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firstSheet="17" activeTab="19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  <sheet name="STATE TOTALS" sheetId="13" r:id="rId13"/>
    <sheet name="OAHU TOTALS" sheetId="14" r:id="rId14"/>
    <sheet name="HAWAII TOTALS" sheetId="15" r:id="rId15"/>
    <sheet name="KAUAI TOTALS" sheetId="16" r:id="rId16"/>
    <sheet name="MAUI (ISLAND) TOTALS" sheetId="17" r:id="rId17"/>
    <sheet name="MOLOKAI TOTALS" sheetId="18" r:id="rId18"/>
    <sheet name="LANAI TOTALS" sheetId="19" r:id="rId19"/>
    <sheet name="MAUI COUNTY TOTALS" sheetId="20" r:id="rId20"/>
    <sheet name="Sheet1" sheetId="21" r:id="rId2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<sst xmlns="http://schemas.openxmlformats.org/spreadsheetml/2006/main" count="3820" uniqueCount="80">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</sst>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B27" sqref="B27:H32"/>
    </sheetView>
  </sheetViews>
  <sheetFormatPr defaultColWidth="9.140625" defaultRowHeight="12.75"/>
  <cols>
    <col min="2" max="2" width="9.28125" style="0" bestFit="1" customWidth="1"/>
    <col min="3" max="4" width="10.00390625" style="0" customWidth="1"/>
    <col min="5" max="5" width="11.140625" style="0" customWidth="1"/>
    <col min="6" max="6" width="13.140625" style="0" customWidth="1"/>
    <col min="7" max="7" width="9.28125" style="0" bestFit="1" customWidth="1"/>
    <col min="8" max="8" width="10.42187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6261</v>
      </c>
      <c r="C5" s="25">
        <v>2620</v>
      </c>
      <c r="D5" s="25">
        <v>2501</v>
      </c>
      <c r="E5" s="25">
        <v>2433</v>
      </c>
      <c r="F5" s="25">
        <v>9000</v>
      </c>
      <c r="G5" s="25">
        <v>813</v>
      </c>
      <c r="H5" s="25">
        <v>39252</v>
      </c>
      <c r="I5" s="20">
        <f>SUM(B5:H5)</f>
        <v>62880</v>
      </c>
    </row>
    <row r="6" spans="1:9" ht="12.75">
      <c r="A6" s="4" t="s">
        <v>8</v>
      </c>
      <c r="B6" s="25">
        <v>2772</v>
      </c>
      <c r="C6" s="25">
        <v>1187</v>
      </c>
      <c r="D6" s="25">
        <v>953</v>
      </c>
      <c r="E6" s="25">
        <v>755</v>
      </c>
      <c r="F6" s="25">
        <v>2394</v>
      </c>
      <c r="G6" s="25">
        <v>70</v>
      </c>
      <c r="H6" s="25">
        <v>15293</v>
      </c>
      <c r="I6" s="20">
        <f aca="true" t="shared" si="0" ref="I6:I11">SUM(B6:H6)</f>
        <v>23424</v>
      </c>
    </row>
    <row r="7" spans="1:9" ht="12.75">
      <c r="A7" s="4" t="s">
        <v>9</v>
      </c>
      <c r="B7" s="25">
        <v>322</v>
      </c>
      <c r="C7" s="25">
        <v>122</v>
      </c>
      <c r="D7" s="25">
        <v>115</v>
      </c>
      <c r="E7" s="25">
        <v>96</v>
      </c>
      <c r="F7" s="25">
        <v>489</v>
      </c>
      <c r="G7" s="25">
        <v>18</v>
      </c>
      <c r="H7" s="25">
        <v>3331</v>
      </c>
      <c r="I7" s="20">
        <f t="shared" si="0"/>
        <v>4493</v>
      </c>
    </row>
    <row r="8" spans="1:9" ht="12.75">
      <c r="A8" s="4" t="s">
        <v>10</v>
      </c>
      <c r="B8" s="25">
        <v>718</v>
      </c>
      <c r="C8" s="25">
        <v>158</v>
      </c>
      <c r="D8" s="25">
        <v>289</v>
      </c>
      <c r="E8" s="25">
        <v>217</v>
      </c>
      <c r="F8" s="25">
        <v>682</v>
      </c>
      <c r="G8" s="25">
        <v>49</v>
      </c>
      <c r="H8" s="25">
        <v>5034</v>
      </c>
      <c r="I8" s="20">
        <f t="shared" si="0"/>
        <v>7147</v>
      </c>
    </row>
    <row r="9" spans="1:9" ht="12.75">
      <c r="A9" s="4" t="s">
        <v>11</v>
      </c>
      <c r="B9" s="25">
        <v>120</v>
      </c>
      <c r="C9" s="25">
        <v>185</v>
      </c>
      <c r="D9" s="25">
        <v>70</v>
      </c>
      <c r="E9" s="25">
        <v>20</v>
      </c>
      <c r="F9" s="25">
        <v>102</v>
      </c>
      <c r="G9" s="25">
        <v>2</v>
      </c>
      <c r="H9" s="25">
        <v>1044</v>
      </c>
      <c r="I9" s="20">
        <f t="shared" si="0"/>
        <v>1543</v>
      </c>
    </row>
    <row r="10" spans="1:9" ht="12.75">
      <c r="A10" s="4" t="s">
        <v>12</v>
      </c>
      <c r="B10" s="25">
        <v>19</v>
      </c>
      <c r="C10" s="25">
        <v>21</v>
      </c>
      <c r="D10" s="25">
        <v>2</v>
      </c>
      <c r="E10" s="25">
        <v>3</v>
      </c>
      <c r="F10" s="25">
        <v>23</v>
      </c>
      <c r="G10" s="25">
        <v>0</v>
      </c>
      <c r="H10" s="25">
        <v>80</v>
      </c>
      <c r="I10" s="20">
        <f t="shared" si="0"/>
        <v>148</v>
      </c>
    </row>
    <row r="11" spans="1:9" ht="12.75">
      <c r="A11" s="4" t="s">
        <v>13</v>
      </c>
      <c r="B11" s="20">
        <f aca="true" t="shared" si="1" ref="B11:H11">SUM(B8:B10)</f>
        <v>857</v>
      </c>
      <c r="C11" s="20">
        <f t="shared" si="1"/>
        <v>364</v>
      </c>
      <c r="D11" s="20">
        <f t="shared" si="1"/>
        <v>361</v>
      </c>
      <c r="E11" s="20">
        <f t="shared" si="1"/>
        <v>240</v>
      </c>
      <c r="F11" s="20">
        <f t="shared" si="1"/>
        <v>807</v>
      </c>
      <c r="G11" s="20">
        <f t="shared" si="1"/>
        <v>51</v>
      </c>
      <c r="H11" s="20">
        <f t="shared" si="1"/>
        <v>6158</v>
      </c>
      <c r="I11" s="20">
        <f t="shared" si="0"/>
        <v>8838</v>
      </c>
    </row>
    <row r="12" spans="1:9" ht="12.75">
      <c r="A12" s="4" t="s">
        <v>14</v>
      </c>
      <c r="B12" s="20">
        <f>SUM(B5+B6+B7+B11)</f>
        <v>10212</v>
      </c>
      <c r="C12" s="20">
        <f aca="true" t="shared" si="2" ref="C12:I12">SUM(C5+C6+C7+C11)</f>
        <v>4293</v>
      </c>
      <c r="D12" s="20">
        <f t="shared" si="2"/>
        <v>3930</v>
      </c>
      <c r="E12" s="20">
        <f t="shared" si="2"/>
        <v>3524</v>
      </c>
      <c r="F12" s="20">
        <f t="shared" si="2"/>
        <v>12690</v>
      </c>
      <c r="G12" s="20">
        <f t="shared" si="2"/>
        <v>952</v>
      </c>
      <c r="H12" s="20">
        <f t="shared" si="2"/>
        <v>64034</v>
      </c>
      <c r="I12" s="20">
        <f t="shared" si="2"/>
        <v>99635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2119</v>
      </c>
      <c r="C16" s="25">
        <v>686</v>
      </c>
      <c r="D16" s="25">
        <v>747</v>
      </c>
      <c r="E16" s="25">
        <v>2418</v>
      </c>
      <c r="F16" s="25">
        <v>8169</v>
      </c>
      <c r="G16" s="25">
        <v>758</v>
      </c>
      <c r="H16" s="25">
        <v>17289</v>
      </c>
      <c r="I16" s="20">
        <f>SUM(B16:H16)</f>
        <v>32186</v>
      </c>
    </row>
    <row r="17" spans="1:9" ht="12.75">
      <c r="A17" s="4" t="s">
        <v>8</v>
      </c>
      <c r="B17" s="25">
        <v>930</v>
      </c>
      <c r="C17" s="25">
        <v>293</v>
      </c>
      <c r="D17" s="25">
        <v>282</v>
      </c>
      <c r="E17" s="25">
        <v>743</v>
      </c>
      <c r="F17" s="25">
        <v>2294</v>
      </c>
      <c r="G17" s="25">
        <v>63</v>
      </c>
      <c r="H17" s="25">
        <v>6972</v>
      </c>
      <c r="I17" s="20">
        <f aca="true" t="shared" si="3" ref="I17:I22">SUM(B17:H17)</f>
        <v>11577</v>
      </c>
    </row>
    <row r="18" spans="1:9" ht="12.75">
      <c r="A18" s="4" t="s">
        <v>9</v>
      </c>
      <c r="B18" s="25">
        <v>118</v>
      </c>
      <c r="C18" s="25">
        <v>30</v>
      </c>
      <c r="D18" s="25">
        <v>38</v>
      </c>
      <c r="E18" s="25">
        <v>94</v>
      </c>
      <c r="F18" s="25">
        <v>471</v>
      </c>
      <c r="G18" s="25">
        <v>17</v>
      </c>
      <c r="H18" s="25">
        <v>1534</v>
      </c>
      <c r="I18" s="20">
        <f t="shared" si="3"/>
        <v>2302</v>
      </c>
    </row>
    <row r="19" spans="1:9" ht="12.75">
      <c r="A19" s="4" t="s">
        <v>10</v>
      </c>
      <c r="B19" s="25">
        <v>252</v>
      </c>
      <c r="C19" s="25">
        <v>42</v>
      </c>
      <c r="D19" s="25">
        <v>90</v>
      </c>
      <c r="E19" s="25">
        <v>215</v>
      </c>
      <c r="F19" s="25">
        <v>657</v>
      </c>
      <c r="G19" s="25">
        <v>45</v>
      </c>
      <c r="H19" s="25">
        <v>2339</v>
      </c>
      <c r="I19" s="20">
        <f t="shared" si="3"/>
        <v>3640</v>
      </c>
    </row>
    <row r="20" spans="1:9" ht="12.75">
      <c r="A20" s="4" t="s">
        <v>11</v>
      </c>
      <c r="B20" s="25">
        <v>39</v>
      </c>
      <c r="C20" s="25">
        <v>45</v>
      </c>
      <c r="D20" s="25">
        <v>14</v>
      </c>
      <c r="E20" s="25">
        <v>19</v>
      </c>
      <c r="F20" s="25">
        <v>92</v>
      </c>
      <c r="G20" s="25">
        <v>2</v>
      </c>
      <c r="H20" s="25">
        <v>423</v>
      </c>
      <c r="I20" s="20">
        <f t="shared" si="3"/>
        <v>634</v>
      </c>
    </row>
    <row r="21" spans="1:9" ht="12.75">
      <c r="A21" s="4" t="s">
        <v>12</v>
      </c>
      <c r="B21" s="25">
        <v>6</v>
      </c>
      <c r="C21" s="25">
        <v>5</v>
      </c>
      <c r="D21" s="25">
        <v>1</v>
      </c>
      <c r="E21" s="25">
        <v>3</v>
      </c>
      <c r="F21" s="25">
        <v>22</v>
      </c>
      <c r="G21" s="25">
        <v>0</v>
      </c>
      <c r="H21" s="25">
        <v>38</v>
      </c>
      <c r="I21" s="20">
        <f t="shared" si="3"/>
        <v>75</v>
      </c>
    </row>
    <row r="22" spans="1:9" ht="12.75">
      <c r="A22" s="4" t="s">
        <v>13</v>
      </c>
      <c r="B22" s="20">
        <f aca="true" t="shared" si="4" ref="B22:H22">SUM(B19:B21)</f>
        <v>297</v>
      </c>
      <c r="C22" s="20">
        <f t="shared" si="4"/>
        <v>92</v>
      </c>
      <c r="D22" s="20">
        <f t="shared" si="4"/>
        <v>105</v>
      </c>
      <c r="E22" s="20">
        <f t="shared" si="4"/>
        <v>237</v>
      </c>
      <c r="F22" s="20">
        <f t="shared" si="4"/>
        <v>771</v>
      </c>
      <c r="G22" s="20">
        <f t="shared" si="4"/>
        <v>47</v>
      </c>
      <c r="H22" s="20">
        <f t="shared" si="4"/>
        <v>2800</v>
      </c>
      <c r="I22" s="20">
        <f t="shared" si="3"/>
        <v>4349</v>
      </c>
    </row>
    <row r="23" spans="1:9" ht="12.75">
      <c r="A23" s="4" t="s">
        <v>14</v>
      </c>
      <c r="B23" s="20">
        <f>SUM(B16+B17+B18+B22)</f>
        <v>3464</v>
      </c>
      <c r="C23" s="20">
        <f aca="true" t="shared" si="5" ref="C23:I23">SUM(C16+C17+C18+C22)</f>
        <v>1101</v>
      </c>
      <c r="D23" s="20">
        <f t="shared" si="5"/>
        <v>1172</v>
      </c>
      <c r="E23" s="20">
        <f t="shared" si="5"/>
        <v>3492</v>
      </c>
      <c r="F23" s="20">
        <f t="shared" si="5"/>
        <v>11705</v>
      </c>
      <c r="G23" s="20">
        <f t="shared" si="5"/>
        <v>885</v>
      </c>
      <c r="H23" s="20">
        <f t="shared" si="5"/>
        <v>28595</v>
      </c>
      <c r="I23" s="20">
        <f t="shared" si="5"/>
        <v>50414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1001892</v>
      </c>
      <c r="C27" s="25">
        <v>410713</v>
      </c>
      <c r="D27" s="25">
        <v>410989</v>
      </c>
      <c r="E27" s="25">
        <v>491356</v>
      </c>
      <c r="F27" s="25">
        <v>1347643</v>
      </c>
      <c r="G27" s="25">
        <v>160363</v>
      </c>
      <c r="H27" s="25">
        <v>6251286</v>
      </c>
      <c r="I27" s="20">
        <f aca="true" t="shared" si="6" ref="I27:I32">SUM(B27:H27)</f>
        <v>10074242</v>
      </c>
    </row>
    <row r="28" spans="1:9" ht="12.75">
      <c r="A28" s="4" t="s">
        <v>8</v>
      </c>
      <c r="B28" s="25">
        <v>441029</v>
      </c>
      <c r="C28" s="25">
        <v>184618</v>
      </c>
      <c r="D28" s="25">
        <v>170190</v>
      </c>
      <c r="E28" s="25">
        <v>145077</v>
      </c>
      <c r="F28" s="25">
        <v>343153</v>
      </c>
      <c r="G28" s="25">
        <v>13767</v>
      </c>
      <c r="H28" s="25">
        <v>2551988</v>
      </c>
      <c r="I28" s="20">
        <f t="shared" si="6"/>
        <v>3849822</v>
      </c>
    </row>
    <row r="29" spans="1:9" ht="12.75">
      <c r="A29" s="4" t="s">
        <v>9</v>
      </c>
      <c r="B29" s="25">
        <v>54315</v>
      </c>
      <c r="C29" s="25">
        <v>18944</v>
      </c>
      <c r="D29" s="25">
        <v>20650</v>
      </c>
      <c r="E29" s="25">
        <v>18315</v>
      </c>
      <c r="F29" s="25">
        <v>71630</v>
      </c>
      <c r="G29" s="25">
        <v>3419</v>
      </c>
      <c r="H29" s="25">
        <v>530568</v>
      </c>
      <c r="I29" s="20">
        <f t="shared" si="6"/>
        <v>717841</v>
      </c>
    </row>
    <row r="30" spans="1:9" ht="12.75">
      <c r="A30" s="4" t="s">
        <v>10</v>
      </c>
      <c r="B30" s="25">
        <v>118147</v>
      </c>
      <c r="C30" s="25">
        <v>25205</v>
      </c>
      <c r="D30" s="25">
        <v>51366</v>
      </c>
      <c r="E30" s="25">
        <v>42315</v>
      </c>
      <c r="F30" s="25">
        <v>101800</v>
      </c>
      <c r="G30" s="25">
        <v>9733</v>
      </c>
      <c r="H30" s="25">
        <v>825178</v>
      </c>
      <c r="I30" s="20">
        <f t="shared" si="6"/>
        <v>1173744</v>
      </c>
    </row>
    <row r="31" spans="1:9" ht="12.75">
      <c r="A31" s="4" t="s">
        <v>11</v>
      </c>
      <c r="B31" s="25">
        <v>18533</v>
      </c>
      <c r="C31" s="25">
        <v>29919</v>
      </c>
      <c r="D31" s="25">
        <v>8858</v>
      </c>
      <c r="E31" s="25">
        <v>3710</v>
      </c>
      <c r="F31" s="25">
        <v>13603</v>
      </c>
      <c r="G31" s="25">
        <v>383</v>
      </c>
      <c r="H31" s="25">
        <v>169957</v>
      </c>
      <c r="I31" s="20">
        <f t="shared" si="6"/>
        <v>244963</v>
      </c>
    </row>
    <row r="32" spans="1:9" ht="12.75">
      <c r="A32" s="4" t="s">
        <v>12</v>
      </c>
      <c r="B32" s="25">
        <v>3379</v>
      </c>
      <c r="C32" s="25">
        <v>2847</v>
      </c>
      <c r="D32" s="25">
        <v>199</v>
      </c>
      <c r="E32" s="25">
        <v>535</v>
      </c>
      <c r="F32" s="25">
        <v>3153</v>
      </c>
      <c r="G32" s="25">
        <v>0</v>
      </c>
      <c r="H32" s="25">
        <v>11684</v>
      </c>
      <c r="I32" s="20">
        <f t="shared" si="6"/>
        <v>21797</v>
      </c>
    </row>
    <row r="33" spans="1:9" ht="12.75">
      <c r="A33" s="4" t="s">
        <v>13</v>
      </c>
      <c r="B33" s="20">
        <f>SUM(B30:B32)</f>
        <v>140059</v>
      </c>
      <c r="C33" s="20">
        <f aca="true" t="shared" si="7" ref="C33:I33">SUM(C30:C32)</f>
        <v>57971</v>
      </c>
      <c r="D33" s="20">
        <f t="shared" si="7"/>
        <v>60423</v>
      </c>
      <c r="E33" s="20">
        <f t="shared" si="7"/>
        <v>46560</v>
      </c>
      <c r="F33" s="20">
        <f t="shared" si="7"/>
        <v>118556</v>
      </c>
      <c r="G33" s="20">
        <f t="shared" si="7"/>
        <v>10116</v>
      </c>
      <c r="H33" s="20">
        <f t="shared" si="7"/>
        <v>1006819</v>
      </c>
      <c r="I33" s="20">
        <f t="shared" si="7"/>
        <v>1440504</v>
      </c>
    </row>
    <row r="34" spans="1:9" ht="12.75">
      <c r="A34" s="4" t="s">
        <v>14</v>
      </c>
      <c r="B34" s="20">
        <f>SUM(B27+B28+B29+B33)</f>
        <v>1637295</v>
      </c>
      <c r="C34" s="20">
        <f aca="true" t="shared" si="8" ref="C34:I34">SUM(C27+C28+C29+C33)</f>
        <v>672246</v>
      </c>
      <c r="D34" s="20">
        <f t="shared" si="8"/>
        <v>662252</v>
      </c>
      <c r="E34" s="20">
        <f t="shared" si="8"/>
        <v>701308</v>
      </c>
      <c r="F34" s="20">
        <f t="shared" si="8"/>
        <v>1880982</v>
      </c>
      <c r="G34" s="20">
        <f t="shared" si="8"/>
        <v>187665</v>
      </c>
      <c r="H34" s="20">
        <f t="shared" si="8"/>
        <v>10340661</v>
      </c>
      <c r="I34" s="20">
        <f t="shared" si="8"/>
        <v>16082409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50414</v>
      </c>
      <c r="D42" s="21">
        <f>I16</f>
        <v>32186</v>
      </c>
      <c r="E42" s="21">
        <f>I17</f>
        <v>11577</v>
      </c>
      <c r="F42" s="21">
        <f>I18</f>
        <v>2302</v>
      </c>
      <c r="G42" s="21">
        <f>I22</f>
        <v>4349</v>
      </c>
      <c r="H42" s="21">
        <f>I19</f>
        <v>3640</v>
      </c>
      <c r="I42" s="21">
        <f>I20</f>
        <v>634</v>
      </c>
      <c r="J42" s="21">
        <f>I21</f>
        <v>75</v>
      </c>
      <c r="K42" s="21"/>
    </row>
    <row r="43" spans="1:11" ht="12.75">
      <c r="A43" t="s">
        <v>21</v>
      </c>
      <c r="C43" s="21">
        <f>SUM(D43:G43)</f>
        <v>99635</v>
      </c>
      <c r="D43" s="21">
        <f>I5</f>
        <v>62880</v>
      </c>
      <c r="E43" s="21">
        <f>I6</f>
        <v>23424</v>
      </c>
      <c r="F43" s="21">
        <f>I7</f>
        <v>4493</v>
      </c>
      <c r="G43" s="21">
        <f>I11</f>
        <v>8838</v>
      </c>
      <c r="H43" s="21">
        <f>I8</f>
        <v>7147</v>
      </c>
      <c r="I43" s="21">
        <f>I9</f>
        <v>1543</v>
      </c>
      <c r="J43" s="21">
        <f>I10</f>
        <v>148</v>
      </c>
      <c r="K43" s="21"/>
    </row>
    <row r="44" spans="1:11" ht="12.75">
      <c r="A44" t="s">
        <v>22</v>
      </c>
      <c r="C44" s="22">
        <f aca="true" t="shared" si="9" ref="C44:J44">C43/C42</f>
        <v>1.9763359384298012</v>
      </c>
      <c r="D44" s="22">
        <f t="shared" si="9"/>
        <v>1.9536444416827192</v>
      </c>
      <c r="E44" s="22">
        <f t="shared" si="9"/>
        <v>2.0233221041720655</v>
      </c>
      <c r="F44" s="22">
        <f t="shared" si="9"/>
        <v>1.9517810599478713</v>
      </c>
      <c r="G44" s="22">
        <f t="shared" si="9"/>
        <v>2.0321913083467464</v>
      </c>
      <c r="H44" s="22">
        <f t="shared" si="9"/>
        <v>1.9634615384615384</v>
      </c>
      <c r="I44" s="22">
        <f t="shared" si="9"/>
        <v>2.4337539432176656</v>
      </c>
      <c r="J44" s="22">
        <f t="shared" si="9"/>
        <v>1.9733333333333334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28595</v>
      </c>
      <c r="D47" s="21">
        <f>H16</f>
        <v>17289</v>
      </c>
      <c r="E47" s="21">
        <f>H17</f>
        <v>6972</v>
      </c>
      <c r="F47" s="21">
        <f>H18</f>
        <v>1534</v>
      </c>
      <c r="G47" s="21">
        <f>H22</f>
        <v>2800</v>
      </c>
      <c r="H47" s="21">
        <f>H19</f>
        <v>2339</v>
      </c>
      <c r="I47" s="21">
        <f>H20</f>
        <v>423</v>
      </c>
      <c r="J47" s="21">
        <f>H21</f>
        <v>38</v>
      </c>
      <c r="K47" s="21"/>
    </row>
    <row r="48" spans="1:11" ht="12.75">
      <c r="A48" t="s">
        <v>21</v>
      </c>
      <c r="C48" s="21">
        <f>SUM(D48:G48)</f>
        <v>64034</v>
      </c>
      <c r="D48" s="21">
        <f>H5</f>
        <v>39252</v>
      </c>
      <c r="E48" s="21">
        <f>H6</f>
        <v>15293</v>
      </c>
      <c r="F48" s="21">
        <f>H7</f>
        <v>3331</v>
      </c>
      <c r="G48" s="21">
        <f>H11</f>
        <v>6158</v>
      </c>
      <c r="H48" s="21">
        <f>H8</f>
        <v>5034</v>
      </c>
      <c r="I48" s="21">
        <f>H9</f>
        <v>1044</v>
      </c>
      <c r="J48" s="21">
        <f>H10</f>
        <v>80</v>
      </c>
      <c r="K48" s="21"/>
    </row>
    <row r="49" spans="1:11" ht="12.75">
      <c r="A49" t="s">
        <v>22</v>
      </c>
      <c r="C49" s="22">
        <f aca="true" t="shared" si="10" ref="C49:J49">C48/C47</f>
        <v>2.2393425424025177</v>
      </c>
      <c r="D49" s="22">
        <f t="shared" si="10"/>
        <v>2.2703453062640984</v>
      </c>
      <c r="E49" s="22">
        <f t="shared" si="10"/>
        <v>2.1934882386689614</v>
      </c>
      <c r="F49" s="22">
        <f t="shared" si="10"/>
        <v>2.1714471968709255</v>
      </c>
      <c r="G49" s="22">
        <f t="shared" si="10"/>
        <v>2.1992857142857143</v>
      </c>
      <c r="H49" s="22">
        <f t="shared" si="10"/>
        <v>2.152201795639162</v>
      </c>
      <c r="I49" s="22">
        <f t="shared" si="10"/>
        <v>2.4680851063829787</v>
      </c>
      <c r="J49" s="22">
        <f t="shared" si="10"/>
        <v>2.1052631578947367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21819</v>
      </c>
      <c r="D52" s="21">
        <f>SUM(B16:G16)</f>
        <v>14897</v>
      </c>
      <c r="E52" s="21">
        <f>SUM(B17:G17)</f>
        <v>4605</v>
      </c>
      <c r="F52" s="21">
        <f>SUM(B18:G18)</f>
        <v>768</v>
      </c>
      <c r="G52" s="21">
        <f>SUM(H52:J52)</f>
        <v>1549</v>
      </c>
      <c r="H52" s="21">
        <f>SUM(B19:G19)</f>
        <v>1301</v>
      </c>
      <c r="I52" s="21">
        <f>SUM(B20:G20)</f>
        <v>211</v>
      </c>
      <c r="J52" s="21">
        <f>SUM(B21:G21)</f>
        <v>37</v>
      </c>
      <c r="K52" s="21"/>
    </row>
    <row r="53" spans="1:11" ht="12.75">
      <c r="A53" t="s">
        <v>21</v>
      </c>
      <c r="C53" s="21">
        <f>SUM(B12:G12)</f>
        <v>35601</v>
      </c>
      <c r="D53" s="21">
        <f>SUM(B5:G5)</f>
        <v>23628</v>
      </c>
      <c r="E53" s="21">
        <f>SUM(B6:G6)</f>
        <v>8131</v>
      </c>
      <c r="F53" s="21">
        <f>SUM(B7:G7)</f>
        <v>1162</v>
      </c>
      <c r="G53" s="21">
        <f>SUM(H53:J53)</f>
        <v>2680</v>
      </c>
      <c r="H53" s="21">
        <f>SUM(B8:G8)</f>
        <v>2113</v>
      </c>
      <c r="I53" s="21">
        <f>SUM(B9:G9)</f>
        <v>499</v>
      </c>
      <c r="J53" s="21">
        <f>SUM(B10:G10)</f>
        <v>68</v>
      </c>
      <c r="K53" s="21"/>
    </row>
    <row r="54" spans="1:11" ht="12.75">
      <c r="A54" t="s">
        <v>22</v>
      </c>
      <c r="C54" s="22">
        <f aca="true" t="shared" si="11" ref="C54:J54">C53/C52</f>
        <v>1.6316513130757597</v>
      </c>
      <c r="D54" s="22">
        <f t="shared" si="11"/>
        <v>1.5860911592938176</v>
      </c>
      <c r="E54" s="22">
        <f t="shared" si="11"/>
        <v>1.7656894679695982</v>
      </c>
      <c r="F54" s="22">
        <f t="shared" si="11"/>
        <v>1.5130208333333333</v>
      </c>
      <c r="G54" s="22">
        <f t="shared" si="11"/>
        <v>1.7301484828921885</v>
      </c>
      <c r="H54" s="22">
        <f t="shared" si="11"/>
        <v>1.6241352805534204</v>
      </c>
      <c r="I54" s="22">
        <f t="shared" si="11"/>
        <v>2.3649289099526065</v>
      </c>
      <c r="J54" s="22">
        <f t="shared" si="11"/>
        <v>1.837837837837838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21819</v>
      </c>
      <c r="D61" s="21">
        <f>SUM(B16:G16)</f>
        <v>14897</v>
      </c>
      <c r="E61" s="21">
        <f>SUM(B17:G17)</f>
        <v>4605</v>
      </c>
      <c r="F61" s="21">
        <f>SUM(B18:G18)</f>
        <v>768</v>
      </c>
      <c r="G61" s="21">
        <f>SUM(H61:J61)</f>
        <v>1549</v>
      </c>
      <c r="H61" s="21">
        <f>SUM(B19:G19)</f>
        <v>1301</v>
      </c>
      <c r="I61" s="21">
        <f>SUM(B20:G20)</f>
        <v>211</v>
      </c>
      <c r="J61" s="21">
        <f>SUM(B21:G21)</f>
        <v>37</v>
      </c>
      <c r="K61" s="21"/>
    </row>
    <row r="62" spans="1:11" ht="12.75">
      <c r="A62" t="s">
        <v>21</v>
      </c>
      <c r="C62" s="21">
        <f>SUM(B12:G12)</f>
        <v>35601</v>
      </c>
      <c r="D62" s="21">
        <f>SUM(B5:G5)</f>
        <v>23628</v>
      </c>
      <c r="E62" s="21">
        <f>SUM(B6:G6)</f>
        <v>8131</v>
      </c>
      <c r="F62" s="21">
        <f>SUM(B7:G7)</f>
        <v>1162</v>
      </c>
      <c r="G62" s="21">
        <f>SUM(H62:J62)</f>
        <v>2680</v>
      </c>
      <c r="H62" s="21">
        <f>SUM(B8:G8)</f>
        <v>2113</v>
      </c>
      <c r="I62" s="21">
        <f>SUM(B9:G9)</f>
        <v>499</v>
      </c>
      <c r="J62" s="21">
        <f>SUM(B10:G10)</f>
        <v>68</v>
      </c>
      <c r="K62" s="21"/>
    </row>
    <row r="63" spans="1:11" ht="12.75">
      <c r="A63" t="s">
        <v>22</v>
      </c>
      <c r="C63" s="22">
        <f aca="true" t="shared" si="12" ref="C63:J63">C62/C61</f>
        <v>1.6316513130757597</v>
      </c>
      <c r="D63" s="22">
        <f t="shared" si="12"/>
        <v>1.5860911592938176</v>
      </c>
      <c r="E63" s="22">
        <f t="shared" si="12"/>
        <v>1.7656894679695982</v>
      </c>
      <c r="F63" s="22">
        <f t="shared" si="12"/>
        <v>1.5130208333333333</v>
      </c>
      <c r="G63" s="22">
        <f t="shared" si="12"/>
        <v>1.7301484828921885</v>
      </c>
      <c r="H63" s="22">
        <f t="shared" si="12"/>
        <v>1.6241352805534204</v>
      </c>
      <c r="I63" s="22">
        <f t="shared" si="12"/>
        <v>2.3649289099526065</v>
      </c>
      <c r="J63" s="22">
        <f t="shared" si="12"/>
        <v>1.837837837837838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12590</v>
      </c>
      <c r="D66" s="21">
        <f>SUM(F16:G16)</f>
        <v>8927</v>
      </c>
      <c r="E66" s="21">
        <f>SUM(F17:G17)</f>
        <v>2357</v>
      </c>
      <c r="F66" s="21">
        <f>SUM(F18:G18)</f>
        <v>488</v>
      </c>
      <c r="G66" s="21">
        <f>SUM(H66:J66)</f>
        <v>818</v>
      </c>
      <c r="H66" s="21">
        <f>SUM(F19:G19)</f>
        <v>702</v>
      </c>
      <c r="I66" s="21">
        <f>SUM(F20:G20)</f>
        <v>94</v>
      </c>
      <c r="J66" s="21">
        <f>SUM(F21:G21)</f>
        <v>22</v>
      </c>
      <c r="K66" s="21"/>
    </row>
    <row r="67" spans="1:11" ht="12.75">
      <c r="A67" t="s">
        <v>21</v>
      </c>
      <c r="C67" s="21">
        <f>SUM(F12:G12)</f>
        <v>13642</v>
      </c>
      <c r="D67" s="21">
        <f>SUM(F5:G5)</f>
        <v>9813</v>
      </c>
      <c r="E67" s="21">
        <f>SUM(F6:G6)</f>
        <v>2464</v>
      </c>
      <c r="F67" s="21">
        <f>SUM(F7:G7)</f>
        <v>507</v>
      </c>
      <c r="G67" s="21">
        <f>SUM(H67:J67)</f>
        <v>858</v>
      </c>
      <c r="H67" s="21">
        <f>SUM(F8:G8)</f>
        <v>731</v>
      </c>
      <c r="I67" s="21">
        <f>SUM(F9:G9)</f>
        <v>104</v>
      </c>
      <c r="J67" s="21">
        <f>SUM(F10:G10)</f>
        <v>23</v>
      </c>
      <c r="K67" s="21"/>
    </row>
    <row r="68" spans="1:11" ht="12.75">
      <c r="A68" t="s">
        <v>22</v>
      </c>
      <c r="C68" s="22">
        <f aca="true" t="shared" si="13" ref="C68:J68">C67/C66</f>
        <v>1.083558379666402</v>
      </c>
      <c r="D68" s="22">
        <f t="shared" si="13"/>
        <v>1.0992494679063516</v>
      </c>
      <c r="E68" s="22">
        <f t="shared" si="13"/>
        <v>1.0453966907085277</v>
      </c>
      <c r="F68" s="22">
        <f t="shared" si="13"/>
        <v>1.0389344262295082</v>
      </c>
      <c r="G68" s="22">
        <f t="shared" si="13"/>
        <v>1.0488997555012225</v>
      </c>
      <c r="H68" s="22">
        <f t="shared" si="13"/>
        <v>1.0413105413105412</v>
      </c>
      <c r="I68" s="22">
        <f t="shared" si="13"/>
        <v>1.1063829787234043</v>
      </c>
      <c r="J68" s="22">
        <f t="shared" si="13"/>
        <v>1.0454545454545454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3464</v>
      </c>
      <c r="D71" s="21">
        <f>B16</f>
        <v>2119</v>
      </c>
      <c r="E71" s="21">
        <f>B17</f>
        <v>930</v>
      </c>
      <c r="F71" s="21">
        <f>B18</f>
        <v>118</v>
      </c>
      <c r="G71" s="21">
        <f>SUM(H71:J71)</f>
        <v>297</v>
      </c>
      <c r="H71" s="21">
        <f>B19</f>
        <v>252</v>
      </c>
      <c r="I71" s="21">
        <f>B20</f>
        <v>39</v>
      </c>
      <c r="J71" s="21">
        <f>B21</f>
        <v>6</v>
      </c>
      <c r="K71" s="21"/>
    </row>
    <row r="72" spans="1:11" ht="12.75">
      <c r="A72" t="s">
        <v>21</v>
      </c>
      <c r="C72" s="21">
        <f>B12</f>
        <v>10212</v>
      </c>
      <c r="D72" s="21">
        <f>B5</f>
        <v>6261</v>
      </c>
      <c r="E72" s="21">
        <f>B6</f>
        <v>2772</v>
      </c>
      <c r="F72" s="21">
        <f>B7</f>
        <v>322</v>
      </c>
      <c r="G72" s="21">
        <f>SUM(H72:J72)</f>
        <v>857</v>
      </c>
      <c r="H72" s="21">
        <f>B8</f>
        <v>718</v>
      </c>
      <c r="I72" s="21">
        <f>B9</f>
        <v>120</v>
      </c>
      <c r="J72" s="21">
        <f>B10</f>
        <v>19</v>
      </c>
      <c r="K72" s="21"/>
    </row>
    <row r="73" spans="1:11" ht="12.75">
      <c r="A73" t="s">
        <v>22</v>
      </c>
      <c r="C73" s="22">
        <f aca="true" t="shared" si="14" ref="C73:J73">C72/C71</f>
        <v>2.948036951501155</v>
      </c>
      <c r="D73" s="22">
        <f t="shared" si="14"/>
        <v>2.954695611137329</v>
      </c>
      <c r="E73" s="22">
        <f t="shared" si="14"/>
        <v>2.9806451612903224</v>
      </c>
      <c r="F73" s="22">
        <f t="shared" si="14"/>
        <v>2.7288135593220337</v>
      </c>
      <c r="G73" s="22">
        <f t="shared" si="14"/>
        <v>2.8855218855218854</v>
      </c>
      <c r="H73" s="22">
        <f t="shared" si="14"/>
        <v>2.8492063492063493</v>
      </c>
      <c r="I73" s="22">
        <f t="shared" si="14"/>
        <v>3.076923076923077</v>
      </c>
      <c r="J73" s="22">
        <f t="shared" si="14"/>
        <v>3.1666666666666665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1101</v>
      </c>
      <c r="D76" s="21">
        <f>C16</f>
        <v>686</v>
      </c>
      <c r="E76" s="21">
        <f>C17</f>
        <v>293</v>
      </c>
      <c r="F76" s="21">
        <f>C18</f>
        <v>30</v>
      </c>
      <c r="G76" s="21">
        <f>SUM(H76:J76)</f>
        <v>92</v>
      </c>
      <c r="H76" s="21">
        <f>C19</f>
        <v>42</v>
      </c>
      <c r="I76" s="21">
        <f>C20</f>
        <v>45</v>
      </c>
      <c r="J76" s="21">
        <f>C21</f>
        <v>5</v>
      </c>
      <c r="K76" s="21"/>
    </row>
    <row r="77" spans="1:11" ht="12.75">
      <c r="A77" t="s">
        <v>21</v>
      </c>
      <c r="C77" s="21">
        <f>C12</f>
        <v>4293</v>
      </c>
      <c r="D77" s="21">
        <f>C5</f>
        <v>2620</v>
      </c>
      <c r="E77" s="21">
        <f>C6</f>
        <v>1187</v>
      </c>
      <c r="F77" s="21">
        <f>C7</f>
        <v>122</v>
      </c>
      <c r="G77" s="21">
        <f>SUM(H77:J77)</f>
        <v>364</v>
      </c>
      <c r="H77" s="21">
        <f>C8</f>
        <v>158</v>
      </c>
      <c r="I77" s="21">
        <f>C9</f>
        <v>185</v>
      </c>
      <c r="J77" s="21">
        <f>C10</f>
        <v>21</v>
      </c>
      <c r="K77" s="21"/>
    </row>
    <row r="78" spans="1:11" ht="12.75">
      <c r="A78" t="s">
        <v>22</v>
      </c>
      <c r="C78" s="22">
        <f aca="true" t="shared" si="15" ref="C78:J78">C77/C76</f>
        <v>3.899182561307902</v>
      </c>
      <c r="D78" s="22">
        <f t="shared" si="15"/>
        <v>3.8192419825072887</v>
      </c>
      <c r="E78" s="22">
        <f t="shared" si="15"/>
        <v>4.051194539249146</v>
      </c>
      <c r="F78" s="22">
        <f t="shared" si="15"/>
        <v>4.066666666666666</v>
      </c>
      <c r="G78" s="22">
        <f t="shared" si="15"/>
        <v>3.9565217391304346</v>
      </c>
      <c r="H78" s="22">
        <f t="shared" si="15"/>
        <v>3.761904761904762</v>
      </c>
      <c r="I78" s="22">
        <f t="shared" si="15"/>
        <v>4.111111111111111</v>
      </c>
      <c r="J78" s="22">
        <f t="shared" si="15"/>
        <v>4.2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3492</v>
      </c>
      <c r="D81" s="21">
        <f>E16</f>
        <v>2418</v>
      </c>
      <c r="E81" s="21">
        <f>E17</f>
        <v>743</v>
      </c>
      <c r="F81" s="21">
        <f>E18</f>
        <v>94</v>
      </c>
      <c r="G81" s="21">
        <f>SUM(H81:J81)</f>
        <v>237</v>
      </c>
      <c r="H81" s="21">
        <f>E19</f>
        <v>215</v>
      </c>
      <c r="I81" s="21">
        <f>E20</f>
        <v>19</v>
      </c>
      <c r="J81" s="21">
        <f>E21</f>
        <v>3</v>
      </c>
      <c r="K81" s="21"/>
    </row>
    <row r="82" spans="1:11" ht="12.75">
      <c r="A82" t="s">
        <v>21</v>
      </c>
      <c r="C82" s="21">
        <f>E12</f>
        <v>3524</v>
      </c>
      <c r="D82" s="21">
        <f>E5</f>
        <v>2433</v>
      </c>
      <c r="E82" s="21">
        <f>E6</f>
        <v>755</v>
      </c>
      <c r="F82" s="21">
        <f>E7</f>
        <v>96</v>
      </c>
      <c r="G82" s="21">
        <f>SUM(H82:J82)</f>
        <v>240</v>
      </c>
      <c r="H82" s="21">
        <f>E8</f>
        <v>217</v>
      </c>
      <c r="I82" s="21">
        <f>E9</f>
        <v>20</v>
      </c>
      <c r="J82" s="21">
        <f>E10</f>
        <v>3</v>
      </c>
      <c r="K82" s="21"/>
    </row>
    <row r="83" spans="1:11" ht="12.75">
      <c r="A83" t="s">
        <v>22</v>
      </c>
      <c r="C83" s="22">
        <f aca="true" t="shared" si="16" ref="C83:J83">C82/C81</f>
        <v>1.009163802978236</v>
      </c>
      <c r="D83" s="22">
        <f t="shared" si="16"/>
        <v>1.0062034739454093</v>
      </c>
      <c r="E83" s="22">
        <f t="shared" si="16"/>
        <v>1.0161507402422612</v>
      </c>
      <c r="F83" s="22">
        <f t="shared" si="16"/>
        <v>1.0212765957446808</v>
      </c>
      <c r="G83" s="22">
        <f t="shared" si="16"/>
        <v>1.0126582278481013</v>
      </c>
      <c r="H83" s="22">
        <f t="shared" si="16"/>
        <v>1.0093023255813953</v>
      </c>
      <c r="I83" s="22">
        <f t="shared" si="16"/>
        <v>1.0526315789473684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1172</v>
      </c>
      <c r="D86" s="21">
        <f>D16</f>
        <v>747</v>
      </c>
      <c r="E86" s="21">
        <f>D17</f>
        <v>282</v>
      </c>
      <c r="F86" s="21">
        <f>D18</f>
        <v>38</v>
      </c>
      <c r="G86" s="21">
        <f>SUM(H86:J86)</f>
        <v>105</v>
      </c>
      <c r="H86" s="21">
        <f>D19</f>
        <v>90</v>
      </c>
      <c r="I86" s="21">
        <f>D20</f>
        <v>14</v>
      </c>
      <c r="J86" s="21">
        <f>D21</f>
        <v>1</v>
      </c>
    </row>
    <row r="87" spans="1:10" ht="12.75">
      <c r="A87" t="s">
        <v>21</v>
      </c>
      <c r="C87" s="21">
        <f>D12</f>
        <v>3930</v>
      </c>
      <c r="D87" s="21">
        <f>D5</f>
        <v>2501</v>
      </c>
      <c r="E87" s="21">
        <f>D6</f>
        <v>953</v>
      </c>
      <c r="F87" s="21">
        <f>D7</f>
        <v>115</v>
      </c>
      <c r="G87" s="21">
        <f>SUM(H87:J87)</f>
        <v>361</v>
      </c>
      <c r="H87" s="21">
        <f>D8</f>
        <v>289</v>
      </c>
      <c r="I87" s="21">
        <f>D9</f>
        <v>70</v>
      </c>
      <c r="J87" s="21">
        <f>D10</f>
        <v>2</v>
      </c>
    </row>
    <row r="88" spans="1:10" ht="12.75">
      <c r="A88" t="s">
        <v>22</v>
      </c>
      <c r="C88" s="22">
        <f>C87/C86</f>
        <v>3.3532423208191124</v>
      </c>
      <c r="D88" s="22">
        <f aca="true" t="shared" si="17" ref="D88:I88">D87/D86</f>
        <v>3.3480589022757696</v>
      </c>
      <c r="E88" s="22">
        <f t="shared" si="17"/>
        <v>3.379432624113475</v>
      </c>
      <c r="F88" s="22">
        <f t="shared" si="17"/>
        <v>3.026315789473684</v>
      </c>
      <c r="G88" s="22">
        <f t="shared" si="17"/>
        <v>3.4380952380952383</v>
      </c>
      <c r="H88" s="22">
        <f t="shared" si="17"/>
        <v>3.2111111111111112</v>
      </c>
      <c r="I88" s="22">
        <f t="shared" si="17"/>
        <v>5</v>
      </c>
      <c r="J88" s="22">
        <f>J87/J86</f>
        <v>2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16082409</v>
      </c>
      <c r="D94" s="21"/>
      <c r="E94" s="21">
        <f>SUM(E95:E96)</f>
        <v>50414</v>
      </c>
      <c r="F94" s="22">
        <f>C94/E94</f>
        <v>319.0068036656484</v>
      </c>
      <c r="G94" s="21">
        <f>SUM(G95:G96)</f>
        <v>99635</v>
      </c>
      <c r="H94" s="22">
        <f>C94/G94</f>
        <v>161.41324835650124</v>
      </c>
    </row>
    <row r="95" spans="1:8" ht="12.75">
      <c r="A95" t="s">
        <v>23</v>
      </c>
      <c r="C95" s="21">
        <f>H34</f>
        <v>10340661</v>
      </c>
      <c r="D95" s="21"/>
      <c r="E95" s="21">
        <f>H23</f>
        <v>28595</v>
      </c>
      <c r="F95" s="22">
        <f>C95/E95</f>
        <v>361.6247945445008</v>
      </c>
      <c r="G95" s="21">
        <f>H12</f>
        <v>64034</v>
      </c>
      <c r="H95" s="22">
        <f>C95/G95</f>
        <v>161.48703813599025</v>
      </c>
    </row>
    <row r="96" spans="1:8" ht="12.75">
      <c r="A96" t="s">
        <v>34</v>
      </c>
      <c r="C96" s="21">
        <f>SUM(B34:G34)</f>
        <v>5741748</v>
      </c>
      <c r="D96" s="21"/>
      <c r="E96" s="21">
        <f>SUM(B23:G23)</f>
        <v>21819</v>
      </c>
      <c r="F96" s="22">
        <f>C96/E96</f>
        <v>263.15358174068473</v>
      </c>
      <c r="G96" s="21">
        <f>SUM(B12:G12)</f>
        <v>35601</v>
      </c>
      <c r="H96" s="22">
        <f>C96/G96</f>
        <v>161.28052582792617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10074242</v>
      </c>
      <c r="D98" s="21"/>
      <c r="E98" s="21">
        <f>SUM(E99:E100)</f>
        <v>32186</v>
      </c>
      <c r="F98" s="22">
        <f>C98/E98</f>
        <v>313.0007456658174</v>
      </c>
      <c r="G98" s="21">
        <f>SUM(G99:G100)</f>
        <v>62880</v>
      </c>
      <c r="H98" s="22">
        <f>C98/G98</f>
        <v>160.21377226463105</v>
      </c>
    </row>
    <row r="99" spans="1:8" ht="12.75">
      <c r="A99" t="s">
        <v>23</v>
      </c>
      <c r="C99" s="21">
        <f>H27</f>
        <v>6251286</v>
      </c>
      <c r="D99" s="21"/>
      <c r="E99" s="21">
        <f>H16</f>
        <v>17289</v>
      </c>
      <c r="F99" s="22">
        <f aca="true" t="shared" si="18" ref="F99:F114">C99/E99</f>
        <v>361.575915321881</v>
      </c>
      <c r="G99" s="21">
        <f>H5</f>
        <v>39252</v>
      </c>
      <c r="H99" s="22">
        <f aca="true" t="shared" si="19" ref="H99:H114">C99/G99</f>
        <v>159.2603179455824</v>
      </c>
    </row>
    <row r="100" spans="1:8" ht="12.75">
      <c r="A100" t="s">
        <v>34</v>
      </c>
      <c r="C100" s="21">
        <f>SUM(B27:G27)</f>
        <v>3822956</v>
      </c>
      <c r="D100" s="21"/>
      <c r="E100" s="21">
        <f>SUM(B16:G16)</f>
        <v>14897</v>
      </c>
      <c r="F100" s="22">
        <f t="shared" si="18"/>
        <v>256.6258978317782</v>
      </c>
      <c r="G100" s="21">
        <f>SUM(B5:G5)</f>
        <v>23628</v>
      </c>
      <c r="H100" s="22">
        <f t="shared" si="19"/>
        <v>161.79769764685966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3849822</v>
      </c>
      <c r="D102" s="21"/>
      <c r="E102" s="21">
        <f>SUM(E103:E104)</f>
        <v>11577</v>
      </c>
      <c r="F102" s="22">
        <f t="shared" si="18"/>
        <v>332.5405545478103</v>
      </c>
      <c r="G102" s="21">
        <f>SUM(G103:G104)</f>
        <v>23424</v>
      </c>
      <c r="H102" s="22">
        <f t="shared" si="19"/>
        <v>164.35373975409837</v>
      </c>
    </row>
    <row r="103" spans="1:8" ht="12.75">
      <c r="A103" t="s">
        <v>23</v>
      </c>
      <c r="C103" s="21">
        <f>H28</f>
        <v>2551988</v>
      </c>
      <c r="D103" s="21"/>
      <c r="E103" s="21">
        <f>H17</f>
        <v>6972</v>
      </c>
      <c r="F103" s="22">
        <f t="shared" si="18"/>
        <v>366.0338496844521</v>
      </c>
      <c r="G103" s="21">
        <f>H6</f>
        <v>15293</v>
      </c>
      <c r="H103" s="22">
        <f t="shared" si="19"/>
        <v>166.87294840776826</v>
      </c>
    </row>
    <row r="104" spans="1:8" ht="12.75">
      <c r="A104" t="s">
        <v>34</v>
      </c>
      <c r="C104" s="21">
        <f>SUM(B28:G28)</f>
        <v>1297834</v>
      </c>
      <c r="D104" s="21"/>
      <c r="E104" s="21">
        <f>SUM(B17:G17)</f>
        <v>4605</v>
      </c>
      <c r="F104" s="22">
        <f t="shared" si="18"/>
        <v>281.8314875135722</v>
      </c>
      <c r="G104" s="21">
        <f>SUM(B6:G6)</f>
        <v>8131</v>
      </c>
      <c r="H104" s="22">
        <f t="shared" si="19"/>
        <v>159.6155454433649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717841</v>
      </c>
      <c r="D106" s="21"/>
      <c r="E106" s="21">
        <f>SUM(E107:E108)</f>
        <v>2302</v>
      </c>
      <c r="F106" s="22">
        <f t="shared" si="18"/>
        <v>311.8336229365769</v>
      </c>
      <c r="G106" s="21">
        <f>SUM(G107:G108)</f>
        <v>4493</v>
      </c>
      <c r="H106" s="22">
        <f t="shared" si="19"/>
        <v>159.76875139105275</v>
      </c>
    </row>
    <row r="107" spans="1:8" ht="12.75">
      <c r="A107" t="s">
        <v>23</v>
      </c>
      <c r="C107" s="21">
        <f>H29</f>
        <v>530568</v>
      </c>
      <c r="D107" s="21"/>
      <c r="E107" s="21">
        <f>H18</f>
        <v>1534</v>
      </c>
      <c r="F107" s="22">
        <f t="shared" si="18"/>
        <v>345.8722294654498</v>
      </c>
      <c r="G107" s="21">
        <f>H7</f>
        <v>3331</v>
      </c>
      <c r="H107" s="22">
        <f t="shared" si="19"/>
        <v>159.2818973281297</v>
      </c>
    </row>
    <row r="108" spans="1:8" ht="12.75">
      <c r="A108" t="s">
        <v>34</v>
      </c>
      <c r="C108" s="21">
        <f>SUM(B29:G29)</f>
        <v>187273</v>
      </c>
      <c r="D108" s="21"/>
      <c r="E108" s="21">
        <f>SUM(B18:G18)</f>
        <v>768</v>
      </c>
      <c r="F108" s="22">
        <f t="shared" si="18"/>
        <v>243.84505208333334</v>
      </c>
      <c r="G108" s="21">
        <f>SUM(B7:G7)</f>
        <v>1162</v>
      </c>
      <c r="H108" s="22">
        <f t="shared" si="19"/>
        <v>161.1643717728055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1440504</v>
      </c>
      <c r="D110" s="21"/>
      <c r="E110" s="21">
        <f>SUM(E111:E112)</f>
        <v>4349</v>
      </c>
      <c r="F110" s="22">
        <f t="shared" si="18"/>
        <v>331.22648884801106</v>
      </c>
      <c r="G110" s="21">
        <f>SUM(G111:G112)</f>
        <v>8838</v>
      </c>
      <c r="H110" s="22">
        <f t="shared" si="19"/>
        <v>162.989816700611</v>
      </c>
    </row>
    <row r="111" spans="1:8" ht="12.75">
      <c r="A111" s="11" t="s">
        <v>23</v>
      </c>
      <c r="C111" s="21">
        <f>H33</f>
        <v>1006819</v>
      </c>
      <c r="D111" s="21"/>
      <c r="E111" s="21">
        <f>H22</f>
        <v>2800</v>
      </c>
      <c r="F111" s="22">
        <f t="shared" si="18"/>
        <v>359.5782142857143</v>
      </c>
      <c r="G111" s="21">
        <f>H11</f>
        <v>6158</v>
      </c>
      <c r="H111" s="22">
        <f t="shared" si="19"/>
        <v>163.49772653458916</v>
      </c>
    </row>
    <row r="112" spans="1:8" ht="12.75">
      <c r="A112" s="11" t="s">
        <v>34</v>
      </c>
      <c r="C112" s="21">
        <f>SUM(B33:G33)</f>
        <v>433685</v>
      </c>
      <c r="D112" s="21"/>
      <c r="E112" s="21">
        <f>SUM(B22:G22)</f>
        <v>1549</v>
      </c>
      <c r="F112" s="22">
        <f t="shared" si="18"/>
        <v>279.97740477727564</v>
      </c>
      <c r="G112" s="21">
        <f>SUM(B11:G11)</f>
        <v>2680</v>
      </c>
      <c r="H112" s="22">
        <f t="shared" si="19"/>
        <v>161.82276119402985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1173744</v>
      </c>
      <c r="D114" s="21"/>
      <c r="E114" s="21">
        <f>SUM(E115:E116)</f>
        <v>3640</v>
      </c>
      <c r="F114" s="22">
        <f t="shared" si="18"/>
        <v>322.45714285714286</v>
      </c>
      <c r="G114" s="21">
        <f>SUM(G115:G116)</f>
        <v>7147</v>
      </c>
      <c r="H114" s="22">
        <f t="shared" si="19"/>
        <v>164.2289072338044</v>
      </c>
    </row>
    <row r="115" spans="1:8" ht="12.75">
      <c r="A115" t="s">
        <v>23</v>
      </c>
      <c r="C115" s="21">
        <f>H30</f>
        <v>825178</v>
      </c>
      <c r="D115" s="21"/>
      <c r="E115" s="21">
        <f>H19</f>
        <v>2339</v>
      </c>
      <c r="F115" s="22">
        <f aca="true" t="shared" si="20" ref="F115:F124">C115/E115</f>
        <v>352.79093629756306</v>
      </c>
      <c r="G115" s="21">
        <f>H8</f>
        <v>5034</v>
      </c>
      <c r="H115" s="22">
        <f aca="true" t="shared" si="21" ref="H115:H124">C115/G115</f>
        <v>163.92093762415575</v>
      </c>
    </row>
    <row r="116" spans="1:8" ht="12.75">
      <c r="A116" t="s">
        <v>34</v>
      </c>
      <c r="C116" s="21">
        <f>SUM(B30:G30)</f>
        <v>348566</v>
      </c>
      <c r="D116" s="21"/>
      <c r="E116" s="21">
        <f>SUM(B19:G19)</f>
        <v>1301</v>
      </c>
      <c r="F116" s="22">
        <f t="shared" si="20"/>
        <v>267.9215987701768</v>
      </c>
      <c r="G116" s="21">
        <f>SUM(B8:G8)</f>
        <v>2113</v>
      </c>
      <c r="H116" s="22">
        <f t="shared" si="21"/>
        <v>164.9626123994321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244963</v>
      </c>
      <c r="D118" s="21"/>
      <c r="E118" s="21">
        <f>SUM(E119:E120)</f>
        <v>634</v>
      </c>
      <c r="F118" s="22">
        <f t="shared" si="20"/>
        <v>386.37697160883283</v>
      </c>
      <c r="G118" s="21">
        <f>SUM(G119:G120)</f>
        <v>1543</v>
      </c>
      <c r="H118" s="22">
        <f t="shared" si="21"/>
        <v>158.75761503564485</v>
      </c>
    </row>
    <row r="119" spans="1:8" ht="12.75">
      <c r="A119" t="s">
        <v>23</v>
      </c>
      <c r="C119" s="21">
        <f>H31</f>
        <v>169957</v>
      </c>
      <c r="D119" s="21"/>
      <c r="E119" s="21">
        <f>H20</f>
        <v>423</v>
      </c>
      <c r="F119" s="22">
        <f t="shared" si="20"/>
        <v>401.78959810874704</v>
      </c>
      <c r="G119" s="21">
        <f>H9</f>
        <v>1044</v>
      </c>
      <c r="H119" s="22">
        <f t="shared" si="21"/>
        <v>162.794061302682</v>
      </c>
    </row>
    <row r="120" spans="1:8" ht="12.75">
      <c r="A120" t="s">
        <v>34</v>
      </c>
      <c r="C120" s="21">
        <f>SUM(B31:G31)</f>
        <v>75006</v>
      </c>
      <c r="D120" s="21"/>
      <c r="E120" s="21">
        <f>SUM(B20:G20)</f>
        <v>211</v>
      </c>
      <c r="F120" s="22">
        <f t="shared" si="20"/>
        <v>355.478672985782</v>
      </c>
      <c r="G120" s="21">
        <f>SUM(B9:G9)</f>
        <v>499</v>
      </c>
      <c r="H120" s="22">
        <f t="shared" si="21"/>
        <v>150.31262525050101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21797</v>
      </c>
      <c r="D122" s="21"/>
      <c r="E122" s="21">
        <f>SUM(E123:E124)</f>
        <v>75</v>
      </c>
      <c r="F122" s="22">
        <f t="shared" si="20"/>
        <v>290.62666666666667</v>
      </c>
      <c r="G122" s="21">
        <f>SUM(G123:G124)</f>
        <v>148</v>
      </c>
      <c r="H122" s="22">
        <f t="shared" si="21"/>
        <v>147.27702702702703</v>
      </c>
    </row>
    <row r="123" spans="1:8" ht="12.75">
      <c r="A123" t="s">
        <v>23</v>
      </c>
      <c r="C123" s="21">
        <f>H32</f>
        <v>11684</v>
      </c>
      <c r="D123" s="21"/>
      <c r="E123" s="21">
        <f>H21</f>
        <v>38</v>
      </c>
      <c r="F123" s="22">
        <f t="shared" si="20"/>
        <v>307.4736842105263</v>
      </c>
      <c r="G123" s="21">
        <f>H10</f>
        <v>80</v>
      </c>
      <c r="H123" s="22">
        <f t="shared" si="21"/>
        <v>146.05</v>
      </c>
    </row>
    <row r="124" spans="1:8" ht="12.75">
      <c r="A124" t="s">
        <v>34</v>
      </c>
      <c r="C124" s="21">
        <f>SUM(B32:G32)</f>
        <v>10113</v>
      </c>
      <c r="D124" s="21"/>
      <c r="E124" s="21">
        <f>SUM(B21:G21)</f>
        <v>37</v>
      </c>
      <c r="F124" s="22">
        <f t="shared" si="20"/>
        <v>273.3243243243243</v>
      </c>
      <c r="G124" s="21">
        <f>SUM(B10:G10)</f>
        <v>68</v>
      </c>
      <c r="H124" s="22">
        <f t="shared" si="21"/>
        <v>148.72058823529412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22" ref="C130:C135">SUM(E130:I130)</f>
        <v>5376696</v>
      </c>
      <c r="D130" s="21"/>
      <c r="E130" s="21">
        <f aca="true" t="shared" si="23" ref="E130:K130">SUM(E131:E134)</f>
        <v>3411967</v>
      </c>
      <c r="F130" s="21">
        <f t="shared" si="23"/>
        <v>1127644</v>
      </c>
      <c r="G130" s="21">
        <f t="shared" si="23"/>
        <v>166623</v>
      </c>
      <c r="H130" s="21">
        <f t="shared" si="23"/>
        <v>373262</v>
      </c>
      <c r="I130" s="21">
        <f t="shared" si="23"/>
        <v>297200</v>
      </c>
      <c r="J130" s="21">
        <f t="shared" si="23"/>
        <v>66148</v>
      </c>
      <c r="K130" s="21">
        <f t="shared" si="23"/>
        <v>9914</v>
      </c>
    </row>
    <row r="131" spans="1:11" ht="12.75">
      <c r="A131" t="s">
        <v>4</v>
      </c>
      <c r="C131" s="21">
        <f t="shared" si="22"/>
        <v>2180180</v>
      </c>
      <c r="D131" s="21"/>
      <c r="E131" s="21">
        <f>SUM(F27:G27)</f>
        <v>1508006</v>
      </c>
      <c r="F131" s="21">
        <f>SUM(F28:G28)</f>
        <v>356920</v>
      </c>
      <c r="G131" s="21">
        <f>SUM(F29:G29)</f>
        <v>75049</v>
      </c>
      <c r="H131" s="21">
        <f>SUM(I131:K131)</f>
        <v>128672</v>
      </c>
      <c r="I131" s="21">
        <f>SUM(F30:G30)</f>
        <v>111533</v>
      </c>
      <c r="J131" s="21">
        <f>SUM(F31:G31)</f>
        <v>13986</v>
      </c>
      <c r="K131" s="21">
        <f>SUM(F32:G32)</f>
        <v>3153</v>
      </c>
    </row>
    <row r="132" spans="1:11" ht="12.75">
      <c r="A132" t="s">
        <v>63</v>
      </c>
      <c r="C132" s="21">
        <f t="shared" si="22"/>
        <v>1755442</v>
      </c>
      <c r="D132" s="21"/>
      <c r="E132" s="21">
        <f>B27</f>
        <v>1001892</v>
      </c>
      <c r="F132" s="21">
        <f>B28</f>
        <v>441029</v>
      </c>
      <c r="G132" s="21">
        <f>B29</f>
        <v>54315</v>
      </c>
      <c r="H132" s="21">
        <f>SUM(I132:K132)</f>
        <v>140059</v>
      </c>
      <c r="I132" s="21">
        <f>B30</f>
        <v>118147</v>
      </c>
      <c r="J132" s="21">
        <f>B31</f>
        <v>18533</v>
      </c>
      <c r="K132" s="21">
        <f>B32</f>
        <v>3379</v>
      </c>
    </row>
    <row r="133" spans="1:11" ht="12.75">
      <c r="A133" t="s">
        <v>62</v>
      </c>
      <c r="C133" s="21">
        <f t="shared" si="22"/>
        <v>697451</v>
      </c>
      <c r="D133" s="21"/>
      <c r="E133" s="21">
        <f>C27</f>
        <v>410713</v>
      </c>
      <c r="F133" s="21">
        <f>C28</f>
        <v>184618</v>
      </c>
      <c r="G133" s="21">
        <f>C29</f>
        <v>18944</v>
      </c>
      <c r="H133" s="21">
        <f>SUM(I133:K133)</f>
        <v>57971</v>
      </c>
      <c r="I133" s="21">
        <f>C30</f>
        <v>25205</v>
      </c>
      <c r="J133" s="21">
        <f>C31</f>
        <v>29919</v>
      </c>
      <c r="K133" s="21">
        <f>C32</f>
        <v>2847</v>
      </c>
    </row>
    <row r="134" spans="1:11" ht="12.75">
      <c r="A134" t="s">
        <v>2</v>
      </c>
      <c r="C134" s="21">
        <f t="shared" si="22"/>
        <v>743623</v>
      </c>
      <c r="D134" s="21"/>
      <c r="E134" s="21">
        <f>E27</f>
        <v>491356</v>
      </c>
      <c r="F134" s="21">
        <f>E28</f>
        <v>145077</v>
      </c>
      <c r="G134" s="21">
        <f>E29</f>
        <v>18315</v>
      </c>
      <c r="H134" s="21">
        <f>SUM(I134:K134)</f>
        <v>46560</v>
      </c>
      <c r="I134" s="21">
        <f>E30</f>
        <v>42315</v>
      </c>
      <c r="J134" s="21">
        <f>E31</f>
        <v>3710</v>
      </c>
      <c r="K134" s="21">
        <f>E32</f>
        <v>535</v>
      </c>
    </row>
    <row r="135" spans="1:11" ht="12.75">
      <c r="A135" t="s">
        <v>61</v>
      </c>
      <c r="C135" s="21">
        <f t="shared" si="22"/>
        <v>713618</v>
      </c>
      <c r="D135" s="21"/>
      <c r="E135" s="21">
        <f>D27</f>
        <v>410989</v>
      </c>
      <c r="F135" s="21">
        <f>D28</f>
        <v>170190</v>
      </c>
      <c r="G135" s="21">
        <f>D29</f>
        <v>20650</v>
      </c>
      <c r="H135" s="21">
        <f>SUM(I135:K135)</f>
        <v>60423</v>
      </c>
      <c r="I135" s="21">
        <f>D30</f>
        <v>51366</v>
      </c>
      <c r="J135" s="21">
        <f>D31</f>
        <v>8858</v>
      </c>
      <c r="K135" s="21">
        <f>D32</f>
        <v>199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2180180</v>
      </c>
      <c r="E141" s="22">
        <f>B141/C66</f>
        <v>173.16759332803812</v>
      </c>
      <c r="G141" s="22">
        <f>B141/C67</f>
        <v>159.81381029174608</v>
      </c>
    </row>
    <row r="142" spans="1:7" ht="12.75">
      <c r="A142" t="s">
        <v>63</v>
      </c>
      <c r="B142" s="21">
        <f>C132</f>
        <v>1755442</v>
      </c>
      <c r="E142" s="22">
        <f>B142/C71</f>
        <v>506.7673210161663</v>
      </c>
      <c r="G142" s="22">
        <f>B142/C72</f>
        <v>171.89992166079122</v>
      </c>
    </row>
    <row r="143" spans="1:7" ht="12.75">
      <c r="A143" t="s">
        <v>62</v>
      </c>
      <c r="B143" s="21">
        <f>C133</f>
        <v>697451</v>
      </c>
      <c r="E143" s="22">
        <f>B143/C76</f>
        <v>633.4704813805631</v>
      </c>
      <c r="G143" s="22">
        <f>B143/C77</f>
        <v>162.46238061961333</v>
      </c>
    </row>
    <row r="144" spans="1:7" ht="12.75">
      <c r="A144" t="s">
        <v>2</v>
      </c>
      <c r="B144" s="21">
        <f>C134</f>
        <v>743623</v>
      </c>
      <c r="E144" s="22">
        <f>B144/C81</f>
        <v>212.9504581901489</v>
      </c>
      <c r="G144" s="22">
        <f>B144/C82</f>
        <v>211.016742338252</v>
      </c>
    </row>
    <row r="145" spans="1:7" ht="12.75">
      <c r="A145" t="s">
        <v>61</v>
      </c>
      <c r="B145" s="21">
        <f>C135</f>
        <v>713618</v>
      </c>
      <c r="E145" s="27">
        <f>B145/C86</f>
        <v>608.8890784982935</v>
      </c>
      <c r="G145" s="27">
        <f>B145/C87</f>
        <v>181.5821882951654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3">
      <selection activeCell="H33" sqref="H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00390625" style="0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6633</v>
      </c>
      <c r="C5" s="25">
        <v>2795</v>
      </c>
      <c r="D5" s="25">
        <v>1339</v>
      </c>
      <c r="E5" s="25">
        <v>2574</v>
      </c>
      <c r="F5" s="25">
        <v>9151</v>
      </c>
      <c r="G5" s="25">
        <v>831</v>
      </c>
      <c r="H5" s="25">
        <v>47163</v>
      </c>
      <c r="I5" s="20">
        <f aca="true" t="shared" si="0" ref="I5:I11">SUM(B5:H5)</f>
        <v>70486</v>
      </c>
    </row>
    <row r="6" spans="1:9" ht="12.75">
      <c r="A6" s="4" t="s">
        <v>8</v>
      </c>
      <c r="B6" s="25">
        <v>3070</v>
      </c>
      <c r="C6" s="25">
        <v>1593</v>
      </c>
      <c r="D6" s="25">
        <v>342</v>
      </c>
      <c r="E6" s="25">
        <v>847</v>
      </c>
      <c r="F6" s="25">
        <v>2519</v>
      </c>
      <c r="G6" s="25">
        <v>74</v>
      </c>
      <c r="H6" s="25">
        <v>19354</v>
      </c>
      <c r="I6" s="20">
        <f t="shared" si="0"/>
        <v>27799</v>
      </c>
    </row>
    <row r="7" spans="1:9" ht="12.75">
      <c r="A7" s="4" t="s">
        <v>9</v>
      </c>
      <c r="B7" s="25">
        <v>449</v>
      </c>
      <c r="C7" s="25">
        <v>201</v>
      </c>
      <c r="D7" s="25">
        <v>21</v>
      </c>
      <c r="E7" s="25">
        <v>91</v>
      </c>
      <c r="F7" s="25">
        <v>512</v>
      </c>
      <c r="G7" s="25">
        <v>28</v>
      </c>
      <c r="H7" s="25">
        <v>4622</v>
      </c>
      <c r="I7" s="20">
        <f t="shared" si="0"/>
        <v>5924</v>
      </c>
    </row>
    <row r="8" spans="1:9" ht="12.75">
      <c r="A8" s="4" t="s">
        <v>10</v>
      </c>
      <c r="B8" s="25">
        <v>883</v>
      </c>
      <c r="C8" s="25">
        <v>344</v>
      </c>
      <c r="D8" s="25">
        <v>59</v>
      </c>
      <c r="E8" s="25">
        <v>263</v>
      </c>
      <c r="F8" s="25">
        <v>694</v>
      </c>
      <c r="G8" s="25">
        <v>43</v>
      </c>
      <c r="H8" s="25">
        <v>6585</v>
      </c>
      <c r="I8" s="20">
        <f t="shared" si="0"/>
        <v>8871</v>
      </c>
    </row>
    <row r="9" spans="1:9" ht="12.75">
      <c r="A9" s="4" t="s">
        <v>11</v>
      </c>
      <c r="B9" s="25">
        <v>114</v>
      </c>
      <c r="C9" s="25">
        <v>228</v>
      </c>
      <c r="D9" s="25">
        <v>94</v>
      </c>
      <c r="E9" s="25">
        <v>23</v>
      </c>
      <c r="F9" s="25">
        <v>103</v>
      </c>
      <c r="G9" s="25">
        <v>3</v>
      </c>
      <c r="H9" s="25">
        <v>1126</v>
      </c>
      <c r="I9" s="20">
        <f t="shared" si="0"/>
        <v>1691</v>
      </c>
    </row>
    <row r="10" spans="1:9" ht="12.75">
      <c r="A10" s="4" t="s">
        <v>12</v>
      </c>
      <c r="B10" s="25">
        <v>26</v>
      </c>
      <c r="C10" s="25">
        <v>45</v>
      </c>
      <c r="D10" s="25">
        <v>6</v>
      </c>
      <c r="E10" s="25">
        <v>2</v>
      </c>
      <c r="F10" s="25">
        <v>27</v>
      </c>
      <c r="G10" s="25">
        <v>0</v>
      </c>
      <c r="H10" s="25">
        <v>128</v>
      </c>
      <c r="I10" s="20">
        <f t="shared" si="0"/>
        <v>234</v>
      </c>
    </row>
    <row r="11" spans="1:9" ht="12.75">
      <c r="A11" s="4" t="s">
        <v>13</v>
      </c>
      <c r="B11" s="20">
        <f aca="true" t="shared" si="1" ref="B11:H11">SUM(B8:B10)</f>
        <v>1023</v>
      </c>
      <c r="C11" s="20">
        <f t="shared" si="1"/>
        <v>617</v>
      </c>
      <c r="D11" s="20">
        <f t="shared" si="1"/>
        <v>159</v>
      </c>
      <c r="E11" s="20">
        <f t="shared" si="1"/>
        <v>288</v>
      </c>
      <c r="F11" s="20">
        <f t="shared" si="1"/>
        <v>824</v>
      </c>
      <c r="G11" s="20">
        <f t="shared" si="1"/>
        <v>46</v>
      </c>
      <c r="H11" s="20">
        <f t="shared" si="1"/>
        <v>7839</v>
      </c>
      <c r="I11" s="20">
        <f t="shared" si="0"/>
        <v>10796</v>
      </c>
    </row>
    <row r="12" spans="1:9" ht="12.75">
      <c r="A12" s="4" t="s">
        <v>14</v>
      </c>
      <c r="B12" s="20">
        <f aca="true" t="shared" si="2" ref="B12:I12">SUM(B5+B6+B7+B11)</f>
        <v>11175</v>
      </c>
      <c r="C12" s="20">
        <f t="shared" si="2"/>
        <v>5206</v>
      </c>
      <c r="D12" s="20">
        <f t="shared" si="2"/>
        <v>1861</v>
      </c>
      <c r="E12" s="20">
        <f t="shared" si="2"/>
        <v>3800</v>
      </c>
      <c r="F12" s="20">
        <f t="shared" si="2"/>
        <v>13006</v>
      </c>
      <c r="G12" s="20">
        <f t="shared" si="2"/>
        <v>979</v>
      </c>
      <c r="H12" s="20">
        <f t="shared" si="2"/>
        <v>78978</v>
      </c>
      <c r="I12" s="20">
        <f t="shared" si="2"/>
        <v>115005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2256</v>
      </c>
      <c r="C16" s="25">
        <v>720</v>
      </c>
      <c r="D16" s="25">
        <v>329</v>
      </c>
      <c r="E16" s="25">
        <v>2551</v>
      </c>
      <c r="F16" s="25">
        <v>8318</v>
      </c>
      <c r="G16" s="25">
        <v>770</v>
      </c>
      <c r="H16" s="25">
        <v>20753</v>
      </c>
      <c r="I16" s="20">
        <f aca="true" t="shared" si="3" ref="I16:I22">SUM(B16:H16)</f>
        <v>35697</v>
      </c>
    </row>
    <row r="17" spans="1:9" ht="12.75">
      <c r="A17" s="4" t="s">
        <v>8</v>
      </c>
      <c r="B17" s="25">
        <v>1055</v>
      </c>
      <c r="C17" s="25">
        <v>400</v>
      </c>
      <c r="D17" s="25">
        <v>78</v>
      </c>
      <c r="E17" s="25">
        <v>837</v>
      </c>
      <c r="F17" s="25">
        <v>2442</v>
      </c>
      <c r="G17" s="25">
        <v>69</v>
      </c>
      <c r="H17" s="25">
        <v>8905</v>
      </c>
      <c r="I17" s="20">
        <f t="shared" si="3"/>
        <v>13786</v>
      </c>
    </row>
    <row r="18" spans="1:9" ht="12.75">
      <c r="A18" s="4" t="s">
        <v>9</v>
      </c>
      <c r="B18" s="25">
        <v>166</v>
      </c>
      <c r="C18" s="25">
        <v>51</v>
      </c>
      <c r="D18" s="25">
        <v>5</v>
      </c>
      <c r="E18" s="25">
        <v>90</v>
      </c>
      <c r="F18" s="25">
        <v>494</v>
      </c>
      <c r="G18" s="25">
        <v>27</v>
      </c>
      <c r="H18" s="25">
        <v>2196</v>
      </c>
      <c r="I18" s="20">
        <f>SUM(B18:H18)</f>
        <v>3029</v>
      </c>
    </row>
    <row r="19" spans="1:9" ht="12.75">
      <c r="A19" s="4" t="s">
        <v>10</v>
      </c>
      <c r="B19" s="25">
        <v>317</v>
      </c>
      <c r="C19" s="25">
        <v>82</v>
      </c>
      <c r="D19" s="25">
        <v>13</v>
      </c>
      <c r="E19" s="25">
        <v>261</v>
      </c>
      <c r="F19" s="25">
        <v>673</v>
      </c>
      <c r="G19" s="25">
        <v>40</v>
      </c>
      <c r="H19" s="25">
        <v>3119</v>
      </c>
      <c r="I19" s="20">
        <f t="shared" si="3"/>
        <v>4505</v>
      </c>
    </row>
    <row r="20" spans="1:9" ht="12.75">
      <c r="A20" s="4" t="s">
        <v>11</v>
      </c>
      <c r="B20" s="25">
        <v>40</v>
      </c>
      <c r="C20" s="25">
        <v>59</v>
      </c>
      <c r="D20" s="25">
        <v>19</v>
      </c>
      <c r="E20" s="25">
        <v>20</v>
      </c>
      <c r="F20" s="25">
        <v>91</v>
      </c>
      <c r="G20" s="25">
        <v>3</v>
      </c>
      <c r="H20" s="25">
        <v>479</v>
      </c>
      <c r="I20" s="20">
        <f t="shared" si="3"/>
        <v>711</v>
      </c>
    </row>
    <row r="21" spans="1:9" ht="12.75">
      <c r="A21" s="4" t="s">
        <v>12</v>
      </c>
      <c r="B21" s="25">
        <v>7</v>
      </c>
      <c r="C21" s="25">
        <v>10</v>
      </c>
      <c r="D21" s="25">
        <v>2</v>
      </c>
      <c r="E21" s="25">
        <v>2</v>
      </c>
      <c r="F21" s="25">
        <v>26</v>
      </c>
      <c r="G21" s="25">
        <v>0</v>
      </c>
      <c r="H21" s="25">
        <v>56</v>
      </c>
      <c r="I21" s="20">
        <f t="shared" si="3"/>
        <v>103</v>
      </c>
    </row>
    <row r="22" spans="1:9" ht="12.75">
      <c r="A22" s="4" t="s">
        <v>13</v>
      </c>
      <c r="B22" s="20">
        <f aca="true" t="shared" si="4" ref="B22:H22">SUM(B19:B21)</f>
        <v>364</v>
      </c>
      <c r="C22" s="20">
        <f t="shared" si="4"/>
        <v>151</v>
      </c>
      <c r="D22" s="20">
        <f t="shared" si="4"/>
        <v>34</v>
      </c>
      <c r="E22" s="20">
        <f t="shared" si="4"/>
        <v>283</v>
      </c>
      <c r="F22" s="20">
        <f t="shared" si="4"/>
        <v>790</v>
      </c>
      <c r="G22" s="20">
        <f t="shared" si="4"/>
        <v>43</v>
      </c>
      <c r="H22" s="20">
        <f t="shared" si="4"/>
        <v>3654</v>
      </c>
      <c r="I22" s="20">
        <f t="shared" si="3"/>
        <v>5319</v>
      </c>
    </row>
    <row r="23" spans="1:9" ht="12.75">
      <c r="A23" s="4" t="s">
        <v>14</v>
      </c>
      <c r="B23" s="20">
        <f aca="true" t="shared" si="5" ref="B23:I23">SUM(B16+B17+B18+B22)</f>
        <v>3841</v>
      </c>
      <c r="C23" s="20">
        <f t="shared" si="5"/>
        <v>1322</v>
      </c>
      <c r="D23" s="20">
        <f t="shared" si="5"/>
        <v>446</v>
      </c>
      <c r="E23" s="20">
        <f t="shared" si="5"/>
        <v>3761</v>
      </c>
      <c r="F23" s="20">
        <f t="shared" si="5"/>
        <v>12044</v>
      </c>
      <c r="G23" s="20">
        <f t="shared" si="5"/>
        <v>909</v>
      </c>
      <c r="H23" s="20">
        <f t="shared" si="5"/>
        <v>35508</v>
      </c>
      <c r="I23" s="20">
        <f t="shared" si="5"/>
        <v>57831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1409917</v>
      </c>
      <c r="C27" s="25">
        <v>580863</v>
      </c>
      <c r="D27" s="25">
        <v>242209</v>
      </c>
      <c r="E27" s="25">
        <v>787171</v>
      </c>
      <c r="F27" s="25">
        <v>1850268</v>
      </c>
      <c r="G27" s="25">
        <v>216115</v>
      </c>
      <c r="H27" s="25">
        <v>9932753</v>
      </c>
      <c r="I27" s="20">
        <f aca="true" t="shared" si="6" ref="I27:I32">SUM(B27:H27)</f>
        <v>15019296</v>
      </c>
    </row>
    <row r="28" spans="1:9" ht="12.75">
      <c r="A28" s="4" t="s">
        <v>8</v>
      </c>
      <c r="B28" s="25">
        <v>644234</v>
      </c>
      <c r="C28" s="25">
        <v>340103</v>
      </c>
      <c r="D28" s="25">
        <v>60461</v>
      </c>
      <c r="E28" s="25">
        <v>258234</v>
      </c>
      <c r="F28" s="25">
        <v>503142</v>
      </c>
      <c r="G28" s="25">
        <v>19204</v>
      </c>
      <c r="H28" s="25">
        <v>4217142</v>
      </c>
      <c r="I28" s="20">
        <f t="shared" si="6"/>
        <v>6042520</v>
      </c>
    </row>
    <row r="29" spans="1:9" ht="12.75">
      <c r="A29" s="4" t="s">
        <v>9</v>
      </c>
      <c r="B29" s="25">
        <v>98409</v>
      </c>
      <c r="C29" s="25">
        <v>42703</v>
      </c>
      <c r="D29" s="25">
        <v>2971</v>
      </c>
      <c r="E29" s="25">
        <v>28142</v>
      </c>
      <c r="F29" s="25">
        <v>100399</v>
      </c>
      <c r="G29" s="25">
        <v>6938</v>
      </c>
      <c r="H29" s="25">
        <v>986585</v>
      </c>
      <c r="I29" s="20">
        <f t="shared" si="6"/>
        <v>1266147</v>
      </c>
    </row>
    <row r="30" spans="1:9" ht="12.75">
      <c r="A30" s="4" t="s">
        <v>10</v>
      </c>
      <c r="B30" s="25">
        <v>198265</v>
      </c>
      <c r="C30" s="25">
        <v>72825</v>
      </c>
      <c r="D30" s="25">
        <v>10840</v>
      </c>
      <c r="E30" s="25">
        <v>81171</v>
      </c>
      <c r="F30" s="25">
        <v>142505</v>
      </c>
      <c r="G30" s="25">
        <v>11312</v>
      </c>
      <c r="H30" s="25">
        <v>1470001</v>
      </c>
      <c r="I30" s="20">
        <f t="shared" si="6"/>
        <v>1986919</v>
      </c>
    </row>
    <row r="31" spans="1:9" ht="12.75">
      <c r="A31" s="4" t="s">
        <v>11</v>
      </c>
      <c r="B31" s="25">
        <v>24165</v>
      </c>
      <c r="C31" s="25">
        <v>47760</v>
      </c>
      <c r="D31" s="25">
        <v>15414</v>
      </c>
      <c r="E31" s="25">
        <v>6731</v>
      </c>
      <c r="F31" s="25">
        <v>18865</v>
      </c>
      <c r="G31" s="25">
        <v>911</v>
      </c>
      <c r="H31" s="25">
        <v>237014</v>
      </c>
      <c r="I31" s="20">
        <f t="shared" si="6"/>
        <v>350860</v>
      </c>
    </row>
    <row r="32" spans="1:9" ht="12.75">
      <c r="A32" s="4" t="s">
        <v>12</v>
      </c>
      <c r="B32" s="25">
        <v>5639</v>
      </c>
      <c r="C32" s="25">
        <v>8339</v>
      </c>
      <c r="D32" s="25">
        <v>1024</v>
      </c>
      <c r="E32" s="25">
        <v>608</v>
      </c>
      <c r="F32" s="25">
        <v>5302</v>
      </c>
      <c r="G32" s="25">
        <v>0</v>
      </c>
      <c r="H32" s="25">
        <v>25312</v>
      </c>
      <c r="I32" s="20">
        <f t="shared" si="6"/>
        <v>46224</v>
      </c>
    </row>
    <row r="33" spans="1:9" ht="12.75">
      <c r="A33" s="4" t="s">
        <v>13</v>
      </c>
      <c r="B33" s="20">
        <f aca="true" t="shared" si="7" ref="B33:I33">SUM(B30:B32)</f>
        <v>228069</v>
      </c>
      <c r="C33" s="20">
        <f t="shared" si="7"/>
        <v>128924</v>
      </c>
      <c r="D33" s="20">
        <f t="shared" si="7"/>
        <v>27278</v>
      </c>
      <c r="E33" s="20">
        <f t="shared" si="7"/>
        <v>88510</v>
      </c>
      <c r="F33" s="20">
        <f t="shared" si="7"/>
        <v>166672</v>
      </c>
      <c r="G33" s="20">
        <f t="shared" si="7"/>
        <v>12223</v>
      </c>
      <c r="H33" s="20">
        <f t="shared" si="7"/>
        <v>1732327</v>
      </c>
      <c r="I33" s="20">
        <f t="shared" si="7"/>
        <v>2384003</v>
      </c>
    </row>
    <row r="34" spans="1:9" ht="12.75">
      <c r="A34" s="4" t="s">
        <v>14</v>
      </c>
      <c r="B34" s="20">
        <f aca="true" t="shared" si="8" ref="B34:I34">SUM(B27+B28+B29+B33)</f>
        <v>2380629</v>
      </c>
      <c r="C34" s="20">
        <f t="shared" si="8"/>
        <v>1092593</v>
      </c>
      <c r="D34" s="20">
        <f t="shared" si="8"/>
        <v>332919</v>
      </c>
      <c r="E34" s="20">
        <f t="shared" si="8"/>
        <v>1162057</v>
      </c>
      <c r="F34" s="20">
        <f t="shared" si="8"/>
        <v>2620481</v>
      </c>
      <c r="G34" s="20">
        <f t="shared" si="8"/>
        <v>254480</v>
      </c>
      <c r="H34" s="20">
        <f t="shared" si="8"/>
        <v>16868807</v>
      </c>
      <c r="I34" s="20">
        <f t="shared" si="8"/>
        <v>24711966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57831</v>
      </c>
      <c r="D42" s="21">
        <f>I16</f>
        <v>35697</v>
      </c>
      <c r="E42" s="21">
        <f>I17</f>
        <v>13786</v>
      </c>
      <c r="F42" s="21">
        <f>I18</f>
        <v>3029</v>
      </c>
      <c r="G42" s="21">
        <f>I22</f>
        <v>5319</v>
      </c>
      <c r="H42" s="21">
        <f>I19</f>
        <v>4505</v>
      </c>
      <c r="I42" s="21">
        <f>I20</f>
        <v>711</v>
      </c>
      <c r="J42" s="21">
        <f>I21</f>
        <v>103</v>
      </c>
      <c r="K42" s="21"/>
    </row>
    <row r="43" spans="1:11" ht="12.75">
      <c r="A43" t="s">
        <v>21</v>
      </c>
      <c r="C43" s="21">
        <f>SUM(D43:G43)</f>
        <v>115005</v>
      </c>
      <c r="D43" s="21">
        <f>I5</f>
        <v>70486</v>
      </c>
      <c r="E43" s="21">
        <f>I6</f>
        <v>27799</v>
      </c>
      <c r="F43" s="21">
        <f>I7</f>
        <v>5924</v>
      </c>
      <c r="G43" s="21">
        <f>I11</f>
        <v>10796</v>
      </c>
      <c r="H43" s="21">
        <f>I8</f>
        <v>8871</v>
      </c>
      <c r="I43" s="21">
        <f>I9</f>
        <v>1691</v>
      </c>
      <c r="J43" s="21">
        <f>I10</f>
        <v>234</v>
      </c>
      <c r="K43" s="21"/>
    </row>
    <row r="44" spans="1:11" ht="12.75">
      <c r="A44" t="s">
        <v>22</v>
      </c>
      <c r="C44" s="22">
        <f aca="true" t="shared" si="9" ref="C44:J44">C43/C42</f>
        <v>1.988639311096125</v>
      </c>
      <c r="D44" s="22">
        <f t="shared" si="9"/>
        <v>1.9745636888253915</v>
      </c>
      <c r="E44" s="22">
        <f t="shared" si="9"/>
        <v>2.0164659799796896</v>
      </c>
      <c r="F44" s="22">
        <f t="shared" si="9"/>
        <v>1.9557609772202047</v>
      </c>
      <c r="G44" s="22">
        <f t="shared" si="9"/>
        <v>2.0297048317352884</v>
      </c>
      <c r="H44" s="22">
        <f t="shared" si="9"/>
        <v>1.9691453940066592</v>
      </c>
      <c r="I44" s="22">
        <f t="shared" si="9"/>
        <v>2.378340365682138</v>
      </c>
      <c r="J44" s="22">
        <f t="shared" si="9"/>
        <v>2.2718446601941746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35508</v>
      </c>
      <c r="D47" s="21">
        <f>H16</f>
        <v>20753</v>
      </c>
      <c r="E47" s="21">
        <f>H17</f>
        <v>8905</v>
      </c>
      <c r="F47" s="21">
        <f>H18</f>
        <v>2196</v>
      </c>
      <c r="G47" s="21">
        <f>H22</f>
        <v>3654</v>
      </c>
      <c r="H47" s="21">
        <f>H19</f>
        <v>3119</v>
      </c>
      <c r="I47" s="21">
        <f>H20</f>
        <v>479</v>
      </c>
      <c r="J47" s="21">
        <f>H21</f>
        <v>56</v>
      </c>
      <c r="K47" s="21"/>
    </row>
    <row r="48" spans="1:11" ht="12.75">
      <c r="A48" t="s">
        <v>21</v>
      </c>
      <c r="C48" s="21">
        <f>SUM(D48:G48)</f>
        <v>78978</v>
      </c>
      <c r="D48" s="21">
        <f>H5</f>
        <v>47163</v>
      </c>
      <c r="E48" s="21">
        <f>H6</f>
        <v>19354</v>
      </c>
      <c r="F48" s="21">
        <f>H7</f>
        <v>4622</v>
      </c>
      <c r="G48" s="21">
        <f>H11</f>
        <v>7839</v>
      </c>
      <c r="H48" s="21">
        <f>H8</f>
        <v>6585</v>
      </c>
      <c r="I48" s="21">
        <f>H9</f>
        <v>1126</v>
      </c>
      <c r="J48" s="21">
        <f>H10</f>
        <v>128</v>
      </c>
      <c r="K48" s="21"/>
    </row>
    <row r="49" spans="1:11" ht="12.75">
      <c r="A49" t="s">
        <v>22</v>
      </c>
      <c r="C49" s="22">
        <f aca="true" t="shared" si="10" ref="C49:J49">C48/C47</f>
        <v>2.224231159175397</v>
      </c>
      <c r="D49" s="22">
        <f t="shared" si="10"/>
        <v>2.272587095841565</v>
      </c>
      <c r="E49" s="22">
        <f t="shared" si="10"/>
        <v>2.173385738349242</v>
      </c>
      <c r="F49" s="22">
        <f t="shared" si="10"/>
        <v>2.104735883424408</v>
      </c>
      <c r="G49" s="22">
        <f t="shared" si="10"/>
        <v>2.145320197044335</v>
      </c>
      <c r="H49" s="22">
        <f t="shared" si="10"/>
        <v>2.1112536069252967</v>
      </c>
      <c r="I49" s="22">
        <f t="shared" si="10"/>
        <v>2.3507306889352817</v>
      </c>
      <c r="J49" s="22">
        <f t="shared" si="10"/>
        <v>2.2857142857142856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22323</v>
      </c>
      <c r="D52" s="21">
        <f>SUM(B16:G16)</f>
        <v>14944</v>
      </c>
      <c r="E52" s="21">
        <f>SUM(B17:G17)</f>
        <v>4881</v>
      </c>
      <c r="F52" s="21">
        <f>SUM(B18:G18)</f>
        <v>833</v>
      </c>
      <c r="G52" s="21">
        <f>SUM(H52:J52)</f>
        <v>1665</v>
      </c>
      <c r="H52" s="21">
        <f>SUM(B19:G19)</f>
        <v>1386</v>
      </c>
      <c r="I52" s="21">
        <f>SUM(B20:G20)</f>
        <v>232</v>
      </c>
      <c r="J52" s="21">
        <f>SUM(B21:G21)</f>
        <v>47</v>
      </c>
      <c r="K52" s="21"/>
    </row>
    <row r="53" spans="1:11" ht="12.75">
      <c r="A53" t="s">
        <v>21</v>
      </c>
      <c r="C53" s="21">
        <f>SUM(B12:G12)</f>
        <v>36027</v>
      </c>
      <c r="D53" s="21">
        <f>SUM(B5:G5)</f>
        <v>23323</v>
      </c>
      <c r="E53" s="21">
        <f>SUM(B6:G6)</f>
        <v>8445</v>
      </c>
      <c r="F53" s="21">
        <f>SUM(B7:G7)</f>
        <v>1302</v>
      </c>
      <c r="G53" s="21">
        <f>SUM(H53:J53)</f>
        <v>2957</v>
      </c>
      <c r="H53" s="21">
        <f>SUM(B8:G8)</f>
        <v>2286</v>
      </c>
      <c r="I53" s="21">
        <f>SUM(B9:G9)</f>
        <v>565</v>
      </c>
      <c r="J53" s="21">
        <f>SUM(B10:G10)</f>
        <v>106</v>
      </c>
      <c r="K53" s="21"/>
    </row>
    <row r="54" spans="1:11" ht="12.75">
      <c r="A54" t="s">
        <v>22</v>
      </c>
      <c r="C54" s="22">
        <f aca="true" t="shared" si="11" ref="C54:J54">C53/C52</f>
        <v>1.6138959817228866</v>
      </c>
      <c r="D54" s="22">
        <f t="shared" si="11"/>
        <v>1.560693254817987</v>
      </c>
      <c r="E54" s="22">
        <f t="shared" si="11"/>
        <v>1.730178242163491</v>
      </c>
      <c r="F54" s="22">
        <f t="shared" si="11"/>
        <v>1.5630252100840336</v>
      </c>
      <c r="G54" s="22">
        <f t="shared" si="11"/>
        <v>1.775975975975976</v>
      </c>
      <c r="H54" s="22">
        <f t="shared" si="11"/>
        <v>1.6493506493506493</v>
      </c>
      <c r="I54" s="22">
        <f t="shared" si="11"/>
        <v>2.435344827586207</v>
      </c>
      <c r="J54" s="22">
        <f t="shared" si="11"/>
        <v>2.25531914893617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22323</v>
      </c>
      <c r="D61" s="21">
        <f>SUM(B16:G16)</f>
        <v>14944</v>
      </c>
      <c r="E61" s="21">
        <f>SUM(B17:G17)</f>
        <v>4881</v>
      </c>
      <c r="F61" s="21">
        <f>SUM(B18:G18)</f>
        <v>833</v>
      </c>
      <c r="G61" s="21">
        <f>SUM(H61:J61)</f>
        <v>1665</v>
      </c>
      <c r="H61" s="21">
        <f>SUM(B19:G19)</f>
        <v>1386</v>
      </c>
      <c r="I61" s="21">
        <f>SUM(B20:G20)</f>
        <v>232</v>
      </c>
      <c r="J61" s="21">
        <f>SUM(B21:G21)</f>
        <v>47</v>
      </c>
      <c r="K61" s="21"/>
    </row>
    <row r="62" spans="1:11" ht="12.75">
      <c r="A62" t="s">
        <v>21</v>
      </c>
      <c r="C62" s="21">
        <f>SUM(B12:G12)</f>
        <v>36027</v>
      </c>
      <c r="D62" s="21">
        <f>SUM(B5:G5)</f>
        <v>23323</v>
      </c>
      <c r="E62" s="21">
        <f>SUM(B6:G6)</f>
        <v>8445</v>
      </c>
      <c r="F62" s="21">
        <f>SUM(B7:G7)</f>
        <v>1302</v>
      </c>
      <c r="G62" s="21">
        <f>SUM(H62:J62)</f>
        <v>2957</v>
      </c>
      <c r="H62" s="21">
        <f>SUM(B8:G8)</f>
        <v>2286</v>
      </c>
      <c r="I62" s="21">
        <f>SUM(B9:G9)</f>
        <v>565</v>
      </c>
      <c r="J62" s="21">
        <f>SUM(B10:G10)</f>
        <v>106</v>
      </c>
      <c r="K62" s="21"/>
    </row>
    <row r="63" spans="1:11" ht="12.75">
      <c r="A63" t="s">
        <v>22</v>
      </c>
      <c r="C63" s="22">
        <f aca="true" t="shared" si="12" ref="C63:J63">C62/C61</f>
        <v>1.6138959817228866</v>
      </c>
      <c r="D63" s="22">
        <f t="shared" si="12"/>
        <v>1.560693254817987</v>
      </c>
      <c r="E63" s="22">
        <f t="shared" si="12"/>
        <v>1.730178242163491</v>
      </c>
      <c r="F63" s="22">
        <f t="shared" si="12"/>
        <v>1.5630252100840336</v>
      </c>
      <c r="G63" s="22">
        <f t="shared" si="12"/>
        <v>1.775975975975976</v>
      </c>
      <c r="H63" s="22">
        <f t="shared" si="12"/>
        <v>1.6493506493506493</v>
      </c>
      <c r="I63" s="22">
        <f t="shared" si="12"/>
        <v>2.435344827586207</v>
      </c>
      <c r="J63" s="22">
        <f t="shared" si="12"/>
        <v>2.25531914893617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12953</v>
      </c>
      <c r="D66" s="21">
        <f>SUM(F16:G16)</f>
        <v>9088</v>
      </c>
      <c r="E66" s="21">
        <f>SUM(F17:G17)</f>
        <v>2511</v>
      </c>
      <c r="F66" s="21">
        <f>SUM(F18:G18)</f>
        <v>521</v>
      </c>
      <c r="G66" s="21">
        <f>SUM(H66:J66)</f>
        <v>833</v>
      </c>
      <c r="H66" s="21">
        <f>SUM(F19:G19)</f>
        <v>713</v>
      </c>
      <c r="I66" s="21">
        <f>SUM(F20:G20)</f>
        <v>94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13985</v>
      </c>
      <c r="D67" s="21">
        <f>SUM(F5:G5)</f>
        <v>9982</v>
      </c>
      <c r="E67" s="21">
        <f>SUM(F6:G6)</f>
        <v>2593</v>
      </c>
      <c r="F67" s="21">
        <f>SUM(F7:G7)</f>
        <v>540</v>
      </c>
      <c r="G67" s="21">
        <f>SUM(H67:J67)</f>
        <v>870</v>
      </c>
      <c r="H67" s="21">
        <f>SUM(F8:G8)</f>
        <v>737</v>
      </c>
      <c r="I67" s="21">
        <f>SUM(F9:G9)</f>
        <v>106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1.0796726627036208</v>
      </c>
      <c r="D68" s="22">
        <f t="shared" si="13"/>
        <v>1.0983714788732395</v>
      </c>
      <c r="E68" s="22">
        <f t="shared" si="13"/>
        <v>1.0326563122262047</v>
      </c>
      <c r="F68" s="22">
        <f t="shared" si="13"/>
        <v>1.036468330134357</v>
      </c>
      <c r="G68" s="22">
        <f t="shared" si="13"/>
        <v>1.0444177671068426</v>
      </c>
      <c r="H68" s="22">
        <f t="shared" si="13"/>
        <v>1.0336605890603086</v>
      </c>
      <c r="I68" s="22">
        <f t="shared" si="13"/>
        <v>1.127659574468085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3841</v>
      </c>
      <c r="D71" s="21">
        <f>B16</f>
        <v>2256</v>
      </c>
      <c r="E71" s="21">
        <f>B17</f>
        <v>1055</v>
      </c>
      <c r="F71" s="21">
        <f>B18</f>
        <v>166</v>
      </c>
      <c r="G71" s="21">
        <f>SUM(H71:J71)</f>
        <v>364</v>
      </c>
      <c r="H71" s="21">
        <f>B19</f>
        <v>317</v>
      </c>
      <c r="I71" s="21">
        <f>B20</f>
        <v>40</v>
      </c>
      <c r="J71" s="21">
        <f>B21</f>
        <v>7</v>
      </c>
      <c r="K71" s="21"/>
    </row>
    <row r="72" spans="1:11" ht="12.75">
      <c r="A72" t="s">
        <v>21</v>
      </c>
      <c r="C72" s="21">
        <f>B12</f>
        <v>11175</v>
      </c>
      <c r="D72" s="21">
        <f>B5</f>
        <v>6633</v>
      </c>
      <c r="E72" s="21">
        <f>B6</f>
        <v>3070</v>
      </c>
      <c r="F72" s="21">
        <f>B7</f>
        <v>449</v>
      </c>
      <c r="G72" s="21">
        <f>SUM(H72:J72)</f>
        <v>1023</v>
      </c>
      <c r="H72" s="21">
        <f>B8</f>
        <v>883</v>
      </c>
      <c r="I72" s="21">
        <f>B9</f>
        <v>114</v>
      </c>
      <c r="J72" s="21">
        <f>B10</f>
        <v>26</v>
      </c>
      <c r="K72" s="21"/>
    </row>
    <row r="73" spans="1:11" ht="12.75">
      <c r="A73" t="s">
        <v>22</v>
      </c>
      <c r="C73" s="22">
        <f aca="true" t="shared" si="14" ref="C73:J73">C72/C71</f>
        <v>2.909398594116116</v>
      </c>
      <c r="D73" s="22">
        <f t="shared" si="14"/>
        <v>2.940159574468085</v>
      </c>
      <c r="E73" s="22">
        <f t="shared" si="14"/>
        <v>2.909952606635071</v>
      </c>
      <c r="F73" s="22">
        <f t="shared" si="14"/>
        <v>2.7048192771084336</v>
      </c>
      <c r="G73" s="22">
        <f t="shared" si="14"/>
        <v>2.8104395604395602</v>
      </c>
      <c r="H73" s="22">
        <f t="shared" si="14"/>
        <v>2.7854889589905363</v>
      </c>
      <c r="I73" s="22">
        <f t="shared" si="14"/>
        <v>2.85</v>
      </c>
      <c r="J73" s="22">
        <f t="shared" si="14"/>
        <v>3.7142857142857144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1322</v>
      </c>
      <c r="D76" s="21">
        <f>C16</f>
        <v>720</v>
      </c>
      <c r="E76" s="21">
        <f>C17</f>
        <v>400</v>
      </c>
      <c r="F76" s="21">
        <f>C18</f>
        <v>51</v>
      </c>
      <c r="G76" s="21">
        <f>SUM(H76:J76)</f>
        <v>151</v>
      </c>
      <c r="H76" s="21">
        <f>C19</f>
        <v>82</v>
      </c>
      <c r="I76" s="21">
        <f>C20</f>
        <v>59</v>
      </c>
      <c r="J76" s="21">
        <f>C21</f>
        <v>10</v>
      </c>
      <c r="K76" s="21"/>
    </row>
    <row r="77" spans="1:11" ht="12.75">
      <c r="A77" t="s">
        <v>21</v>
      </c>
      <c r="C77" s="21">
        <f>C12</f>
        <v>5206</v>
      </c>
      <c r="D77" s="21">
        <f>C5</f>
        <v>2795</v>
      </c>
      <c r="E77" s="21">
        <f>C6</f>
        <v>1593</v>
      </c>
      <c r="F77" s="21">
        <f>C7</f>
        <v>201</v>
      </c>
      <c r="G77" s="21">
        <f>SUM(H77:J77)</f>
        <v>617</v>
      </c>
      <c r="H77" s="21">
        <f>C8</f>
        <v>344</v>
      </c>
      <c r="I77" s="21">
        <f>C9</f>
        <v>228</v>
      </c>
      <c r="J77" s="21">
        <f>C10</f>
        <v>45</v>
      </c>
      <c r="K77" s="21"/>
    </row>
    <row r="78" spans="1:11" ht="12.75">
      <c r="A78" t="s">
        <v>22</v>
      </c>
      <c r="C78" s="22">
        <f aca="true" t="shared" si="15" ref="C78:J78">C77/C76</f>
        <v>3.9379727685325263</v>
      </c>
      <c r="D78" s="22">
        <f t="shared" si="15"/>
        <v>3.8819444444444446</v>
      </c>
      <c r="E78" s="22">
        <f t="shared" si="15"/>
        <v>3.9825</v>
      </c>
      <c r="F78" s="22">
        <f t="shared" si="15"/>
        <v>3.9411764705882355</v>
      </c>
      <c r="G78" s="22">
        <f t="shared" si="15"/>
        <v>4.086092715231788</v>
      </c>
      <c r="H78" s="22">
        <f t="shared" si="15"/>
        <v>4.195121951219512</v>
      </c>
      <c r="I78" s="22">
        <f t="shared" si="15"/>
        <v>3.864406779661017</v>
      </c>
      <c r="J78" s="22">
        <f t="shared" si="15"/>
        <v>4.5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3761</v>
      </c>
      <c r="D81" s="21">
        <f>E16</f>
        <v>2551</v>
      </c>
      <c r="E81" s="21">
        <f>E17</f>
        <v>837</v>
      </c>
      <c r="F81" s="21">
        <f>E18</f>
        <v>90</v>
      </c>
      <c r="G81" s="21">
        <f>SUM(H81:J81)</f>
        <v>283</v>
      </c>
      <c r="H81" s="21">
        <f>E19</f>
        <v>261</v>
      </c>
      <c r="I81" s="21">
        <f>E20</f>
        <v>20</v>
      </c>
      <c r="J81" s="21">
        <f>E21</f>
        <v>2</v>
      </c>
      <c r="K81" s="21"/>
    </row>
    <row r="82" spans="1:11" ht="12.75">
      <c r="A82" t="s">
        <v>21</v>
      </c>
      <c r="C82" s="21">
        <f>E12</f>
        <v>3800</v>
      </c>
      <c r="D82" s="21">
        <f>E5</f>
        <v>2574</v>
      </c>
      <c r="E82" s="21">
        <f>E6</f>
        <v>847</v>
      </c>
      <c r="F82" s="21">
        <f>E7</f>
        <v>91</v>
      </c>
      <c r="G82" s="21">
        <f>SUM(H82:J82)</f>
        <v>288</v>
      </c>
      <c r="H82" s="21">
        <f>E8</f>
        <v>263</v>
      </c>
      <c r="I82" s="21">
        <f>E9</f>
        <v>23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1.0103695825578303</v>
      </c>
      <c r="D83" s="22">
        <f t="shared" si="16"/>
        <v>1.009016072128577</v>
      </c>
      <c r="E83" s="22">
        <f t="shared" si="16"/>
        <v>1.01194743130227</v>
      </c>
      <c r="F83" s="22">
        <f t="shared" si="16"/>
        <v>1.011111111111111</v>
      </c>
      <c r="G83" s="22">
        <f t="shared" si="16"/>
        <v>1.017667844522968</v>
      </c>
      <c r="H83" s="22">
        <f t="shared" si="16"/>
        <v>1.0076628352490422</v>
      </c>
      <c r="I83" s="22">
        <f t="shared" si="16"/>
        <v>1.15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446</v>
      </c>
      <c r="D86" s="21">
        <f>D16</f>
        <v>329</v>
      </c>
      <c r="E86" s="21">
        <f>D17</f>
        <v>78</v>
      </c>
      <c r="F86" s="21">
        <f>D18</f>
        <v>5</v>
      </c>
      <c r="G86" s="21">
        <f>SUM(H86:J86)</f>
        <v>34</v>
      </c>
      <c r="H86" s="21">
        <f>D19</f>
        <v>13</v>
      </c>
      <c r="I86" s="21">
        <f>D20</f>
        <v>19</v>
      </c>
      <c r="J86" s="21">
        <f>D21</f>
        <v>2</v>
      </c>
    </row>
    <row r="87" spans="1:10" ht="12.75">
      <c r="A87" t="s">
        <v>21</v>
      </c>
      <c r="C87" s="21">
        <f>D12</f>
        <v>1861</v>
      </c>
      <c r="D87" s="21">
        <f>D5</f>
        <v>1339</v>
      </c>
      <c r="E87" s="21">
        <f>D6</f>
        <v>342</v>
      </c>
      <c r="F87" s="21">
        <f>D7</f>
        <v>21</v>
      </c>
      <c r="G87" s="21">
        <f>SUM(H87:J87)</f>
        <v>159</v>
      </c>
      <c r="H87" s="21">
        <f>D8</f>
        <v>59</v>
      </c>
      <c r="I87" s="21">
        <f>D9</f>
        <v>94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4.172645739910314</v>
      </c>
      <c r="D88" s="22">
        <f t="shared" si="17"/>
        <v>4.069908814589666</v>
      </c>
      <c r="E88" s="22">
        <f t="shared" si="17"/>
        <v>4.384615384615385</v>
      </c>
      <c r="F88" s="22">
        <f t="shared" si="17"/>
        <v>4.2</v>
      </c>
      <c r="G88" s="22">
        <f t="shared" si="17"/>
        <v>4.676470588235294</v>
      </c>
      <c r="H88" s="22">
        <f t="shared" si="17"/>
        <v>4.538461538461538</v>
      </c>
      <c r="I88" s="22">
        <f t="shared" si="17"/>
        <v>4.947368421052632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24711966</v>
      </c>
      <c r="D94" s="21"/>
      <c r="E94" s="21">
        <f>SUM(E95:E96)</f>
        <v>57831</v>
      </c>
      <c r="F94" s="22">
        <f>C94/E94</f>
        <v>427.31348238833846</v>
      </c>
      <c r="G94" s="21">
        <f>SUM(G95:G96)</f>
        <v>115005</v>
      </c>
      <c r="H94" s="22">
        <f>C94/G94</f>
        <v>214.87731837746185</v>
      </c>
    </row>
    <row r="95" spans="1:8" ht="12.75">
      <c r="A95" t="s">
        <v>23</v>
      </c>
      <c r="C95" s="21">
        <f>H34</f>
        <v>16868807</v>
      </c>
      <c r="D95" s="21"/>
      <c r="E95" s="21">
        <f>H23</f>
        <v>35508</v>
      </c>
      <c r="F95" s="22">
        <f>C95/E95</f>
        <v>475.07060380759265</v>
      </c>
      <c r="G95" s="21">
        <f>H12</f>
        <v>78978</v>
      </c>
      <c r="H95" s="22">
        <f>C95/G95</f>
        <v>213.5886829243587</v>
      </c>
    </row>
    <row r="96" spans="1:8" ht="12.75">
      <c r="A96" t="s">
        <v>34</v>
      </c>
      <c r="C96" s="21">
        <f>SUM(B34:G34)</f>
        <v>7843159</v>
      </c>
      <c r="D96" s="21"/>
      <c r="E96" s="21">
        <f>SUM(B23:G23)</f>
        <v>22323</v>
      </c>
      <c r="F96" s="22">
        <f>C96/E96</f>
        <v>351.3487882453075</v>
      </c>
      <c r="G96" s="21">
        <f>SUM(B12:G12)</f>
        <v>36027</v>
      </c>
      <c r="H96" s="22">
        <f>C96/G96</f>
        <v>217.70225108946067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15019296</v>
      </c>
      <c r="D98" s="21"/>
      <c r="E98" s="21">
        <f>SUM(E99:E100)</f>
        <v>35697</v>
      </c>
      <c r="F98" s="22">
        <f>C98/E98</f>
        <v>420.74392806118163</v>
      </c>
      <c r="G98" s="21">
        <f>SUM(G99:G100)</f>
        <v>70486</v>
      </c>
      <c r="H98" s="22">
        <f>C98/G98</f>
        <v>213.08197372527877</v>
      </c>
    </row>
    <row r="99" spans="1:8" ht="12.75">
      <c r="A99" t="s">
        <v>23</v>
      </c>
      <c r="C99" s="21">
        <f>H27</f>
        <v>9932753</v>
      </c>
      <c r="D99" s="21"/>
      <c r="E99" s="21">
        <f>H16</f>
        <v>20753</v>
      </c>
      <c r="F99" s="22">
        <f>C99/E99</f>
        <v>478.61769382739845</v>
      </c>
      <c r="G99" s="21">
        <f>H5</f>
        <v>47163</v>
      </c>
      <c r="H99" s="22">
        <f>C99/G99</f>
        <v>210.60477492949983</v>
      </c>
    </row>
    <row r="100" spans="1:8" ht="12.75">
      <c r="A100" t="s">
        <v>34</v>
      </c>
      <c r="C100" s="21">
        <f>SUM(B27:G27)</f>
        <v>5086543</v>
      </c>
      <c r="D100" s="21"/>
      <c r="E100" s="21">
        <f>SUM(B16:G16)</f>
        <v>14944</v>
      </c>
      <c r="F100" s="22">
        <f>C100/E100</f>
        <v>340.37359475374734</v>
      </c>
      <c r="G100" s="21">
        <f>SUM(B5:G5)</f>
        <v>23323</v>
      </c>
      <c r="H100" s="22">
        <f>C100/G100</f>
        <v>218.09128328259658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6042520</v>
      </c>
      <c r="D102" s="21"/>
      <c r="E102" s="21">
        <f>SUM(E103:E104)</f>
        <v>13786</v>
      </c>
      <c r="F102" s="22">
        <f>C102/E102</f>
        <v>438.308428840853</v>
      </c>
      <c r="G102" s="21">
        <f>SUM(G103:G104)</f>
        <v>27799</v>
      </c>
      <c r="H102" s="22">
        <f>C102/G102</f>
        <v>217.36465340479873</v>
      </c>
    </row>
    <row r="103" spans="1:8" ht="12.75">
      <c r="A103" t="s">
        <v>23</v>
      </c>
      <c r="C103" s="21">
        <f>H28</f>
        <v>4217142</v>
      </c>
      <c r="D103" s="21"/>
      <c r="E103" s="21">
        <f>H17</f>
        <v>8905</v>
      </c>
      <c r="F103" s="22">
        <f>C103/E103</f>
        <v>473.57012914093207</v>
      </c>
      <c r="G103" s="21">
        <f>H6</f>
        <v>19354</v>
      </c>
      <c r="H103" s="22">
        <f>C103/G103</f>
        <v>217.89511212152527</v>
      </c>
    </row>
    <row r="104" spans="1:8" ht="12.75">
      <c r="A104" t="s">
        <v>34</v>
      </c>
      <c r="C104" s="21">
        <f>SUM(B28:G28)</f>
        <v>1825378</v>
      </c>
      <c r="D104" s="21"/>
      <c r="E104" s="21">
        <f>SUM(B17:G17)</f>
        <v>4881</v>
      </c>
      <c r="F104" s="22">
        <f>C104/E104</f>
        <v>373.9762343782012</v>
      </c>
      <c r="G104" s="21">
        <f>SUM(B6:G6)</f>
        <v>8445</v>
      </c>
      <c r="H104" s="22">
        <f>C104/G104</f>
        <v>216.148963883955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1266147</v>
      </c>
      <c r="D106" s="21"/>
      <c r="E106" s="21">
        <f>SUM(E107:E108)</f>
        <v>3029</v>
      </c>
      <c r="F106" s="22">
        <f>C106/E106</f>
        <v>418.0082535490261</v>
      </c>
      <c r="G106" s="21">
        <f>SUM(G107:G108)</f>
        <v>5924</v>
      </c>
      <c r="H106" s="22">
        <f>C106/G106</f>
        <v>213.73176907494937</v>
      </c>
    </row>
    <row r="107" spans="1:8" ht="12.75">
      <c r="A107" t="s">
        <v>23</v>
      </c>
      <c r="C107" s="21">
        <f>H29</f>
        <v>986585</v>
      </c>
      <c r="D107" s="21"/>
      <c r="E107" s="21">
        <f>H18</f>
        <v>2196</v>
      </c>
      <c r="F107" s="22">
        <f>C107/E107</f>
        <v>449.2645719489982</v>
      </c>
      <c r="G107" s="21">
        <f>H7</f>
        <v>4622</v>
      </c>
      <c r="H107" s="22">
        <f>C107/G107</f>
        <v>213.45413241021203</v>
      </c>
    </row>
    <row r="108" spans="1:8" ht="12.75">
      <c r="A108" t="s">
        <v>34</v>
      </c>
      <c r="C108" s="21">
        <f>SUM(B29:G29)</f>
        <v>279562</v>
      </c>
      <c r="D108" s="21"/>
      <c r="E108" s="21">
        <f>SUM(B18:G18)</f>
        <v>833</v>
      </c>
      <c r="F108" s="22">
        <f>C108/E108</f>
        <v>335.6086434573829</v>
      </c>
      <c r="G108" s="21">
        <f>SUM(B7:G7)</f>
        <v>1302</v>
      </c>
      <c r="H108" s="22">
        <f>C108/G108</f>
        <v>214.7173579109063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2384003</v>
      </c>
      <c r="D110" s="21"/>
      <c r="E110" s="21">
        <f>SUM(E111:E112)</f>
        <v>5319</v>
      </c>
      <c r="F110" s="22">
        <f>C110/E110</f>
        <v>448.2051137431848</v>
      </c>
      <c r="G110" s="21">
        <f>SUM(G111:G112)</f>
        <v>10796</v>
      </c>
      <c r="H110" s="22">
        <f>C110/G110</f>
        <v>220.82280474249723</v>
      </c>
    </row>
    <row r="111" spans="1:8" ht="12.75">
      <c r="A111" s="11" t="s">
        <v>23</v>
      </c>
      <c r="C111" s="21">
        <f>H33</f>
        <v>1732327</v>
      </c>
      <c r="D111" s="21"/>
      <c r="E111" s="21">
        <f>H22</f>
        <v>3654</v>
      </c>
      <c r="F111" s="22">
        <f>C111/E111</f>
        <v>474.09058565955115</v>
      </c>
      <c r="G111" s="21">
        <f>H11</f>
        <v>7839</v>
      </c>
      <c r="H111" s="22">
        <f>C111/G111</f>
        <v>220.98826380915932</v>
      </c>
    </row>
    <row r="112" spans="1:8" ht="12.75">
      <c r="A112" s="11" t="s">
        <v>34</v>
      </c>
      <c r="C112" s="21">
        <f>SUM(B33:G33)</f>
        <v>651676</v>
      </c>
      <c r="D112" s="21"/>
      <c r="E112" s="21">
        <f>SUM(B22:G22)</f>
        <v>1665</v>
      </c>
      <c r="F112" s="22">
        <f>C112/E112</f>
        <v>391.396996996997</v>
      </c>
      <c r="G112" s="21">
        <f>SUM(B11:G11)</f>
        <v>2957</v>
      </c>
      <c r="H112" s="22">
        <f>C112/G112</f>
        <v>220.3841731484613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1986919</v>
      </c>
      <c r="D114" s="21"/>
      <c r="E114" s="21">
        <f>SUM(E115:E116)</f>
        <v>4505</v>
      </c>
      <c r="F114" s="22">
        <f>C114/E114</f>
        <v>441.0475027746948</v>
      </c>
      <c r="G114" s="21">
        <f>SUM(G115:G116)</f>
        <v>8871</v>
      </c>
      <c r="H114" s="22">
        <f>C114/G114</f>
        <v>223.9791455303799</v>
      </c>
    </row>
    <row r="115" spans="1:8" ht="12.75">
      <c r="A115" t="s">
        <v>23</v>
      </c>
      <c r="C115" s="21">
        <f>H30</f>
        <v>1470001</v>
      </c>
      <c r="D115" s="21"/>
      <c r="E115" s="21">
        <f>H19</f>
        <v>3119</v>
      </c>
      <c r="F115" s="22">
        <f>C115/E115</f>
        <v>471.30522603398526</v>
      </c>
      <c r="G115" s="21">
        <f>H8</f>
        <v>6585</v>
      </c>
      <c r="H115" s="22">
        <f>C115/G115</f>
        <v>223.2347760060744</v>
      </c>
    </row>
    <row r="116" spans="1:8" ht="12.75">
      <c r="A116" t="s">
        <v>34</v>
      </c>
      <c r="C116" s="21">
        <f>SUM(B30:G30)</f>
        <v>516918</v>
      </c>
      <c r="D116" s="21"/>
      <c r="E116" s="21">
        <f>SUM(B19:G19)</f>
        <v>1386</v>
      </c>
      <c r="F116" s="22">
        <f>C116/E116</f>
        <v>372.95670995671</v>
      </c>
      <c r="G116" s="21">
        <f>SUM(B8:G8)</f>
        <v>2286</v>
      </c>
      <c r="H116" s="22">
        <f>C116/G116</f>
        <v>226.1233595800525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350860</v>
      </c>
      <c r="D118" s="21"/>
      <c r="E118" s="21">
        <f>SUM(E119:E120)</f>
        <v>711</v>
      </c>
      <c r="F118" s="22">
        <f>C118/E118</f>
        <v>493.4739803094233</v>
      </c>
      <c r="G118" s="21">
        <f>SUM(G119:G120)</f>
        <v>1691</v>
      </c>
      <c r="H118" s="22">
        <f>C118/G118</f>
        <v>207.48669426374926</v>
      </c>
    </row>
    <row r="119" spans="1:8" ht="12.75">
      <c r="A119" t="s">
        <v>23</v>
      </c>
      <c r="C119" s="21">
        <f>H31</f>
        <v>237014</v>
      </c>
      <c r="D119" s="21"/>
      <c r="E119" s="21">
        <f>H20</f>
        <v>479</v>
      </c>
      <c r="F119" s="22">
        <f>C119/E119</f>
        <v>494.81002087682674</v>
      </c>
      <c r="G119" s="21">
        <f>H9</f>
        <v>1126</v>
      </c>
      <c r="H119" s="22">
        <f>C119/G119</f>
        <v>210.49200710479573</v>
      </c>
    </row>
    <row r="120" spans="1:8" ht="12.75">
      <c r="A120" t="s">
        <v>34</v>
      </c>
      <c r="C120" s="21">
        <f>SUM(B31:G31)</f>
        <v>113846</v>
      </c>
      <c r="D120" s="21"/>
      <c r="E120" s="21">
        <f>SUM(B20:G20)</f>
        <v>232</v>
      </c>
      <c r="F120" s="22">
        <f>C120/E120</f>
        <v>490.7155172413793</v>
      </c>
      <c r="G120" s="21">
        <f>SUM(B9:G9)</f>
        <v>565</v>
      </c>
      <c r="H120" s="22">
        <f>C120/G120</f>
        <v>201.49734513274336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46224</v>
      </c>
      <c r="D122" s="21"/>
      <c r="E122" s="21">
        <f>SUM(E123:E124)</f>
        <v>103</v>
      </c>
      <c r="F122" s="22">
        <f>C122/E122</f>
        <v>448.77669902912623</v>
      </c>
      <c r="G122" s="21">
        <f>SUM(G123:G124)</f>
        <v>234</v>
      </c>
      <c r="H122" s="22">
        <f>C122/G122</f>
        <v>197.53846153846155</v>
      </c>
    </row>
    <row r="123" spans="1:8" ht="12.75">
      <c r="A123" t="s">
        <v>23</v>
      </c>
      <c r="C123" s="21">
        <f>H32</f>
        <v>25312</v>
      </c>
      <c r="D123" s="21"/>
      <c r="E123" s="21">
        <f>H21</f>
        <v>56</v>
      </c>
      <c r="F123" s="22">
        <f>C123/E123</f>
        <v>452</v>
      </c>
      <c r="G123" s="21">
        <f>H10</f>
        <v>128</v>
      </c>
      <c r="H123" s="22">
        <f>C123/G123</f>
        <v>197.75</v>
      </c>
    </row>
    <row r="124" spans="1:8" ht="12.75">
      <c r="A124" t="s">
        <v>34</v>
      </c>
      <c r="C124" s="21">
        <f>SUM(B32:G32)</f>
        <v>20912</v>
      </c>
      <c r="D124" s="21"/>
      <c r="E124" s="21">
        <f>SUM(B21:G21)</f>
        <v>47</v>
      </c>
      <c r="F124" s="22">
        <f>C124/E124</f>
        <v>444.93617021276594</v>
      </c>
      <c r="G124" s="21">
        <f>SUM(B10:G10)</f>
        <v>106</v>
      </c>
      <c r="H124" s="22">
        <f>C124/G124</f>
        <v>197.28301886792454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8016318</v>
      </c>
      <c r="D130" s="21"/>
      <c r="E130" s="21">
        <f aca="true" t="shared" si="19" ref="E130:K130">SUM(E131:E134)</f>
        <v>4844334</v>
      </c>
      <c r="F130" s="21">
        <f t="shared" si="19"/>
        <v>1764917</v>
      </c>
      <c r="G130" s="21">
        <f t="shared" si="19"/>
        <v>276591</v>
      </c>
      <c r="H130" s="21">
        <f t="shared" si="19"/>
        <v>624398</v>
      </c>
      <c r="I130" s="21">
        <f t="shared" si="19"/>
        <v>506078</v>
      </c>
      <c r="J130" s="21">
        <f t="shared" si="19"/>
        <v>98432</v>
      </c>
      <c r="K130" s="21">
        <f t="shared" si="19"/>
        <v>19888</v>
      </c>
    </row>
    <row r="131" spans="1:11" ht="12.75">
      <c r="A131" t="s">
        <v>4</v>
      </c>
      <c r="C131" s="21">
        <f t="shared" si="18"/>
        <v>3028778</v>
      </c>
      <c r="D131" s="21"/>
      <c r="E131" s="21">
        <f>SUM(F27:G27)</f>
        <v>2066383</v>
      </c>
      <c r="F131" s="21">
        <f>SUM(F28:G28)</f>
        <v>522346</v>
      </c>
      <c r="G131" s="21">
        <f>SUM(F29:G29)</f>
        <v>107337</v>
      </c>
      <c r="H131" s="21">
        <f>SUM(I131:K131)</f>
        <v>178895</v>
      </c>
      <c r="I131" s="21">
        <f>SUM(F30:G30)</f>
        <v>153817</v>
      </c>
      <c r="J131" s="21">
        <f>SUM(F31:G31)</f>
        <v>19776</v>
      </c>
      <c r="K131" s="21">
        <f>SUM(F32:G32)</f>
        <v>5302</v>
      </c>
    </row>
    <row r="132" spans="1:11" ht="12.75">
      <c r="A132" t="s">
        <v>63</v>
      </c>
      <c r="C132" s="21">
        <f t="shared" si="18"/>
        <v>2578894</v>
      </c>
      <c r="D132" s="21"/>
      <c r="E132" s="21">
        <f>B27</f>
        <v>1409917</v>
      </c>
      <c r="F132" s="21">
        <f>B28</f>
        <v>644234</v>
      </c>
      <c r="G132" s="21">
        <f>B29</f>
        <v>98409</v>
      </c>
      <c r="H132" s="21">
        <f>SUM(I132:K132)</f>
        <v>228069</v>
      </c>
      <c r="I132" s="21">
        <f>B30</f>
        <v>198265</v>
      </c>
      <c r="J132" s="21">
        <f>B31</f>
        <v>24165</v>
      </c>
      <c r="K132" s="21">
        <f>B32</f>
        <v>5639</v>
      </c>
    </row>
    <row r="133" spans="1:11" ht="12.75">
      <c r="A133" t="s">
        <v>62</v>
      </c>
      <c r="C133" s="21">
        <f t="shared" si="18"/>
        <v>1165418</v>
      </c>
      <c r="D133" s="21"/>
      <c r="E133" s="21">
        <f>C27</f>
        <v>580863</v>
      </c>
      <c r="F133" s="21">
        <f>C28</f>
        <v>340103</v>
      </c>
      <c r="G133" s="21">
        <f>C29</f>
        <v>42703</v>
      </c>
      <c r="H133" s="21">
        <f>SUM(I133:K133)</f>
        <v>128924</v>
      </c>
      <c r="I133" s="21">
        <f>C30</f>
        <v>72825</v>
      </c>
      <c r="J133" s="21">
        <f>C31</f>
        <v>47760</v>
      </c>
      <c r="K133" s="21">
        <f>C32</f>
        <v>8339</v>
      </c>
    </row>
    <row r="134" spans="1:11" ht="12.75">
      <c r="A134" t="s">
        <v>2</v>
      </c>
      <c r="C134" s="21">
        <f t="shared" si="18"/>
        <v>1243228</v>
      </c>
      <c r="D134" s="21"/>
      <c r="E134" s="21">
        <f>E27</f>
        <v>787171</v>
      </c>
      <c r="F134" s="21">
        <f>E28</f>
        <v>258234</v>
      </c>
      <c r="G134" s="21">
        <f>E29</f>
        <v>28142</v>
      </c>
      <c r="H134" s="21">
        <f>SUM(I134:K134)</f>
        <v>88510</v>
      </c>
      <c r="I134" s="21">
        <f>E30</f>
        <v>81171</v>
      </c>
      <c r="J134" s="21">
        <f>E31</f>
        <v>6731</v>
      </c>
      <c r="K134" s="21">
        <f>E32</f>
        <v>608</v>
      </c>
    </row>
    <row r="135" spans="1:11" ht="12.75">
      <c r="A135" t="s">
        <v>61</v>
      </c>
      <c r="C135" s="21">
        <f t="shared" si="18"/>
        <v>343759</v>
      </c>
      <c r="D135" s="21"/>
      <c r="E135" s="21">
        <f>D27</f>
        <v>242209</v>
      </c>
      <c r="F135" s="21">
        <f>D28</f>
        <v>60461</v>
      </c>
      <c r="G135" s="21">
        <f>D29</f>
        <v>2971</v>
      </c>
      <c r="H135" s="21">
        <f>SUM(I135:K135)</f>
        <v>27278</v>
      </c>
      <c r="I135" s="21">
        <f>D30</f>
        <v>10840</v>
      </c>
      <c r="J135" s="21">
        <f>D31</f>
        <v>15414</v>
      </c>
      <c r="K135" s="21">
        <f>D32</f>
        <v>1024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3028778</v>
      </c>
      <c r="E141" s="22">
        <f>B141/C66</f>
        <v>233.828302323786</v>
      </c>
      <c r="G141" s="22">
        <f>B141/C67</f>
        <v>216.57332856632107</v>
      </c>
    </row>
    <row r="142" spans="1:7" ht="12.75">
      <c r="A142" t="s">
        <v>63</v>
      </c>
      <c r="B142" s="21">
        <f>C132</f>
        <v>2578894</v>
      </c>
      <c r="E142" s="22">
        <f>B142/C71</f>
        <v>671.4121322572247</v>
      </c>
      <c r="G142" s="22">
        <f>B142/C72</f>
        <v>230.77351230425057</v>
      </c>
    </row>
    <row r="143" spans="1:7" ht="12.75">
      <c r="A143" t="s">
        <v>62</v>
      </c>
      <c r="B143" s="21">
        <f>C133</f>
        <v>1165418</v>
      </c>
      <c r="E143" s="22">
        <f>B143/C76</f>
        <v>881.5567322239032</v>
      </c>
      <c r="G143" s="22">
        <f>B143/C77</f>
        <v>223.86054552439492</v>
      </c>
    </row>
    <row r="144" spans="1:7" ht="12.75">
      <c r="A144" t="s">
        <v>2</v>
      </c>
      <c r="B144" s="21">
        <f>C134</f>
        <v>1243228</v>
      </c>
      <c r="E144" s="22">
        <f>B144/C81</f>
        <v>330.5578303642648</v>
      </c>
      <c r="G144" s="22">
        <f>B144/C82</f>
        <v>327.16526315789474</v>
      </c>
    </row>
    <row r="145" spans="1:7" ht="12.75">
      <c r="A145" t="s">
        <v>61</v>
      </c>
      <c r="B145" s="21">
        <f>C135</f>
        <v>343759</v>
      </c>
      <c r="E145" s="27">
        <f>B145/C86</f>
        <v>770.7600896860987</v>
      </c>
      <c r="G145" s="27">
        <f>B145/C87</f>
        <v>184.71735626007523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4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ht="12.75">
      <c r="A5" s="4" t="s">
        <v>7</v>
      </c>
      <c r="B5" s="25">
        <v>6583</v>
      </c>
      <c r="C5" s="25">
        <v>2881</v>
      </c>
      <c r="D5" s="25">
        <v>1341</v>
      </c>
      <c r="E5" s="25">
        <v>2575</v>
      </c>
      <c r="F5" s="25">
        <v>9136</v>
      </c>
      <c r="G5" s="25">
        <v>838</v>
      </c>
      <c r="H5" s="25">
        <v>48419</v>
      </c>
      <c r="I5" s="20">
        <f aca="true" t="shared" si="0" ref="I5:I11">SUM(B5:H5)</f>
        <v>71773</v>
      </c>
      <c r="J5" s="20"/>
    </row>
    <row r="6" spans="1:9" ht="12.75">
      <c r="A6" s="4" t="s">
        <v>8</v>
      </c>
      <c r="B6" s="25">
        <v>3067</v>
      </c>
      <c r="C6" s="25">
        <v>1721</v>
      </c>
      <c r="D6" s="25">
        <v>343</v>
      </c>
      <c r="E6" s="25">
        <v>853</v>
      </c>
      <c r="F6" s="25">
        <v>2532</v>
      </c>
      <c r="G6" s="25">
        <v>65</v>
      </c>
      <c r="H6" s="25">
        <v>19936</v>
      </c>
      <c r="I6" s="20">
        <f t="shared" si="0"/>
        <v>28517</v>
      </c>
    </row>
    <row r="7" spans="1:9" ht="12.75">
      <c r="A7" s="4" t="s">
        <v>9</v>
      </c>
      <c r="B7" s="25">
        <v>465</v>
      </c>
      <c r="C7" s="25">
        <v>185</v>
      </c>
      <c r="D7" s="25">
        <v>26</v>
      </c>
      <c r="E7" s="25">
        <v>98</v>
      </c>
      <c r="F7" s="25">
        <v>515</v>
      </c>
      <c r="G7" s="25">
        <v>24</v>
      </c>
      <c r="H7" s="25">
        <v>4837</v>
      </c>
      <c r="I7" s="20">
        <f t="shared" si="0"/>
        <v>6150</v>
      </c>
    </row>
    <row r="8" spans="1:9" ht="12.75">
      <c r="A8" s="4" t="s">
        <v>10</v>
      </c>
      <c r="B8" s="25">
        <v>906</v>
      </c>
      <c r="C8" s="25">
        <v>337</v>
      </c>
      <c r="D8" s="25">
        <v>60</v>
      </c>
      <c r="E8" s="25">
        <v>256</v>
      </c>
      <c r="F8" s="25">
        <v>715</v>
      </c>
      <c r="G8" s="25">
        <v>43</v>
      </c>
      <c r="H8" s="25">
        <v>6942</v>
      </c>
      <c r="I8" s="20">
        <f t="shared" si="0"/>
        <v>9259</v>
      </c>
    </row>
    <row r="9" spans="1:9" ht="12.75">
      <c r="A9" s="4" t="s">
        <v>11</v>
      </c>
      <c r="B9" s="25">
        <v>119</v>
      </c>
      <c r="C9" s="25">
        <v>220</v>
      </c>
      <c r="D9" s="25">
        <v>89</v>
      </c>
      <c r="E9" s="25">
        <v>26</v>
      </c>
      <c r="F9" s="25">
        <v>100</v>
      </c>
      <c r="G9" s="25">
        <v>3</v>
      </c>
      <c r="H9" s="25">
        <v>1148</v>
      </c>
      <c r="I9" s="20">
        <f t="shared" si="0"/>
        <v>1705</v>
      </c>
    </row>
    <row r="10" spans="1:9" ht="12.75">
      <c r="A10" s="4" t="s">
        <v>12</v>
      </c>
      <c r="B10" s="25">
        <v>26</v>
      </c>
      <c r="C10" s="25">
        <v>41</v>
      </c>
      <c r="D10" s="25">
        <v>6</v>
      </c>
      <c r="E10" s="25">
        <v>2</v>
      </c>
      <c r="F10" s="25">
        <v>27</v>
      </c>
      <c r="G10" s="25">
        <v>0</v>
      </c>
      <c r="H10" s="25">
        <v>142</v>
      </c>
      <c r="I10" s="20">
        <f t="shared" si="0"/>
        <v>244</v>
      </c>
    </row>
    <row r="11" spans="1:9" ht="12.75">
      <c r="A11" s="4" t="s">
        <v>13</v>
      </c>
      <c r="B11" s="20">
        <f aca="true" t="shared" si="1" ref="B11:H11">SUM(B8:B10)</f>
        <v>1051</v>
      </c>
      <c r="C11" s="20">
        <f t="shared" si="1"/>
        <v>598</v>
      </c>
      <c r="D11" s="20">
        <f t="shared" si="1"/>
        <v>155</v>
      </c>
      <c r="E11" s="20">
        <f t="shared" si="1"/>
        <v>284</v>
      </c>
      <c r="F11" s="20">
        <f t="shared" si="1"/>
        <v>842</v>
      </c>
      <c r="G11" s="20">
        <f t="shared" si="1"/>
        <v>46</v>
      </c>
      <c r="H11" s="20">
        <f t="shared" si="1"/>
        <v>8232</v>
      </c>
      <c r="I11" s="20">
        <f t="shared" si="0"/>
        <v>11208</v>
      </c>
    </row>
    <row r="12" spans="1:9" ht="12.75">
      <c r="A12" s="4" t="s">
        <v>14</v>
      </c>
      <c r="B12" s="20">
        <f aca="true" t="shared" si="2" ref="B12:I12">SUM(B5+B6+B7+B11)</f>
        <v>11166</v>
      </c>
      <c r="C12" s="20">
        <f t="shared" si="2"/>
        <v>5385</v>
      </c>
      <c r="D12" s="20">
        <f t="shared" si="2"/>
        <v>1865</v>
      </c>
      <c r="E12" s="20">
        <f t="shared" si="2"/>
        <v>3810</v>
      </c>
      <c r="F12" s="20">
        <f t="shared" si="2"/>
        <v>13025</v>
      </c>
      <c r="G12" s="20">
        <f t="shared" si="2"/>
        <v>973</v>
      </c>
      <c r="H12" s="20">
        <f t="shared" si="2"/>
        <v>81424</v>
      </c>
      <c r="I12" s="20">
        <f t="shared" si="2"/>
        <v>117648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2253</v>
      </c>
      <c r="C16" s="25">
        <v>733</v>
      </c>
      <c r="D16" s="25">
        <v>328</v>
      </c>
      <c r="E16" s="25">
        <v>2549</v>
      </c>
      <c r="F16" s="25">
        <v>8321</v>
      </c>
      <c r="G16" s="25">
        <v>777</v>
      </c>
      <c r="H16" s="25">
        <v>21386</v>
      </c>
      <c r="I16" s="20">
        <f aca="true" t="shared" si="3" ref="I16:I22">SUM(B16:H16)</f>
        <v>36347</v>
      </c>
    </row>
    <row r="17" spans="1:9" ht="12.75">
      <c r="A17" s="4" t="s">
        <v>8</v>
      </c>
      <c r="B17" s="25">
        <v>1060</v>
      </c>
      <c r="C17" s="25">
        <v>433</v>
      </c>
      <c r="D17" s="25">
        <v>79</v>
      </c>
      <c r="E17" s="25">
        <v>841</v>
      </c>
      <c r="F17" s="25">
        <v>2446</v>
      </c>
      <c r="G17" s="25">
        <v>63</v>
      </c>
      <c r="H17" s="25">
        <v>9226</v>
      </c>
      <c r="I17" s="20">
        <f t="shared" si="3"/>
        <v>14148</v>
      </c>
    </row>
    <row r="18" spans="1:9" ht="12.75">
      <c r="A18" s="4" t="s">
        <v>9</v>
      </c>
      <c r="B18" s="25">
        <v>171</v>
      </c>
      <c r="C18" s="25">
        <v>47</v>
      </c>
      <c r="D18" s="25">
        <v>6</v>
      </c>
      <c r="E18" s="25">
        <v>97</v>
      </c>
      <c r="F18" s="25">
        <v>493</v>
      </c>
      <c r="G18" s="25">
        <v>23</v>
      </c>
      <c r="H18" s="25">
        <v>2309</v>
      </c>
      <c r="I18" s="20">
        <f t="shared" si="3"/>
        <v>3146</v>
      </c>
    </row>
    <row r="19" spans="1:9" ht="12.75">
      <c r="A19" s="4" t="s">
        <v>10</v>
      </c>
      <c r="B19" s="25">
        <v>331</v>
      </c>
      <c r="C19" s="25">
        <v>84</v>
      </c>
      <c r="D19" s="25">
        <v>13</v>
      </c>
      <c r="E19" s="25">
        <v>253</v>
      </c>
      <c r="F19" s="25">
        <v>693</v>
      </c>
      <c r="G19" s="25">
        <v>41</v>
      </c>
      <c r="H19" s="25">
        <v>3285</v>
      </c>
      <c r="I19" s="20">
        <f t="shared" si="3"/>
        <v>4700</v>
      </c>
    </row>
    <row r="20" spans="1:9" ht="12.75">
      <c r="A20" s="4" t="s">
        <v>11</v>
      </c>
      <c r="B20" s="25">
        <v>41</v>
      </c>
      <c r="C20" s="25">
        <v>59</v>
      </c>
      <c r="D20" s="25">
        <v>18</v>
      </c>
      <c r="E20" s="25">
        <v>23</v>
      </c>
      <c r="F20" s="25">
        <v>89</v>
      </c>
      <c r="G20" s="25">
        <v>3</v>
      </c>
      <c r="H20" s="25">
        <v>487</v>
      </c>
      <c r="I20" s="20">
        <f t="shared" si="3"/>
        <v>720</v>
      </c>
    </row>
    <row r="21" spans="1:9" ht="12.75">
      <c r="A21" s="4" t="s">
        <v>12</v>
      </c>
      <c r="B21" s="25">
        <v>7</v>
      </c>
      <c r="C21" s="25">
        <v>9</v>
      </c>
      <c r="D21" s="25">
        <v>2</v>
      </c>
      <c r="E21" s="25">
        <v>2</v>
      </c>
      <c r="F21" s="25">
        <v>26</v>
      </c>
      <c r="G21" s="25">
        <v>0</v>
      </c>
      <c r="H21" s="25">
        <v>61</v>
      </c>
      <c r="I21" s="20">
        <f t="shared" si="3"/>
        <v>107</v>
      </c>
    </row>
    <row r="22" spans="1:9" ht="12.75">
      <c r="A22" s="4" t="s">
        <v>13</v>
      </c>
      <c r="B22" s="20">
        <f aca="true" t="shared" si="4" ref="B22:H22">SUM(B19:B21)</f>
        <v>379</v>
      </c>
      <c r="C22" s="20">
        <f t="shared" si="4"/>
        <v>152</v>
      </c>
      <c r="D22" s="20">
        <f t="shared" si="4"/>
        <v>33</v>
      </c>
      <c r="E22" s="20">
        <f t="shared" si="4"/>
        <v>278</v>
      </c>
      <c r="F22" s="20">
        <f t="shared" si="4"/>
        <v>808</v>
      </c>
      <c r="G22" s="20">
        <f t="shared" si="4"/>
        <v>44</v>
      </c>
      <c r="H22" s="20">
        <f t="shared" si="4"/>
        <v>3833</v>
      </c>
      <c r="I22" s="20">
        <f t="shared" si="3"/>
        <v>5527</v>
      </c>
    </row>
    <row r="23" spans="1:9" ht="12.75">
      <c r="A23" s="4" t="s">
        <v>14</v>
      </c>
      <c r="B23" s="20">
        <f aca="true" t="shared" si="5" ref="B23:I23">SUM(B16+B17+B18+B22)</f>
        <v>3863</v>
      </c>
      <c r="C23" s="20">
        <f t="shared" si="5"/>
        <v>1365</v>
      </c>
      <c r="D23" s="20">
        <f t="shared" si="5"/>
        <v>446</v>
      </c>
      <c r="E23" s="20">
        <f t="shared" si="5"/>
        <v>3765</v>
      </c>
      <c r="F23" s="20">
        <f t="shared" si="5"/>
        <v>12068</v>
      </c>
      <c r="G23" s="20">
        <f t="shared" si="5"/>
        <v>907</v>
      </c>
      <c r="H23" s="20">
        <f t="shared" si="5"/>
        <v>36754</v>
      </c>
      <c r="I23" s="20">
        <f t="shared" si="5"/>
        <v>59168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1399084</v>
      </c>
      <c r="C27" s="25">
        <v>595160</v>
      </c>
      <c r="D27" s="25">
        <v>242871</v>
      </c>
      <c r="E27" s="25">
        <v>784689</v>
      </c>
      <c r="F27" s="25">
        <v>1844675</v>
      </c>
      <c r="G27" s="25">
        <v>217347</v>
      </c>
      <c r="H27" s="25">
        <v>10234246</v>
      </c>
      <c r="I27" s="20">
        <f aca="true" t="shared" si="6" ref="I27:I32">SUM(B27:H27)</f>
        <v>15318072</v>
      </c>
    </row>
    <row r="28" spans="1:9" ht="12.75">
      <c r="A28" s="4" t="s">
        <v>8</v>
      </c>
      <c r="B28" s="25">
        <v>649863</v>
      </c>
      <c r="C28" s="25">
        <v>361804</v>
      </c>
      <c r="D28" s="25">
        <v>61488</v>
      </c>
      <c r="E28" s="25">
        <v>261556</v>
      </c>
      <c r="F28" s="25">
        <v>503163</v>
      </c>
      <c r="G28" s="25">
        <v>16821</v>
      </c>
      <c r="H28" s="25">
        <v>4366045</v>
      </c>
      <c r="I28" s="20">
        <f t="shared" si="6"/>
        <v>6220740</v>
      </c>
    </row>
    <row r="29" spans="1:9" ht="12.75">
      <c r="A29" s="4" t="s">
        <v>9</v>
      </c>
      <c r="B29" s="25">
        <v>102515</v>
      </c>
      <c r="C29" s="25">
        <v>38930</v>
      </c>
      <c r="D29" s="25">
        <v>4165</v>
      </c>
      <c r="E29" s="25">
        <v>29765</v>
      </c>
      <c r="F29" s="25">
        <v>100789</v>
      </c>
      <c r="G29" s="25">
        <v>6176</v>
      </c>
      <c r="H29" s="25">
        <v>1038169</v>
      </c>
      <c r="I29" s="20">
        <f t="shared" si="6"/>
        <v>1320509</v>
      </c>
    </row>
    <row r="30" spans="1:9" ht="12.75">
      <c r="A30" s="4" t="s">
        <v>10</v>
      </c>
      <c r="B30" s="25">
        <v>210078</v>
      </c>
      <c r="C30" s="25">
        <v>75349</v>
      </c>
      <c r="D30" s="25">
        <v>10687</v>
      </c>
      <c r="E30" s="25">
        <v>78872</v>
      </c>
      <c r="F30" s="25">
        <v>148891</v>
      </c>
      <c r="G30" s="25">
        <v>11322</v>
      </c>
      <c r="H30" s="25">
        <v>1588461</v>
      </c>
      <c r="I30" s="20">
        <f t="shared" si="6"/>
        <v>2123660</v>
      </c>
    </row>
    <row r="31" spans="1:9" ht="12.75">
      <c r="A31" s="4" t="s">
        <v>11</v>
      </c>
      <c r="B31" s="25">
        <v>25516</v>
      </c>
      <c r="C31" s="25">
        <v>46514</v>
      </c>
      <c r="D31" s="25">
        <v>15024</v>
      </c>
      <c r="E31" s="25">
        <v>7705</v>
      </c>
      <c r="F31" s="25">
        <v>18503</v>
      </c>
      <c r="G31" s="25">
        <v>911</v>
      </c>
      <c r="H31" s="25">
        <v>245214</v>
      </c>
      <c r="I31" s="20">
        <f t="shared" si="6"/>
        <v>359387</v>
      </c>
    </row>
    <row r="32" spans="1:9" ht="12.75">
      <c r="A32" s="4" t="s">
        <v>12</v>
      </c>
      <c r="B32" s="25">
        <v>5615</v>
      </c>
      <c r="C32" s="25">
        <v>7341</v>
      </c>
      <c r="D32" s="25">
        <v>1024</v>
      </c>
      <c r="E32" s="25">
        <v>608</v>
      </c>
      <c r="F32" s="25">
        <v>5366</v>
      </c>
      <c r="G32" s="25">
        <v>0</v>
      </c>
      <c r="H32" s="25">
        <v>27086</v>
      </c>
      <c r="I32" s="20">
        <f t="shared" si="6"/>
        <v>47040</v>
      </c>
    </row>
    <row r="33" spans="1:9" ht="12.75">
      <c r="A33" s="4" t="s">
        <v>13</v>
      </c>
      <c r="B33" s="20">
        <f aca="true" t="shared" si="7" ref="B33:I33">SUM(B30:B32)</f>
        <v>241209</v>
      </c>
      <c r="C33" s="20">
        <f t="shared" si="7"/>
        <v>129204</v>
      </c>
      <c r="D33" s="20">
        <f t="shared" si="7"/>
        <v>26735</v>
      </c>
      <c r="E33" s="20">
        <f t="shared" si="7"/>
        <v>87185</v>
      </c>
      <c r="F33" s="20">
        <f t="shared" si="7"/>
        <v>172760</v>
      </c>
      <c r="G33" s="20">
        <f t="shared" si="7"/>
        <v>12233</v>
      </c>
      <c r="H33" s="20">
        <f t="shared" si="7"/>
        <v>1860761</v>
      </c>
      <c r="I33" s="20">
        <f t="shared" si="7"/>
        <v>2530087</v>
      </c>
    </row>
    <row r="34" spans="1:9" ht="12.75">
      <c r="A34" s="4" t="s">
        <v>14</v>
      </c>
      <c r="B34" s="20">
        <f aca="true" t="shared" si="8" ref="B34:I34">SUM(B27+B28+B29+B33)</f>
        <v>2392671</v>
      </c>
      <c r="C34" s="20">
        <f t="shared" si="8"/>
        <v>1125098</v>
      </c>
      <c r="D34" s="20">
        <f t="shared" si="8"/>
        <v>335259</v>
      </c>
      <c r="E34" s="20">
        <f t="shared" si="8"/>
        <v>1163195</v>
      </c>
      <c r="F34" s="20">
        <f t="shared" si="8"/>
        <v>2621387</v>
      </c>
      <c r="G34" s="20">
        <f t="shared" si="8"/>
        <v>252577</v>
      </c>
      <c r="H34" s="20">
        <f t="shared" si="8"/>
        <v>17499221</v>
      </c>
      <c r="I34" s="20">
        <f t="shared" si="8"/>
        <v>25389408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59168</v>
      </c>
      <c r="D42" s="21">
        <f>I16</f>
        <v>36347</v>
      </c>
      <c r="E42" s="21">
        <f>I17</f>
        <v>14148</v>
      </c>
      <c r="F42" s="21">
        <f>I18</f>
        <v>3146</v>
      </c>
      <c r="G42" s="21">
        <f>I22</f>
        <v>5527</v>
      </c>
      <c r="H42" s="21">
        <f>I19</f>
        <v>4700</v>
      </c>
      <c r="I42" s="21">
        <f>I20</f>
        <v>720</v>
      </c>
      <c r="J42" s="21">
        <f>I21</f>
        <v>107</v>
      </c>
      <c r="K42" s="21"/>
    </row>
    <row r="43" spans="1:11" ht="12.75">
      <c r="A43" t="s">
        <v>21</v>
      </c>
      <c r="C43" s="21">
        <f>SUM(D43:G43)</f>
        <v>117648</v>
      </c>
      <c r="D43" s="21">
        <f>I5</f>
        <v>71773</v>
      </c>
      <c r="E43" s="21">
        <f>I6</f>
        <v>28517</v>
      </c>
      <c r="F43" s="21">
        <f>I7</f>
        <v>6150</v>
      </c>
      <c r="G43" s="21">
        <f>I11</f>
        <v>11208</v>
      </c>
      <c r="H43" s="21">
        <f>I8</f>
        <v>9259</v>
      </c>
      <c r="I43" s="21">
        <f>I9</f>
        <v>1705</v>
      </c>
      <c r="J43" s="21">
        <f>I10</f>
        <v>244</v>
      </c>
      <c r="K43" s="21"/>
    </row>
    <row r="44" spans="1:11" ht="12.75">
      <c r="A44" t="s">
        <v>22</v>
      </c>
      <c r="C44" s="22">
        <f aca="true" t="shared" si="9" ref="C44:J44">C43/C42</f>
        <v>1.9883720930232558</v>
      </c>
      <c r="D44" s="22">
        <f t="shared" si="9"/>
        <v>1.9746609073651196</v>
      </c>
      <c r="E44" s="22">
        <f t="shared" si="9"/>
        <v>2.0156205824144755</v>
      </c>
      <c r="F44" s="22">
        <f t="shared" si="9"/>
        <v>1.9548633184996822</v>
      </c>
      <c r="G44" s="22">
        <f t="shared" si="9"/>
        <v>2.0278632169350463</v>
      </c>
      <c r="H44" s="22">
        <f t="shared" si="9"/>
        <v>1.97</v>
      </c>
      <c r="I44" s="22">
        <f t="shared" si="9"/>
        <v>2.3680555555555554</v>
      </c>
      <c r="J44" s="22">
        <f t="shared" si="9"/>
        <v>2.2803738317757007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36754</v>
      </c>
      <c r="D47" s="21">
        <f>H16</f>
        <v>21386</v>
      </c>
      <c r="E47" s="21">
        <f>H17</f>
        <v>9226</v>
      </c>
      <c r="F47" s="21">
        <f>H18</f>
        <v>2309</v>
      </c>
      <c r="G47" s="21">
        <f>H22</f>
        <v>3833</v>
      </c>
      <c r="H47" s="21">
        <f>H19</f>
        <v>3285</v>
      </c>
      <c r="I47" s="21">
        <f>H20</f>
        <v>487</v>
      </c>
      <c r="J47" s="21">
        <f>H21</f>
        <v>61</v>
      </c>
      <c r="K47" s="21"/>
    </row>
    <row r="48" spans="1:11" ht="12.75">
      <c r="A48" t="s">
        <v>21</v>
      </c>
      <c r="C48" s="21">
        <f>SUM(D48:G48)</f>
        <v>81424</v>
      </c>
      <c r="D48" s="21">
        <f>H5</f>
        <v>48419</v>
      </c>
      <c r="E48" s="21">
        <f>H6</f>
        <v>19936</v>
      </c>
      <c r="F48" s="21">
        <f>H7</f>
        <v>4837</v>
      </c>
      <c r="G48" s="21">
        <f>H11</f>
        <v>8232</v>
      </c>
      <c r="H48" s="21">
        <f>H8</f>
        <v>6942</v>
      </c>
      <c r="I48" s="21">
        <f>H9</f>
        <v>1148</v>
      </c>
      <c r="J48" s="21">
        <f>H10</f>
        <v>142</v>
      </c>
      <c r="K48" s="21"/>
    </row>
    <row r="49" spans="1:11" ht="12.75">
      <c r="A49" t="s">
        <v>22</v>
      </c>
      <c r="C49" s="22">
        <f aca="true" t="shared" si="10" ref="C49:J49">C48/C47</f>
        <v>2.215377918049736</v>
      </c>
      <c r="D49" s="22">
        <f t="shared" si="10"/>
        <v>2.2640512484803144</v>
      </c>
      <c r="E49" s="22">
        <f t="shared" si="10"/>
        <v>2.1608497723823974</v>
      </c>
      <c r="F49" s="22">
        <f t="shared" si="10"/>
        <v>2.094846253789519</v>
      </c>
      <c r="G49" s="22">
        <f t="shared" si="10"/>
        <v>2.147665014349074</v>
      </c>
      <c r="H49" s="22">
        <f t="shared" si="10"/>
        <v>2.11324200913242</v>
      </c>
      <c r="I49" s="22">
        <f t="shared" si="10"/>
        <v>2.3572895277207393</v>
      </c>
      <c r="J49" s="22">
        <f t="shared" si="10"/>
        <v>2.3278688524590163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22414</v>
      </c>
      <c r="D52" s="21">
        <f>SUM(B16:G16)</f>
        <v>14961</v>
      </c>
      <c r="E52" s="21">
        <f>SUM(B17:G17)</f>
        <v>4922</v>
      </c>
      <c r="F52" s="21">
        <f>SUM(B18:G18)</f>
        <v>837</v>
      </c>
      <c r="G52" s="21">
        <f>SUM(H52:J52)</f>
        <v>1694</v>
      </c>
      <c r="H52" s="21">
        <f>SUM(B19:G19)</f>
        <v>1415</v>
      </c>
      <c r="I52" s="21">
        <f>SUM(B20:G20)</f>
        <v>233</v>
      </c>
      <c r="J52" s="21">
        <f>SUM(B21:G21)</f>
        <v>46</v>
      </c>
      <c r="K52" s="21"/>
    </row>
    <row r="53" spans="1:11" ht="12.75">
      <c r="A53" t="s">
        <v>21</v>
      </c>
      <c r="C53" s="21">
        <f>SUM(B12:G12)</f>
        <v>36224</v>
      </c>
      <c r="D53" s="21">
        <f>SUM(B5:G5)</f>
        <v>23354</v>
      </c>
      <c r="E53" s="21">
        <f>SUM(B6:G6)</f>
        <v>8581</v>
      </c>
      <c r="F53" s="21">
        <f>SUM(B7:G7)</f>
        <v>1313</v>
      </c>
      <c r="G53" s="21">
        <f>SUM(H53:J53)</f>
        <v>2976</v>
      </c>
      <c r="H53" s="21">
        <f>SUM(B8:G8)</f>
        <v>2317</v>
      </c>
      <c r="I53" s="21">
        <f>SUM(B9:G9)</f>
        <v>557</v>
      </c>
      <c r="J53" s="21">
        <f>SUM(B10:G10)</f>
        <v>102</v>
      </c>
      <c r="K53" s="21"/>
    </row>
    <row r="54" spans="1:11" ht="12.75">
      <c r="A54" t="s">
        <v>22</v>
      </c>
      <c r="C54" s="22">
        <f aca="true" t="shared" si="11" ref="C54:J54">C53/C52</f>
        <v>1.6161327741590077</v>
      </c>
      <c r="D54" s="22">
        <f t="shared" si="11"/>
        <v>1.560991912305327</v>
      </c>
      <c r="E54" s="22">
        <f t="shared" si="11"/>
        <v>1.7433969930922388</v>
      </c>
      <c r="F54" s="22">
        <f t="shared" si="11"/>
        <v>1.5686977299880525</v>
      </c>
      <c r="G54" s="22">
        <f t="shared" si="11"/>
        <v>1.756788665879575</v>
      </c>
      <c r="H54" s="22">
        <f t="shared" si="11"/>
        <v>1.6374558303886926</v>
      </c>
      <c r="I54" s="22">
        <f t="shared" si="11"/>
        <v>2.390557939914163</v>
      </c>
      <c r="J54" s="22">
        <f t="shared" si="11"/>
        <v>2.217391304347826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22414</v>
      </c>
      <c r="D61" s="21">
        <f>SUM(B16:G16)</f>
        <v>14961</v>
      </c>
      <c r="E61" s="21">
        <f>SUM(B17:G17)</f>
        <v>4922</v>
      </c>
      <c r="F61" s="21">
        <f>SUM(B18:G18)</f>
        <v>837</v>
      </c>
      <c r="G61" s="21">
        <f>SUM(H61:J61)</f>
        <v>1694</v>
      </c>
      <c r="H61" s="21">
        <f>SUM(B19:G19)</f>
        <v>1415</v>
      </c>
      <c r="I61" s="21">
        <f>SUM(B20:G20)</f>
        <v>233</v>
      </c>
      <c r="J61" s="21">
        <f>SUM(B21:G21)</f>
        <v>46</v>
      </c>
      <c r="K61" s="21"/>
    </row>
    <row r="62" spans="1:11" ht="12.75">
      <c r="A62" t="s">
        <v>21</v>
      </c>
      <c r="C62" s="21">
        <f>SUM(B12:G12)</f>
        <v>36224</v>
      </c>
      <c r="D62" s="21">
        <f>SUM(B5:G5)</f>
        <v>23354</v>
      </c>
      <c r="E62" s="21">
        <f>SUM(B6:G6)</f>
        <v>8581</v>
      </c>
      <c r="F62" s="21">
        <f>SUM(B7:G7)</f>
        <v>1313</v>
      </c>
      <c r="G62" s="21">
        <f>SUM(H62:J62)</f>
        <v>2976</v>
      </c>
      <c r="H62" s="21">
        <f>SUM(B8:G8)</f>
        <v>2317</v>
      </c>
      <c r="I62" s="21">
        <f>SUM(B9:G9)</f>
        <v>557</v>
      </c>
      <c r="J62" s="21">
        <f>SUM(B10:G10)</f>
        <v>102</v>
      </c>
      <c r="K62" s="21"/>
    </row>
    <row r="63" spans="1:11" ht="12.75">
      <c r="A63" t="s">
        <v>22</v>
      </c>
      <c r="C63" s="22">
        <f aca="true" t="shared" si="12" ref="C63:J63">C62/C61</f>
        <v>1.6161327741590077</v>
      </c>
      <c r="D63" s="22">
        <f t="shared" si="12"/>
        <v>1.560991912305327</v>
      </c>
      <c r="E63" s="22">
        <f t="shared" si="12"/>
        <v>1.7433969930922388</v>
      </c>
      <c r="F63" s="22">
        <f t="shared" si="12"/>
        <v>1.5686977299880525</v>
      </c>
      <c r="G63" s="22">
        <f t="shared" si="12"/>
        <v>1.756788665879575</v>
      </c>
      <c r="H63" s="22">
        <f t="shared" si="12"/>
        <v>1.6374558303886926</v>
      </c>
      <c r="I63" s="22">
        <f t="shared" si="12"/>
        <v>2.390557939914163</v>
      </c>
      <c r="J63" s="22">
        <f t="shared" si="12"/>
        <v>2.217391304347826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12975</v>
      </c>
      <c r="D66" s="21">
        <f>SUM(F16:G16)</f>
        <v>9098</v>
      </c>
      <c r="E66" s="21">
        <f>SUM(F17:G17)</f>
        <v>2509</v>
      </c>
      <c r="F66" s="21">
        <f>SUM(F18:G18)</f>
        <v>516</v>
      </c>
      <c r="G66" s="21">
        <f>SUM(H66:J66)</f>
        <v>852</v>
      </c>
      <c r="H66" s="21">
        <f>SUM(F19:G19)</f>
        <v>734</v>
      </c>
      <c r="I66" s="21">
        <f>SUM(F20:G20)</f>
        <v>92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13998</v>
      </c>
      <c r="D67" s="21">
        <f>SUM(F5:G5)</f>
        <v>9974</v>
      </c>
      <c r="E67" s="21">
        <f>SUM(F6:G6)</f>
        <v>2597</v>
      </c>
      <c r="F67" s="21">
        <f>SUM(F7:G7)</f>
        <v>539</v>
      </c>
      <c r="G67" s="21">
        <f>SUM(H67:J67)</f>
        <v>888</v>
      </c>
      <c r="H67" s="21">
        <f>SUM(F8:G8)</f>
        <v>758</v>
      </c>
      <c r="I67" s="21">
        <f>SUM(F9:G9)</f>
        <v>103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1.0788439306358382</v>
      </c>
      <c r="D68" s="22">
        <f t="shared" si="13"/>
        <v>1.0962848977797317</v>
      </c>
      <c r="E68" s="22">
        <f t="shared" si="13"/>
        <v>1.0350737345555998</v>
      </c>
      <c r="F68" s="22">
        <f t="shared" si="13"/>
        <v>1.0445736434108528</v>
      </c>
      <c r="G68" s="22">
        <f t="shared" si="13"/>
        <v>1.0422535211267605</v>
      </c>
      <c r="H68" s="22">
        <f t="shared" si="13"/>
        <v>1.0326975476839237</v>
      </c>
      <c r="I68" s="22">
        <f t="shared" si="13"/>
        <v>1.1195652173913044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3863</v>
      </c>
      <c r="D71" s="21">
        <f>B16</f>
        <v>2253</v>
      </c>
      <c r="E71" s="21">
        <f>B17</f>
        <v>1060</v>
      </c>
      <c r="F71" s="21">
        <f>B18</f>
        <v>171</v>
      </c>
      <c r="G71" s="21">
        <f>SUM(H71:J71)</f>
        <v>379</v>
      </c>
      <c r="H71" s="21">
        <f>B19</f>
        <v>331</v>
      </c>
      <c r="I71" s="21">
        <f>B20</f>
        <v>41</v>
      </c>
      <c r="J71" s="21">
        <f>B21</f>
        <v>7</v>
      </c>
      <c r="K71" s="21"/>
    </row>
    <row r="72" spans="1:11" ht="12.75">
      <c r="A72" t="s">
        <v>21</v>
      </c>
      <c r="C72" s="21">
        <f>B12</f>
        <v>11166</v>
      </c>
      <c r="D72" s="21">
        <f>B5</f>
        <v>6583</v>
      </c>
      <c r="E72" s="21">
        <f>B6</f>
        <v>3067</v>
      </c>
      <c r="F72" s="21">
        <f>B7</f>
        <v>465</v>
      </c>
      <c r="G72" s="21">
        <f>SUM(H72:J72)</f>
        <v>1051</v>
      </c>
      <c r="H72" s="21">
        <f>B8</f>
        <v>906</v>
      </c>
      <c r="I72" s="21">
        <f>B9</f>
        <v>119</v>
      </c>
      <c r="J72" s="21">
        <f>B10</f>
        <v>26</v>
      </c>
      <c r="K72" s="21"/>
    </row>
    <row r="73" spans="1:11" ht="12.75">
      <c r="A73" t="s">
        <v>22</v>
      </c>
      <c r="C73" s="22">
        <f aca="true" t="shared" si="14" ref="C73:J73">C72/C71</f>
        <v>2.8904996117007506</v>
      </c>
      <c r="D73" s="22">
        <f t="shared" si="14"/>
        <v>2.9218819351975145</v>
      </c>
      <c r="E73" s="22">
        <f t="shared" si="14"/>
        <v>2.8933962264150943</v>
      </c>
      <c r="F73" s="22">
        <f t="shared" si="14"/>
        <v>2.719298245614035</v>
      </c>
      <c r="G73" s="22">
        <f t="shared" si="14"/>
        <v>2.7730870712401057</v>
      </c>
      <c r="H73" s="22">
        <f t="shared" si="14"/>
        <v>2.7371601208459215</v>
      </c>
      <c r="I73" s="22">
        <f t="shared" si="14"/>
        <v>2.902439024390244</v>
      </c>
      <c r="J73" s="22">
        <f t="shared" si="14"/>
        <v>3.7142857142857144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1365</v>
      </c>
      <c r="D76" s="21">
        <f>C16</f>
        <v>733</v>
      </c>
      <c r="E76" s="21">
        <f>C17</f>
        <v>433</v>
      </c>
      <c r="F76" s="21">
        <f>C18</f>
        <v>47</v>
      </c>
      <c r="G76" s="21">
        <f>SUM(H76:J76)</f>
        <v>152</v>
      </c>
      <c r="H76" s="21">
        <f>C19</f>
        <v>84</v>
      </c>
      <c r="I76" s="21">
        <f>C20</f>
        <v>59</v>
      </c>
      <c r="J76" s="21">
        <f>C21</f>
        <v>9</v>
      </c>
      <c r="K76" s="21"/>
    </row>
    <row r="77" spans="1:11" ht="12.75">
      <c r="A77" t="s">
        <v>21</v>
      </c>
      <c r="C77" s="21">
        <f>C12</f>
        <v>5385</v>
      </c>
      <c r="D77" s="21">
        <f>C5</f>
        <v>2881</v>
      </c>
      <c r="E77" s="21">
        <f>C6</f>
        <v>1721</v>
      </c>
      <c r="F77" s="21">
        <f>C7</f>
        <v>185</v>
      </c>
      <c r="G77" s="21">
        <f>SUM(H77:J77)</f>
        <v>598</v>
      </c>
      <c r="H77" s="21">
        <f>C8</f>
        <v>337</v>
      </c>
      <c r="I77" s="21">
        <f>C9</f>
        <v>220</v>
      </c>
      <c r="J77" s="21">
        <f>C10</f>
        <v>41</v>
      </c>
      <c r="K77" s="21"/>
    </row>
    <row r="78" spans="1:11" ht="12.75">
      <c r="A78" t="s">
        <v>22</v>
      </c>
      <c r="C78" s="22">
        <f aca="true" t="shared" si="15" ref="C78:J78">C77/C76</f>
        <v>3.9450549450549453</v>
      </c>
      <c r="D78" s="22">
        <f t="shared" si="15"/>
        <v>3.930422919508868</v>
      </c>
      <c r="E78" s="22">
        <f t="shared" si="15"/>
        <v>3.97459584295612</v>
      </c>
      <c r="F78" s="22">
        <f t="shared" si="15"/>
        <v>3.9361702127659575</v>
      </c>
      <c r="G78" s="22">
        <f t="shared" si="15"/>
        <v>3.9342105263157894</v>
      </c>
      <c r="H78" s="22">
        <f t="shared" si="15"/>
        <v>4.011904761904762</v>
      </c>
      <c r="I78" s="22">
        <f t="shared" si="15"/>
        <v>3.7288135593220337</v>
      </c>
      <c r="J78" s="22">
        <f t="shared" si="15"/>
        <v>4.555555555555555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3765</v>
      </c>
      <c r="D81" s="21">
        <f>E16</f>
        <v>2549</v>
      </c>
      <c r="E81" s="21">
        <f>E17</f>
        <v>841</v>
      </c>
      <c r="F81" s="21">
        <f>E18</f>
        <v>97</v>
      </c>
      <c r="G81" s="21">
        <f>SUM(H81:J81)</f>
        <v>278</v>
      </c>
      <c r="H81" s="21">
        <f>E19</f>
        <v>253</v>
      </c>
      <c r="I81" s="21">
        <f>E20</f>
        <v>23</v>
      </c>
      <c r="J81" s="21">
        <f>E21</f>
        <v>2</v>
      </c>
      <c r="K81" s="21"/>
    </row>
    <row r="82" spans="1:11" ht="12.75">
      <c r="A82" t="s">
        <v>21</v>
      </c>
      <c r="C82" s="21">
        <f>E12</f>
        <v>3810</v>
      </c>
      <c r="D82" s="21">
        <f>E5</f>
        <v>2575</v>
      </c>
      <c r="E82" s="21">
        <f>E6</f>
        <v>853</v>
      </c>
      <c r="F82" s="21">
        <f>E7</f>
        <v>98</v>
      </c>
      <c r="G82" s="21">
        <f>SUM(H82:J82)</f>
        <v>284</v>
      </c>
      <c r="H82" s="21">
        <f>E8</f>
        <v>256</v>
      </c>
      <c r="I82" s="21">
        <f>E9</f>
        <v>26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1.0119521912350598</v>
      </c>
      <c r="D83" s="22">
        <f t="shared" si="16"/>
        <v>1.010200078462142</v>
      </c>
      <c r="E83" s="22">
        <f t="shared" si="16"/>
        <v>1.014268727705113</v>
      </c>
      <c r="F83" s="22">
        <f t="shared" si="16"/>
        <v>1.0103092783505154</v>
      </c>
      <c r="G83" s="22">
        <f t="shared" si="16"/>
        <v>1.0215827338129497</v>
      </c>
      <c r="H83" s="22">
        <f t="shared" si="16"/>
        <v>1.0118577075098814</v>
      </c>
      <c r="I83" s="22">
        <f t="shared" si="16"/>
        <v>1.1304347826086956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446</v>
      </c>
      <c r="D86" s="21">
        <f>D16</f>
        <v>328</v>
      </c>
      <c r="E86" s="21">
        <f>D17</f>
        <v>79</v>
      </c>
      <c r="F86" s="21">
        <f>D18</f>
        <v>6</v>
      </c>
      <c r="G86" s="21">
        <f>SUM(H86:J86)</f>
        <v>33</v>
      </c>
      <c r="H86" s="21">
        <f>D19</f>
        <v>13</v>
      </c>
      <c r="I86" s="21">
        <f>D20</f>
        <v>18</v>
      </c>
      <c r="J86" s="21">
        <f>D21</f>
        <v>2</v>
      </c>
    </row>
    <row r="87" spans="1:10" ht="12.75">
      <c r="A87" t="s">
        <v>21</v>
      </c>
      <c r="C87" s="21">
        <f>D12</f>
        <v>1865</v>
      </c>
      <c r="D87" s="21">
        <f>D5</f>
        <v>1341</v>
      </c>
      <c r="E87" s="21">
        <f>D6</f>
        <v>343</v>
      </c>
      <c r="F87" s="21">
        <f>D7</f>
        <v>26</v>
      </c>
      <c r="G87" s="21">
        <f>SUM(H87:J87)</f>
        <v>155</v>
      </c>
      <c r="H87" s="21">
        <f>D8</f>
        <v>60</v>
      </c>
      <c r="I87" s="21">
        <f>D9</f>
        <v>89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4.181614349775785</v>
      </c>
      <c r="D88" s="22">
        <f t="shared" si="17"/>
        <v>4.088414634146342</v>
      </c>
      <c r="E88" s="22">
        <f t="shared" si="17"/>
        <v>4.341772151898734</v>
      </c>
      <c r="F88" s="22">
        <f t="shared" si="17"/>
        <v>4.333333333333333</v>
      </c>
      <c r="G88" s="22">
        <f t="shared" si="17"/>
        <v>4.696969696969697</v>
      </c>
      <c r="H88" s="22">
        <f t="shared" si="17"/>
        <v>4.615384615384615</v>
      </c>
      <c r="I88" s="22">
        <f t="shared" si="17"/>
        <v>4.944444444444445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25389408</v>
      </c>
      <c r="D94" s="21"/>
      <c r="E94" s="21">
        <f>SUM(E95:E96)</f>
        <v>59168</v>
      </c>
      <c r="F94" s="22">
        <f>C94/E94</f>
        <v>429.1070849107626</v>
      </c>
      <c r="G94" s="21">
        <f>SUM(G95:G96)</f>
        <v>117648</v>
      </c>
      <c r="H94" s="22">
        <f>C94/G94</f>
        <v>215.80824153406772</v>
      </c>
    </row>
    <row r="95" spans="1:8" ht="12.75">
      <c r="A95" t="s">
        <v>23</v>
      </c>
      <c r="C95" s="21">
        <f>H34</f>
        <v>17499221</v>
      </c>
      <c r="D95" s="21"/>
      <c r="E95" s="21">
        <f>H23</f>
        <v>36754</v>
      </c>
      <c r="F95" s="22">
        <f>C95/E95</f>
        <v>476.1174566033629</v>
      </c>
      <c r="G95" s="21">
        <f>H12</f>
        <v>81424</v>
      </c>
      <c r="H95" s="22">
        <f>C95/G95</f>
        <v>214.9147794262134</v>
      </c>
    </row>
    <row r="96" spans="1:8" ht="12.75">
      <c r="A96" t="s">
        <v>34</v>
      </c>
      <c r="C96" s="21">
        <f>SUM(B34:G34)</f>
        <v>7890187</v>
      </c>
      <c r="D96" s="21"/>
      <c r="E96" s="21">
        <f>SUM(B23:G23)</f>
        <v>22414</v>
      </c>
      <c r="F96" s="22">
        <f>C96/E96</f>
        <v>352.0204782725082</v>
      </c>
      <c r="G96" s="21">
        <f>SUM(B12:G12)</f>
        <v>36224</v>
      </c>
      <c r="H96" s="22">
        <f>C96/G96</f>
        <v>217.81655808303887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15318072</v>
      </c>
      <c r="D98" s="21"/>
      <c r="E98" s="21">
        <f>SUM(E99:E100)</f>
        <v>36347</v>
      </c>
      <c r="F98" s="22">
        <f>C98/E98</f>
        <v>421.43978870333177</v>
      </c>
      <c r="G98" s="21">
        <f>SUM(G99:G100)</f>
        <v>71773</v>
      </c>
      <c r="H98" s="22">
        <f>C98/G98</f>
        <v>213.4238780599947</v>
      </c>
    </row>
    <row r="99" spans="1:8" ht="12.75">
      <c r="A99" t="s">
        <v>23</v>
      </c>
      <c r="C99" s="21">
        <f>H27</f>
        <v>10234246</v>
      </c>
      <c r="D99" s="21"/>
      <c r="E99" s="21">
        <f>H16</f>
        <v>21386</v>
      </c>
      <c r="F99" s="22">
        <f>C99/E99</f>
        <v>478.5488637426354</v>
      </c>
      <c r="G99" s="21">
        <f>H5</f>
        <v>48419</v>
      </c>
      <c r="H99" s="22">
        <f>C99/G99</f>
        <v>211.36838844255354</v>
      </c>
    </row>
    <row r="100" spans="1:8" ht="12.75">
      <c r="A100" t="s">
        <v>34</v>
      </c>
      <c r="C100" s="21">
        <f>SUM(B27:G27)</f>
        <v>5083826</v>
      </c>
      <c r="D100" s="21"/>
      <c r="E100" s="21">
        <f>SUM(B16:G16)</f>
        <v>14961</v>
      </c>
      <c r="F100" s="22">
        <f>C100/E100</f>
        <v>339.805226923334</v>
      </c>
      <c r="G100" s="21">
        <f>SUM(B5:G5)</f>
        <v>23354</v>
      </c>
      <c r="H100" s="22">
        <f>C100/G100</f>
        <v>217.68545002997345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6220740</v>
      </c>
      <c r="D102" s="21"/>
      <c r="E102" s="21">
        <f>SUM(E103:E104)</f>
        <v>14148</v>
      </c>
      <c r="F102" s="22">
        <f>C102/E102</f>
        <v>439.69041560644615</v>
      </c>
      <c r="G102" s="21">
        <f>SUM(G103:G104)</f>
        <v>28517</v>
      </c>
      <c r="H102" s="22">
        <f>C102/G102</f>
        <v>218.14145948031</v>
      </c>
    </row>
    <row r="103" spans="1:8" ht="12.75">
      <c r="A103" t="s">
        <v>23</v>
      </c>
      <c r="C103" s="21">
        <f>H28</f>
        <v>4366045</v>
      </c>
      <c r="D103" s="21"/>
      <c r="E103" s="21">
        <f>H17</f>
        <v>9226</v>
      </c>
      <c r="F103" s="22">
        <f>C103/E103</f>
        <v>473.23271190114895</v>
      </c>
      <c r="G103" s="21">
        <f>H6</f>
        <v>19936</v>
      </c>
      <c r="H103" s="22">
        <f>C103/G103</f>
        <v>219.00305979133228</v>
      </c>
    </row>
    <row r="104" spans="1:8" ht="12.75">
      <c r="A104" t="s">
        <v>34</v>
      </c>
      <c r="C104" s="21">
        <f>SUM(B28:G28)</f>
        <v>1854695</v>
      </c>
      <c r="D104" s="21"/>
      <c r="E104" s="21">
        <f>SUM(B17:G17)</f>
        <v>4922</v>
      </c>
      <c r="F104" s="22">
        <f>C104/E104</f>
        <v>376.8173506704592</v>
      </c>
      <c r="G104" s="21">
        <f>SUM(B6:G6)</f>
        <v>8581</v>
      </c>
      <c r="H104" s="22">
        <f>C104/G104</f>
        <v>216.13972730450996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1320509</v>
      </c>
      <c r="D106" s="21"/>
      <c r="E106" s="21">
        <f>SUM(E107:E108)</f>
        <v>3146</v>
      </c>
      <c r="F106" s="22">
        <f>C106/E106</f>
        <v>419.7422123331214</v>
      </c>
      <c r="G106" s="21">
        <f>SUM(G107:G108)</f>
        <v>6150</v>
      </c>
      <c r="H106" s="22">
        <f>C106/G106</f>
        <v>214.7169105691057</v>
      </c>
    </row>
    <row r="107" spans="1:8" ht="12.75">
      <c r="A107" t="s">
        <v>23</v>
      </c>
      <c r="C107" s="21">
        <f>H29</f>
        <v>1038169</v>
      </c>
      <c r="D107" s="21"/>
      <c r="E107" s="21">
        <f>H18</f>
        <v>2309</v>
      </c>
      <c r="F107" s="22">
        <f>C107/E107</f>
        <v>449.6184495452577</v>
      </c>
      <c r="G107" s="21">
        <f>H7</f>
        <v>4837</v>
      </c>
      <c r="H107" s="22">
        <f>C107/G107</f>
        <v>214.63076286954723</v>
      </c>
    </row>
    <row r="108" spans="1:8" ht="12.75">
      <c r="A108" t="s">
        <v>34</v>
      </c>
      <c r="C108" s="21">
        <f>SUM(B29:G29)</f>
        <v>282340</v>
      </c>
      <c r="D108" s="21"/>
      <c r="E108" s="21">
        <f>SUM(B18:G18)</f>
        <v>837</v>
      </c>
      <c r="F108" s="22">
        <f>C108/E108</f>
        <v>337.3237753882915</v>
      </c>
      <c r="G108" s="21">
        <f>SUM(B7:G7)</f>
        <v>1313</v>
      </c>
      <c r="H108" s="22">
        <f>C108/G108</f>
        <v>215.03427265803504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2530087</v>
      </c>
      <c r="D110" s="21"/>
      <c r="E110" s="21">
        <f>SUM(E111:E112)</f>
        <v>5527</v>
      </c>
      <c r="F110" s="22">
        <f>C110/E110</f>
        <v>457.76859055545503</v>
      </c>
      <c r="G110" s="21">
        <f>SUM(G111:G112)</f>
        <v>11208</v>
      </c>
      <c r="H110" s="22">
        <f>C110/G110</f>
        <v>225.73938258386866</v>
      </c>
    </row>
    <row r="111" spans="1:8" ht="12.75">
      <c r="A111" s="11" t="s">
        <v>23</v>
      </c>
      <c r="C111" s="21">
        <f>H33</f>
        <v>1860761</v>
      </c>
      <c r="D111" s="21"/>
      <c r="E111" s="21">
        <f>H22</f>
        <v>3833</v>
      </c>
      <c r="F111" s="22">
        <f>C111/E111</f>
        <v>485.4581267936342</v>
      </c>
      <c r="G111" s="21">
        <f>H11</f>
        <v>8232</v>
      </c>
      <c r="H111" s="22">
        <f>C111/G111</f>
        <v>226.03996598639455</v>
      </c>
    </row>
    <row r="112" spans="1:8" ht="12.75">
      <c r="A112" s="11" t="s">
        <v>34</v>
      </c>
      <c r="C112" s="21">
        <f>SUM(B33:G33)</f>
        <v>669326</v>
      </c>
      <c r="D112" s="21"/>
      <c r="E112" s="21">
        <f>SUM(B22:G22)</f>
        <v>1694</v>
      </c>
      <c r="F112" s="22">
        <f>C112/E112</f>
        <v>395.11570247933884</v>
      </c>
      <c r="G112" s="21">
        <f>SUM(B11:G11)</f>
        <v>2976</v>
      </c>
      <c r="H112" s="22">
        <f>C112/G112</f>
        <v>224.90793010752688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2123660</v>
      </c>
      <c r="D114" s="21"/>
      <c r="E114" s="21">
        <f>SUM(E115:E116)</f>
        <v>4700</v>
      </c>
      <c r="F114" s="22">
        <f>C114/E114</f>
        <v>451.84255319148934</v>
      </c>
      <c r="G114" s="21">
        <f>SUM(G115:G116)</f>
        <v>9259</v>
      </c>
      <c r="H114" s="22">
        <f>C114/G114</f>
        <v>229.36170212765958</v>
      </c>
    </row>
    <row r="115" spans="1:8" ht="12.75">
      <c r="A115" t="s">
        <v>23</v>
      </c>
      <c r="C115" s="21">
        <f>H30</f>
        <v>1588461</v>
      </c>
      <c r="D115" s="21"/>
      <c r="E115" s="21">
        <f>H19</f>
        <v>3285</v>
      </c>
      <c r="F115" s="22">
        <f>C115/E115</f>
        <v>483.54977168949773</v>
      </c>
      <c r="G115" s="21">
        <f>H8</f>
        <v>6942</v>
      </c>
      <c r="H115" s="22">
        <f>C115/G115</f>
        <v>228.8189282627485</v>
      </c>
    </row>
    <row r="116" spans="1:8" ht="12.75">
      <c r="A116" t="s">
        <v>34</v>
      </c>
      <c r="C116" s="21">
        <f>SUM(B30:G30)</f>
        <v>535199</v>
      </c>
      <c r="D116" s="21"/>
      <c r="E116" s="21">
        <f>SUM(B19:G19)</f>
        <v>1415</v>
      </c>
      <c r="F116" s="22">
        <f>C116/E116</f>
        <v>378.2325088339223</v>
      </c>
      <c r="G116" s="21">
        <f>SUM(B8:G8)</f>
        <v>2317</v>
      </c>
      <c r="H116" s="22">
        <f>C116/G116</f>
        <v>230.98791540785498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359387</v>
      </c>
      <c r="D118" s="21"/>
      <c r="E118" s="21">
        <f>SUM(E119:E120)</f>
        <v>720</v>
      </c>
      <c r="F118" s="22">
        <f>C118/E118</f>
        <v>499.1486111111111</v>
      </c>
      <c r="G118" s="21">
        <f>SUM(G119:G120)</f>
        <v>1705</v>
      </c>
      <c r="H118" s="22">
        <f>C118/G118</f>
        <v>210.7841642228739</v>
      </c>
    </row>
    <row r="119" spans="1:8" ht="12.75">
      <c r="A119" t="s">
        <v>23</v>
      </c>
      <c r="C119" s="21">
        <f>H31</f>
        <v>245214</v>
      </c>
      <c r="D119" s="21"/>
      <c r="E119" s="21">
        <f>H20</f>
        <v>487</v>
      </c>
      <c r="F119" s="22">
        <f>C119/E119</f>
        <v>503.51950718685833</v>
      </c>
      <c r="G119" s="21">
        <f>H9</f>
        <v>1148</v>
      </c>
      <c r="H119" s="22">
        <f>C119/G119</f>
        <v>213.60104529616726</v>
      </c>
    </row>
    <row r="120" spans="1:8" ht="12.75">
      <c r="A120" t="s">
        <v>34</v>
      </c>
      <c r="C120" s="21">
        <f>SUM(B31:G31)</f>
        <v>114173</v>
      </c>
      <c r="D120" s="21"/>
      <c r="E120" s="21">
        <f>SUM(B20:G20)</f>
        <v>233</v>
      </c>
      <c r="F120" s="22">
        <f>C120/E120</f>
        <v>490.0128755364807</v>
      </c>
      <c r="G120" s="21">
        <f>SUM(B9:G9)</f>
        <v>557</v>
      </c>
      <c r="H120" s="22">
        <f>C120/G120</f>
        <v>204.97845601436265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47040</v>
      </c>
      <c r="D122" s="21"/>
      <c r="E122" s="21">
        <f>SUM(E123:E124)</f>
        <v>107</v>
      </c>
      <c r="F122" s="22">
        <f>C122/E122</f>
        <v>439.6261682242991</v>
      </c>
      <c r="G122" s="21">
        <f>SUM(G123:G124)</f>
        <v>244</v>
      </c>
      <c r="H122" s="22">
        <f>C122/G122</f>
        <v>192.78688524590163</v>
      </c>
    </row>
    <row r="123" spans="1:8" ht="12.75">
      <c r="A123" t="s">
        <v>23</v>
      </c>
      <c r="C123" s="21">
        <f>H32</f>
        <v>27086</v>
      </c>
      <c r="D123" s="21"/>
      <c r="E123" s="21">
        <f>H21</f>
        <v>61</v>
      </c>
      <c r="F123" s="22">
        <f>C123/E123</f>
        <v>444.0327868852459</v>
      </c>
      <c r="G123" s="21">
        <f>H10</f>
        <v>142</v>
      </c>
      <c r="H123" s="22">
        <f>C123/G123</f>
        <v>190.74647887323943</v>
      </c>
    </row>
    <row r="124" spans="1:8" ht="12.75">
      <c r="A124" t="s">
        <v>34</v>
      </c>
      <c r="C124" s="21">
        <f>SUM(B32:G32)</f>
        <v>19954</v>
      </c>
      <c r="D124" s="21"/>
      <c r="E124" s="21">
        <f>SUM(B21:G21)</f>
        <v>46</v>
      </c>
      <c r="F124" s="22">
        <f>C124/E124</f>
        <v>433.7826086956522</v>
      </c>
      <c r="G124" s="21">
        <f>SUM(B10:G10)</f>
        <v>102</v>
      </c>
      <c r="H124" s="22">
        <f>C124/G124</f>
        <v>195.62745098039215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8079440</v>
      </c>
      <c r="D130" s="21"/>
      <c r="E130" s="21">
        <f aca="true" t="shared" si="19" ref="E130:K130">SUM(E131:E134)</f>
        <v>4840955</v>
      </c>
      <c r="F130" s="21">
        <f t="shared" si="19"/>
        <v>1793207</v>
      </c>
      <c r="G130" s="21">
        <f t="shared" si="19"/>
        <v>278175</v>
      </c>
      <c r="H130" s="21">
        <f t="shared" si="19"/>
        <v>642591</v>
      </c>
      <c r="I130" s="21">
        <f t="shared" si="19"/>
        <v>524512</v>
      </c>
      <c r="J130" s="21">
        <f t="shared" si="19"/>
        <v>99149</v>
      </c>
      <c r="K130" s="21">
        <f t="shared" si="19"/>
        <v>18930</v>
      </c>
    </row>
    <row r="131" spans="1:11" ht="12.75">
      <c r="A131" t="s">
        <v>4</v>
      </c>
      <c r="C131" s="21">
        <f t="shared" si="18"/>
        <v>3034177</v>
      </c>
      <c r="D131" s="21"/>
      <c r="E131" s="21">
        <f>SUM(F27:G27)</f>
        <v>2062022</v>
      </c>
      <c r="F131" s="21">
        <f>SUM(F28:G28)</f>
        <v>519984</v>
      </c>
      <c r="G131" s="21">
        <f>SUM(F29:G29)</f>
        <v>106965</v>
      </c>
      <c r="H131" s="21">
        <f>SUM(I131:K131)</f>
        <v>184993</v>
      </c>
      <c r="I131" s="21">
        <f>SUM(F30:G30)</f>
        <v>160213</v>
      </c>
      <c r="J131" s="21">
        <f>SUM(F31:G31)</f>
        <v>19414</v>
      </c>
      <c r="K131" s="21">
        <f>SUM(F32:G32)</f>
        <v>5366</v>
      </c>
    </row>
    <row r="132" spans="1:11" ht="12.75">
      <c r="A132" t="s">
        <v>63</v>
      </c>
      <c r="C132" s="21">
        <f t="shared" si="18"/>
        <v>2602749</v>
      </c>
      <c r="D132" s="21"/>
      <c r="E132" s="21">
        <f>B27</f>
        <v>1399084</v>
      </c>
      <c r="F132" s="21">
        <f>B28</f>
        <v>649863</v>
      </c>
      <c r="G132" s="21">
        <f>B29</f>
        <v>102515</v>
      </c>
      <c r="H132" s="21">
        <f>SUM(I132:K132)</f>
        <v>241209</v>
      </c>
      <c r="I132" s="21">
        <f>B30</f>
        <v>210078</v>
      </c>
      <c r="J132" s="21">
        <f>B31</f>
        <v>25516</v>
      </c>
      <c r="K132" s="21">
        <f>B32</f>
        <v>5615</v>
      </c>
    </row>
    <row r="133" spans="1:11" ht="12.75">
      <c r="A133" t="s">
        <v>62</v>
      </c>
      <c r="C133" s="21">
        <f t="shared" si="18"/>
        <v>1200447</v>
      </c>
      <c r="D133" s="21"/>
      <c r="E133" s="21">
        <f>C27</f>
        <v>595160</v>
      </c>
      <c r="F133" s="21">
        <f>C28</f>
        <v>361804</v>
      </c>
      <c r="G133" s="21">
        <f>C29</f>
        <v>38930</v>
      </c>
      <c r="H133" s="21">
        <f>SUM(I133:K133)</f>
        <v>129204</v>
      </c>
      <c r="I133" s="21">
        <f>C30</f>
        <v>75349</v>
      </c>
      <c r="J133" s="21">
        <f>C31</f>
        <v>46514</v>
      </c>
      <c r="K133" s="21">
        <f>C32</f>
        <v>7341</v>
      </c>
    </row>
    <row r="134" spans="1:11" ht="12.75">
      <c r="A134" t="s">
        <v>2</v>
      </c>
      <c r="C134" s="21">
        <f t="shared" si="18"/>
        <v>1242067</v>
      </c>
      <c r="D134" s="21"/>
      <c r="E134" s="21">
        <f>E27</f>
        <v>784689</v>
      </c>
      <c r="F134" s="21">
        <f>E28</f>
        <v>261556</v>
      </c>
      <c r="G134" s="21">
        <f>E29</f>
        <v>29765</v>
      </c>
      <c r="H134" s="21">
        <f>SUM(I134:K134)</f>
        <v>87185</v>
      </c>
      <c r="I134" s="21">
        <f>E30</f>
        <v>78872</v>
      </c>
      <c r="J134" s="21">
        <f>E31</f>
        <v>7705</v>
      </c>
      <c r="K134" s="21">
        <f>E32</f>
        <v>608</v>
      </c>
    </row>
    <row r="135" spans="1:11" ht="12.75">
      <c r="A135" t="s">
        <v>61</v>
      </c>
      <c r="C135" s="21">
        <f t="shared" si="18"/>
        <v>345946</v>
      </c>
      <c r="D135" s="21"/>
      <c r="E135" s="21">
        <f>D27</f>
        <v>242871</v>
      </c>
      <c r="F135" s="21">
        <f>D28</f>
        <v>61488</v>
      </c>
      <c r="G135" s="21">
        <f>D29</f>
        <v>4165</v>
      </c>
      <c r="H135" s="21">
        <f>SUM(I135:K135)</f>
        <v>26735</v>
      </c>
      <c r="I135" s="21">
        <f>D30</f>
        <v>10687</v>
      </c>
      <c r="J135" s="21">
        <f>D31</f>
        <v>15024</v>
      </c>
      <c r="K135" s="21">
        <f>D32</f>
        <v>1024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3034177</v>
      </c>
      <c r="E141" s="22">
        <f>B141/C66</f>
        <v>233.84793834296724</v>
      </c>
      <c r="G141" s="22">
        <f>B141/C67</f>
        <v>216.75789398485497</v>
      </c>
    </row>
    <row r="142" spans="1:7" ht="12.75">
      <c r="A142" t="s">
        <v>63</v>
      </c>
      <c r="B142" s="21">
        <f>C132</f>
        <v>2602749</v>
      </c>
      <c r="E142" s="22">
        <f>B142/C71</f>
        <v>673.7636551902666</v>
      </c>
      <c r="G142" s="22">
        <f>B142/C72</f>
        <v>233.09591617409995</v>
      </c>
    </row>
    <row r="143" spans="1:7" ht="12.75">
      <c r="A143" t="s">
        <v>62</v>
      </c>
      <c r="B143" s="21">
        <f>C133</f>
        <v>1200447</v>
      </c>
      <c r="E143" s="22">
        <f>B143/C76</f>
        <v>879.4483516483516</v>
      </c>
      <c r="G143" s="22">
        <f>B143/C77</f>
        <v>222.9242339832869</v>
      </c>
    </row>
    <row r="144" spans="1:7" ht="12.75">
      <c r="A144" t="s">
        <v>2</v>
      </c>
      <c r="B144" s="21">
        <f>C134</f>
        <v>1242067</v>
      </c>
      <c r="E144" s="22">
        <f>B144/C81</f>
        <v>329.89827357237715</v>
      </c>
      <c r="G144" s="22">
        <f>B144/C82</f>
        <v>326.0018372703412</v>
      </c>
    </row>
    <row r="145" spans="1:7" ht="12.75">
      <c r="A145" t="s">
        <v>61</v>
      </c>
      <c r="B145" s="21">
        <f>C135</f>
        <v>345946</v>
      </c>
      <c r="E145" s="27">
        <f>B145/C86</f>
        <v>775.6636771300448</v>
      </c>
      <c r="G145" s="27">
        <f>B145/C87</f>
        <v>185.49383378016086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J1" sqref="J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6677</v>
      </c>
      <c r="C5" s="25">
        <v>2829</v>
      </c>
      <c r="D5" s="25">
        <v>1265</v>
      </c>
      <c r="E5" s="25">
        <v>2541</v>
      </c>
      <c r="F5" s="25">
        <v>9187</v>
      </c>
      <c r="G5" s="25">
        <v>843</v>
      </c>
      <c r="H5" s="25">
        <v>49833</v>
      </c>
      <c r="I5" s="20">
        <f aca="true" t="shared" si="0" ref="I5:I11">SUM(B5:H5)</f>
        <v>73175</v>
      </c>
    </row>
    <row r="6" spans="1:9" ht="12.75">
      <c r="A6" s="4" t="s">
        <v>8</v>
      </c>
      <c r="B6" s="25">
        <v>3055</v>
      </c>
      <c r="C6" s="25">
        <v>1676</v>
      </c>
      <c r="D6" s="25">
        <v>369</v>
      </c>
      <c r="E6" s="25">
        <v>825</v>
      </c>
      <c r="F6" s="25">
        <v>2546</v>
      </c>
      <c r="G6" s="25">
        <v>73</v>
      </c>
      <c r="H6" s="25">
        <v>20642</v>
      </c>
      <c r="I6" s="20">
        <f t="shared" si="0"/>
        <v>29186</v>
      </c>
    </row>
    <row r="7" spans="1:9" ht="12.75">
      <c r="A7" s="4" t="s">
        <v>9</v>
      </c>
      <c r="B7" s="25">
        <v>489</v>
      </c>
      <c r="C7" s="25">
        <v>173</v>
      </c>
      <c r="D7" s="25">
        <v>26</v>
      </c>
      <c r="E7" s="25">
        <v>99</v>
      </c>
      <c r="F7" s="25">
        <v>512</v>
      </c>
      <c r="G7" s="25">
        <v>23</v>
      </c>
      <c r="H7" s="25">
        <v>5009</v>
      </c>
      <c r="I7" s="20">
        <f t="shared" si="0"/>
        <v>6331</v>
      </c>
    </row>
    <row r="8" spans="1:9" ht="12.75">
      <c r="A8" s="4" t="s">
        <v>10</v>
      </c>
      <c r="B8" s="25">
        <v>927</v>
      </c>
      <c r="C8" s="25">
        <v>324</v>
      </c>
      <c r="D8" s="25">
        <v>62</v>
      </c>
      <c r="E8" s="25">
        <v>244</v>
      </c>
      <c r="F8" s="25">
        <v>723</v>
      </c>
      <c r="G8" s="25">
        <v>40</v>
      </c>
      <c r="H8" s="25">
        <v>7234</v>
      </c>
      <c r="I8" s="20">
        <f t="shared" si="0"/>
        <v>9554</v>
      </c>
    </row>
    <row r="9" spans="1:9" ht="12.75">
      <c r="A9" s="4" t="s">
        <v>11</v>
      </c>
      <c r="B9" s="25">
        <v>114</v>
      </c>
      <c r="C9" s="25">
        <v>234</v>
      </c>
      <c r="D9" s="25">
        <v>81</v>
      </c>
      <c r="E9" s="25">
        <v>23</v>
      </c>
      <c r="F9" s="25">
        <v>97</v>
      </c>
      <c r="G9" s="25">
        <v>3</v>
      </c>
      <c r="H9" s="25">
        <v>1152</v>
      </c>
      <c r="I9" s="20">
        <f t="shared" si="0"/>
        <v>1704</v>
      </c>
    </row>
    <row r="10" spans="1:9" ht="12.75">
      <c r="A10" s="4" t="s">
        <v>12</v>
      </c>
      <c r="B10" s="25">
        <v>31</v>
      </c>
      <c r="C10" s="25">
        <v>41</v>
      </c>
      <c r="D10" s="25">
        <v>6</v>
      </c>
      <c r="E10" s="25">
        <v>2</v>
      </c>
      <c r="F10" s="25">
        <v>26</v>
      </c>
      <c r="G10" s="25">
        <v>0</v>
      </c>
      <c r="H10" s="25">
        <v>137</v>
      </c>
      <c r="I10" s="20">
        <f t="shared" si="0"/>
        <v>243</v>
      </c>
    </row>
    <row r="11" spans="1:9" s="42" customFormat="1" ht="12.75">
      <c r="A11" s="41" t="s">
        <v>13</v>
      </c>
      <c r="B11" s="34">
        <f aca="true" t="shared" si="1" ref="B11:H11">SUM(B8:B10)</f>
        <v>1072</v>
      </c>
      <c r="C11" s="34">
        <f t="shared" si="1"/>
        <v>599</v>
      </c>
      <c r="D11" s="34">
        <f t="shared" si="1"/>
        <v>149</v>
      </c>
      <c r="E11" s="34">
        <f t="shared" si="1"/>
        <v>269</v>
      </c>
      <c r="F11" s="34">
        <f t="shared" si="1"/>
        <v>846</v>
      </c>
      <c r="G11" s="34">
        <f t="shared" si="1"/>
        <v>43</v>
      </c>
      <c r="H11" s="34">
        <f t="shared" si="1"/>
        <v>8523</v>
      </c>
      <c r="I11" s="34">
        <f t="shared" si="0"/>
        <v>11501</v>
      </c>
    </row>
    <row r="12" spans="1:9" ht="12.75">
      <c r="A12" s="4" t="s">
        <v>14</v>
      </c>
      <c r="B12" s="20">
        <f aca="true" t="shared" si="2" ref="B12:I12">SUM(B5+B6+B7+B11)</f>
        <v>11293</v>
      </c>
      <c r="C12" s="20">
        <f t="shared" si="2"/>
        <v>5277</v>
      </c>
      <c r="D12" s="20">
        <f t="shared" si="2"/>
        <v>1809</v>
      </c>
      <c r="E12" s="20">
        <f t="shared" si="2"/>
        <v>3734</v>
      </c>
      <c r="F12" s="20">
        <f t="shared" si="2"/>
        <v>13091</v>
      </c>
      <c r="G12" s="20">
        <f t="shared" si="2"/>
        <v>982</v>
      </c>
      <c r="H12" s="20">
        <f t="shared" si="2"/>
        <v>84007</v>
      </c>
      <c r="I12" s="20">
        <f t="shared" si="2"/>
        <v>120193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2267</v>
      </c>
      <c r="C16" s="25">
        <v>732</v>
      </c>
      <c r="D16" s="25">
        <v>311</v>
      </c>
      <c r="E16" s="25">
        <v>2515</v>
      </c>
      <c r="F16" s="25">
        <v>8355</v>
      </c>
      <c r="G16" s="25">
        <v>782</v>
      </c>
      <c r="H16" s="25">
        <v>22041</v>
      </c>
      <c r="I16" s="20">
        <f aca="true" t="shared" si="3" ref="I16:I22">SUM(B16:H16)</f>
        <v>37003</v>
      </c>
    </row>
    <row r="17" spans="1:9" ht="12.75">
      <c r="A17" s="4" t="s">
        <v>8</v>
      </c>
      <c r="B17" s="25">
        <v>1054</v>
      </c>
      <c r="C17" s="25">
        <v>423</v>
      </c>
      <c r="D17" s="25">
        <v>84</v>
      </c>
      <c r="E17" s="25">
        <v>816</v>
      </c>
      <c r="F17" s="25">
        <v>2466</v>
      </c>
      <c r="G17" s="25">
        <v>71</v>
      </c>
      <c r="H17" s="25">
        <v>9598</v>
      </c>
      <c r="I17" s="20">
        <f t="shared" si="3"/>
        <v>14512</v>
      </c>
    </row>
    <row r="18" spans="1:9" ht="12.75">
      <c r="A18" s="4" t="s">
        <v>9</v>
      </c>
      <c r="B18" s="25">
        <v>175</v>
      </c>
      <c r="C18" s="25">
        <v>43</v>
      </c>
      <c r="D18" s="25">
        <v>6</v>
      </c>
      <c r="E18" s="25">
        <v>97</v>
      </c>
      <c r="F18" s="25">
        <v>494</v>
      </c>
      <c r="G18" s="25">
        <v>22</v>
      </c>
      <c r="H18" s="25">
        <v>2393</v>
      </c>
      <c r="I18" s="20">
        <f t="shared" si="3"/>
        <v>3230</v>
      </c>
    </row>
    <row r="19" spans="1:9" ht="12.75">
      <c r="A19" s="4" t="s">
        <v>10</v>
      </c>
      <c r="B19" s="25">
        <v>341</v>
      </c>
      <c r="C19" s="25">
        <v>81</v>
      </c>
      <c r="D19" s="25">
        <v>14</v>
      </c>
      <c r="E19" s="25">
        <v>241</v>
      </c>
      <c r="F19" s="25">
        <v>702</v>
      </c>
      <c r="G19" s="25">
        <v>38</v>
      </c>
      <c r="H19" s="25">
        <v>3441</v>
      </c>
      <c r="I19" s="20">
        <f t="shared" si="3"/>
        <v>4858</v>
      </c>
    </row>
    <row r="20" spans="1:9" ht="12.75">
      <c r="A20" s="4" t="s">
        <v>11</v>
      </c>
      <c r="B20" s="25">
        <v>39</v>
      </c>
      <c r="C20" s="25">
        <v>63</v>
      </c>
      <c r="D20" s="25">
        <v>16</v>
      </c>
      <c r="E20" s="25">
        <v>21</v>
      </c>
      <c r="F20" s="25">
        <v>86</v>
      </c>
      <c r="G20" s="25">
        <v>3</v>
      </c>
      <c r="H20" s="25">
        <v>499</v>
      </c>
      <c r="I20" s="20">
        <f t="shared" si="3"/>
        <v>727</v>
      </c>
    </row>
    <row r="21" spans="1:9" ht="12.75">
      <c r="A21" s="4" t="s">
        <v>12</v>
      </c>
      <c r="B21" s="25">
        <v>9</v>
      </c>
      <c r="C21" s="25">
        <v>9</v>
      </c>
      <c r="D21" s="25">
        <v>2</v>
      </c>
      <c r="E21" s="25">
        <v>2</v>
      </c>
      <c r="F21" s="25">
        <v>25</v>
      </c>
      <c r="G21" s="25">
        <v>0</v>
      </c>
      <c r="H21" s="25">
        <v>63</v>
      </c>
      <c r="I21" s="20">
        <f t="shared" si="3"/>
        <v>110</v>
      </c>
    </row>
    <row r="22" spans="1:9" s="42" customFormat="1" ht="12.75">
      <c r="A22" s="41" t="s">
        <v>13</v>
      </c>
      <c r="B22" s="34">
        <f aca="true" t="shared" si="4" ref="B22:H22">SUM(B19:B21)</f>
        <v>389</v>
      </c>
      <c r="C22" s="34">
        <f t="shared" si="4"/>
        <v>153</v>
      </c>
      <c r="D22" s="34">
        <f t="shared" si="4"/>
        <v>32</v>
      </c>
      <c r="E22" s="34">
        <f t="shared" si="4"/>
        <v>264</v>
      </c>
      <c r="F22" s="34">
        <f t="shared" si="4"/>
        <v>813</v>
      </c>
      <c r="G22" s="34">
        <f t="shared" si="4"/>
        <v>41</v>
      </c>
      <c r="H22" s="34">
        <f t="shared" si="4"/>
        <v>4003</v>
      </c>
      <c r="I22" s="34">
        <f t="shared" si="3"/>
        <v>5695</v>
      </c>
    </row>
    <row r="23" spans="1:9" ht="12.75">
      <c r="A23" s="4" t="s">
        <v>14</v>
      </c>
      <c r="B23" s="20">
        <f aca="true" t="shared" si="5" ref="B23:I23">SUM(B16+B17+B18+B22)</f>
        <v>3885</v>
      </c>
      <c r="C23" s="20">
        <f t="shared" si="5"/>
        <v>1351</v>
      </c>
      <c r="D23" s="20">
        <f t="shared" si="5"/>
        <v>433</v>
      </c>
      <c r="E23" s="20">
        <f t="shared" si="5"/>
        <v>3692</v>
      </c>
      <c r="F23" s="20">
        <f t="shared" si="5"/>
        <v>12128</v>
      </c>
      <c r="G23" s="20">
        <f t="shared" si="5"/>
        <v>916</v>
      </c>
      <c r="H23" s="20">
        <f t="shared" si="5"/>
        <v>38035</v>
      </c>
      <c r="I23" s="20">
        <f t="shared" si="5"/>
        <v>60440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1416921</v>
      </c>
      <c r="C27" s="25">
        <v>585953</v>
      </c>
      <c r="D27" s="25">
        <v>231576</v>
      </c>
      <c r="E27" s="25">
        <v>775543</v>
      </c>
      <c r="F27" s="25">
        <v>1856683</v>
      </c>
      <c r="G27" s="25">
        <v>219224</v>
      </c>
      <c r="H27" s="25">
        <v>10574395</v>
      </c>
      <c r="I27" s="20">
        <f aca="true" t="shared" si="6" ref="I27:I32">SUM(B27:H27)</f>
        <v>15660295</v>
      </c>
    </row>
    <row r="28" spans="1:9" ht="12.75">
      <c r="A28" s="4" t="s">
        <v>8</v>
      </c>
      <c r="B28" s="25">
        <v>648138</v>
      </c>
      <c r="C28" s="25">
        <v>354813</v>
      </c>
      <c r="D28" s="25">
        <v>65766</v>
      </c>
      <c r="E28" s="25">
        <v>251514</v>
      </c>
      <c r="F28" s="25">
        <v>507855</v>
      </c>
      <c r="G28" s="25">
        <v>19888</v>
      </c>
      <c r="H28" s="25">
        <v>4527535</v>
      </c>
      <c r="I28" s="20">
        <f t="shared" si="6"/>
        <v>6375509</v>
      </c>
    </row>
    <row r="29" spans="1:9" ht="12.75">
      <c r="A29" s="4" t="s">
        <v>9</v>
      </c>
      <c r="B29" s="25">
        <v>106203</v>
      </c>
      <c r="C29" s="25">
        <v>35565</v>
      </c>
      <c r="D29" s="25">
        <v>3843</v>
      </c>
      <c r="E29" s="25">
        <v>30387</v>
      </c>
      <c r="F29" s="25">
        <v>100990</v>
      </c>
      <c r="G29" s="25">
        <v>5893</v>
      </c>
      <c r="H29" s="25">
        <v>1076947</v>
      </c>
      <c r="I29" s="20">
        <f t="shared" si="6"/>
        <v>1359828</v>
      </c>
    </row>
    <row r="30" spans="1:10" ht="12.75">
      <c r="A30" s="4" t="s">
        <v>10</v>
      </c>
      <c r="B30" s="25">
        <v>215490</v>
      </c>
      <c r="C30" s="25">
        <v>75735</v>
      </c>
      <c r="D30" s="25">
        <v>10782</v>
      </c>
      <c r="E30" s="25">
        <v>75471</v>
      </c>
      <c r="F30" s="25">
        <v>149111</v>
      </c>
      <c r="G30" s="25">
        <v>10399</v>
      </c>
      <c r="H30" s="25">
        <v>1637744</v>
      </c>
      <c r="I30" s="20">
        <f t="shared" si="6"/>
        <v>2174732</v>
      </c>
      <c r="J30" s="20"/>
    </row>
    <row r="31" spans="1:9" ht="12.75">
      <c r="A31" s="4" t="s">
        <v>11</v>
      </c>
      <c r="B31" s="25">
        <v>24713</v>
      </c>
      <c r="C31" s="25">
        <v>49325</v>
      </c>
      <c r="D31" s="25">
        <v>13669</v>
      </c>
      <c r="E31" s="25">
        <v>6942</v>
      </c>
      <c r="F31" s="25">
        <v>17815</v>
      </c>
      <c r="G31" s="25">
        <v>911</v>
      </c>
      <c r="H31" s="25">
        <v>245413</v>
      </c>
      <c r="I31" s="20">
        <f t="shared" si="6"/>
        <v>358788</v>
      </c>
    </row>
    <row r="32" spans="1:9" ht="12.75">
      <c r="A32" s="4" t="s">
        <v>12</v>
      </c>
      <c r="B32" s="25">
        <v>6957</v>
      </c>
      <c r="C32" s="25">
        <v>7326</v>
      </c>
      <c r="D32" s="25">
        <v>1024</v>
      </c>
      <c r="E32" s="25">
        <v>608</v>
      </c>
      <c r="F32" s="25">
        <v>5108</v>
      </c>
      <c r="G32" s="25">
        <v>0</v>
      </c>
      <c r="H32" s="25">
        <v>25770</v>
      </c>
      <c r="I32" s="20">
        <f t="shared" si="6"/>
        <v>46793</v>
      </c>
    </row>
    <row r="33" spans="1:9" ht="12.75">
      <c r="A33" s="4" t="s">
        <v>13</v>
      </c>
      <c r="B33" s="20">
        <f aca="true" t="shared" si="7" ref="B33:I33">SUM(B30:B32)</f>
        <v>247160</v>
      </c>
      <c r="C33" s="20">
        <f t="shared" si="7"/>
        <v>132386</v>
      </c>
      <c r="D33" s="20">
        <f t="shared" si="7"/>
        <v>25475</v>
      </c>
      <c r="E33" s="20">
        <f t="shared" si="7"/>
        <v>83021</v>
      </c>
      <c r="F33" s="20">
        <f t="shared" si="7"/>
        <v>172034</v>
      </c>
      <c r="G33" s="20">
        <f t="shared" si="7"/>
        <v>11310</v>
      </c>
      <c r="H33" s="20">
        <f t="shared" si="7"/>
        <v>1908927</v>
      </c>
      <c r="I33" s="20">
        <f t="shared" si="7"/>
        <v>2580313</v>
      </c>
    </row>
    <row r="34" spans="1:10" ht="12.75">
      <c r="A34" s="4" t="s">
        <v>14</v>
      </c>
      <c r="B34" s="20">
        <f aca="true" t="shared" si="8" ref="B34:I34">SUM(B27+B28+B29+B33)</f>
        <v>2418422</v>
      </c>
      <c r="C34" s="20">
        <f t="shared" si="8"/>
        <v>1108717</v>
      </c>
      <c r="D34" s="20">
        <f t="shared" si="8"/>
        <v>326660</v>
      </c>
      <c r="E34" s="20">
        <f t="shared" si="8"/>
        <v>1140465</v>
      </c>
      <c r="F34" s="20">
        <f t="shared" si="8"/>
        <v>2637562</v>
      </c>
      <c r="G34" s="20">
        <f t="shared" si="8"/>
        <v>256315</v>
      </c>
      <c r="H34" s="20">
        <f>SUM(H27+H28+H29+H33)</f>
        <v>18087804</v>
      </c>
      <c r="I34" s="20">
        <f t="shared" si="8"/>
        <v>25975945</v>
      </c>
      <c r="J34" s="20"/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60440</v>
      </c>
      <c r="D42" s="21">
        <f>I16</f>
        <v>37003</v>
      </c>
      <c r="E42" s="21">
        <f>I17</f>
        <v>14512</v>
      </c>
      <c r="F42" s="21">
        <f>I18</f>
        <v>3230</v>
      </c>
      <c r="G42" s="21">
        <f>I22</f>
        <v>5695</v>
      </c>
      <c r="H42" s="21">
        <f>I19</f>
        <v>4858</v>
      </c>
      <c r="I42" s="21">
        <f>I20</f>
        <v>727</v>
      </c>
      <c r="J42" s="21">
        <f>I21</f>
        <v>110</v>
      </c>
      <c r="K42" s="21"/>
    </row>
    <row r="43" spans="1:11" ht="12.75">
      <c r="A43" t="s">
        <v>21</v>
      </c>
      <c r="C43" s="21">
        <f>SUM(D43:G43)</f>
        <v>120193</v>
      </c>
      <c r="D43" s="21">
        <f>I5</f>
        <v>73175</v>
      </c>
      <c r="E43" s="21">
        <f>I6</f>
        <v>29186</v>
      </c>
      <c r="F43" s="21">
        <f>I7</f>
        <v>6331</v>
      </c>
      <c r="G43" s="21">
        <f>I11</f>
        <v>11501</v>
      </c>
      <c r="H43" s="21">
        <f>I8</f>
        <v>9554</v>
      </c>
      <c r="I43" s="21">
        <f>I9</f>
        <v>1704</v>
      </c>
      <c r="J43" s="21">
        <f>I10</f>
        <v>243</v>
      </c>
      <c r="K43" s="21"/>
    </row>
    <row r="44" spans="1:11" ht="12.75">
      <c r="A44" t="s">
        <v>22</v>
      </c>
      <c r="C44" s="22">
        <f aca="true" t="shared" si="9" ref="C44:J44">C43/C42</f>
        <v>1.988633355393779</v>
      </c>
      <c r="D44" s="22">
        <f t="shared" si="9"/>
        <v>1.9775423614301544</v>
      </c>
      <c r="E44" s="22">
        <f t="shared" si="9"/>
        <v>2.0111631753031975</v>
      </c>
      <c r="F44" s="22">
        <f t="shared" si="9"/>
        <v>1.960061919504644</v>
      </c>
      <c r="G44" s="22">
        <f t="shared" si="9"/>
        <v>2.019490781387182</v>
      </c>
      <c r="H44" s="22">
        <f t="shared" si="9"/>
        <v>1.9666529435981885</v>
      </c>
      <c r="I44" s="22">
        <f t="shared" si="9"/>
        <v>2.343878954607978</v>
      </c>
      <c r="J44" s="22">
        <f t="shared" si="9"/>
        <v>2.209090909090909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38035</v>
      </c>
      <c r="D47" s="21">
        <f>H16</f>
        <v>22041</v>
      </c>
      <c r="E47" s="21">
        <f>H17</f>
        <v>9598</v>
      </c>
      <c r="F47" s="21">
        <f>H18</f>
        <v>2393</v>
      </c>
      <c r="G47" s="21">
        <f>H22</f>
        <v>4003</v>
      </c>
      <c r="H47" s="21">
        <f>H19</f>
        <v>3441</v>
      </c>
      <c r="I47" s="21">
        <f>H20</f>
        <v>499</v>
      </c>
      <c r="J47" s="21">
        <f>H21</f>
        <v>63</v>
      </c>
      <c r="K47" s="21"/>
    </row>
    <row r="48" spans="1:11" ht="12.75">
      <c r="A48" t="s">
        <v>21</v>
      </c>
      <c r="C48" s="21">
        <f>SUM(D48:G48)</f>
        <v>84007</v>
      </c>
      <c r="D48" s="21">
        <f>H5</f>
        <v>49833</v>
      </c>
      <c r="E48" s="21">
        <f>H6</f>
        <v>20642</v>
      </c>
      <c r="F48" s="21">
        <f>H7</f>
        <v>5009</v>
      </c>
      <c r="G48" s="21">
        <f>H11</f>
        <v>8523</v>
      </c>
      <c r="H48" s="21">
        <f>H8</f>
        <v>7234</v>
      </c>
      <c r="I48" s="21">
        <f>H9</f>
        <v>1152</v>
      </c>
      <c r="J48" s="21">
        <f>H10</f>
        <v>137</v>
      </c>
      <c r="K48" s="21"/>
    </row>
    <row r="49" spans="1:11" ht="12.75">
      <c r="A49" t="s">
        <v>22</v>
      </c>
      <c r="C49" s="22">
        <f aca="true" t="shared" si="10" ref="C49:J49">C48/C47</f>
        <v>2.2086762192717235</v>
      </c>
      <c r="D49" s="22">
        <f t="shared" si="10"/>
        <v>2.2609228256431195</v>
      </c>
      <c r="E49" s="22">
        <f t="shared" si="10"/>
        <v>2.150656386747239</v>
      </c>
      <c r="F49" s="22">
        <f t="shared" si="10"/>
        <v>2.093188466360217</v>
      </c>
      <c r="G49" s="22">
        <f t="shared" si="10"/>
        <v>2.1291531351486386</v>
      </c>
      <c r="H49" s="22">
        <f t="shared" si="10"/>
        <v>2.102295844231328</v>
      </c>
      <c r="I49" s="22">
        <f t="shared" si="10"/>
        <v>2.308617234468938</v>
      </c>
      <c r="J49" s="22">
        <f t="shared" si="10"/>
        <v>2.1746031746031744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22405</v>
      </c>
      <c r="D52" s="21">
        <f>SUM(B16:G16)</f>
        <v>14962</v>
      </c>
      <c r="E52" s="21">
        <f>SUM(B17:G17)</f>
        <v>4914</v>
      </c>
      <c r="F52" s="21">
        <f>SUM(B18:G18)</f>
        <v>837</v>
      </c>
      <c r="G52" s="21">
        <f>SUM(H52:J52)</f>
        <v>1692</v>
      </c>
      <c r="H52" s="21">
        <f>SUM(B19:G19)</f>
        <v>1417</v>
      </c>
      <c r="I52" s="21">
        <f>SUM(B20:G20)</f>
        <v>228</v>
      </c>
      <c r="J52" s="21">
        <f>SUM(B21:G21)</f>
        <v>47</v>
      </c>
      <c r="K52" s="21"/>
    </row>
    <row r="53" spans="1:11" ht="12.75">
      <c r="A53" t="s">
        <v>21</v>
      </c>
      <c r="C53" s="21">
        <f>SUM(B12:G12)</f>
        <v>36186</v>
      </c>
      <c r="D53" s="21">
        <f>SUM(B5:G5)</f>
        <v>23342</v>
      </c>
      <c r="E53" s="21">
        <f>SUM(B6:G6)</f>
        <v>8544</v>
      </c>
      <c r="F53" s="21">
        <f>SUM(B7:G7)</f>
        <v>1322</v>
      </c>
      <c r="G53" s="21">
        <f>SUM(H53:J53)</f>
        <v>2978</v>
      </c>
      <c r="H53" s="21">
        <f>SUM(B8:G8)</f>
        <v>2320</v>
      </c>
      <c r="I53" s="21">
        <f>SUM(B9:G9)</f>
        <v>552</v>
      </c>
      <c r="J53" s="21">
        <f>SUM(B10:G10)</f>
        <v>106</v>
      </c>
      <c r="K53" s="21"/>
    </row>
    <row r="54" spans="1:11" ht="12.75">
      <c r="A54" t="s">
        <v>22</v>
      </c>
      <c r="C54" s="22">
        <f aca="true" t="shared" si="11" ref="C54:J54">C53/C52</f>
        <v>1.6150859183218031</v>
      </c>
      <c r="D54" s="22">
        <f t="shared" si="11"/>
        <v>1.5600855500601525</v>
      </c>
      <c r="E54" s="22">
        <f t="shared" si="11"/>
        <v>1.7387057387057387</v>
      </c>
      <c r="F54" s="22">
        <f t="shared" si="11"/>
        <v>1.5794504181600957</v>
      </c>
      <c r="G54" s="22">
        <f t="shared" si="11"/>
        <v>1.760047281323877</v>
      </c>
      <c r="H54" s="22">
        <f t="shared" si="11"/>
        <v>1.6372618207480594</v>
      </c>
      <c r="I54" s="22">
        <f t="shared" si="11"/>
        <v>2.4210526315789473</v>
      </c>
      <c r="J54" s="22">
        <f t="shared" si="11"/>
        <v>2.25531914893617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22405</v>
      </c>
      <c r="D61" s="21">
        <f>SUM(B16:G16)</f>
        <v>14962</v>
      </c>
      <c r="E61" s="21">
        <f>SUM(B17:G17)</f>
        <v>4914</v>
      </c>
      <c r="F61" s="21">
        <f>SUM(B18:G18)</f>
        <v>837</v>
      </c>
      <c r="G61" s="21">
        <f>SUM(H61:J61)</f>
        <v>1692</v>
      </c>
      <c r="H61" s="21">
        <f>SUM(B19:G19)</f>
        <v>1417</v>
      </c>
      <c r="I61" s="21">
        <f>SUM(B20:G20)</f>
        <v>228</v>
      </c>
      <c r="J61" s="21">
        <f>SUM(B21:G21)</f>
        <v>47</v>
      </c>
      <c r="K61" s="21"/>
    </row>
    <row r="62" spans="1:11" ht="12.75">
      <c r="A62" t="s">
        <v>21</v>
      </c>
      <c r="C62" s="21">
        <f>SUM(B12:G12)</f>
        <v>36186</v>
      </c>
      <c r="D62" s="21">
        <f>SUM(B5:G5)</f>
        <v>23342</v>
      </c>
      <c r="E62" s="21">
        <f>SUM(B6:G6)</f>
        <v>8544</v>
      </c>
      <c r="F62" s="21">
        <f>SUM(B7:G7)</f>
        <v>1322</v>
      </c>
      <c r="G62" s="21">
        <f>SUM(H62:J62)</f>
        <v>2978</v>
      </c>
      <c r="H62" s="21">
        <f>SUM(B8:G8)</f>
        <v>2320</v>
      </c>
      <c r="I62" s="21">
        <f>SUM(B9:G9)</f>
        <v>552</v>
      </c>
      <c r="J62" s="21">
        <f>SUM(B10:G10)</f>
        <v>106</v>
      </c>
      <c r="K62" s="21"/>
    </row>
    <row r="63" spans="1:11" ht="12.75">
      <c r="A63" t="s">
        <v>22</v>
      </c>
      <c r="C63" s="22">
        <f aca="true" t="shared" si="12" ref="C63:J63">C62/C61</f>
        <v>1.6150859183218031</v>
      </c>
      <c r="D63" s="22">
        <f t="shared" si="12"/>
        <v>1.5600855500601525</v>
      </c>
      <c r="E63" s="22">
        <f t="shared" si="12"/>
        <v>1.7387057387057387</v>
      </c>
      <c r="F63" s="22">
        <f t="shared" si="12"/>
        <v>1.5794504181600957</v>
      </c>
      <c r="G63" s="22">
        <f t="shared" si="12"/>
        <v>1.760047281323877</v>
      </c>
      <c r="H63" s="22">
        <f t="shared" si="12"/>
        <v>1.6372618207480594</v>
      </c>
      <c r="I63" s="22">
        <f t="shared" si="12"/>
        <v>2.4210526315789473</v>
      </c>
      <c r="J63" s="22">
        <f t="shared" si="12"/>
        <v>2.25531914893617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13044</v>
      </c>
      <c r="D66" s="21">
        <f>SUM(F16:G16)</f>
        <v>9137</v>
      </c>
      <c r="E66" s="21">
        <f>SUM(F17:G17)</f>
        <v>2537</v>
      </c>
      <c r="F66" s="21">
        <f>SUM(F18:G18)</f>
        <v>516</v>
      </c>
      <c r="G66" s="21">
        <f>SUM(H66:J66)</f>
        <v>854</v>
      </c>
      <c r="H66" s="21">
        <f>SUM(F19:G19)</f>
        <v>740</v>
      </c>
      <c r="I66" s="21">
        <f>SUM(F20:G20)</f>
        <v>89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14073</v>
      </c>
      <c r="D67" s="21">
        <f>SUM(F5:G5)</f>
        <v>10030</v>
      </c>
      <c r="E67" s="21">
        <f>SUM(F6:G6)</f>
        <v>2619</v>
      </c>
      <c r="F67" s="21">
        <f>SUM(F7:G7)</f>
        <v>535</v>
      </c>
      <c r="G67" s="21">
        <f>SUM(H67:J67)</f>
        <v>889</v>
      </c>
      <c r="H67" s="21">
        <f>SUM(F8:G8)</f>
        <v>763</v>
      </c>
      <c r="I67" s="21">
        <f>SUM(F9:G9)</f>
        <v>100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1.078886844526219</v>
      </c>
      <c r="D68" s="22">
        <f t="shared" si="13"/>
        <v>1.0977344861551932</v>
      </c>
      <c r="E68" s="22">
        <f t="shared" si="13"/>
        <v>1.032321639731967</v>
      </c>
      <c r="F68" s="22">
        <f t="shared" si="13"/>
        <v>1.0368217054263567</v>
      </c>
      <c r="G68" s="22">
        <f t="shared" si="13"/>
        <v>1.040983606557377</v>
      </c>
      <c r="H68" s="22">
        <f t="shared" si="13"/>
        <v>1.031081081081081</v>
      </c>
      <c r="I68" s="22">
        <f t="shared" si="13"/>
        <v>1.1235955056179776</v>
      </c>
      <c r="J68" s="22">
        <f t="shared" si="13"/>
        <v>1.04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3885</v>
      </c>
      <c r="D71" s="21">
        <f>B16</f>
        <v>2267</v>
      </c>
      <c r="E71" s="21">
        <f>B17</f>
        <v>1054</v>
      </c>
      <c r="F71" s="21">
        <f>B18</f>
        <v>175</v>
      </c>
      <c r="G71" s="21">
        <f>SUM(H71:J71)</f>
        <v>389</v>
      </c>
      <c r="H71" s="21">
        <f>B19</f>
        <v>341</v>
      </c>
      <c r="I71" s="21">
        <f>B20</f>
        <v>39</v>
      </c>
      <c r="J71" s="21">
        <f>B21</f>
        <v>9</v>
      </c>
      <c r="K71" s="21"/>
    </row>
    <row r="72" spans="1:11" ht="12.75">
      <c r="A72" t="s">
        <v>21</v>
      </c>
      <c r="C72" s="21">
        <f>B12</f>
        <v>11293</v>
      </c>
      <c r="D72" s="21">
        <f>B5</f>
        <v>6677</v>
      </c>
      <c r="E72" s="21">
        <f>B6</f>
        <v>3055</v>
      </c>
      <c r="F72" s="21">
        <f>B7</f>
        <v>489</v>
      </c>
      <c r="G72" s="21">
        <f>SUM(H72:J72)</f>
        <v>1072</v>
      </c>
      <c r="H72" s="21">
        <f>B8</f>
        <v>927</v>
      </c>
      <c r="I72" s="21">
        <f>B9</f>
        <v>114</v>
      </c>
      <c r="J72" s="21">
        <f>B10</f>
        <v>31</v>
      </c>
      <c r="K72" s="21"/>
    </row>
    <row r="73" spans="1:11" ht="12.75">
      <c r="A73" t="s">
        <v>22</v>
      </c>
      <c r="C73" s="22">
        <f aca="true" t="shared" si="14" ref="C73:J73">C72/C71</f>
        <v>2.906821106821107</v>
      </c>
      <c r="D73" s="22">
        <f t="shared" si="14"/>
        <v>2.945302161446846</v>
      </c>
      <c r="E73" s="22">
        <f t="shared" si="14"/>
        <v>2.898481973434535</v>
      </c>
      <c r="F73" s="22">
        <f t="shared" si="14"/>
        <v>2.7942857142857145</v>
      </c>
      <c r="G73" s="22">
        <f t="shared" si="14"/>
        <v>2.7557840616966582</v>
      </c>
      <c r="H73" s="22">
        <f t="shared" si="14"/>
        <v>2.718475073313783</v>
      </c>
      <c r="I73" s="22">
        <f t="shared" si="14"/>
        <v>2.923076923076923</v>
      </c>
      <c r="J73" s="22">
        <f t="shared" si="14"/>
        <v>3.4444444444444446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1351</v>
      </c>
      <c r="D76" s="21">
        <f>C16</f>
        <v>732</v>
      </c>
      <c r="E76" s="21">
        <f>C17</f>
        <v>423</v>
      </c>
      <c r="F76" s="21">
        <f>C18</f>
        <v>43</v>
      </c>
      <c r="G76" s="21">
        <f>SUM(H76:J76)</f>
        <v>153</v>
      </c>
      <c r="H76" s="21">
        <f>C19</f>
        <v>81</v>
      </c>
      <c r="I76" s="21">
        <f>C20</f>
        <v>63</v>
      </c>
      <c r="J76" s="21">
        <f>C21</f>
        <v>9</v>
      </c>
      <c r="K76" s="21"/>
    </row>
    <row r="77" spans="1:11" ht="12.75">
      <c r="A77" t="s">
        <v>21</v>
      </c>
      <c r="C77" s="21">
        <f>C12</f>
        <v>5277</v>
      </c>
      <c r="D77" s="21">
        <f>C5</f>
        <v>2829</v>
      </c>
      <c r="E77" s="21">
        <f>C6</f>
        <v>1676</v>
      </c>
      <c r="F77" s="21">
        <f>C7</f>
        <v>173</v>
      </c>
      <c r="G77" s="21">
        <f>SUM(H77:J77)</f>
        <v>599</v>
      </c>
      <c r="H77" s="21">
        <f>C8</f>
        <v>324</v>
      </c>
      <c r="I77" s="21">
        <f>C9</f>
        <v>234</v>
      </c>
      <c r="J77" s="21">
        <f>C10</f>
        <v>41</v>
      </c>
      <c r="K77" s="21"/>
    </row>
    <row r="78" spans="1:11" ht="12.75">
      <c r="A78" t="s">
        <v>22</v>
      </c>
      <c r="C78" s="22">
        <f aca="true" t="shared" si="15" ref="C78:J78">C77/C76</f>
        <v>3.9059955588452997</v>
      </c>
      <c r="D78" s="22">
        <f t="shared" si="15"/>
        <v>3.8647540983606556</v>
      </c>
      <c r="E78" s="22">
        <f t="shared" si="15"/>
        <v>3.962174940898345</v>
      </c>
      <c r="F78" s="22">
        <f t="shared" si="15"/>
        <v>4.023255813953488</v>
      </c>
      <c r="G78" s="22">
        <f t="shared" si="15"/>
        <v>3.915032679738562</v>
      </c>
      <c r="H78" s="22">
        <f t="shared" si="15"/>
        <v>4</v>
      </c>
      <c r="I78" s="22">
        <f t="shared" si="15"/>
        <v>3.7142857142857144</v>
      </c>
      <c r="J78" s="22">
        <f t="shared" si="15"/>
        <v>4.555555555555555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3692</v>
      </c>
      <c r="D81" s="21">
        <f>E16</f>
        <v>2515</v>
      </c>
      <c r="E81" s="21">
        <f>E17</f>
        <v>816</v>
      </c>
      <c r="F81" s="21">
        <f>E18</f>
        <v>97</v>
      </c>
      <c r="G81" s="21">
        <f>SUM(H81:J81)</f>
        <v>264</v>
      </c>
      <c r="H81" s="21">
        <f>E19</f>
        <v>241</v>
      </c>
      <c r="I81" s="21">
        <f>E20</f>
        <v>21</v>
      </c>
      <c r="J81" s="21">
        <f>E21</f>
        <v>2</v>
      </c>
      <c r="K81" s="21"/>
    </row>
    <row r="82" spans="1:11" ht="12.75">
      <c r="A82" t="s">
        <v>21</v>
      </c>
      <c r="C82" s="21">
        <f>E12</f>
        <v>3734</v>
      </c>
      <c r="D82" s="21">
        <f>E5</f>
        <v>2541</v>
      </c>
      <c r="E82" s="21">
        <f>E6</f>
        <v>825</v>
      </c>
      <c r="F82" s="21">
        <f>E7</f>
        <v>99</v>
      </c>
      <c r="G82" s="21">
        <f>SUM(H82:J82)</f>
        <v>269</v>
      </c>
      <c r="H82" s="21">
        <f>E8</f>
        <v>244</v>
      </c>
      <c r="I82" s="21">
        <f>E9</f>
        <v>23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1.0113759479956663</v>
      </c>
      <c r="D83" s="22">
        <f t="shared" si="16"/>
        <v>1.010337972166998</v>
      </c>
      <c r="E83" s="22">
        <f t="shared" si="16"/>
        <v>1.0110294117647058</v>
      </c>
      <c r="F83" s="22">
        <f t="shared" si="16"/>
        <v>1.0206185567010309</v>
      </c>
      <c r="G83" s="22">
        <f t="shared" si="16"/>
        <v>1.018939393939394</v>
      </c>
      <c r="H83" s="22">
        <f t="shared" si="16"/>
        <v>1.012448132780083</v>
      </c>
      <c r="I83" s="22">
        <f t="shared" si="16"/>
        <v>1.0952380952380953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433</v>
      </c>
      <c r="D86" s="21">
        <f>D16</f>
        <v>311</v>
      </c>
      <c r="E86" s="21">
        <f>D17</f>
        <v>84</v>
      </c>
      <c r="F86" s="21">
        <f>D18</f>
        <v>6</v>
      </c>
      <c r="G86" s="21">
        <f>SUM(H86:J86)</f>
        <v>32</v>
      </c>
      <c r="H86" s="21">
        <f>D19</f>
        <v>14</v>
      </c>
      <c r="I86" s="21">
        <f>D20</f>
        <v>16</v>
      </c>
      <c r="J86" s="21">
        <f>D21</f>
        <v>2</v>
      </c>
    </row>
    <row r="87" spans="1:10" ht="12.75">
      <c r="A87" t="s">
        <v>21</v>
      </c>
      <c r="C87" s="21">
        <f>D12</f>
        <v>1809</v>
      </c>
      <c r="D87" s="21">
        <f>D5</f>
        <v>1265</v>
      </c>
      <c r="E87" s="21">
        <f>D6</f>
        <v>369</v>
      </c>
      <c r="F87" s="21">
        <f>D7</f>
        <v>26</v>
      </c>
      <c r="G87" s="21">
        <f>SUM(H87:J87)</f>
        <v>149</v>
      </c>
      <c r="H87" s="21">
        <f>D8</f>
        <v>62</v>
      </c>
      <c r="I87" s="21">
        <f>D9</f>
        <v>81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4.177829099307159</v>
      </c>
      <c r="D88" s="22">
        <f t="shared" si="17"/>
        <v>4.067524115755627</v>
      </c>
      <c r="E88" s="22">
        <f t="shared" si="17"/>
        <v>4.392857142857143</v>
      </c>
      <c r="F88" s="22">
        <f t="shared" si="17"/>
        <v>4.333333333333333</v>
      </c>
      <c r="G88" s="22">
        <f t="shared" si="17"/>
        <v>4.65625</v>
      </c>
      <c r="H88" s="22">
        <f t="shared" si="17"/>
        <v>4.428571428571429</v>
      </c>
      <c r="I88" s="22">
        <f t="shared" si="17"/>
        <v>5.0625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25975945</v>
      </c>
      <c r="D94" s="21"/>
      <c r="E94" s="21">
        <f>SUM(E95:E96)</f>
        <v>60440</v>
      </c>
      <c r="F94" s="22">
        <f>C94/E94</f>
        <v>429.7806915949702</v>
      </c>
      <c r="G94" s="21">
        <f>SUM(G95:G96)</f>
        <v>120193</v>
      </c>
      <c r="H94" s="22">
        <f>C94/G94</f>
        <v>216.11861755676287</v>
      </c>
    </row>
    <row r="95" spans="1:8" ht="12.75">
      <c r="A95" t="s">
        <v>23</v>
      </c>
      <c r="C95" s="21">
        <f>H34</f>
        <v>18087804</v>
      </c>
      <c r="D95" s="21"/>
      <c r="E95" s="21">
        <f>H23</f>
        <v>38035</v>
      </c>
      <c r="F95" s="22">
        <f>C95/E95</f>
        <v>475.5568292362298</v>
      </c>
      <c r="G95" s="21">
        <f>H12</f>
        <v>84007</v>
      </c>
      <c r="H95" s="22">
        <f>C95/G95</f>
        <v>215.31305724522957</v>
      </c>
    </row>
    <row r="96" spans="1:8" ht="12.75">
      <c r="A96" t="s">
        <v>34</v>
      </c>
      <c r="C96" s="21">
        <f>SUM(B34:G34)</f>
        <v>7888141</v>
      </c>
      <c r="D96" s="21"/>
      <c r="E96" s="21">
        <f>SUM(B23:G23)</f>
        <v>22405</v>
      </c>
      <c r="F96" s="22">
        <f>C96/E96</f>
        <v>352.0705646061147</v>
      </c>
      <c r="G96" s="21">
        <f>SUM(B12:G12)</f>
        <v>36186</v>
      </c>
      <c r="H96" s="22">
        <f>C96/G96</f>
        <v>217.98875255623722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15660295</v>
      </c>
      <c r="D98" s="21"/>
      <c r="E98" s="21">
        <f>SUM(E99:E100)</f>
        <v>37003</v>
      </c>
      <c r="F98" s="22">
        <f>C98/E98</f>
        <v>423.2169013323244</v>
      </c>
      <c r="G98" s="21">
        <f>SUM(G99:G100)</f>
        <v>73175</v>
      </c>
      <c r="H98" s="22">
        <f>C98/G98</f>
        <v>214.01154765971984</v>
      </c>
    </row>
    <row r="99" spans="1:8" ht="12.75">
      <c r="A99" t="s">
        <v>23</v>
      </c>
      <c r="C99" s="21">
        <f>H27</f>
        <v>10574395</v>
      </c>
      <c r="D99" s="21"/>
      <c r="E99" s="21">
        <f>H16</f>
        <v>22041</v>
      </c>
      <c r="F99" s="22">
        <f>C99/E99</f>
        <v>479.7602195907627</v>
      </c>
      <c r="G99" s="21">
        <f>H5</f>
        <v>49833</v>
      </c>
      <c r="H99" s="22">
        <f>C99/G99</f>
        <v>212.1966367668011</v>
      </c>
    </row>
    <row r="100" spans="1:8" ht="12.75">
      <c r="A100" t="s">
        <v>34</v>
      </c>
      <c r="C100" s="21">
        <f>SUM(B27:G27)</f>
        <v>5085900</v>
      </c>
      <c r="D100" s="21"/>
      <c r="E100" s="21">
        <f>SUM(B16:G16)</f>
        <v>14962</v>
      </c>
      <c r="F100" s="22">
        <f>C100/E100</f>
        <v>339.921133538297</v>
      </c>
      <c r="G100" s="21">
        <f>SUM(B5:G5)</f>
        <v>23342</v>
      </c>
      <c r="H100" s="22">
        <f>C100/G100</f>
        <v>217.88621369205723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6375509</v>
      </c>
      <c r="D102" s="21"/>
      <c r="E102" s="21">
        <f>SUM(E103:E104)</f>
        <v>14512</v>
      </c>
      <c r="F102" s="22">
        <f>C102/E102</f>
        <v>439.32669514884236</v>
      </c>
      <c r="G102" s="21">
        <f>SUM(G103:G104)</f>
        <v>29186</v>
      </c>
      <c r="H102" s="22">
        <f>C102/G102</f>
        <v>218.4440827794148</v>
      </c>
    </row>
    <row r="103" spans="1:8" ht="12.75">
      <c r="A103" t="s">
        <v>23</v>
      </c>
      <c r="C103" s="21">
        <f>H28</f>
        <v>4527535</v>
      </c>
      <c r="D103" s="21"/>
      <c r="E103" s="21">
        <f>H17</f>
        <v>9598</v>
      </c>
      <c r="F103" s="22">
        <f>C103/E103</f>
        <v>471.7165034382163</v>
      </c>
      <c r="G103" s="21">
        <f>H6</f>
        <v>20642</v>
      </c>
      <c r="H103" s="22">
        <f>C103/G103</f>
        <v>219.33606239705455</v>
      </c>
    </row>
    <row r="104" spans="1:8" ht="12.75">
      <c r="A104" t="s">
        <v>34</v>
      </c>
      <c r="C104" s="21">
        <f>SUM(B28:G28)</f>
        <v>1847974</v>
      </c>
      <c r="D104" s="21"/>
      <c r="E104" s="21">
        <f>SUM(B17:G17)</f>
        <v>4914</v>
      </c>
      <c r="F104" s="22">
        <f>C104/E104</f>
        <v>376.06308506308505</v>
      </c>
      <c r="G104" s="21">
        <f>SUM(B6:G6)</f>
        <v>8544</v>
      </c>
      <c r="H104" s="22">
        <f>C104/G104</f>
        <v>216.2890917602996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1359828</v>
      </c>
      <c r="D106" s="21"/>
      <c r="E106" s="21">
        <f>SUM(E107:E108)</f>
        <v>3230</v>
      </c>
      <c r="F106" s="22">
        <f>C106/E106</f>
        <v>420.99938080495355</v>
      </c>
      <c r="G106" s="21">
        <f>SUM(G107:G108)</f>
        <v>6331</v>
      </c>
      <c r="H106" s="22">
        <f>C106/G106</f>
        <v>214.7888169325541</v>
      </c>
    </row>
    <row r="107" spans="1:8" ht="12.75">
      <c r="A107" t="s">
        <v>23</v>
      </c>
      <c r="C107" s="21">
        <f>H29</f>
        <v>1076947</v>
      </c>
      <c r="D107" s="21"/>
      <c r="E107" s="21">
        <f>H18</f>
        <v>2393</v>
      </c>
      <c r="F107" s="22">
        <f>C107/E107</f>
        <v>450.0405348934392</v>
      </c>
      <c r="G107" s="21">
        <f>H7</f>
        <v>5009</v>
      </c>
      <c r="H107" s="22">
        <f>C107/G107</f>
        <v>215.00239568776203</v>
      </c>
    </row>
    <row r="108" spans="1:8" ht="12.75">
      <c r="A108" t="s">
        <v>34</v>
      </c>
      <c r="C108" s="21">
        <f>SUM(B29:G29)</f>
        <v>282881</v>
      </c>
      <c r="D108" s="21"/>
      <c r="E108" s="21">
        <f>SUM(B18:G18)</f>
        <v>837</v>
      </c>
      <c r="F108" s="22">
        <f>C108/E108</f>
        <v>337.9701314217443</v>
      </c>
      <c r="G108" s="21">
        <f>SUM(B7:G7)</f>
        <v>1322</v>
      </c>
      <c r="H108" s="22">
        <f>C108/G108</f>
        <v>213.97957639939486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2580313</v>
      </c>
      <c r="D110" s="21"/>
      <c r="E110" s="21">
        <f>SUM(E111:E112)</f>
        <v>5695</v>
      </c>
      <c r="F110" s="22">
        <f>C110/E110</f>
        <v>453.08393327480246</v>
      </c>
      <c r="G110" s="21">
        <f>SUM(G111:G112)</f>
        <v>11501</v>
      </c>
      <c r="H110" s="22">
        <f>C110/G110</f>
        <v>224.3555343013651</v>
      </c>
    </row>
    <row r="111" spans="1:8" ht="12.75">
      <c r="A111" s="11" t="s">
        <v>23</v>
      </c>
      <c r="C111" s="21">
        <f>H33</f>
        <v>1908927</v>
      </c>
      <c r="D111" s="21"/>
      <c r="E111" s="21">
        <f>H22</f>
        <v>4003</v>
      </c>
      <c r="F111" s="22">
        <f>C111/E111</f>
        <v>476.8740944291781</v>
      </c>
      <c r="G111" s="21">
        <f>H11</f>
        <v>8523</v>
      </c>
      <c r="H111" s="22">
        <f>C111/G111</f>
        <v>223.97360084477296</v>
      </c>
    </row>
    <row r="112" spans="1:8" ht="12.75">
      <c r="A112" s="11" t="s">
        <v>34</v>
      </c>
      <c r="C112" s="21">
        <f>SUM(B33:G33)</f>
        <v>671386</v>
      </c>
      <c r="D112" s="21"/>
      <c r="E112" s="21">
        <f>SUM(B22:G22)</f>
        <v>1692</v>
      </c>
      <c r="F112" s="22">
        <f>C112/E112</f>
        <v>396.8002364066194</v>
      </c>
      <c r="G112" s="21">
        <f>SUM(B11:G11)</f>
        <v>2978</v>
      </c>
      <c r="H112" s="22">
        <f>C112/G112</f>
        <v>225.44862323707187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2174732</v>
      </c>
      <c r="D114" s="21"/>
      <c r="E114" s="21">
        <f>SUM(E115:E116)</f>
        <v>4858</v>
      </c>
      <c r="F114" s="22">
        <f>C114/E114</f>
        <v>447.6599423631124</v>
      </c>
      <c r="G114" s="21">
        <f>SUM(G115:G116)</f>
        <v>9554</v>
      </c>
      <c r="H114" s="22">
        <f>C114/G114</f>
        <v>227.62528783755496</v>
      </c>
    </row>
    <row r="115" spans="1:8" ht="12.75">
      <c r="A115" t="s">
        <v>23</v>
      </c>
      <c r="C115" s="21">
        <f>H30</f>
        <v>1637744</v>
      </c>
      <c r="D115" s="21"/>
      <c r="E115" s="21">
        <f>H19</f>
        <v>3441</v>
      </c>
      <c r="F115" s="22">
        <f>C115/E115</f>
        <v>475.9500145306597</v>
      </c>
      <c r="G115" s="21">
        <f>H8</f>
        <v>7234</v>
      </c>
      <c r="H115" s="22">
        <f>C115/G115</f>
        <v>226.3953552667957</v>
      </c>
    </row>
    <row r="116" spans="1:8" ht="12.75">
      <c r="A116" t="s">
        <v>34</v>
      </c>
      <c r="C116" s="21">
        <f>SUM(B30:G30)</f>
        <v>536988</v>
      </c>
      <c r="D116" s="21"/>
      <c r="E116" s="21">
        <f>SUM(B19:G19)</f>
        <v>1417</v>
      </c>
      <c r="F116" s="22">
        <f>C116/E116</f>
        <v>378.96118560338743</v>
      </c>
      <c r="G116" s="21">
        <f>SUM(B8:G8)</f>
        <v>2320</v>
      </c>
      <c r="H116" s="22">
        <f>C116/G116</f>
        <v>231.4603448275862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358788</v>
      </c>
      <c r="D118" s="21"/>
      <c r="E118" s="21">
        <f>SUM(E119:E120)</f>
        <v>727</v>
      </c>
      <c r="F118" s="22">
        <f>C118/E118</f>
        <v>493.51856946354883</v>
      </c>
      <c r="G118" s="21">
        <f>SUM(G119:G120)</f>
        <v>1704</v>
      </c>
      <c r="H118" s="22">
        <f>C118/G118</f>
        <v>210.55633802816902</v>
      </c>
    </row>
    <row r="119" spans="1:8" ht="12.75">
      <c r="A119" t="s">
        <v>23</v>
      </c>
      <c r="C119" s="21">
        <f>H31</f>
        <v>245413</v>
      </c>
      <c r="D119" s="21"/>
      <c r="E119" s="21">
        <f>H20</f>
        <v>499</v>
      </c>
      <c r="F119" s="22">
        <f>C119/E119</f>
        <v>491.80961923847696</v>
      </c>
      <c r="G119" s="21">
        <f>H9</f>
        <v>1152</v>
      </c>
      <c r="H119" s="22">
        <f>C119/G119</f>
        <v>213.03211805555554</v>
      </c>
    </row>
    <row r="120" spans="1:8" ht="12.75">
      <c r="A120" t="s">
        <v>34</v>
      </c>
      <c r="C120" s="21">
        <f>SUM(B31:G31)</f>
        <v>113375</v>
      </c>
      <c r="D120" s="21"/>
      <c r="E120" s="21">
        <f>SUM(B20:G20)</f>
        <v>228</v>
      </c>
      <c r="F120" s="22">
        <f>C120/E120</f>
        <v>497.25877192982455</v>
      </c>
      <c r="G120" s="21">
        <f>SUM(B9:G9)</f>
        <v>552</v>
      </c>
      <c r="H120" s="22">
        <f>C120/G120</f>
        <v>205.3894927536232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46793</v>
      </c>
      <c r="D122" s="21"/>
      <c r="E122" s="21">
        <f>SUM(E123:E124)</f>
        <v>110</v>
      </c>
      <c r="F122" s="22">
        <f>C122/E122</f>
        <v>425.3909090909091</v>
      </c>
      <c r="G122" s="21">
        <f>SUM(G123:G124)</f>
        <v>243</v>
      </c>
      <c r="H122" s="22">
        <f>C122/G122</f>
        <v>192.56378600823047</v>
      </c>
    </row>
    <row r="123" spans="1:8" ht="12.75">
      <c r="A123" t="s">
        <v>23</v>
      </c>
      <c r="C123" s="21">
        <f>H32</f>
        <v>25770</v>
      </c>
      <c r="D123" s="21"/>
      <c r="E123" s="21">
        <f>H21</f>
        <v>63</v>
      </c>
      <c r="F123" s="22">
        <f>C123/E123</f>
        <v>409.04761904761904</v>
      </c>
      <c r="G123" s="21">
        <f>H10</f>
        <v>137</v>
      </c>
      <c r="H123" s="22">
        <f>C123/G123</f>
        <v>188.1021897810219</v>
      </c>
    </row>
    <row r="124" spans="1:8" ht="12.75">
      <c r="A124" t="s">
        <v>34</v>
      </c>
      <c r="C124" s="21">
        <f>SUM(B32:G32)</f>
        <v>21023</v>
      </c>
      <c r="D124" s="21"/>
      <c r="E124" s="21">
        <f>SUM(B21:G21)</f>
        <v>47</v>
      </c>
      <c r="F124" s="22">
        <f>C124/E124</f>
        <v>447.29787234042556</v>
      </c>
      <c r="G124" s="21">
        <f>SUM(B10:G10)</f>
        <v>106</v>
      </c>
      <c r="H124" s="22">
        <f>C124/G124</f>
        <v>198.33018867924528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8087687</v>
      </c>
      <c r="D130" s="21"/>
      <c r="E130" s="21">
        <f aca="true" t="shared" si="19" ref="E130:K130">SUM(E131:E134)</f>
        <v>4854324</v>
      </c>
      <c r="F130" s="21">
        <f t="shared" si="19"/>
        <v>1782208</v>
      </c>
      <c r="G130" s="21">
        <f t="shared" si="19"/>
        <v>279038</v>
      </c>
      <c r="H130" s="21">
        <f t="shared" si="19"/>
        <v>645911</v>
      </c>
      <c r="I130" s="21">
        <f t="shared" si="19"/>
        <v>526206</v>
      </c>
      <c r="J130" s="21">
        <f t="shared" si="19"/>
        <v>99706</v>
      </c>
      <c r="K130" s="21">
        <f t="shared" si="19"/>
        <v>19999</v>
      </c>
    </row>
    <row r="131" spans="1:11" ht="12.75">
      <c r="A131" t="s">
        <v>4</v>
      </c>
      <c r="C131" s="21">
        <f t="shared" si="18"/>
        <v>3053387</v>
      </c>
      <c r="D131" s="21"/>
      <c r="E131" s="21">
        <f>SUM(F27:G27)</f>
        <v>2075907</v>
      </c>
      <c r="F131" s="21">
        <f>SUM(F28:G28)</f>
        <v>527743</v>
      </c>
      <c r="G131" s="21">
        <f>SUM(F29:G29)</f>
        <v>106883</v>
      </c>
      <c r="H131" s="21">
        <f>SUM(I131:K131)</f>
        <v>183344</v>
      </c>
      <c r="I131" s="21">
        <f>SUM(F30:G30)</f>
        <v>159510</v>
      </c>
      <c r="J131" s="21">
        <f>SUM(F31:G31)</f>
        <v>18726</v>
      </c>
      <c r="K131" s="21">
        <f>SUM(F32:G32)</f>
        <v>5108</v>
      </c>
    </row>
    <row r="132" spans="1:11" ht="12.75">
      <c r="A132" t="s">
        <v>63</v>
      </c>
      <c r="C132" s="21">
        <f t="shared" si="18"/>
        <v>2633912</v>
      </c>
      <c r="D132" s="21"/>
      <c r="E132" s="21">
        <f>B27</f>
        <v>1416921</v>
      </c>
      <c r="F132" s="21">
        <f>B28</f>
        <v>648138</v>
      </c>
      <c r="G132" s="21">
        <f>B29</f>
        <v>106203</v>
      </c>
      <c r="H132" s="21">
        <f>SUM(I132:K132)</f>
        <v>247160</v>
      </c>
      <c r="I132" s="21">
        <f>B30</f>
        <v>215490</v>
      </c>
      <c r="J132" s="21">
        <f>B31</f>
        <v>24713</v>
      </c>
      <c r="K132" s="21">
        <f>B32</f>
        <v>6957</v>
      </c>
    </row>
    <row r="133" spans="1:11" ht="12.75">
      <c r="A133" t="s">
        <v>62</v>
      </c>
      <c r="C133" s="21">
        <f t="shared" si="18"/>
        <v>1184452</v>
      </c>
      <c r="D133" s="21"/>
      <c r="E133" s="21">
        <f>C27</f>
        <v>585953</v>
      </c>
      <c r="F133" s="21">
        <f>C28</f>
        <v>354813</v>
      </c>
      <c r="G133" s="21">
        <f>C29</f>
        <v>35565</v>
      </c>
      <c r="H133" s="21">
        <f>SUM(I133:K133)</f>
        <v>132386</v>
      </c>
      <c r="I133" s="21">
        <f>C30</f>
        <v>75735</v>
      </c>
      <c r="J133" s="21">
        <f>C31</f>
        <v>49325</v>
      </c>
      <c r="K133" s="21">
        <f>C32</f>
        <v>7326</v>
      </c>
    </row>
    <row r="134" spans="1:11" ht="12.75">
      <c r="A134" t="s">
        <v>2</v>
      </c>
      <c r="C134" s="21">
        <f t="shared" si="18"/>
        <v>1215936</v>
      </c>
      <c r="D134" s="21"/>
      <c r="E134" s="21">
        <f>E27</f>
        <v>775543</v>
      </c>
      <c r="F134" s="21">
        <f>E28</f>
        <v>251514</v>
      </c>
      <c r="G134" s="21">
        <f>E29</f>
        <v>30387</v>
      </c>
      <c r="H134" s="21">
        <f>SUM(I134:K134)</f>
        <v>83021</v>
      </c>
      <c r="I134" s="21">
        <f>E30</f>
        <v>75471</v>
      </c>
      <c r="J134" s="21">
        <f>E31</f>
        <v>6942</v>
      </c>
      <c r="K134" s="21">
        <f>E32</f>
        <v>608</v>
      </c>
    </row>
    <row r="135" spans="1:11" ht="12.75">
      <c r="A135" t="s">
        <v>61</v>
      </c>
      <c r="C135" s="21">
        <f t="shared" si="18"/>
        <v>337442</v>
      </c>
      <c r="D135" s="21"/>
      <c r="E135" s="21">
        <f>D27</f>
        <v>231576</v>
      </c>
      <c r="F135" s="21">
        <f>D28</f>
        <v>65766</v>
      </c>
      <c r="G135" s="21">
        <f>D29</f>
        <v>3843</v>
      </c>
      <c r="H135" s="21">
        <f>SUM(I135:K135)</f>
        <v>25475</v>
      </c>
      <c r="I135" s="21">
        <f>D30</f>
        <v>10782</v>
      </c>
      <c r="J135" s="21">
        <f>D31</f>
        <v>13669</v>
      </c>
      <c r="K135" s="21">
        <f>D32</f>
        <v>1024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3053387</v>
      </c>
      <c r="E141" s="22">
        <f>B141/C66</f>
        <v>234.08363998773382</v>
      </c>
      <c r="G141" s="22">
        <f>B141/C67</f>
        <v>216.96773964328855</v>
      </c>
    </row>
    <row r="142" spans="1:7" ht="12.75">
      <c r="A142" t="s">
        <v>63</v>
      </c>
      <c r="B142" s="21">
        <f>C132</f>
        <v>2633912</v>
      </c>
      <c r="E142" s="22">
        <f>B142/C71</f>
        <v>677.9696267696268</v>
      </c>
      <c r="G142" s="22">
        <f>B142/C72</f>
        <v>233.2340387850881</v>
      </c>
    </row>
    <row r="143" spans="1:7" ht="12.75">
      <c r="A143" t="s">
        <v>62</v>
      </c>
      <c r="B143" s="21">
        <f>C133</f>
        <v>1184452</v>
      </c>
      <c r="E143" s="22">
        <f>B143/C76</f>
        <v>876.7224278312361</v>
      </c>
      <c r="G143" s="22">
        <f>B143/C77</f>
        <v>224.45556187227592</v>
      </c>
    </row>
    <row r="144" spans="1:7" ht="12.75">
      <c r="A144" t="s">
        <v>2</v>
      </c>
      <c r="B144" s="21">
        <f>C134</f>
        <v>1215936</v>
      </c>
      <c r="E144" s="22">
        <f>B144/C81</f>
        <v>329.3434452871073</v>
      </c>
      <c r="G144" s="22">
        <f>B144/C82</f>
        <v>325.6389930369577</v>
      </c>
    </row>
    <row r="145" spans="1:7" ht="12.75">
      <c r="A145" t="s">
        <v>61</v>
      </c>
      <c r="B145" s="21">
        <f>C135</f>
        <v>337442</v>
      </c>
      <c r="E145" s="27">
        <f>B145/C86</f>
        <v>779.3117782909931</v>
      </c>
      <c r="G145" s="27">
        <f>B145/C87</f>
        <v>186.53510226644556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K9" sqref="K9"/>
    </sheetView>
  </sheetViews>
  <sheetFormatPr defaultColWidth="9.140625" defaultRowHeight="12.75"/>
  <cols>
    <col min="2" max="2" width="10.140625" style="0" bestFit="1" customWidth="1"/>
    <col min="3" max="5" width="9.28125" style="0" bestFit="1" customWidth="1"/>
    <col min="6" max="6" width="9.7109375" style="0" bestFit="1" customWidth="1"/>
    <col min="7" max="7" width="9.28125" style="0" bestFit="1" customWidth="1"/>
    <col min="8" max="8" width="10.57421875" style="0" bestFit="1" customWidth="1"/>
    <col min="9" max="9" width="10.140625" style="0" customWidth="1"/>
    <col min="10" max="12" width="9.28125" style="0" bestFit="1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JUL!B12</f>
        <v>10212</v>
      </c>
      <c r="C5" s="20">
        <f>JUL!C12</f>
        <v>4293</v>
      </c>
      <c r="D5" s="20">
        <f>JUL!D12</f>
        <v>3930</v>
      </c>
      <c r="E5" s="20">
        <f>JUL!E12</f>
        <v>3524</v>
      </c>
      <c r="F5" s="20">
        <f>JUL!F12</f>
        <v>12690</v>
      </c>
      <c r="G5" s="20">
        <f>JUL!G12</f>
        <v>952</v>
      </c>
      <c r="H5" s="20">
        <f>JUL!H12</f>
        <v>64034</v>
      </c>
      <c r="I5" s="20">
        <f aca="true" t="shared" si="0" ref="I5:I16">SUM(B5:H5)</f>
        <v>99635</v>
      </c>
    </row>
    <row r="6" spans="1:9" ht="12.75">
      <c r="A6" s="24" t="s">
        <v>49</v>
      </c>
      <c r="B6" s="20">
        <f>AUG!B12</f>
        <v>10379</v>
      </c>
      <c r="C6" s="20">
        <f>AUG!C12</f>
        <v>4406</v>
      </c>
      <c r="D6" s="20">
        <f>AUG!D12</f>
        <v>4048</v>
      </c>
      <c r="E6" s="20">
        <f>AUG!E12</f>
        <v>3532</v>
      </c>
      <c r="F6" s="20">
        <f>AUG!F12</f>
        <v>12753</v>
      </c>
      <c r="G6" s="20">
        <f>AUG!G12</f>
        <v>946</v>
      </c>
      <c r="H6" s="20">
        <f>AUG!H12</f>
        <v>65591</v>
      </c>
      <c r="I6" s="20">
        <f t="shared" si="0"/>
        <v>101655</v>
      </c>
    </row>
    <row r="7" spans="1:9" ht="12.75">
      <c r="A7" s="24" t="s">
        <v>50</v>
      </c>
      <c r="B7" s="20">
        <f>SEP!B12</f>
        <v>10501</v>
      </c>
      <c r="C7" s="20">
        <f>SEP!C12</f>
        <v>4675</v>
      </c>
      <c r="D7" s="20">
        <f>SEP!D12</f>
        <v>4032</v>
      </c>
      <c r="E7" s="20">
        <f>SEP!E12</f>
        <v>3567</v>
      </c>
      <c r="F7" s="20">
        <f>SEP!F12</f>
        <v>12772</v>
      </c>
      <c r="G7" s="20">
        <f>SEP!G12</f>
        <v>957</v>
      </c>
      <c r="H7" s="20">
        <f>SEP!H12</f>
        <v>66351</v>
      </c>
      <c r="I7" s="20">
        <f t="shared" si="0"/>
        <v>102855</v>
      </c>
    </row>
    <row r="8" spans="1:9" ht="12.75">
      <c r="A8" s="24" t="s">
        <v>51</v>
      </c>
      <c r="B8" s="20">
        <f>OCT!B12</f>
        <v>11491</v>
      </c>
      <c r="C8" s="20">
        <f>OCT!C12</f>
        <v>5243</v>
      </c>
      <c r="D8" s="20">
        <f>OCT!D12</f>
        <v>1936</v>
      </c>
      <c r="E8" s="20">
        <f>OCT!E12</f>
        <v>3649</v>
      </c>
      <c r="F8" s="20">
        <f>OCT!F12</f>
        <v>12817</v>
      </c>
      <c r="G8" s="20">
        <f>OCT!G12</f>
        <v>987</v>
      </c>
      <c r="H8" s="20">
        <f>OCT!H12</f>
        <v>68977</v>
      </c>
      <c r="I8" s="20">
        <f t="shared" si="0"/>
        <v>105100</v>
      </c>
    </row>
    <row r="9" spans="1:9" ht="12.75">
      <c r="A9" s="24" t="s">
        <v>52</v>
      </c>
      <c r="B9" s="20">
        <f>NOV!B12</f>
        <v>11367</v>
      </c>
      <c r="C9" s="20">
        <f>NOV!C12</f>
        <v>5221</v>
      </c>
      <c r="D9" s="20">
        <f>NOV!D12</f>
        <v>1910</v>
      </c>
      <c r="E9" s="20">
        <f>NOV!E12</f>
        <v>3721</v>
      </c>
      <c r="F9" s="20">
        <f>NOV!F12</f>
        <v>12832</v>
      </c>
      <c r="G9" s="20">
        <f>NOV!G12</f>
        <v>990</v>
      </c>
      <c r="H9" s="20">
        <f>NOV!H12</f>
        <v>70962</v>
      </c>
      <c r="I9" s="20">
        <f t="shared" si="0"/>
        <v>107003</v>
      </c>
    </row>
    <row r="10" spans="1:9" ht="12.75">
      <c r="A10" s="24" t="s">
        <v>53</v>
      </c>
      <c r="B10" s="20">
        <f>DEC!B12</f>
        <v>11523</v>
      </c>
      <c r="C10" s="20">
        <f>DEC!C12</f>
        <v>5163</v>
      </c>
      <c r="D10" s="20">
        <f>DEC!D12</f>
        <v>1865</v>
      </c>
      <c r="E10" s="20">
        <f>DEC!E12</f>
        <v>3805</v>
      </c>
      <c r="F10" s="20">
        <f>DEC!F12</f>
        <v>12864</v>
      </c>
      <c r="G10" s="20">
        <f>DEC!G12</f>
        <v>1006</v>
      </c>
      <c r="H10" s="20">
        <f>DEC!H12</f>
        <v>72746</v>
      </c>
      <c r="I10" s="20">
        <f t="shared" si="0"/>
        <v>108972</v>
      </c>
    </row>
    <row r="11" spans="1:9" ht="12.75">
      <c r="A11" s="24" t="s">
        <v>54</v>
      </c>
      <c r="B11" s="20">
        <f>JAN!B12</f>
        <v>11449</v>
      </c>
      <c r="C11" s="20">
        <f>JAN!C12</f>
        <v>5102</v>
      </c>
      <c r="D11" s="20">
        <f>JAN!D12</f>
        <v>1876</v>
      </c>
      <c r="E11" s="20">
        <f>JAN!E12</f>
        <v>3898</v>
      </c>
      <c r="F11" s="20">
        <f>JAN!F12</f>
        <v>12923</v>
      </c>
      <c r="G11" s="20">
        <f>JAN!G12</f>
        <v>974</v>
      </c>
      <c r="H11" s="20">
        <f>JAN!H12</f>
        <v>73486</v>
      </c>
      <c r="I11" s="20">
        <f t="shared" si="0"/>
        <v>109708</v>
      </c>
    </row>
    <row r="12" spans="1:9" ht="12.75">
      <c r="A12" s="24" t="s">
        <v>55</v>
      </c>
      <c r="B12" s="20">
        <f>FEB!B12</f>
        <v>11323</v>
      </c>
      <c r="C12" s="20">
        <f>FEB!C12</f>
        <v>5145</v>
      </c>
      <c r="D12" s="20">
        <f>FEB!D12</f>
        <v>1893</v>
      </c>
      <c r="E12" s="20">
        <f>FEB!E12</f>
        <v>3902</v>
      </c>
      <c r="F12" s="20">
        <f>FEB!F12</f>
        <v>12934</v>
      </c>
      <c r="G12" s="20">
        <f>FEB!G12</f>
        <v>965</v>
      </c>
      <c r="H12" s="20">
        <f>FEB!H12</f>
        <v>74753</v>
      </c>
      <c r="I12" s="20">
        <f t="shared" si="0"/>
        <v>110915</v>
      </c>
    </row>
    <row r="13" spans="1:10" ht="12.75">
      <c r="A13" s="24" t="s">
        <v>56</v>
      </c>
      <c r="B13" s="20">
        <f>MAR!B12</f>
        <v>11255</v>
      </c>
      <c r="C13" s="20">
        <f>MAR!C12</f>
        <v>5169</v>
      </c>
      <c r="D13" s="20">
        <f>MAR!D12</f>
        <v>1837</v>
      </c>
      <c r="E13" s="20">
        <f>MAR!E12</f>
        <v>3900</v>
      </c>
      <c r="F13" s="20">
        <f>MAR!F12</f>
        <v>12935</v>
      </c>
      <c r="G13" s="20">
        <f>MAR!G12</f>
        <v>974</v>
      </c>
      <c r="H13" s="20">
        <f>MAR!H12</f>
        <v>76451</v>
      </c>
      <c r="I13" s="20">
        <f t="shared" si="0"/>
        <v>112521</v>
      </c>
      <c r="J13" s="38"/>
    </row>
    <row r="14" spans="1:9" ht="12.75">
      <c r="A14" s="24" t="s">
        <v>57</v>
      </c>
      <c r="B14" s="20">
        <f>APR!B12</f>
        <v>11175</v>
      </c>
      <c r="C14" s="20">
        <f>APR!C12</f>
        <v>5206</v>
      </c>
      <c r="D14" s="20">
        <f>APR!D12</f>
        <v>1861</v>
      </c>
      <c r="E14" s="20">
        <f>APR!E12</f>
        <v>3800</v>
      </c>
      <c r="F14" s="20">
        <f>APR!F12</f>
        <v>13006</v>
      </c>
      <c r="G14" s="20">
        <f>APR!G12</f>
        <v>979</v>
      </c>
      <c r="H14" s="20">
        <f>APR!H12</f>
        <v>78978</v>
      </c>
      <c r="I14" s="20">
        <f t="shared" si="0"/>
        <v>115005</v>
      </c>
    </row>
    <row r="15" spans="1:9" ht="12.75">
      <c r="A15" s="24" t="s">
        <v>58</v>
      </c>
      <c r="B15" s="20">
        <f>MAY!B12</f>
        <v>11166</v>
      </c>
      <c r="C15" s="20">
        <f>MAY!C12</f>
        <v>5385</v>
      </c>
      <c r="D15" s="20">
        <f>MAY!D12</f>
        <v>1865</v>
      </c>
      <c r="E15" s="20">
        <f>MAY!E12</f>
        <v>3810</v>
      </c>
      <c r="F15" s="20">
        <f>MAY!F12</f>
        <v>13025</v>
      </c>
      <c r="G15" s="20">
        <f>MAY!G12</f>
        <v>973</v>
      </c>
      <c r="H15" s="20">
        <f>MAY!H12</f>
        <v>81424</v>
      </c>
      <c r="I15" s="20">
        <f t="shared" si="0"/>
        <v>117648</v>
      </c>
    </row>
    <row r="16" spans="1:9" ht="12.75">
      <c r="A16" s="24" t="s">
        <v>59</v>
      </c>
      <c r="B16" s="20">
        <f>JUN!B12</f>
        <v>11293</v>
      </c>
      <c r="C16" s="20">
        <f>JUN!C12</f>
        <v>5277</v>
      </c>
      <c r="D16" s="20">
        <f>JUN!D12</f>
        <v>1809</v>
      </c>
      <c r="E16" s="20">
        <f>JUN!E12</f>
        <v>3734</v>
      </c>
      <c r="F16" s="20">
        <f>JUN!F12</f>
        <v>13091</v>
      </c>
      <c r="G16" s="20">
        <f>JUN!G12</f>
        <v>982</v>
      </c>
      <c r="H16" s="20">
        <f>JUN!H12</f>
        <v>84007</v>
      </c>
      <c r="I16" s="20">
        <f t="shared" si="0"/>
        <v>120193</v>
      </c>
    </row>
    <row r="17" spans="1:9" ht="12.75">
      <c r="A17" s="17" t="s">
        <v>47</v>
      </c>
      <c r="B17" s="20">
        <f>SUM(B5:B16)/COUNTIF(B5:B16,"&lt;&gt;0")</f>
        <v>11094.5</v>
      </c>
      <c r="C17" s="20">
        <f aca="true" t="shared" si="1" ref="C17:I17">SUM(C5:C16)/COUNTIF(C5:C16,"&lt;&gt;0")</f>
        <v>5023.75</v>
      </c>
      <c r="D17" s="20">
        <f t="shared" si="1"/>
        <v>2405.1666666666665</v>
      </c>
      <c r="E17" s="20">
        <f t="shared" si="1"/>
        <v>3736.8333333333335</v>
      </c>
      <c r="F17" s="20">
        <f t="shared" si="1"/>
        <v>12886.833333333334</v>
      </c>
      <c r="G17" s="20">
        <f t="shared" si="1"/>
        <v>973.75</v>
      </c>
      <c r="H17" s="20">
        <f t="shared" si="1"/>
        <v>73146.66666666667</v>
      </c>
      <c r="I17" s="20">
        <f t="shared" si="1"/>
        <v>109267.5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JUL!B23</f>
        <v>3464</v>
      </c>
      <c r="C21" s="23">
        <f>JUL!C23</f>
        <v>1101</v>
      </c>
      <c r="D21" s="23">
        <f>JUL!D23</f>
        <v>1172</v>
      </c>
      <c r="E21" s="23">
        <f>JUL!E23</f>
        <v>3492</v>
      </c>
      <c r="F21" s="23">
        <f>JUL!F23</f>
        <v>11705</v>
      </c>
      <c r="G21" s="23">
        <f>JUL!G23</f>
        <v>885</v>
      </c>
      <c r="H21" s="23">
        <f>JUL!H23</f>
        <v>28595</v>
      </c>
      <c r="I21" s="20">
        <f aca="true" t="shared" si="2" ref="I21:I32">SUM(B21:H21)</f>
        <v>50414</v>
      </c>
    </row>
    <row r="22" spans="1:9" ht="12.75">
      <c r="A22" s="24" t="s">
        <v>49</v>
      </c>
      <c r="B22" s="23">
        <f>AUG!B23</f>
        <v>3526</v>
      </c>
      <c r="C22" s="23">
        <f>AUG!C23</f>
        <v>1127</v>
      </c>
      <c r="D22" s="23">
        <f>AUG!D23</f>
        <v>1178</v>
      </c>
      <c r="E22" s="23">
        <f>AUG!E23</f>
        <v>3500</v>
      </c>
      <c r="F22" s="23">
        <f>AUG!F23</f>
        <v>11754</v>
      </c>
      <c r="G22" s="23">
        <f>AUG!G23</f>
        <v>878</v>
      </c>
      <c r="H22" s="23">
        <f>AUG!H23</f>
        <v>29302</v>
      </c>
      <c r="I22" s="20">
        <f t="shared" si="2"/>
        <v>51265</v>
      </c>
    </row>
    <row r="23" spans="1:9" ht="12.75">
      <c r="A23" s="24" t="s">
        <v>50</v>
      </c>
      <c r="B23" s="23">
        <f>SEP!B23</f>
        <v>3565</v>
      </c>
      <c r="C23" s="23">
        <f>SEP!C23</f>
        <v>1200</v>
      </c>
      <c r="D23" s="23">
        <f>SEP!D23</f>
        <v>1166</v>
      </c>
      <c r="E23" s="23">
        <f>SEP!E23</f>
        <v>3538</v>
      </c>
      <c r="F23" s="23">
        <f>SEP!F23</f>
        <v>11783</v>
      </c>
      <c r="G23" s="23">
        <f>SEP!G23</f>
        <v>891</v>
      </c>
      <c r="H23" s="23">
        <f>SEP!H23</f>
        <v>29631</v>
      </c>
      <c r="I23" s="20">
        <f t="shared" si="2"/>
        <v>51774</v>
      </c>
    </row>
    <row r="24" spans="1:9" ht="12.75">
      <c r="A24" s="24" t="s">
        <v>51</v>
      </c>
      <c r="B24" s="23">
        <f>OCT!B23</f>
        <v>3928</v>
      </c>
      <c r="C24" s="23">
        <f>OCT!C23</f>
        <v>1358</v>
      </c>
      <c r="D24" s="23">
        <f>OCT!D23</f>
        <v>469</v>
      </c>
      <c r="E24" s="23">
        <f>OCT!E23</f>
        <v>3616</v>
      </c>
      <c r="F24" s="23">
        <f>OCT!F23</f>
        <v>11826</v>
      </c>
      <c r="G24" s="23">
        <f>OCT!G23</f>
        <v>913</v>
      </c>
      <c r="H24" s="23">
        <f>OCT!H23</f>
        <v>30779</v>
      </c>
      <c r="I24" s="20">
        <f t="shared" si="2"/>
        <v>52889</v>
      </c>
    </row>
    <row r="25" spans="1:9" ht="12.75">
      <c r="A25" s="24" t="s">
        <v>52</v>
      </c>
      <c r="B25" s="20">
        <f>NOV!B23</f>
        <v>3879</v>
      </c>
      <c r="C25" s="20">
        <f>NOV!C23</f>
        <v>1348</v>
      </c>
      <c r="D25" s="20">
        <f>NOV!D23</f>
        <v>456</v>
      </c>
      <c r="E25" s="20">
        <f>NOV!E23</f>
        <v>3681</v>
      </c>
      <c r="F25" s="20">
        <f>NOV!F23</f>
        <v>11854</v>
      </c>
      <c r="G25" s="20">
        <f>NOV!G23</f>
        <v>916</v>
      </c>
      <c r="H25" s="20">
        <f>NOV!H23</f>
        <v>31522</v>
      </c>
      <c r="I25" s="20">
        <f t="shared" si="2"/>
        <v>53656</v>
      </c>
    </row>
    <row r="26" spans="1:9" ht="12.75">
      <c r="A26" s="24" t="s">
        <v>53</v>
      </c>
      <c r="B26" s="20">
        <f>DEC!B23</f>
        <v>3934</v>
      </c>
      <c r="C26" s="20">
        <f>DEC!C23</f>
        <v>1332</v>
      </c>
      <c r="D26" s="20">
        <f>DEC!D23</f>
        <v>451</v>
      </c>
      <c r="E26" s="20">
        <f>DEC!E23</f>
        <v>3754</v>
      </c>
      <c r="F26" s="20">
        <f>DEC!F23</f>
        <v>11899</v>
      </c>
      <c r="G26" s="20">
        <f>DEC!G23</f>
        <v>929</v>
      </c>
      <c r="H26" s="20">
        <f>DEC!H23</f>
        <v>32370</v>
      </c>
      <c r="I26" s="20">
        <f t="shared" si="2"/>
        <v>54669</v>
      </c>
    </row>
    <row r="27" spans="1:9" ht="12.75">
      <c r="A27" s="24" t="s">
        <v>54</v>
      </c>
      <c r="B27" s="20">
        <f>JAN!B23</f>
        <v>3921</v>
      </c>
      <c r="C27" s="20">
        <f>JAN!C23</f>
        <v>1305</v>
      </c>
      <c r="D27" s="20">
        <f>JAN!D23</f>
        <v>452</v>
      </c>
      <c r="E27" s="20">
        <f>JAN!E23</f>
        <v>3846</v>
      </c>
      <c r="F27" s="20">
        <f>JAN!F23</f>
        <v>11942</v>
      </c>
      <c r="G27" s="20">
        <f>JAN!G23</f>
        <v>898</v>
      </c>
      <c r="H27" s="20">
        <f>JAN!H23</f>
        <v>32623</v>
      </c>
      <c r="I27" s="20">
        <f t="shared" si="2"/>
        <v>54987</v>
      </c>
    </row>
    <row r="28" spans="1:9" ht="12.75">
      <c r="A28" s="24" t="s">
        <v>55</v>
      </c>
      <c r="B28" s="20">
        <f>FEB!B23</f>
        <v>3879</v>
      </c>
      <c r="C28" s="20">
        <f>FEB!C23</f>
        <v>1302</v>
      </c>
      <c r="D28" s="20">
        <f>FEB!D23</f>
        <v>456</v>
      </c>
      <c r="E28" s="20">
        <f>FEB!E23</f>
        <v>3852</v>
      </c>
      <c r="F28" s="20">
        <f>FEB!F23</f>
        <v>11971</v>
      </c>
      <c r="G28" s="20">
        <f>FEB!G23</f>
        <v>890</v>
      </c>
      <c r="H28" s="20">
        <f>FEB!H23</f>
        <v>33232</v>
      </c>
      <c r="I28" s="20">
        <f t="shared" si="2"/>
        <v>55582</v>
      </c>
    </row>
    <row r="29" spans="1:9" ht="12.75">
      <c r="A29" s="24" t="s">
        <v>56</v>
      </c>
      <c r="B29" s="20">
        <f>MAR!B23</f>
        <v>3865</v>
      </c>
      <c r="C29" s="20">
        <f>MAR!C23</f>
        <v>1298</v>
      </c>
      <c r="D29" s="20">
        <f>MAR!D23</f>
        <v>446</v>
      </c>
      <c r="E29" s="20">
        <f>MAR!E23</f>
        <v>3857</v>
      </c>
      <c r="F29" s="20">
        <f>MAR!F23</f>
        <v>11977</v>
      </c>
      <c r="G29" s="20">
        <f>MAR!G23</f>
        <v>903</v>
      </c>
      <c r="H29" s="20">
        <f>MAR!H23</f>
        <v>34084</v>
      </c>
      <c r="I29" s="20">
        <f t="shared" si="2"/>
        <v>56430</v>
      </c>
    </row>
    <row r="30" spans="1:9" ht="12.75">
      <c r="A30" s="24" t="s">
        <v>57</v>
      </c>
      <c r="B30" s="20">
        <f>APR!B23</f>
        <v>3841</v>
      </c>
      <c r="C30" s="20">
        <f>APR!C23</f>
        <v>1322</v>
      </c>
      <c r="D30" s="20">
        <f>APR!D23</f>
        <v>446</v>
      </c>
      <c r="E30" s="20">
        <f>APR!E23</f>
        <v>3761</v>
      </c>
      <c r="F30" s="20">
        <f>APR!F23</f>
        <v>12044</v>
      </c>
      <c r="G30" s="20">
        <f>APR!G23</f>
        <v>909</v>
      </c>
      <c r="H30" s="20">
        <f>APR!H23</f>
        <v>35508</v>
      </c>
      <c r="I30" s="20">
        <f t="shared" si="2"/>
        <v>57831</v>
      </c>
    </row>
    <row r="31" spans="1:9" ht="12.75">
      <c r="A31" s="24" t="s">
        <v>58</v>
      </c>
      <c r="B31" s="20">
        <f>MAY!B23</f>
        <v>3863</v>
      </c>
      <c r="C31" s="20">
        <f>MAY!C23</f>
        <v>1365</v>
      </c>
      <c r="D31" s="20">
        <f>MAY!D23</f>
        <v>446</v>
      </c>
      <c r="E31" s="20">
        <f>MAY!E23</f>
        <v>3765</v>
      </c>
      <c r="F31" s="20">
        <f>MAY!F23</f>
        <v>12068</v>
      </c>
      <c r="G31" s="20">
        <f>MAY!G23</f>
        <v>907</v>
      </c>
      <c r="H31" s="20">
        <f>MAY!H23</f>
        <v>36754</v>
      </c>
      <c r="I31" s="20">
        <f t="shared" si="2"/>
        <v>59168</v>
      </c>
    </row>
    <row r="32" spans="1:9" ht="12.75">
      <c r="A32" s="24" t="s">
        <v>59</v>
      </c>
      <c r="B32" s="20">
        <f>JUN!B23</f>
        <v>3885</v>
      </c>
      <c r="C32" s="20">
        <f>JUN!C23</f>
        <v>1351</v>
      </c>
      <c r="D32" s="20">
        <f>JUN!D23</f>
        <v>433</v>
      </c>
      <c r="E32" s="20">
        <f>JUN!E23</f>
        <v>3692</v>
      </c>
      <c r="F32" s="20">
        <f>JUN!F23</f>
        <v>12128</v>
      </c>
      <c r="G32" s="20">
        <f>JUN!G23</f>
        <v>916</v>
      </c>
      <c r="H32" s="20">
        <f>JUN!H23</f>
        <v>38035</v>
      </c>
      <c r="I32" s="20">
        <f t="shared" si="2"/>
        <v>60440</v>
      </c>
    </row>
    <row r="33" spans="1:9" ht="12.75">
      <c r="A33" s="17" t="s">
        <v>47</v>
      </c>
      <c r="B33" s="20">
        <f>SUM(B21:B32)/COUNTIF(B21:B32,"&lt;&gt;0")</f>
        <v>3795.8333333333335</v>
      </c>
      <c r="C33" s="20">
        <f aca="true" t="shared" si="3" ref="C33:I33">SUM(C21:C32)/COUNTIF(C21:C32,"&lt;&gt;0")</f>
        <v>1284.0833333333333</v>
      </c>
      <c r="D33" s="20">
        <f t="shared" si="3"/>
        <v>630.9166666666666</v>
      </c>
      <c r="E33" s="20">
        <f t="shared" si="3"/>
        <v>3696.1666666666665</v>
      </c>
      <c r="F33" s="20">
        <f t="shared" si="3"/>
        <v>11912.583333333334</v>
      </c>
      <c r="G33" s="20">
        <f t="shared" si="3"/>
        <v>902.9166666666666</v>
      </c>
      <c r="H33" s="20">
        <f t="shared" si="3"/>
        <v>32702.916666666668</v>
      </c>
      <c r="I33" s="20">
        <f t="shared" si="3"/>
        <v>54925.416666666664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JUL!B34</f>
        <v>1637295</v>
      </c>
      <c r="C37" s="20">
        <f>JUL!C34</f>
        <v>672246</v>
      </c>
      <c r="D37" s="20">
        <f>JUL!D34</f>
        <v>662252</v>
      </c>
      <c r="E37" s="20">
        <f>JUL!E34</f>
        <v>701308</v>
      </c>
      <c r="F37" s="20">
        <f>JUL!F34</f>
        <v>1880982</v>
      </c>
      <c r="G37" s="20">
        <f>JUL!G34</f>
        <v>187665</v>
      </c>
      <c r="H37" s="20">
        <f>JUL!H34</f>
        <v>10340661</v>
      </c>
      <c r="I37" s="20">
        <f aca="true" t="shared" si="4" ref="I37:I48">SUM(B37:H37)</f>
        <v>16082409</v>
      </c>
    </row>
    <row r="38" spans="1:9" ht="12.75">
      <c r="A38" s="24" t="s">
        <v>49</v>
      </c>
      <c r="B38" s="20">
        <f>AUG!B34</f>
        <v>1665863</v>
      </c>
      <c r="C38" s="20">
        <f>AUG!C34</f>
        <v>693413</v>
      </c>
      <c r="D38" s="20">
        <f>AUG!D34</f>
        <v>683174</v>
      </c>
      <c r="E38" s="20">
        <f>AUG!E34</f>
        <v>704246</v>
      </c>
      <c r="F38" s="20">
        <f>AUG!F34</f>
        <v>1893963</v>
      </c>
      <c r="G38" s="20">
        <f>AUG!G34</f>
        <v>187364</v>
      </c>
      <c r="H38" s="20">
        <f>AUG!H34</f>
        <v>10596126</v>
      </c>
      <c r="I38" s="20">
        <f t="shared" si="4"/>
        <v>16424149</v>
      </c>
    </row>
    <row r="39" spans="1:9" ht="12.75">
      <c r="A39" s="24" t="s">
        <v>50</v>
      </c>
      <c r="B39" s="20">
        <f>SEP!B34</f>
        <v>1683001</v>
      </c>
      <c r="C39" s="20">
        <f>SEP!C34</f>
        <v>737875</v>
      </c>
      <c r="D39" s="20">
        <f>SEP!D34</f>
        <v>677788</v>
      </c>
      <c r="E39" s="20">
        <f>SEP!E34</f>
        <v>712428</v>
      </c>
      <c r="F39" s="20">
        <f>SEP!F34</f>
        <v>1899699</v>
      </c>
      <c r="G39" s="20">
        <f>SEP!G34</f>
        <v>189618</v>
      </c>
      <c r="H39" s="20">
        <f>SEP!H34</f>
        <v>10726010</v>
      </c>
      <c r="I39" s="20">
        <f t="shared" si="4"/>
        <v>16626419</v>
      </c>
    </row>
    <row r="40" spans="1:9" ht="12.75">
      <c r="A40" s="24" t="s">
        <v>51</v>
      </c>
      <c r="B40" s="20">
        <f>OCT!B34</f>
        <v>2086735</v>
      </c>
      <c r="C40" s="20">
        <f>OCT!C34</f>
        <v>929518</v>
      </c>
      <c r="D40" s="20">
        <f>OCT!D34</f>
        <v>291079</v>
      </c>
      <c r="E40" s="20">
        <f>OCT!E34</f>
        <v>810692</v>
      </c>
      <c r="F40" s="20">
        <f>OCT!F34</f>
        <v>2231009</v>
      </c>
      <c r="G40" s="20">
        <f>OCT!G34</f>
        <v>219727</v>
      </c>
      <c r="H40" s="20">
        <f>OCT!H34</f>
        <v>12384434</v>
      </c>
      <c r="I40" s="20">
        <f t="shared" si="4"/>
        <v>18953194</v>
      </c>
    </row>
    <row r="41" spans="1:9" ht="12.75">
      <c r="A41" s="24" t="s">
        <v>52</v>
      </c>
      <c r="B41" s="20">
        <f>NOV!B34</f>
        <v>2053202</v>
      </c>
      <c r="C41" s="20">
        <f>NOV!C34</f>
        <v>926637</v>
      </c>
      <c r="D41" s="20">
        <f>NOV!D34</f>
        <v>285526</v>
      </c>
      <c r="E41" s="20">
        <f>NOV!E34</f>
        <v>827128</v>
      </c>
      <c r="F41" s="20">
        <f>NOV!F34</f>
        <v>2236592</v>
      </c>
      <c r="G41" s="20">
        <f>NOV!G34</f>
        <v>220788</v>
      </c>
      <c r="H41" s="20">
        <f>NOV!H34</f>
        <v>12742379</v>
      </c>
      <c r="I41" s="20">
        <f t="shared" si="4"/>
        <v>19292252</v>
      </c>
    </row>
    <row r="42" spans="1:9" ht="12.75">
      <c r="A42" s="24" t="s">
        <v>53</v>
      </c>
      <c r="B42" s="20">
        <f>DEC!B34</f>
        <v>2091742</v>
      </c>
      <c r="C42" s="20">
        <f>DEC!C34</f>
        <v>924256</v>
      </c>
      <c r="D42" s="20">
        <f>DEC!D34</f>
        <v>275634</v>
      </c>
      <c r="E42" s="20">
        <f>DEC!E34</f>
        <v>846033</v>
      </c>
      <c r="F42" s="20">
        <f>DEC!F34</f>
        <v>2244760</v>
      </c>
      <c r="G42" s="20">
        <f>DEC!G34</f>
        <v>223246</v>
      </c>
      <c r="H42" s="20">
        <f>DEC!H34</f>
        <v>13092594</v>
      </c>
      <c r="I42" s="20">
        <f t="shared" si="4"/>
        <v>19698265</v>
      </c>
    </row>
    <row r="43" spans="1:9" ht="12.75">
      <c r="A43" s="24" t="s">
        <v>54</v>
      </c>
      <c r="B43" s="20">
        <f>JAN!B34</f>
        <v>2068994</v>
      </c>
      <c r="C43" s="20">
        <f>JAN!C34</f>
        <v>902954</v>
      </c>
      <c r="D43" s="20">
        <f>JAN!D34</f>
        <v>276496</v>
      </c>
      <c r="E43" s="20">
        <f>JAN!E34</f>
        <v>861207</v>
      </c>
      <c r="F43" s="20">
        <f>JAN!F34</f>
        <v>2098312</v>
      </c>
      <c r="G43" s="20">
        <f>JAN!G34</f>
        <v>215888</v>
      </c>
      <c r="H43" s="20">
        <f>JAN!H34</f>
        <v>13048813</v>
      </c>
      <c r="I43" s="20">
        <f t="shared" si="4"/>
        <v>19472664</v>
      </c>
    </row>
    <row r="44" spans="1:9" ht="12.75">
      <c r="A44" s="24" t="s">
        <v>55</v>
      </c>
      <c r="B44" s="20">
        <f>FEB!B34</f>
        <v>2043891</v>
      </c>
      <c r="C44" s="20">
        <f>FEB!C34</f>
        <v>913717</v>
      </c>
      <c r="D44" s="20">
        <f>FEB!D34</f>
        <v>284561</v>
      </c>
      <c r="E44" s="20">
        <f>FEB!E34</f>
        <v>866133</v>
      </c>
      <c r="F44" s="20">
        <f>FEB!F34</f>
        <v>2109289</v>
      </c>
      <c r="G44" s="20">
        <f>FEB!G34</f>
        <v>215142</v>
      </c>
      <c r="H44" s="20">
        <f>FEB!H34</f>
        <v>13367891</v>
      </c>
      <c r="I44" s="20">
        <f t="shared" si="4"/>
        <v>19800624</v>
      </c>
    </row>
    <row r="45" spans="1:9" ht="12.75">
      <c r="A45" s="24" t="s">
        <v>56</v>
      </c>
      <c r="B45" s="20">
        <f>MAR!B34</f>
        <v>2027226</v>
      </c>
      <c r="C45" s="20">
        <f>MAR!C34</f>
        <v>912221</v>
      </c>
      <c r="D45" s="20">
        <f>MAR!D34</f>
        <v>272938</v>
      </c>
      <c r="E45" s="20">
        <f>MAR!E34</f>
        <v>873131</v>
      </c>
      <c r="F45" s="20">
        <f>MAR!F34</f>
        <v>2117580</v>
      </c>
      <c r="G45" s="20">
        <f>MAR!G34</f>
        <v>217695</v>
      </c>
      <c r="H45" s="20">
        <f>MAR!H34</f>
        <v>13795589</v>
      </c>
      <c r="I45" s="20">
        <f t="shared" si="4"/>
        <v>20216380</v>
      </c>
    </row>
    <row r="46" spans="1:9" ht="12.75">
      <c r="A46" s="24" t="s">
        <v>57</v>
      </c>
      <c r="B46" s="20">
        <f>APR!B34</f>
        <v>2380629</v>
      </c>
      <c r="C46" s="20">
        <f>APR!C34</f>
        <v>1092593</v>
      </c>
      <c r="D46" s="20">
        <f>APR!D34</f>
        <v>332919</v>
      </c>
      <c r="E46" s="20">
        <f>APR!E34</f>
        <v>1162057</v>
      </c>
      <c r="F46" s="20">
        <f>APR!F34</f>
        <v>2620481</v>
      </c>
      <c r="G46" s="20">
        <f>APR!G34</f>
        <v>254480</v>
      </c>
      <c r="H46" s="20">
        <f>APR!H34</f>
        <v>16868807</v>
      </c>
      <c r="I46" s="20">
        <f t="shared" si="4"/>
        <v>24711966</v>
      </c>
    </row>
    <row r="47" spans="1:9" ht="12.75">
      <c r="A47" s="24" t="s">
        <v>58</v>
      </c>
      <c r="B47" s="20">
        <f>MAY!B34</f>
        <v>2392671</v>
      </c>
      <c r="C47" s="20">
        <f>MAY!C34</f>
        <v>1125098</v>
      </c>
      <c r="D47" s="20">
        <f>MAY!D34</f>
        <v>335259</v>
      </c>
      <c r="E47" s="20">
        <f>MAY!E34</f>
        <v>1163195</v>
      </c>
      <c r="F47" s="20">
        <f>MAY!F34</f>
        <v>2621387</v>
      </c>
      <c r="G47" s="20">
        <f>MAY!G34</f>
        <v>252577</v>
      </c>
      <c r="H47" s="20">
        <f>MAY!H34</f>
        <v>17499221</v>
      </c>
      <c r="I47" s="20">
        <f t="shared" si="4"/>
        <v>25389408</v>
      </c>
    </row>
    <row r="48" spans="1:9" ht="12.75">
      <c r="A48" s="24" t="s">
        <v>59</v>
      </c>
      <c r="B48" s="20">
        <f>JUN!B34</f>
        <v>2418422</v>
      </c>
      <c r="C48" s="20">
        <f>JUN!C34</f>
        <v>1108717</v>
      </c>
      <c r="D48" s="20">
        <f>JUN!D34</f>
        <v>326660</v>
      </c>
      <c r="E48" s="20">
        <f>JUN!E34</f>
        <v>1140465</v>
      </c>
      <c r="F48" s="20">
        <f>JUN!F34</f>
        <v>2637562</v>
      </c>
      <c r="G48" s="20">
        <f>JUN!G34</f>
        <v>256315</v>
      </c>
      <c r="H48" s="20">
        <f>JUN!H34</f>
        <v>18087804</v>
      </c>
      <c r="I48" s="20">
        <f t="shared" si="4"/>
        <v>25975945</v>
      </c>
    </row>
    <row r="49" spans="1:9" ht="12.75">
      <c r="A49" s="17" t="s">
        <v>47</v>
      </c>
      <c r="B49" s="20">
        <f>SUM(B37:B48)/COUNTIF(B37:B48,"&lt;&gt;0")</f>
        <v>2045805.9166666667</v>
      </c>
      <c r="C49" s="20">
        <f aca="true" t="shared" si="5" ref="C49:I49">SUM(C37:C48)/COUNTIF(C37:C48,"&lt;&gt;0")</f>
        <v>911603.75</v>
      </c>
      <c r="D49" s="20">
        <f t="shared" si="5"/>
        <v>392023.8333333333</v>
      </c>
      <c r="E49" s="20">
        <f t="shared" si="5"/>
        <v>889001.9166666666</v>
      </c>
      <c r="F49" s="20">
        <f t="shared" si="5"/>
        <v>2215968</v>
      </c>
      <c r="G49" s="20">
        <f t="shared" si="5"/>
        <v>220042.08333333334</v>
      </c>
      <c r="H49" s="20">
        <f t="shared" si="5"/>
        <v>13545860.75</v>
      </c>
      <c r="I49" s="20">
        <f t="shared" si="5"/>
        <v>20220306.25</v>
      </c>
    </row>
    <row r="53" ht="12.75">
      <c r="A53" s="18" t="s">
        <v>66</v>
      </c>
    </row>
    <row r="54" ht="12.75">
      <c r="A54" s="18"/>
    </row>
    <row r="55" spans="3:12" ht="12.75">
      <c r="C55" s="47" t="s">
        <v>19</v>
      </c>
      <c r="D55" s="44"/>
      <c r="E55" s="45"/>
      <c r="G55" s="47" t="s">
        <v>23</v>
      </c>
      <c r="H55" s="44"/>
      <c r="I55" s="45"/>
      <c r="J55" s="47" t="s">
        <v>24</v>
      </c>
      <c r="K55" s="44"/>
      <c r="L55" s="45"/>
    </row>
    <row r="56" spans="3:12" ht="12.75">
      <c r="C56" s="26"/>
      <c r="D56" s="26"/>
      <c r="E56" s="26" t="s">
        <v>64</v>
      </c>
      <c r="G56" s="26"/>
      <c r="H56" s="26"/>
      <c r="I56" s="26" t="s">
        <v>64</v>
      </c>
      <c r="J56" s="26"/>
      <c r="K56" s="26"/>
      <c r="L56" s="26" t="s">
        <v>64</v>
      </c>
    </row>
    <row r="57" spans="1:12" ht="12.75">
      <c r="A57" s="39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I57" s="12" t="s">
        <v>65</v>
      </c>
      <c r="J57" s="12" t="s">
        <v>20</v>
      </c>
      <c r="K57" s="12" t="s">
        <v>21</v>
      </c>
      <c r="L57" s="12" t="s">
        <v>65</v>
      </c>
    </row>
    <row r="58" spans="1:12" ht="12.75">
      <c r="A58" s="24" t="s">
        <v>48</v>
      </c>
      <c r="C58" s="29">
        <f>JUL!C42</f>
        <v>50414</v>
      </c>
      <c r="D58" s="29">
        <f>JUL!C43</f>
        <v>99635</v>
      </c>
      <c r="E58" s="31">
        <f>JUL!C44</f>
        <v>1.9763359384298012</v>
      </c>
      <c r="G58" s="29">
        <f>JUL!C47</f>
        <v>28595</v>
      </c>
      <c r="H58" s="29">
        <f>JUL!C48</f>
        <v>64034</v>
      </c>
      <c r="I58" s="31">
        <f>JUL!C49</f>
        <v>2.2393425424025177</v>
      </c>
      <c r="J58" s="29">
        <f>JUL!C52</f>
        <v>21819</v>
      </c>
      <c r="K58" s="29">
        <f>JUL!C53</f>
        <v>35601</v>
      </c>
      <c r="L58" s="31">
        <f>JUL!C54</f>
        <v>1.6316513130757597</v>
      </c>
    </row>
    <row r="59" spans="1:12" ht="12.75">
      <c r="A59" s="24" t="s">
        <v>49</v>
      </c>
      <c r="C59" s="29">
        <f>AUG!C42</f>
        <v>51265</v>
      </c>
      <c r="D59" s="29">
        <f>AUG!C43</f>
        <v>101655</v>
      </c>
      <c r="E59" s="31">
        <f>AUG!C44</f>
        <v>1.9829318248317565</v>
      </c>
      <c r="G59" s="29">
        <f>AUG!C47</f>
        <v>29302</v>
      </c>
      <c r="H59" s="29">
        <f>AUG!C48</f>
        <v>65591</v>
      </c>
      <c r="I59" s="31">
        <f>AUG!C49</f>
        <v>2.2384478875162106</v>
      </c>
      <c r="J59" s="29">
        <f>AUG!C52</f>
        <v>21963</v>
      </c>
      <c r="K59" s="29">
        <f>AUG!C53</f>
        <v>36064</v>
      </c>
      <c r="L59" s="31">
        <f>AUG!C54</f>
        <v>1.6420343304648728</v>
      </c>
    </row>
    <row r="60" spans="1:12" ht="12.75">
      <c r="A60" s="24" t="s">
        <v>50</v>
      </c>
      <c r="C60" s="29">
        <f>SEP!C42</f>
        <v>51774</v>
      </c>
      <c r="D60" s="29">
        <f>SEP!C43</f>
        <v>102855</v>
      </c>
      <c r="E60" s="31">
        <f>SEP!C44</f>
        <v>1.9866149032332832</v>
      </c>
      <c r="G60" s="29">
        <f>SEP!C47</f>
        <v>29631</v>
      </c>
      <c r="H60" s="29">
        <f>SEP!C48</f>
        <v>66351</v>
      </c>
      <c r="I60" s="31">
        <f>SEP!C49</f>
        <v>2.2392426850258174</v>
      </c>
      <c r="J60" s="29">
        <f>SEP!C52</f>
        <v>22143</v>
      </c>
      <c r="K60" s="29">
        <f>SEP!C53</f>
        <v>36504</v>
      </c>
      <c r="L60" s="31">
        <f>SEP!C54</f>
        <v>1.6485571060831865</v>
      </c>
    </row>
    <row r="61" spans="1:12" ht="12.75">
      <c r="A61" s="24" t="s">
        <v>51</v>
      </c>
      <c r="C61" s="29">
        <f>OCT!C42</f>
        <v>52889</v>
      </c>
      <c r="D61" s="29">
        <f>OCT!C43</f>
        <v>105100</v>
      </c>
      <c r="E61" s="31">
        <f>OCT!C44</f>
        <v>1.9871806992002117</v>
      </c>
      <c r="G61" s="29">
        <f>OCT!C47</f>
        <v>30779</v>
      </c>
      <c r="H61" s="29">
        <f>OCT!C48</f>
        <v>68977</v>
      </c>
      <c r="I61" s="31">
        <f>OCT!C49</f>
        <v>2.2410409694921865</v>
      </c>
      <c r="J61" s="29">
        <f>OCT!C52</f>
        <v>22110</v>
      </c>
      <c r="K61" s="29">
        <f>OCT!C53</f>
        <v>36123</v>
      </c>
      <c r="L61" s="31">
        <f>OCT!C54</f>
        <v>1.633785617367707</v>
      </c>
    </row>
    <row r="62" spans="1:12" ht="12.75">
      <c r="A62" s="24" t="s">
        <v>52</v>
      </c>
      <c r="C62" s="29">
        <f>NOV!C42</f>
        <v>53656</v>
      </c>
      <c r="D62" s="29">
        <f>NOV!C43</f>
        <v>107003</v>
      </c>
      <c r="E62" s="31">
        <f>NOV!C44</f>
        <v>1.9942410913970479</v>
      </c>
      <c r="G62" s="29">
        <f>NOV!C47</f>
        <v>31522</v>
      </c>
      <c r="H62" s="29">
        <f>NOV!C48</f>
        <v>70962</v>
      </c>
      <c r="I62" s="31">
        <f>NOV!C49</f>
        <v>2.251189645327073</v>
      </c>
      <c r="J62" s="29">
        <f>NOV!C52</f>
        <v>22134</v>
      </c>
      <c r="K62" s="29">
        <f>NOV!C53</f>
        <v>36041</v>
      </c>
      <c r="L62" s="31">
        <f>NOV!C54</f>
        <v>1.6283093882714377</v>
      </c>
    </row>
    <row r="63" spans="1:12" ht="12.75">
      <c r="A63" s="24" t="s">
        <v>53</v>
      </c>
      <c r="C63" s="29">
        <f>DEC!C42</f>
        <v>54669</v>
      </c>
      <c r="D63" s="29">
        <f>DEC!C43</f>
        <v>108972</v>
      </c>
      <c r="E63" s="31">
        <f>DEC!C44</f>
        <v>1.993305163803984</v>
      </c>
      <c r="G63" s="29">
        <f>DEC!C47</f>
        <v>32370</v>
      </c>
      <c r="H63" s="29">
        <f>DEC!C48</f>
        <v>72746</v>
      </c>
      <c r="I63" s="31">
        <f>DEC!C49</f>
        <v>2.2473277726289775</v>
      </c>
      <c r="J63" s="29">
        <f>DEC!C52</f>
        <v>22299</v>
      </c>
      <c r="K63" s="29">
        <f>DEC!C53</f>
        <v>36226</v>
      </c>
      <c r="L63" s="31">
        <f>DEC!C54</f>
        <v>1.6245571550293736</v>
      </c>
    </row>
    <row r="64" spans="1:12" ht="12.75">
      <c r="A64" s="24" t="s">
        <v>54</v>
      </c>
      <c r="C64" s="29">
        <f>JAN!C42</f>
        <v>54987</v>
      </c>
      <c r="D64" s="29">
        <f>JAN!C43</f>
        <v>109708</v>
      </c>
      <c r="E64" s="31">
        <f>JAN!C44</f>
        <v>1.9951624929528797</v>
      </c>
      <c r="G64" s="29">
        <f>JAN!C47</f>
        <v>32623</v>
      </c>
      <c r="H64" s="29">
        <f>JAN!C48</f>
        <v>73486</v>
      </c>
      <c r="I64" s="31">
        <f>JAN!C49</f>
        <v>2.252582533795175</v>
      </c>
      <c r="J64" s="29">
        <f>JAN!C52</f>
        <v>22364</v>
      </c>
      <c r="K64" s="29">
        <f>JAN!C53</f>
        <v>36222</v>
      </c>
      <c r="L64" s="31">
        <f>JAN!C54</f>
        <v>1.6196565909497407</v>
      </c>
    </row>
    <row r="65" spans="1:12" ht="12.75">
      <c r="A65" s="24" t="s">
        <v>55</v>
      </c>
      <c r="C65" s="29">
        <f>FEB!C42</f>
        <v>55582</v>
      </c>
      <c r="D65" s="29">
        <f>FEB!C43</f>
        <v>110915</v>
      </c>
      <c r="E65" s="31">
        <f>FEB!C44</f>
        <v>1.9955201324169696</v>
      </c>
      <c r="G65" s="29">
        <f>FEB!C47</f>
        <v>33232</v>
      </c>
      <c r="H65" s="29">
        <f>FEB!C48</f>
        <v>74753</v>
      </c>
      <c r="I65" s="31">
        <f>FEB!C49</f>
        <v>2.249428261916225</v>
      </c>
      <c r="J65" s="29">
        <f>FEB!C52</f>
        <v>22350</v>
      </c>
      <c r="K65" s="29">
        <f>FEB!C53</f>
        <v>36162</v>
      </c>
      <c r="L65" s="31">
        <f>FEB!C54</f>
        <v>1.617986577181208</v>
      </c>
    </row>
    <row r="66" spans="1:12" ht="12.75">
      <c r="A66" s="24" t="s">
        <v>56</v>
      </c>
      <c r="C66" s="29">
        <f>MAR!C42</f>
        <v>56430</v>
      </c>
      <c r="D66" s="29">
        <f>MAR!C43</f>
        <v>112521</v>
      </c>
      <c r="E66" s="31">
        <f>MAR!C44</f>
        <v>1.993992557150452</v>
      </c>
      <c r="G66" s="29">
        <f>MAR!C47</f>
        <v>34084</v>
      </c>
      <c r="H66" s="29">
        <f>MAR!C48</f>
        <v>76451</v>
      </c>
      <c r="I66" s="31">
        <f>MAR!C49</f>
        <v>2.2430172514963034</v>
      </c>
      <c r="J66" s="29">
        <f>MAR!C52</f>
        <v>22346</v>
      </c>
      <c r="K66" s="29">
        <f>MAR!C53</f>
        <v>36070</v>
      </c>
      <c r="L66" s="31">
        <f>MAR!C54</f>
        <v>1.6141591336257048</v>
      </c>
    </row>
    <row r="67" spans="1:12" ht="12.75">
      <c r="A67" s="24" t="s">
        <v>57</v>
      </c>
      <c r="C67" s="29">
        <f>APR!C42</f>
        <v>57831</v>
      </c>
      <c r="D67" s="29">
        <f>APR!C43</f>
        <v>115005</v>
      </c>
      <c r="E67" s="31">
        <f>APR!C44</f>
        <v>1.988639311096125</v>
      </c>
      <c r="G67" s="29">
        <f>APR!C47</f>
        <v>35508</v>
      </c>
      <c r="H67" s="29">
        <f>APR!C48</f>
        <v>78978</v>
      </c>
      <c r="I67" s="31">
        <f>APR!C49</f>
        <v>2.224231159175397</v>
      </c>
      <c r="J67" s="29">
        <f>APR!C52</f>
        <v>22323</v>
      </c>
      <c r="K67" s="29">
        <f>APR!C53</f>
        <v>36027</v>
      </c>
      <c r="L67" s="31">
        <f>APR!C54</f>
        <v>1.6138959817228866</v>
      </c>
    </row>
    <row r="68" spans="1:12" ht="12.75">
      <c r="A68" s="24" t="s">
        <v>58</v>
      </c>
      <c r="C68" s="29">
        <f>MAY!C42</f>
        <v>59168</v>
      </c>
      <c r="D68" s="29">
        <f>MAY!C43</f>
        <v>117648</v>
      </c>
      <c r="E68" s="31">
        <f>MAY!C44</f>
        <v>1.9883720930232558</v>
      </c>
      <c r="G68" s="29">
        <f>MAY!C47</f>
        <v>36754</v>
      </c>
      <c r="H68" s="29">
        <f>MAY!C48</f>
        <v>81424</v>
      </c>
      <c r="I68" s="31">
        <f>MAY!C49</f>
        <v>2.215377918049736</v>
      </c>
      <c r="J68" s="29">
        <f>MAY!C52</f>
        <v>22414</v>
      </c>
      <c r="K68" s="29">
        <f>MAY!C53</f>
        <v>36224</v>
      </c>
      <c r="L68" s="31">
        <f>MAY!C54</f>
        <v>1.6161327741590077</v>
      </c>
    </row>
    <row r="69" spans="1:12" ht="12.75">
      <c r="A69" s="24" t="s">
        <v>59</v>
      </c>
      <c r="C69" s="29">
        <f>JUN!C42</f>
        <v>60440</v>
      </c>
      <c r="D69" s="29">
        <f>JUN!C43</f>
        <v>120193</v>
      </c>
      <c r="E69" s="31">
        <f>JUN!C44</f>
        <v>1.988633355393779</v>
      </c>
      <c r="G69" s="29">
        <f>JUN!C47</f>
        <v>38035</v>
      </c>
      <c r="H69" s="29">
        <f>JUN!C48</f>
        <v>84007</v>
      </c>
      <c r="I69" s="31">
        <f>JUN!C49</f>
        <v>2.2086762192717235</v>
      </c>
      <c r="J69" s="29">
        <f>JUN!C52</f>
        <v>22405</v>
      </c>
      <c r="K69" s="29">
        <f>JUN!C53</f>
        <v>36186</v>
      </c>
      <c r="L69" s="31">
        <f>JUN!C54</f>
        <v>1.6150859183218031</v>
      </c>
    </row>
    <row r="70" spans="1:12" ht="12.75">
      <c r="A70" s="30" t="s">
        <v>47</v>
      </c>
      <c r="C70" s="20">
        <f>SUM(C58:C69)/COUNTIF(C58:C69,"&lt;&gt;0")</f>
        <v>54925.416666666664</v>
      </c>
      <c r="D70" s="20">
        <f>SUM(D58:D69)/COUNTIF(D58:D69,"&lt;&gt;0")</f>
        <v>109267.5</v>
      </c>
      <c r="E70" s="31">
        <f>D70/C70</f>
        <v>1.9893795374029934</v>
      </c>
      <c r="G70" s="20">
        <f>SUM(G58:G69)/COUNTIF(G58:G69,"&lt;&gt;0")</f>
        <v>32702.916666666668</v>
      </c>
      <c r="H70" s="20">
        <f>SUM(H58:H69)/COUNTIF(H58:H69,"&lt;&gt;0")</f>
        <v>73146.66666666667</v>
      </c>
      <c r="I70" s="31">
        <f>H70/G70</f>
        <v>2.2367016193764573</v>
      </c>
      <c r="J70" s="20">
        <f>SUM(J58:J69)/COUNTIF(J58:J69,"&lt;&gt;0")</f>
        <v>22222.5</v>
      </c>
      <c r="K70" s="20">
        <f>SUM(K58:K69)/COUNTIF(K58:K69,"&lt;&gt;0")</f>
        <v>36120.833333333336</v>
      </c>
      <c r="L70" s="31">
        <f>K70/J70</f>
        <v>1.6254171822852215</v>
      </c>
    </row>
    <row r="76" ht="12.75">
      <c r="A76" s="18" t="s">
        <v>67</v>
      </c>
    </row>
    <row r="78" spans="2:11" ht="12.75">
      <c r="B78" s="47" t="s">
        <v>43</v>
      </c>
      <c r="C78" s="44"/>
      <c r="D78" s="45"/>
      <c r="F78" s="47" t="s">
        <v>4</v>
      </c>
      <c r="G78" s="44"/>
      <c r="H78" s="45"/>
      <c r="J78" s="44"/>
      <c r="K78" s="45"/>
    </row>
    <row r="79" spans="2:11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 t="s">
        <v>64</v>
      </c>
    </row>
    <row r="80" spans="1:11" ht="12.75">
      <c r="A80" s="39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40"/>
      <c r="J80" s="12" t="s">
        <v>21</v>
      </c>
      <c r="K80" s="12" t="s">
        <v>65</v>
      </c>
    </row>
    <row r="81" spans="1:11" ht="12.75">
      <c r="A81" s="24" t="s">
        <v>48</v>
      </c>
      <c r="B81" s="29">
        <f>JUL!C61</f>
        <v>21819</v>
      </c>
      <c r="C81" s="29">
        <f>JUL!C62</f>
        <v>35601</v>
      </c>
      <c r="D81" s="31">
        <f>JUL!C63</f>
        <v>1.6316513130757597</v>
      </c>
      <c r="F81" s="29">
        <f>JUL!C66</f>
        <v>12590</v>
      </c>
      <c r="G81" s="29">
        <f>JUL!C67</f>
        <v>13642</v>
      </c>
      <c r="H81" s="31">
        <f>JUL!C68</f>
        <v>1.083558379666402</v>
      </c>
      <c r="J81" s="29">
        <f>JUL!C72</f>
        <v>10212</v>
      </c>
      <c r="K81" s="31">
        <f>JUL!C73</f>
        <v>2.948036951501155</v>
      </c>
    </row>
    <row r="82" spans="1:11" ht="12.75">
      <c r="A82" s="24" t="s">
        <v>49</v>
      </c>
      <c r="B82" s="29">
        <f>AUG!C61</f>
        <v>21963</v>
      </c>
      <c r="C82" s="29">
        <f>AUG!C62</f>
        <v>36064</v>
      </c>
      <c r="D82" s="31">
        <f>AUG!C63</f>
        <v>1.6420343304648728</v>
      </c>
      <c r="F82" s="29">
        <f>AUG!C66</f>
        <v>12632</v>
      </c>
      <c r="G82" s="29">
        <f>AUG!C67</f>
        <v>13699</v>
      </c>
      <c r="H82" s="31">
        <f>AUG!C68</f>
        <v>1.0844680177327422</v>
      </c>
      <c r="J82" s="29">
        <f>AUG!C72</f>
        <v>10379</v>
      </c>
      <c r="K82" s="31">
        <f>AUG!C73</f>
        <v>2.943562110039705</v>
      </c>
    </row>
    <row r="83" spans="1:11" ht="12.75">
      <c r="A83" s="24" t="s">
        <v>50</v>
      </c>
      <c r="B83" s="29">
        <f>SEP!C61</f>
        <v>22143</v>
      </c>
      <c r="C83" s="29">
        <f>SEP!C62</f>
        <v>36504</v>
      </c>
      <c r="D83" s="31">
        <f>SEP!C63</f>
        <v>1.6485571060831865</v>
      </c>
      <c r="F83" s="29">
        <f>SEP!C66</f>
        <v>12674</v>
      </c>
      <c r="G83" s="29">
        <f>SEP!C67</f>
        <v>13729</v>
      </c>
      <c r="H83" s="31">
        <f>SEP!C68</f>
        <v>1.0832412813634211</v>
      </c>
      <c r="J83" s="29">
        <f>SEP!C72</f>
        <v>10501</v>
      </c>
      <c r="K83" s="31">
        <f>SEP!C73</f>
        <v>2.9455820476858343</v>
      </c>
    </row>
    <row r="84" spans="1:11" ht="12.75">
      <c r="A84" s="24" t="s">
        <v>51</v>
      </c>
      <c r="B84" s="29">
        <f>OCT!C61</f>
        <v>22110</v>
      </c>
      <c r="C84" s="29">
        <f>OCT!C62</f>
        <v>36123</v>
      </c>
      <c r="D84" s="31">
        <f>OCT!C63</f>
        <v>1.633785617367707</v>
      </c>
      <c r="F84" s="29">
        <f>OCT!C66</f>
        <v>12739</v>
      </c>
      <c r="G84" s="29">
        <f>OCT!C67</f>
        <v>13804</v>
      </c>
      <c r="H84" s="31">
        <f>OCT!C68</f>
        <v>1.0836015385823063</v>
      </c>
      <c r="J84" s="29">
        <f>OCT!C67</f>
        <v>13804</v>
      </c>
      <c r="K84" s="31">
        <f>OCT!C73</f>
        <v>2.9254073319755602</v>
      </c>
    </row>
    <row r="85" spans="1:11" ht="12.75">
      <c r="A85" s="24" t="s">
        <v>52</v>
      </c>
      <c r="B85" s="29">
        <f>NOV!C61</f>
        <v>22134</v>
      </c>
      <c r="C85" s="29">
        <f>NOV!C62</f>
        <v>36041</v>
      </c>
      <c r="D85" s="31">
        <f>NOV!C63</f>
        <v>1.6283093882714377</v>
      </c>
      <c r="F85" s="29">
        <f>NOV!C66</f>
        <v>12770</v>
      </c>
      <c r="G85" s="29">
        <f>NOV!C67</f>
        <v>13822</v>
      </c>
      <c r="H85" s="31">
        <f>NOV!C63</f>
        <v>1.6283093882714377</v>
      </c>
      <c r="J85" s="29">
        <f>NOV!C72</f>
        <v>11367</v>
      </c>
      <c r="K85" s="31">
        <f>NOV!C73</f>
        <v>2.9303944315545243</v>
      </c>
    </row>
    <row r="86" spans="1:11" ht="12.75">
      <c r="A86" s="24" t="s">
        <v>53</v>
      </c>
      <c r="B86" s="29">
        <f>DEC!C61</f>
        <v>22299</v>
      </c>
      <c r="C86" s="29">
        <f>DEC!C62</f>
        <v>36226</v>
      </c>
      <c r="D86" s="31">
        <f>DEC!C63</f>
        <v>1.6245571550293736</v>
      </c>
      <c r="F86" s="29">
        <f>DEC!C66</f>
        <v>12828</v>
      </c>
      <c r="G86" s="29">
        <f>DEC!C67</f>
        <v>13870</v>
      </c>
      <c r="H86" s="31">
        <f>DEC!C63</f>
        <v>1.6245571550293736</v>
      </c>
      <c r="J86" s="29">
        <f>DEC!C72</f>
        <v>11523</v>
      </c>
      <c r="K86" s="31">
        <f>DEC!C73</f>
        <v>2.929079816980173</v>
      </c>
    </row>
    <row r="87" spans="1:11" ht="12.75">
      <c r="A87" s="24" t="s">
        <v>54</v>
      </c>
      <c r="B87" s="29">
        <f>JAN!C61</f>
        <v>22364</v>
      </c>
      <c r="C87" s="29">
        <f>JAN!C62</f>
        <v>36222</v>
      </c>
      <c r="D87" s="31">
        <f>JAN!C63</f>
        <v>1.6196565909497407</v>
      </c>
      <c r="F87" s="29">
        <f>JAN!C66</f>
        <v>12840</v>
      </c>
      <c r="G87" s="29">
        <f>JAN!C67</f>
        <v>13897</v>
      </c>
      <c r="H87" s="31">
        <f>JAN!C68</f>
        <v>1.0823208722741433</v>
      </c>
      <c r="J87" s="29">
        <f>JAN!C72</f>
        <v>11449</v>
      </c>
      <c r="K87" s="31">
        <f>JAN!C73</f>
        <v>2.919918388166284</v>
      </c>
    </row>
    <row r="88" spans="1:11" ht="12.75">
      <c r="A88" s="24" t="s">
        <v>55</v>
      </c>
      <c r="B88" s="29">
        <f>FEB!C61</f>
        <v>22350</v>
      </c>
      <c r="C88" s="29">
        <f>FEB!C62</f>
        <v>36162</v>
      </c>
      <c r="D88" s="31">
        <f>FEB!C63</f>
        <v>1.617986577181208</v>
      </c>
      <c r="F88" s="29">
        <f>FEB!C66</f>
        <v>12861</v>
      </c>
      <c r="G88" s="29">
        <f>FEB!C67</f>
        <v>13899</v>
      </c>
      <c r="H88" s="31">
        <f>FEB!C68</f>
        <v>1.0807091205971542</v>
      </c>
      <c r="J88" s="29">
        <f>FEB!C72</f>
        <v>11323</v>
      </c>
      <c r="K88" s="31">
        <f>FEB!C73</f>
        <v>2.9190513018819284</v>
      </c>
    </row>
    <row r="89" spans="1:11" ht="12.75">
      <c r="A89" s="24" t="s">
        <v>56</v>
      </c>
      <c r="B89" s="29">
        <f>MAR!C61</f>
        <v>22346</v>
      </c>
      <c r="C89" s="29">
        <f>MAR!C62</f>
        <v>36070</v>
      </c>
      <c r="D89" s="31">
        <f>MAR!C63</f>
        <v>1.6141591336257048</v>
      </c>
      <c r="F89" s="29">
        <f>MAR!C66</f>
        <v>12880</v>
      </c>
      <c r="G89" s="29">
        <f>MAR!C67</f>
        <v>13909</v>
      </c>
      <c r="H89" s="31">
        <f>MAR!C68</f>
        <v>1.079891304347826</v>
      </c>
      <c r="J89" s="29">
        <f>MAR!C72</f>
        <v>11255</v>
      </c>
      <c r="K89" s="31">
        <f>MAR!C73</f>
        <v>2.9120310478654594</v>
      </c>
    </row>
    <row r="90" spans="1:11" ht="12.75">
      <c r="A90" s="24" t="s">
        <v>57</v>
      </c>
      <c r="B90" s="29">
        <f>APR!C61</f>
        <v>22323</v>
      </c>
      <c r="C90" s="29">
        <f>APR!C62</f>
        <v>36027</v>
      </c>
      <c r="D90" s="31">
        <f>APR!C63</f>
        <v>1.6138959817228866</v>
      </c>
      <c r="F90" s="29">
        <f>APR!C66</f>
        <v>12953</v>
      </c>
      <c r="G90" s="29">
        <f>APR!C67</f>
        <v>13985</v>
      </c>
      <c r="H90" s="31">
        <f>APR!C68</f>
        <v>1.0796726627036208</v>
      </c>
      <c r="J90" s="29">
        <f>APR!C72</f>
        <v>11175</v>
      </c>
      <c r="K90" s="31">
        <f>APR!C73</f>
        <v>2.909398594116116</v>
      </c>
    </row>
    <row r="91" spans="1:11" ht="12.75">
      <c r="A91" s="24" t="s">
        <v>58</v>
      </c>
      <c r="B91" s="29">
        <f>MAY!C61</f>
        <v>22414</v>
      </c>
      <c r="C91" s="29">
        <f>MAY!C62</f>
        <v>36224</v>
      </c>
      <c r="D91" s="31">
        <f>MAY!C63</f>
        <v>1.6161327741590077</v>
      </c>
      <c r="F91" s="29">
        <f>MAY!C66</f>
        <v>12975</v>
      </c>
      <c r="G91" s="29">
        <f>MAY!C67</f>
        <v>13998</v>
      </c>
      <c r="H91" s="31">
        <f>MAY!C68</f>
        <v>1.0788439306358382</v>
      </c>
      <c r="J91" s="29">
        <f>MAY!C72</f>
        <v>11166</v>
      </c>
      <c r="K91" s="31">
        <f>MAY!C73</f>
        <v>2.8904996117007506</v>
      </c>
    </row>
    <row r="92" spans="1:11" ht="12.75">
      <c r="A92" s="24" t="s">
        <v>59</v>
      </c>
      <c r="B92" s="29">
        <f>JUN!C61</f>
        <v>22405</v>
      </c>
      <c r="C92" s="29">
        <f>JUN!C62</f>
        <v>36186</v>
      </c>
      <c r="D92" s="31">
        <f>JUN!C63</f>
        <v>1.6150859183218031</v>
      </c>
      <c r="F92" s="29">
        <f>JUN!C66</f>
        <v>13044</v>
      </c>
      <c r="G92" s="29">
        <f>JUN!C67</f>
        <v>14073</v>
      </c>
      <c r="H92" s="31">
        <f>JUN!C68</f>
        <v>1.078886844526219</v>
      </c>
      <c r="J92" s="29">
        <f>JUN!C72</f>
        <v>11293</v>
      </c>
      <c r="K92" s="31">
        <f>JUN!C73</f>
        <v>2.906821106821107</v>
      </c>
    </row>
    <row r="93" spans="1:11" ht="12.75">
      <c r="A93" s="30" t="s">
        <v>47</v>
      </c>
      <c r="B93" s="20">
        <f>SUM(B81:B92)/COUNTIF(B81:B92,"&lt;&gt;0")</f>
        <v>22222.5</v>
      </c>
      <c r="C93" s="20">
        <f>SUM(C81:C92)/COUNTIF(C81:C92,"&lt;&gt;0")</f>
        <v>36120.833333333336</v>
      </c>
      <c r="D93" s="31">
        <f>C93/B93</f>
        <v>1.6254171822852215</v>
      </c>
      <c r="F93" s="20">
        <f>SUM(F81:F92)/COUNTIF(F81:F92,"&lt;&gt;0")</f>
        <v>12815.5</v>
      </c>
      <c r="G93" s="20">
        <f>SUM(G81:G92)/COUNTIF(G81:G92,"&lt;&gt;0")</f>
        <v>13860.583333333334</v>
      </c>
      <c r="H93" s="31">
        <f>G93/F93</f>
        <v>1.0815483854186987</v>
      </c>
      <c r="J93" s="20">
        <f>SUM(J81:J92)/COUNTIF(J81:J92,"&lt;&gt;0")</f>
        <v>11287.25</v>
      </c>
      <c r="K93" s="31" t="e">
        <f>J93/#REF!</f>
        <v>#REF!</v>
      </c>
    </row>
    <row r="97" spans="2:11" ht="12.75">
      <c r="B97" s="47" t="s">
        <v>62</v>
      </c>
      <c r="C97" s="44"/>
      <c r="D97" s="45"/>
      <c r="F97" s="47" t="s">
        <v>2</v>
      </c>
      <c r="G97" s="44"/>
      <c r="H97" s="45"/>
      <c r="J97" s="44"/>
      <c r="K97" s="45"/>
    </row>
    <row r="98" spans="2:11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 t="s">
        <v>64</v>
      </c>
    </row>
    <row r="99" spans="1:11" ht="12.75">
      <c r="A99" s="39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J99" s="12" t="s">
        <v>21</v>
      </c>
      <c r="K99" s="12" t="s">
        <v>65</v>
      </c>
    </row>
    <row r="100" spans="1:11" ht="12.75">
      <c r="A100" s="24" t="s">
        <v>48</v>
      </c>
      <c r="B100" s="29">
        <f>JUL!C76</f>
        <v>1101</v>
      </c>
      <c r="C100" s="29">
        <f>JUL!C77</f>
        <v>4293</v>
      </c>
      <c r="D100" s="31">
        <f>JUL!C78</f>
        <v>3.899182561307902</v>
      </c>
      <c r="F100" s="29">
        <f>JUL!C81</f>
        <v>3492</v>
      </c>
      <c r="G100" s="29">
        <f>JUL!C82</f>
        <v>3524</v>
      </c>
      <c r="H100" s="31">
        <f>JUL!C83</f>
        <v>1.009163802978236</v>
      </c>
      <c r="J100" s="29">
        <f>JUL!C87</f>
        <v>3930</v>
      </c>
      <c r="K100" s="31">
        <f>JUL!C88</f>
        <v>3.3532423208191124</v>
      </c>
    </row>
    <row r="101" spans="1:11" ht="12.75">
      <c r="A101" s="24" t="s">
        <v>49</v>
      </c>
      <c r="B101" s="29">
        <f>AUG!C76</f>
        <v>1127</v>
      </c>
      <c r="C101" s="29">
        <f>AUG!C77</f>
        <v>4406</v>
      </c>
      <c r="D101" s="31">
        <f>AUG!C78</f>
        <v>3.909494232475599</v>
      </c>
      <c r="F101" s="29">
        <f>AUG!C81</f>
        <v>3500</v>
      </c>
      <c r="G101" s="29">
        <f>AUG!C82</f>
        <v>3532</v>
      </c>
      <c r="H101" s="31">
        <f>AUG!C83</f>
        <v>1.0091428571428571</v>
      </c>
      <c r="J101" s="29">
        <f>AUG!C87</f>
        <v>4048</v>
      </c>
      <c r="K101" s="31">
        <f>AUG!C88</f>
        <v>3.436332767402377</v>
      </c>
    </row>
    <row r="102" spans="1:11" ht="12.75">
      <c r="A102" s="24" t="s">
        <v>50</v>
      </c>
      <c r="B102" s="29">
        <f>SEP!C76</f>
        <v>1200</v>
      </c>
      <c r="C102" s="29">
        <f>SEP!C77</f>
        <v>4675</v>
      </c>
      <c r="D102" s="31">
        <f>SEP!C78</f>
        <v>3.8958333333333335</v>
      </c>
      <c r="F102" s="29">
        <f>SEP!C81</f>
        <v>3538</v>
      </c>
      <c r="G102" s="29">
        <f>SEP!C82</f>
        <v>3567</v>
      </c>
      <c r="H102" s="31">
        <f>SEP!C83</f>
        <v>1.0081967213114753</v>
      </c>
      <c r="J102" s="29">
        <f>SEP!C87</f>
        <v>4032</v>
      </c>
      <c r="K102" s="31">
        <f>SEP!C88</f>
        <v>3.457975986277873</v>
      </c>
    </row>
    <row r="103" spans="1:11" ht="12.75">
      <c r="A103" s="24" t="s">
        <v>51</v>
      </c>
      <c r="B103" s="29">
        <f>OCT!C76</f>
        <v>1358</v>
      </c>
      <c r="C103" s="29">
        <f>OCT!C77</f>
        <v>5243</v>
      </c>
      <c r="D103" s="31">
        <f>OCT!C78</f>
        <v>3.8608247422680413</v>
      </c>
      <c r="F103" s="29">
        <f>OCT!C81</f>
        <v>3616</v>
      </c>
      <c r="G103" s="29">
        <f>OCT!C82</f>
        <v>3649</v>
      </c>
      <c r="H103" s="31">
        <f>OCT!C83</f>
        <v>1.0091261061946903</v>
      </c>
      <c r="J103" s="29">
        <f>OCT!C87</f>
        <v>1936</v>
      </c>
      <c r="K103" s="31">
        <f>OCT!C88</f>
        <v>4.127931769722815</v>
      </c>
    </row>
    <row r="104" spans="1:11" ht="12.75">
      <c r="A104" s="24" t="s">
        <v>52</v>
      </c>
      <c r="B104" s="29">
        <f>NOV!C76</f>
        <v>1348</v>
      </c>
      <c r="C104" s="29">
        <f>NOV!C77</f>
        <v>5221</v>
      </c>
      <c r="D104" s="31">
        <f>NOV!C78</f>
        <v>3.873145400593472</v>
      </c>
      <c r="F104" s="29">
        <f>NOV!C81</f>
        <v>3681</v>
      </c>
      <c r="G104" s="29">
        <f>NOV!C82</f>
        <v>3721</v>
      </c>
      <c r="H104" s="31">
        <f>NOV!C83</f>
        <v>1.010866612333605</v>
      </c>
      <c r="J104" s="29">
        <f>NOV!C87</f>
        <v>1910</v>
      </c>
      <c r="K104" s="31">
        <f>NOV!C88</f>
        <v>4.18859649122807</v>
      </c>
    </row>
    <row r="105" spans="1:11" ht="12.75">
      <c r="A105" s="24" t="s">
        <v>53</v>
      </c>
      <c r="B105" s="29">
        <f>DEC!C76</f>
        <v>1332</v>
      </c>
      <c r="C105" s="29">
        <f>DEC!C77</f>
        <v>5163</v>
      </c>
      <c r="D105" s="31">
        <f>DEC!C78</f>
        <v>3.876126126126126</v>
      </c>
      <c r="F105" s="29">
        <f>DEC!C81</f>
        <v>3754</v>
      </c>
      <c r="G105" s="29">
        <f>DEC!C82</f>
        <v>3805</v>
      </c>
      <c r="H105" s="31">
        <f>DEC!C83</f>
        <v>1.0135855087906234</v>
      </c>
      <c r="J105" s="29">
        <f>DEC!C87</f>
        <v>1865</v>
      </c>
      <c r="K105" s="31">
        <f>DEC!C88</f>
        <v>4.135254988913526</v>
      </c>
    </row>
    <row r="106" spans="1:11" ht="12.75">
      <c r="A106" s="24" t="s">
        <v>54</v>
      </c>
      <c r="B106" s="29">
        <f>JAN!C76</f>
        <v>1305</v>
      </c>
      <c r="C106" s="29">
        <f>JAN!C77</f>
        <v>5102</v>
      </c>
      <c r="D106" s="31">
        <f>JAN!C78</f>
        <v>3.909578544061303</v>
      </c>
      <c r="F106" s="29">
        <f>JAN!C81</f>
        <v>3846</v>
      </c>
      <c r="G106" s="29">
        <f>JAN!C82</f>
        <v>3898</v>
      </c>
      <c r="H106" s="31">
        <f>JAN!C83</f>
        <v>1.0135205408216328</v>
      </c>
      <c r="J106" s="29">
        <f>JAN!C87</f>
        <v>1876</v>
      </c>
      <c r="K106" s="31">
        <f>JAN!C88</f>
        <v>4.150442477876106</v>
      </c>
    </row>
    <row r="107" spans="1:11" ht="12.75">
      <c r="A107" s="24" t="s">
        <v>55</v>
      </c>
      <c r="B107" s="29">
        <f>FEB!C76</f>
        <v>1302</v>
      </c>
      <c r="C107" s="29">
        <f>FEB!C77</f>
        <v>5145</v>
      </c>
      <c r="D107" s="31">
        <f>FEB!C78</f>
        <v>3.9516129032258065</v>
      </c>
      <c r="F107" s="29">
        <f>FEB!C81</f>
        <v>3852</v>
      </c>
      <c r="G107" s="29">
        <f>FEB!C82</f>
        <v>3902</v>
      </c>
      <c r="H107" s="31">
        <f>FEB!C83</f>
        <v>1.0129802699896158</v>
      </c>
      <c r="J107" s="29">
        <f>FEB!C87</f>
        <v>1893</v>
      </c>
      <c r="K107" s="31">
        <f>FEB!C88</f>
        <v>4.151315789473684</v>
      </c>
    </row>
    <row r="108" spans="1:11" ht="12.75">
      <c r="A108" s="24" t="s">
        <v>56</v>
      </c>
      <c r="B108" s="29">
        <f>MAR!C76</f>
        <v>1298</v>
      </c>
      <c r="C108" s="29">
        <f>MAR!C77</f>
        <v>5169</v>
      </c>
      <c r="D108" s="31">
        <f>MAR!C78</f>
        <v>3.9822804314329736</v>
      </c>
      <c r="F108" s="29">
        <f>MAR!C81</f>
        <v>3857</v>
      </c>
      <c r="G108" s="29">
        <f>MAR!C82</f>
        <v>3900</v>
      </c>
      <c r="H108" s="31">
        <f>MAR!C83</f>
        <v>1.011148561057817</v>
      </c>
      <c r="J108" s="29">
        <f>MAR!C87</f>
        <v>1837</v>
      </c>
      <c r="K108" s="31">
        <f>MAR!C88</f>
        <v>4.118834080717488</v>
      </c>
    </row>
    <row r="109" spans="1:11" ht="12.75">
      <c r="A109" s="24" t="s">
        <v>57</v>
      </c>
      <c r="B109" s="29">
        <f>APR!C76</f>
        <v>1322</v>
      </c>
      <c r="C109" s="29">
        <f>APR!C77</f>
        <v>5206</v>
      </c>
      <c r="D109" s="31">
        <f>APR!C78</f>
        <v>3.9379727685325263</v>
      </c>
      <c r="F109" s="29">
        <f>APR!C81</f>
        <v>3761</v>
      </c>
      <c r="G109" s="29">
        <f>APR!C82</f>
        <v>3800</v>
      </c>
      <c r="H109" s="31">
        <f>APR!C83</f>
        <v>1.0103695825578303</v>
      </c>
      <c r="J109" s="29">
        <f>APR!C87</f>
        <v>1861</v>
      </c>
      <c r="K109" s="31">
        <f>APR!C88</f>
        <v>4.172645739910314</v>
      </c>
    </row>
    <row r="110" spans="1:11" ht="12.75">
      <c r="A110" s="24" t="s">
        <v>58</v>
      </c>
      <c r="B110" s="29">
        <f>MAY!C76</f>
        <v>1365</v>
      </c>
      <c r="C110" s="29">
        <f>MAY!C77</f>
        <v>5385</v>
      </c>
      <c r="D110" s="31">
        <f>MAY!C78</f>
        <v>3.9450549450549453</v>
      </c>
      <c r="F110" s="29">
        <f>MAY!C81</f>
        <v>3765</v>
      </c>
      <c r="G110" s="29">
        <f>MAY!C82</f>
        <v>3810</v>
      </c>
      <c r="H110" s="31">
        <f>MAY!C83</f>
        <v>1.0119521912350598</v>
      </c>
      <c r="J110" s="29">
        <f>MAY!C87</f>
        <v>1865</v>
      </c>
      <c r="K110" s="31">
        <f>MAY!C88</f>
        <v>4.181614349775785</v>
      </c>
    </row>
    <row r="111" spans="1:11" ht="12.75">
      <c r="A111" s="24" t="s">
        <v>59</v>
      </c>
      <c r="B111" s="29">
        <f>JUN!C76</f>
        <v>1351</v>
      </c>
      <c r="C111" s="29">
        <f>JUN!C77</f>
        <v>5277</v>
      </c>
      <c r="D111" s="31">
        <f>JUN!C78</f>
        <v>3.9059955588452997</v>
      </c>
      <c r="F111" s="29">
        <f>JUN!C81</f>
        <v>3692</v>
      </c>
      <c r="G111" s="29">
        <f>JUN!C82</f>
        <v>3734</v>
      </c>
      <c r="H111" s="31">
        <f>JUN!C83</f>
        <v>1.0113759479956663</v>
      </c>
      <c r="J111" s="29">
        <f>JUN!C87</f>
        <v>1809</v>
      </c>
      <c r="K111" s="31">
        <f>JUN!C88</f>
        <v>4.177829099307159</v>
      </c>
    </row>
    <row r="112" spans="1:11" ht="12.75">
      <c r="A112" s="30" t="s">
        <v>47</v>
      </c>
      <c r="B112" s="20">
        <f>SUM(B100:B111)/COUNTIF(B100:B111,"&lt;&gt;0")</f>
        <v>1284.0833333333333</v>
      </c>
      <c r="C112" s="20">
        <f>SUM(C100:C111)/COUNTIF(C100:C111,"&lt;&gt;0")</f>
        <v>5023.75</v>
      </c>
      <c r="D112" s="31">
        <f>C112/B112</f>
        <v>3.912323966513077</v>
      </c>
      <c r="F112" s="20">
        <f>SUM(F100:F111)/COUNTIF(F100:F111,"&lt;&gt;0")</f>
        <v>3696.1666666666665</v>
      </c>
      <c r="G112" s="20">
        <f>SUM(G100:G111)/COUNTIF(G100:G111,"&lt;&gt;0")</f>
        <v>3736.8333333333335</v>
      </c>
      <c r="H112" s="31">
        <f>G112/F112</f>
        <v>1.011002389863372</v>
      </c>
      <c r="J112" s="20">
        <f>SUM(J100:J111)/COUNTIF(J100:J111,"&lt;&gt;0")</f>
        <v>2405.1666666666665</v>
      </c>
      <c r="K112" s="31" t="e">
        <f>J112/#REF!</f>
        <v>#REF!</v>
      </c>
    </row>
    <row r="116" ht="12.75">
      <c r="A116" s="18" t="s">
        <v>79</v>
      </c>
    </row>
    <row r="117" ht="12.75">
      <c r="A117" s="18"/>
    </row>
    <row r="118" spans="2:11" ht="12.75">
      <c r="B118" s="47" t="s">
        <v>23</v>
      </c>
      <c r="C118" s="44"/>
      <c r="D118" s="44"/>
      <c r="E118" s="44"/>
      <c r="F118" s="45"/>
      <c r="H118" s="47" t="s">
        <v>34</v>
      </c>
      <c r="I118" s="44"/>
      <c r="J118" s="44"/>
      <c r="K118" s="45"/>
    </row>
    <row r="119" spans="2:11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/>
      <c r="K119" s="26" t="s">
        <v>69</v>
      </c>
    </row>
    <row r="120" spans="2:11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/>
      <c r="K120" s="26" t="s">
        <v>70</v>
      </c>
    </row>
    <row r="121" spans="1:11" ht="12.75">
      <c r="A121" s="39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68</v>
      </c>
      <c r="J121" s="12" t="s">
        <v>21</v>
      </c>
      <c r="K121" s="12" t="s">
        <v>72</v>
      </c>
    </row>
    <row r="122" spans="1:11" ht="12.75">
      <c r="A122" s="24" t="s">
        <v>48</v>
      </c>
      <c r="B122" s="29">
        <f>JUL!C95</f>
        <v>10340661</v>
      </c>
      <c r="C122" s="29">
        <f>JUL!E95</f>
        <v>28595</v>
      </c>
      <c r="D122" s="31">
        <f>JUL!F95</f>
        <v>361.6247945445008</v>
      </c>
      <c r="E122" s="29">
        <f>JUL!G95</f>
        <v>64034</v>
      </c>
      <c r="F122" s="31">
        <f>JUL!H95</f>
        <v>161.48703813599025</v>
      </c>
      <c r="H122" s="29">
        <f>JUL!C96</f>
        <v>5741748</v>
      </c>
      <c r="I122" s="29">
        <f>JUL!E96</f>
        <v>21819</v>
      </c>
      <c r="J122" s="29">
        <f>JUL!G96</f>
        <v>35601</v>
      </c>
      <c r="K122" s="31">
        <f>JUL!H96</f>
        <v>161.28052582792617</v>
      </c>
    </row>
    <row r="123" spans="1:11" ht="12.75">
      <c r="A123" s="24" t="s">
        <v>49</v>
      </c>
      <c r="B123" s="29">
        <f>AUG!C95</f>
        <v>10596126</v>
      </c>
      <c r="C123" s="29">
        <f>AUG!E95</f>
        <v>29302</v>
      </c>
      <c r="D123" s="31">
        <f>AUG!F95</f>
        <v>361.61784178554365</v>
      </c>
      <c r="E123" s="29">
        <f>AUG!G95</f>
        <v>65591</v>
      </c>
      <c r="F123" s="31">
        <f>AUG!H95</f>
        <v>161.54847463828878</v>
      </c>
      <c r="H123" s="29">
        <f>AUG!C96</f>
        <v>5828023</v>
      </c>
      <c r="I123" s="29">
        <f>AUG!E96</f>
        <v>21963</v>
      </c>
      <c r="J123" s="29">
        <f>AUG!G96</f>
        <v>36064</v>
      </c>
      <c r="K123" s="31">
        <f>AUG!H96</f>
        <v>161.60223491570542</v>
      </c>
    </row>
    <row r="124" spans="1:11" ht="12.75">
      <c r="A124" s="24" t="s">
        <v>50</v>
      </c>
      <c r="B124" s="29">
        <f>SEP!C95</f>
        <v>10726010</v>
      </c>
      <c r="C124" s="29">
        <f>SEP!E95</f>
        <v>29631</v>
      </c>
      <c r="D124" s="31">
        <f>SEP!F95</f>
        <v>361.9860956430765</v>
      </c>
      <c r="E124" s="29">
        <f>SEP!G95</f>
        <v>66351</v>
      </c>
      <c r="F124" s="31">
        <f>SEP!H95</f>
        <v>161.65558921493272</v>
      </c>
      <c r="H124" s="29">
        <f>SEP!C96</f>
        <v>5900409</v>
      </c>
      <c r="I124" s="29">
        <f>SEP!E96</f>
        <v>22143</v>
      </c>
      <c r="J124" s="29">
        <f>SEP!G96</f>
        <v>36504</v>
      </c>
      <c r="K124" s="31">
        <f>SEP!H96</f>
        <v>161.63732741617358</v>
      </c>
    </row>
    <row r="125" spans="1:11" ht="12.75">
      <c r="A125" s="24" t="s">
        <v>51</v>
      </c>
      <c r="B125" s="29">
        <f>OCT!C95</f>
        <v>12384434</v>
      </c>
      <c r="C125" s="29">
        <f>OCT!E95</f>
        <v>30779</v>
      </c>
      <c r="D125" s="31">
        <f>OCT!F95</f>
        <v>402.3663536827057</v>
      </c>
      <c r="E125" s="29">
        <f>OCT!G95</f>
        <v>68977</v>
      </c>
      <c r="F125" s="31">
        <f>OCT!H95</f>
        <v>179.5443988575902</v>
      </c>
      <c r="H125" s="29">
        <f>OCT!C96</f>
        <v>6568760</v>
      </c>
      <c r="I125" s="29">
        <f>OCT!E96</f>
        <v>22110</v>
      </c>
      <c r="J125" s="29">
        <f>OCT!G96</f>
        <v>36123</v>
      </c>
      <c r="K125" s="31">
        <f>OCT!H96</f>
        <v>181.84425435318218</v>
      </c>
    </row>
    <row r="126" spans="1:11" ht="12.75">
      <c r="A126" s="24" t="s">
        <v>52</v>
      </c>
      <c r="B126" s="29">
        <f>NOV!C95</f>
        <v>12742379</v>
      </c>
      <c r="C126" s="29">
        <f>NOV!E95</f>
        <v>31522</v>
      </c>
      <c r="D126" s="31">
        <f>NOV!F95</f>
        <v>404.2376435505361</v>
      </c>
      <c r="E126" s="29">
        <f>NOV!G95</f>
        <v>70962</v>
      </c>
      <c r="F126" s="31">
        <f>NOV!H95</f>
        <v>179.56623263154927</v>
      </c>
      <c r="H126" s="29">
        <f>NOV!C96</f>
        <v>6549873</v>
      </c>
      <c r="I126" s="29">
        <f>NOV!E96</f>
        <v>22134</v>
      </c>
      <c r="J126" s="29">
        <f>NOV!G96</f>
        <v>36041</v>
      </c>
      <c r="K126" s="31">
        <f>NOV!H96</f>
        <v>181.73394189950335</v>
      </c>
    </row>
    <row r="127" spans="1:11" ht="12.75">
      <c r="A127" s="24" t="s">
        <v>53</v>
      </c>
      <c r="B127" s="29">
        <f>DEC!C95</f>
        <v>13092594</v>
      </c>
      <c r="C127" s="29">
        <f>DEC!E95</f>
        <v>32370</v>
      </c>
      <c r="D127" s="31">
        <f>DEC!F95</f>
        <v>404.4669138090825</v>
      </c>
      <c r="E127" s="29">
        <f>DEC!G95</f>
        <v>72746</v>
      </c>
      <c r="F127" s="31">
        <f>DEC!H95</f>
        <v>179.976823467957</v>
      </c>
      <c r="H127" s="29">
        <f>DEC!C96</f>
        <v>6605671</v>
      </c>
      <c r="I127" s="29">
        <f>DEC!E96</f>
        <v>22299</v>
      </c>
      <c r="J127" s="29">
        <f>DEC!G96</f>
        <v>36226</v>
      </c>
      <c r="K127" s="31">
        <f>DEC!H96</f>
        <v>182.34613261193618</v>
      </c>
    </row>
    <row r="128" spans="1:11" ht="12.75">
      <c r="A128" s="24" t="s">
        <v>54</v>
      </c>
      <c r="B128" s="29">
        <f>JAN!C95</f>
        <v>13048813</v>
      </c>
      <c r="C128" s="29">
        <f>JAN!E95</f>
        <v>32623</v>
      </c>
      <c r="D128" s="31">
        <f>JAN!F95</f>
        <v>399.98813720381327</v>
      </c>
      <c r="E128" s="29">
        <f>JAN!G95</f>
        <v>73486</v>
      </c>
      <c r="F128" s="31">
        <f>JAN!H95</f>
        <v>177.5686933565577</v>
      </c>
      <c r="H128" s="29">
        <f>JAN!C96</f>
        <v>6423851</v>
      </c>
      <c r="I128" s="29">
        <f>JAN!E96</f>
        <v>22364</v>
      </c>
      <c r="J128" s="29">
        <f>JAN!G96</f>
        <v>36222</v>
      </c>
      <c r="K128" s="31">
        <f>JAN!H96</f>
        <v>177.3466677709679</v>
      </c>
    </row>
    <row r="129" spans="1:11" ht="12.75">
      <c r="A129" s="24" t="s">
        <v>55</v>
      </c>
      <c r="B129" s="29">
        <f>FEB!C95</f>
        <v>13367891</v>
      </c>
      <c r="C129" s="29">
        <f>FEB!E95</f>
        <v>33232</v>
      </c>
      <c r="D129" s="31">
        <f>FEB!F95</f>
        <v>402.2595991815118</v>
      </c>
      <c r="E129" s="29">
        <f>FEB!G95</f>
        <v>74753</v>
      </c>
      <c r="F129" s="31">
        <f>FEB!H95</f>
        <v>178.82748518454108</v>
      </c>
      <c r="H129" s="29">
        <f>FEB!C96</f>
        <v>6432733</v>
      </c>
      <c r="I129" s="29">
        <f>FEB!E96</f>
        <v>22350</v>
      </c>
      <c r="J129" s="29">
        <f>FEB!G96</f>
        <v>36162</v>
      </c>
      <c r="K129" s="31">
        <f>FEB!H96</f>
        <v>177.88653835517948</v>
      </c>
    </row>
    <row r="130" spans="1:11" ht="12.75">
      <c r="A130" s="24" t="s">
        <v>56</v>
      </c>
      <c r="B130" s="29">
        <f>MAR!C95</f>
        <v>13795589</v>
      </c>
      <c r="C130" s="29">
        <f>MAR!E95</f>
        <v>34084</v>
      </c>
      <c r="D130" s="31">
        <f>MAR!F95</f>
        <v>404.75264053514843</v>
      </c>
      <c r="E130" s="29">
        <f>MAR!G95</f>
        <v>76451</v>
      </c>
      <c r="F130" s="31">
        <f>MAR!H95</f>
        <v>180.45007913565553</v>
      </c>
      <c r="H130" s="29">
        <f>MAR!C96</f>
        <v>6420791</v>
      </c>
      <c r="I130" s="29">
        <f>MAR!E96</f>
        <v>22346</v>
      </c>
      <c r="J130" s="29">
        <f>MAR!G96</f>
        <v>36070</v>
      </c>
      <c r="K130" s="31">
        <f>MAR!H96</f>
        <v>178.0091766010535</v>
      </c>
    </row>
    <row r="131" spans="1:11" ht="12.75">
      <c r="A131" s="24" t="s">
        <v>57</v>
      </c>
      <c r="B131" s="29">
        <f>APR!C95</f>
        <v>16868807</v>
      </c>
      <c r="C131" s="29">
        <f>APR!E95</f>
        <v>35508</v>
      </c>
      <c r="D131" s="31">
        <f>APR!F95</f>
        <v>475.07060380759265</v>
      </c>
      <c r="E131" s="29">
        <f>APR!G95</f>
        <v>78978</v>
      </c>
      <c r="F131" s="31">
        <f>APR!H95</f>
        <v>213.5886829243587</v>
      </c>
      <c r="H131" s="29">
        <f>APR!C96</f>
        <v>7843159</v>
      </c>
      <c r="I131" s="29">
        <f>APR!E96</f>
        <v>22323</v>
      </c>
      <c r="J131" s="29">
        <f>APR!G96</f>
        <v>36027</v>
      </c>
      <c r="K131" s="31">
        <f>APR!H96</f>
        <v>217.70225108946067</v>
      </c>
    </row>
    <row r="132" spans="1:11" ht="12.75">
      <c r="A132" s="24" t="s">
        <v>58</v>
      </c>
      <c r="B132" s="29">
        <f>MAY!C95</f>
        <v>17499221</v>
      </c>
      <c r="C132" s="29">
        <f>MAY!E95</f>
        <v>36754</v>
      </c>
      <c r="D132" s="31">
        <f>MAY!F95</f>
        <v>476.1174566033629</v>
      </c>
      <c r="E132" s="29">
        <f>MAY!G95</f>
        <v>81424</v>
      </c>
      <c r="F132" s="31">
        <f>MAY!H95</f>
        <v>214.9147794262134</v>
      </c>
      <c r="H132" s="29">
        <f>MAY!C96</f>
        <v>7890187</v>
      </c>
      <c r="I132" s="29">
        <f>MAY!E96</f>
        <v>22414</v>
      </c>
      <c r="J132" s="29">
        <f>MAY!G96</f>
        <v>36224</v>
      </c>
      <c r="K132" s="31">
        <f>MAY!H96</f>
        <v>217.81655808303887</v>
      </c>
    </row>
    <row r="133" spans="1:11" ht="12.75">
      <c r="A133" s="24" t="s">
        <v>59</v>
      </c>
      <c r="B133" s="29">
        <f>JUN!C95</f>
        <v>18087804</v>
      </c>
      <c r="C133" s="29">
        <f>JUN!E95</f>
        <v>38035</v>
      </c>
      <c r="D133" s="31">
        <f>JUN!F95</f>
        <v>475.5568292362298</v>
      </c>
      <c r="E133" s="29">
        <f>JUN!G95</f>
        <v>84007</v>
      </c>
      <c r="F133" s="31">
        <f>JUN!H95</f>
        <v>215.31305724522957</v>
      </c>
      <c r="H133" s="29">
        <f>JUN!C96</f>
        <v>7888141</v>
      </c>
      <c r="I133" s="29">
        <f>JUN!E96</f>
        <v>22405</v>
      </c>
      <c r="J133" s="29">
        <f>JUN!G96</f>
        <v>36186</v>
      </c>
      <c r="K133" s="31">
        <f>JUN!H96</f>
        <v>217.98875255623722</v>
      </c>
    </row>
    <row r="134" spans="1:11" ht="12.75">
      <c r="A134" s="30" t="s">
        <v>47</v>
      </c>
      <c r="B134" s="20">
        <f>SUM(B122:B133)/COUNTIF(B122:B133,"&lt;&gt;0")</f>
        <v>13545860.75</v>
      </c>
      <c r="C134" s="20">
        <f>SUM(C122:C133)/COUNTIF(C122:C133,"&lt;&gt;0")</f>
        <v>32702.916666666668</v>
      </c>
      <c r="D134" s="31">
        <f>B134/C134</f>
        <v>414.20956081898913</v>
      </c>
      <c r="E134" s="29">
        <f>SUM(E122:E133)/COUNTIF(E122:E133,"&lt;&gt;0")</f>
        <v>73146.66666666667</v>
      </c>
      <c r="F134" s="31">
        <f>B134/E134</f>
        <v>185.18766975027341</v>
      </c>
      <c r="H134" s="20">
        <f>SUM(H122:H133)/COUNTIF(H122:H133,"&lt;&gt;0")</f>
        <v>6674445.5</v>
      </c>
      <c r="I134" s="20">
        <f>SUM(I122:I133)/COUNTIF(I122:I133,"&lt;&gt;0")</f>
        <v>22222.5</v>
      </c>
      <c r="J134" s="29">
        <f>SUM(J122:J133)/COUNTIF(J122:J133,"&lt;&gt;0")</f>
        <v>36120.833333333336</v>
      </c>
      <c r="K134" s="31">
        <f>H134/J134</f>
        <v>184.78104971738378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39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 t="s">
        <v>61</v>
      </c>
    </row>
    <row r="142" spans="1:8" ht="12.75">
      <c r="A142" s="24" t="s">
        <v>48</v>
      </c>
      <c r="C142" s="29">
        <f>JUL!C130</f>
        <v>5376696</v>
      </c>
      <c r="D142" s="29">
        <f>JUL!C131</f>
        <v>2180180</v>
      </c>
      <c r="E142" s="29">
        <f>JUL!C132</f>
        <v>1755442</v>
      </c>
      <c r="F142" s="29">
        <f>JUL!C133</f>
        <v>697451</v>
      </c>
      <c r="G142" s="29">
        <f>JUL!C134</f>
        <v>743623</v>
      </c>
      <c r="H142" s="29">
        <f>JUL!C135</f>
        <v>713618</v>
      </c>
    </row>
    <row r="143" spans="1:8" ht="12.75">
      <c r="A143" s="24" t="s">
        <v>49</v>
      </c>
      <c r="C143" s="29">
        <f>AUG!C130</f>
        <v>5455504</v>
      </c>
      <c r="D143" s="29">
        <f>AUG!C131</f>
        <v>2193412</v>
      </c>
      <c r="E143" s="29">
        <f>AUG!C132</f>
        <v>1792844</v>
      </c>
      <c r="F143" s="29">
        <f>AUG!C133</f>
        <v>722004</v>
      </c>
      <c r="G143" s="29">
        <f>AUG!C134</f>
        <v>747244</v>
      </c>
      <c r="H143" s="29">
        <f>AUG!C135</f>
        <v>732787</v>
      </c>
    </row>
    <row r="144" spans="1:8" ht="12.75">
      <c r="A144" s="24" t="s">
        <v>50</v>
      </c>
      <c r="C144" s="29">
        <f>SEP!C130</f>
        <v>5530134</v>
      </c>
      <c r="D144" s="29">
        <f>SEP!C131</f>
        <v>2201161</v>
      </c>
      <c r="E144" s="29">
        <f>SEP!C132</f>
        <v>1805776</v>
      </c>
      <c r="F144" s="29">
        <f>SEP!C133</f>
        <v>767729</v>
      </c>
      <c r="G144" s="29">
        <f>SEP!C134</f>
        <v>755468</v>
      </c>
      <c r="H144" s="29">
        <f>SEP!C135</f>
        <v>732878</v>
      </c>
    </row>
    <row r="145" spans="1:8" ht="12.75">
      <c r="A145" s="24" t="s">
        <v>51</v>
      </c>
      <c r="C145" s="29">
        <f>OCT!C130</f>
        <v>6656079</v>
      </c>
      <c r="D145" s="29">
        <f>OCT!C131</f>
        <v>2581708</v>
      </c>
      <c r="E145" s="29">
        <f>OCT!C132</f>
        <v>2240792</v>
      </c>
      <c r="F145" s="29">
        <f>OCT!C133</f>
        <v>974979</v>
      </c>
      <c r="G145" s="29">
        <f>OCT!C134</f>
        <v>858600</v>
      </c>
      <c r="H145" s="29">
        <f>OCT!C135</f>
        <v>303793</v>
      </c>
    </row>
    <row r="146" spans="1:8" ht="12.75">
      <c r="A146" s="24" t="s">
        <v>52</v>
      </c>
      <c r="C146" s="29">
        <f>NOV!C130</f>
        <v>6652673</v>
      </c>
      <c r="D146" s="29">
        <f>NOV!C131</f>
        <v>2589094</v>
      </c>
      <c r="E146" s="29">
        <f>NOV!C132</f>
        <v>2207695</v>
      </c>
      <c r="F146" s="29">
        <f>NOV!C133</f>
        <v>976250</v>
      </c>
      <c r="G146" s="29">
        <f>NOV!C134</f>
        <v>879634</v>
      </c>
      <c r="H146" s="29">
        <f>NOV!C135</f>
        <v>298071</v>
      </c>
    </row>
    <row r="147" spans="1:8" ht="12.75">
      <c r="A147" s="24" t="s">
        <v>53</v>
      </c>
      <c r="C147" s="29">
        <f>DEC!C130</f>
        <v>6737039</v>
      </c>
      <c r="D147" s="29">
        <f>DEC!C131</f>
        <v>2603576</v>
      </c>
      <c r="E147" s="29">
        <f>DEC!C132</f>
        <v>2254105</v>
      </c>
      <c r="F147" s="29">
        <f>DEC!C133</f>
        <v>981357</v>
      </c>
      <c r="G147" s="29">
        <f>DEC!C134</f>
        <v>898001</v>
      </c>
      <c r="H147" s="29">
        <f>DEC!C135</f>
        <v>287775</v>
      </c>
    </row>
    <row r="148" spans="1:8" ht="12.75">
      <c r="A148" s="24" t="s">
        <v>54</v>
      </c>
      <c r="C148" s="29">
        <f>JAN!C130</f>
        <v>6540785</v>
      </c>
      <c r="D148" s="29">
        <f>JAN!C131</f>
        <v>2439442</v>
      </c>
      <c r="E148" s="29">
        <f>JAN!C132</f>
        <v>2226531</v>
      </c>
      <c r="F148" s="29">
        <f>JAN!C133</f>
        <v>961221</v>
      </c>
      <c r="G148" s="29">
        <f>JAN!C134</f>
        <v>913591</v>
      </c>
      <c r="H148" s="29">
        <f>JAN!C135</f>
        <v>285967</v>
      </c>
    </row>
    <row r="149" spans="1:8" ht="12.75">
      <c r="A149" s="24" t="s">
        <v>55</v>
      </c>
      <c r="C149" s="29">
        <f>FEB!C130</f>
        <v>6547082</v>
      </c>
      <c r="D149" s="29">
        <f>FEB!C131</f>
        <v>2449907</v>
      </c>
      <c r="E149" s="29">
        <f>FEB!C132</f>
        <v>2202868</v>
      </c>
      <c r="F149" s="29">
        <f>FEB!C133</f>
        <v>972157</v>
      </c>
      <c r="G149" s="29">
        <f>FEB!C134</f>
        <v>922150</v>
      </c>
      <c r="H149" s="29">
        <f>FEB!C135</f>
        <v>295161</v>
      </c>
    </row>
    <row r="150" spans="1:8" ht="12.75">
      <c r="A150" s="24" t="s">
        <v>56</v>
      </c>
      <c r="C150" s="29">
        <f>MAR!C130</f>
        <v>6557398</v>
      </c>
      <c r="D150" s="29">
        <f>MAR!C131</f>
        <v>2461238</v>
      </c>
      <c r="E150" s="29">
        <f>MAR!C132</f>
        <v>2195278</v>
      </c>
      <c r="F150" s="29">
        <f>MAR!C133</f>
        <v>971635</v>
      </c>
      <c r="G150" s="29">
        <f>MAR!C134</f>
        <v>929247</v>
      </c>
      <c r="H150" s="29">
        <f>MAR!C135</f>
        <v>281977</v>
      </c>
    </row>
    <row r="151" spans="1:8" ht="12.75">
      <c r="A151" s="24" t="s">
        <v>57</v>
      </c>
      <c r="C151" s="29">
        <f>APR!C130</f>
        <v>8016318</v>
      </c>
      <c r="D151" s="29">
        <f>APR!C131</f>
        <v>3028778</v>
      </c>
      <c r="E151" s="29">
        <f>APR!C132</f>
        <v>2578894</v>
      </c>
      <c r="F151" s="29">
        <f>APR!C133</f>
        <v>1165418</v>
      </c>
      <c r="G151" s="29">
        <f>APR!C134</f>
        <v>1243228</v>
      </c>
      <c r="H151" s="29">
        <f>APR!C135</f>
        <v>343759</v>
      </c>
    </row>
    <row r="152" spans="1:8" ht="12.75">
      <c r="A152" s="24" t="s">
        <v>58</v>
      </c>
      <c r="C152" s="29">
        <f>MAY!C130</f>
        <v>8079440</v>
      </c>
      <c r="D152" s="29">
        <f>MAY!C131</f>
        <v>3034177</v>
      </c>
      <c r="E152" s="29">
        <f>MAY!C132</f>
        <v>2602749</v>
      </c>
      <c r="F152" s="29">
        <f>MAY!C133</f>
        <v>1200447</v>
      </c>
      <c r="G152" s="29">
        <f>MAY!C134</f>
        <v>1242067</v>
      </c>
      <c r="H152" s="29">
        <f>MAY!C135</f>
        <v>345946</v>
      </c>
    </row>
    <row r="153" spans="1:8" ht="12.75">
      <c r="A153" s="24" t="s">
        <v>59</v>
      </c>
      <c r="C153" s="29">
        <f>JUN!C130</f>
        <v>8087687</v>
      </c>
      <c r="D153" s="29">
        <f>JUN!C131</f>
        <v>3053387</v>
      </c>
      <c r="E153" s="29">
        <f>JUN!C132</f>
        <v>2633912</v>
      </c>
      <c r="F153" s="29">
        <f>JUN!C133</f>
        <v>1184452</v>
      </c>
      <c r="G153" s="29">
        <f>JUN!C134</f>
        <v>1215936</v>
      </c>
      <c r="H153" s="29">
        <f>JUN!C135</f>
        <v>337442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6686402.916666667</v>
      </c>
      <c r="D154" s="34">
        <f t="shared" si="6"/>
        <v>2568005</v>
      </c>
      <c r="E154" s="34">
        <f t="shared" si="6"/>
        <v>2208073.8333333335</v>
      </c>
      <c r="F154" s="34">
        <f t="shared" si="6"/>
        <v>964591.6666666666</v>
      </c>
      <c r="G154" s="34">
        <f t="shared" si="6"/>
        <v>945732.4166666666</v>
      </c>
      <c r="H154" s="34">
        <f t="shared" si="6"/>
        <v>413264.5</v>
      </c>
    </row>
    <row r="158" ht="12.75">
      <c r="A158" s="18" t="s">
        <v>74</v>
      </c>
    </row>
    <row r="159" ht="12.75">
      <c r="A159" s="18"/>
    </row>
    <row r="160" spans="1:10" ht="12.75">
      <c r="A160" s="18"/>
      <c r="B160" s="46" t="s">
        <v>4</v>
      </c>
      <c r="C160" s="46"/>
      <c r="D160" s="46" t="s">
        <v>63</v>
      </c>
      <c r="E160" s="46"/>
      <c r="F160" s="46" t="s">
        <v>62</v>
      </c>
      <c r="G160" s="46"/>
      <c r="H160" s="46" t="s">
        <v>2</v>
      </c>
      <c r="I160" s="46"/>
      <c r="J160" s="43"/>
    </row>
    <row r="161" spans="2:10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 t="s">
        <v>77</v>
      </c>
      <c r="J161" s="26" t="s">
        <v>77</v>
      </c>
    </row>
    <row r="162" spans="2:10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 t="s">
        <v>78</v>
      </c>
      <c r="J162" s="26" t="s">
        <v>78</v>
      </c>
    </row>
    <row r="163" spans="2:10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 t="s">
        <v>70</v>
      </c>
      <c r="J163" s="26" t="s">
        <v>70</v>
      </c>
    </row>
    <row r="164" spans="1:10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 t="s">
        <v>72</v>
      </c>
      <c r="J164" s="12" t="s">
        <v>72</v>
      </c>
    </row>
    <row r="165" spans="1:10" ht="12.75">
      <c r="A165" s="24" t="s">
        <v>48</v>
      </c>
      <c r="B165" s="31">
        <f>JUL!E141</f>
        <v>173.16759332803812</v>
      </c>
      <c r="C165" s="31">
        <f>JUL!G141</f>
        <v>159.81381029174608</v>
      </c>
      <c r="D165" s="31">
        <f>JUL!E142</f>
        <v>506.7673210161663</v>
      </c>
      <c r="E165" s="31">
        <f>JUL!G142</f>
        <v>171.89992166079122</v>
      </c>
      <c r="F165" s="31">
        <f>JUL!E143</f>
        <v>633.4704813805631</v>
      </c>
      <c r="G165" s="31">
        <f>JUL!G143</f>
        <v>162.46238061961333</v>
      </c>
      <c r="H165" s="31">
        <f>JUL!E144</f>
        <v>212.9504581901489</v>
      </c>
      <c r="I165" s="31">
        <f>JUL!G144</f>
        <v>211.016742338252</v>
      </c>
      <c r="J165" s="31">
        <f>JUL!G145</f>
        <v>181.5821882951654</v>
      </c>
    </row>
    <row r="166" spans="1:10" ht="12.75">
      <c r="A166" s="24" t="s">
        <v>49</v>
      </c>
      <c r="B166" s="31">
        <f>AUG!E141</f>
        <v>173.6393286890437</v>
      </c>
      <c r="C166" s="31">
        <f>AUG!G141</f>
        <v>160.11475290167166</v>
      </c>
      <c r="D166" s="31">
        <f>AUG!E142</f>
        <v>508.46398184912084</v>
      </c>
      <c r="E166" s="31">
        <f>AUG!G142</f>
        <v>172.73764331823875</v>
      </c>
      <c r="F166" s="31">
        <f>AUG!E143</f>
        <v>640.642413487134</v>
      </c>
      <c r="G166" s="31">
        <f>AUG!G143</f>
        <v>163.8683613254653</v>
      </c>
      <c r="H166" s="31">
        <f>AUG!E144</f>
        <v>213.49828571428571</v>
      </c>
      <c r="I166" s="31">
        <f>AUG!G144</f>
        <v>211.56398640996602</v>
      </c>
      <c r="J166" s="31">
        <f>AUG!G145</f>
        <v>181.02445652173913</v>
      </c>
    </row>
    <row r="167" spans="1:10" ht="12.75">
      <c r="A167" s="24" t="s">
        <v>50</v>
      </c>
      <c r="B167" s="31">
        <f>SEP!E141</f>
        <v>173.6753195518384</v>
      </c>
      <c r="C167" s="31">
        <f>SEP!G141</f>
        <v>160.32930293539223</v>
      </c>
      <c r="D167" s="31">
        <f>SEP!E142</f>
        <v>506.5290322580645</v>
      </c>
      <c r="E167" s="31">
        <f>SEP!G142</f>
        <v>171.9622893057804</v>
      </c>
      <c r="F167" s="31">
        <f>SEP!E143</f>
        <v>639.7741666666667</v>
      </c>
      <c r="G167" s="31">
        <f>SEP!G143</f>
        <v>164.22010695187166</v>
      </c>
      <c r="H167" s="31">
        <f>SEP!E144</f>
        <v>213.52967778405878</v>
      </c>
      <c r="I167" s="31">
        <f>SEP!G144</f>
        <v>211.793664143538</v>
      </c>
      <c r="J167" s="31">
        <f>SEP!G145</f>
        <v>181.765376984127</v>
      </c>
    </row>
    <row r="168" spans="1:10" ht="12.75">
      <c r="A168" s="24" t="s">
        <v>51</v>
      </c>
      <c r="B168" s="31">
        <f>OCT!E141</f>
        <v>202.661747389905</v>
      </c>
      <c r="C168" s="31">
        <f>OCT!G141</f>
        <v>187.02607939727616</v>
      </c>
      <c r="D168" s="31">
        <f>OCT!E142</f>
        <v>570.4663951120162</v>
      </c>
      <c r="E168" s="31">
        <f>OCT!G142</f>
        <v>195.00409015751458</v>
      </c>
      <c r="F168" s="31">
        <f>OCT!E143</f>
        <v>717.9521354933726</v>
      </c>
      <c r="G168" s="31">
        <f>OCT!G143</f>
        <v>185.95823002098035</v>
      </c>
      <c r="H168" s="31">
        <f>OCT!E144</f>
        <v>237.4446902654867</v>
      </c>
      <c r="I168" s="31">
        <f>OCT!G144</f>
        <v>235.29734173746232</v>
      </c>
      <c r="J168" s="31">
        <f>OCT!G145</f>
        <v>156.91787190082644</v>
      </c>
    </row>
    <row r="169" spans="1:10" ht="12.75">
      <c r="A169" s="24" t="s">
        <v>52</v>
      </c>
      <c r="B169" s="31">
        <f>NOV!E141</f>
        <v>202.74815974941268</v>
      </c>
      <c r="C169" s="31">
        <f>NOV!G141</f>
        <v>187.31688612357112</v>
      </c>
      <c r="D169" s="31">
        <f>NOV!E142</f>
        <v>569.1402423304976</v>
      </c>
      <c r="E169" s="31">
        <f>NOV!G142</f>
        <v>194.2196709773907</v>
      </c>
      <c r="F169" s="31">
        <f>NOV!E143</f>
        <v>724.2210682492581</v>
      </c>
      <c r="G169" s="31">
        <f>NOV!G143</f>
        <v>186.98525186745835</v>
      </c>
      <c r="H169" s="31">
        <f>NOV!E144</f>
        <v>238.9660418364575</v>
      </c>
      <c r="I169" s="31">
        <f>NOV!G144</f>
        <v>236.39720505240527</v>
      </c>
      <c r="J169" s="31">
        <f>NOV!G145</f>
        <v>156.05811518324606</v>
      </c>
    </row>
    <row r="170" spans="1:10" ht="12.75">
      <c r="A170" s="24" t="s">
        <v>53</v>
      </c>
      <c r="B170" s="31">
        <f>DEC!E141</f>
        <v>202.9603991269099</v>
      </c>
      <c r="C170" s="31">
        <f>DEC!G141</f>
        <v>187.7127613554434</v>
      </c>
      <c r="D170" s="31">
        <f>DEC!E142</f>
        <v>572.9804270462633</v>
      </c>
      <c r="E170" s="31">
        <f>DEC!G142</f>
        <v>195.61789464549162</v>
      </c>
      <c r="F170" s="31">
        <f>DEC!E143</f>
        <v>736.7545045045046</v>
      </c>
      <c r="G170" s="31">
        <f>DEC!G143</f>
        <v>190.07495642068565</v>
      </c>
      <c r="H170" s="31">
        <f>DEC!E144</f>
        <v>239.21177410761854</v>
      </c>
      <c r="I170" s="31">
        <f>DEC!G144</f>
        <v>236.00551905387647</v>
      </c>
      <c r="J170" s="31">
        <f>DEC!G145</f>
        <v>154.3029490616622</v>
      </c>
    </row>
    <row r="171" spans="1:10" ht="12.75">
      <c r="A171" s="24" t="s">
        <v>54</v>
      </c>
      <c r="B171" s="31">
        <f>JAN!E141</f>
        <v>189.98769470404986</v>
      </c>
      <c r="C171" s="31">
        <f>JAN!G141</f>
        <v>175.53731021083686</v>
      </c>
      <c r="D171" s="31">
        <f>JAN!E142</f>
        <v>567.8477429227238</v>
      </c>
      <c r="E171" s="31">
        <f>JAN!G142</f>
        <v>194.47384051008822</v>
      </c>
      <c r="F171" s="31">
        <f>JAN!E143</f>
        <v>736.567816091954</v>
      </c>
      <c r="G171" s="31">
        <f>JAN!G143</f>
        <v>188.40082320658564</v>
      </c>
      <c r="H171" s="31">
        <f>JAN!E144</f>
        <v>237.54316172646907</v>
      </c>
      <c r="I171" s="31">
        <f>JAN!G144</f>
        <v>234.37429451000514</v>
      </c>
      <c r="J171" s="31">
        <f>JAN!G145</f>
        <v>152.43443496801706</v>
      </c>
    </row>
    <row r="172" spans="1:10" ht="12.75">
      <c r="A172" s="24" t="s">
        <v>55</v>
      </c>
      <c r="B172" s="31">
        <f>FEB!E141</f>
        <v>190.4911748697613</v>
      </c>
      <c r="C172" s="31">
        <f>FEB!G141</f>
        <v>176.2649830923088</v>
      </c>
      <c r="D172" s="31">
        <f>FEB!E142</f>
        <v>567.8958494457335</v>
      </c>
      <c r="E172" s="31">
        <f>FEB!G142</f>
        <v>194.5480879625541</v>
      </c>
      <c r="F172" s="31">
        <f>FEB!E143</f>
        <v>746.6643625192012</v>
      </c>
      <c r="G172" s="31">
        <f>FEB!G143</f>
        <v>188.95179786200194</v>
      </c>
      <c r="H172" s="31">
        <f>FEB!E144</f>
        <v>239.39511941848392</v>
      </c>
      <c r="I172" s="31">
        <f>FEB!G144</f>
        <v>236.32752434648899</v>
      </c>
      <c r="J172" s="31">
        <f>FEB!G145</f>
        <v>155.92234548335975</v>
      </c>
    </row>
    <row r="173" spans="1:10" ht="12.75">
      <c r="A173" s="24" t="s">
        <v>56</v>
      </c>
      <c r="B173" s="31">
        <f>MAR!E141</f>
        <v>191.08990683229814</v>
      </c>
      <c r="C173" s="31">
        <f>MAR!G141</f>
        <v>176.95290818894242</v>
      </c>
      <c r="D173" s="31">
        <f>MAR!E142</f>
        <v>567.9891332470893</v>
      </c>
      <c r="E173" s="31">
        <f>MAR!G142</f>
        <v>195.0491337183474</v>
      </c>
      <c r="F173" s="31">
        <f>MAR!E143</f>
        <v>748.5631741140215</v>
      </c>
      <c r="G173" s="31">
        <f>MAR!G143</f>
        <v>187.97349584058813</v>
      </c>
      <c r="H173" s="31">
        <f>MAR!E144</f>
        <v>240.9248120300752</v>
      </c>
      <c r="I173" s="31">
        <f>MAR!G144</f>
        <v>238.26846153846154</v>
      </c>
      <c r="J173" s="31">
        <f>MAR!G145</f>
        <v>153.49863908546544</v>
      </c>
    </row>
    <row r="174" spans="1:10" ht="12.75">
      <c r="A174" s="24" t="s">
        <v>57</v>
      </c>
      <c r="B174" s="31">
        <f>APR!E141</f>
        <v>233.828302323786</v>
      </c>
      <c r="C174" s="31">
        <f>APR!G141</f>
        <v>216.57332856632107</v>
      </c>
      <c r="D174" s="31">
        <f>APR!E142</f>
        <v>671.4121322572247</v>
      </c>
      <c r="E174" s="31">
        <f>APR!G142</f>
        <v>230.77351230425057</v>
      </c>
      <c r="F174" s="31">
        <f>APR!E143</f>
        <v>881.5567322239032</v>
      </c>
      <c r="G174" s="31">
        <f>APR!G143</f>
        <v>223.86054552439492</v>
      </c>
      <c r="H174" s="31">
        <f>APR!E144</f>
        <v>330.5578303642648</v>
      </c>
      <c r="I174" s="31">
        <f>APR!G144</f>
        <v>327.16526315789474</v>
      </c>
      <c r="J174" s="31">
        <f>APR!G145</f>
        <v>184.71735626007523</v>
      </c>
    </row>
    <row r="175" spans="1:10" ht="12.75">
      <c r="A175" s="24" t="s">
        <v>58</v>
      </c>
      <c r="B175" s="31">
        <f>MAY!E141</f>
        <v>233.84793834296724</v>
      </c>
      <c r="C175" s="31">
        <f>MAY!G141</f>
        <v>216.75789398485497</v>
      </c>
      <c r="D175" s="31">
        <f>MAY!E142</f>
        <v>673.7636551902666</v>
      </c>
      <c r="E175" s="31">
        <f>MAY!G142</f>
        <v>233.09591617409995</v>
      </c>
      <c r="F175" s="31">
        <f>MAY!E143</f>
        <v>879.4483516483516</v>
      </c>
      <c r="G175" s="31">
        <f>MAY!G143</f>
        <v>222.9242339832869</v>
      </c>
      <c r="H175" s="31">
        <f>MAY!E144</f>
        <v>329.89827357237715</v>
      </c>
      <c r="I175" s="31">
        <f>MAY!G144</f>
        <v>326.0018372703412</v>
      </c>
      <c r="J175" s="31">
        <f>MAY!G145</f>
        <v>185.49383378016086</v>
      </c>
    </row>
    <row r="176" spans="1:10" ht="12.75">
      <c r="A176" s="24" t="s">
        <v>59</v>
      </c>
      <c r="B176" s="31">
        <f>JUN!E141</f>
        <v>234.08363998773382</v>
      </c>
      <c r="C176" s="31">
        <f>JUN!G141</f>
        <v>216.96773964328855</v>
      </c>
      <c r="D176" s="31">
        <f>JUN!E142</f>
        <v>677.9696267696268</v>
      </c>
      <c r="E176" s="31">
        <f>JUN!G142</f>
        <v>233.2340387850881</v>
      </c>
      <c r="F176" s="31">
        <f>JUN!E143</f>
        <v>876.7224278312361</v>
      </c>
      <c r="G176" s="31">
        <f>JUN!G143</f>
        <v>224.45556187227592</v>
      </c>
      <c r="H176" s="31">
        <f>JUN!E144</f>
        <v>329.3434452871073</v>
      </c>
      <c r="I176" s="31">
        <f>JUN!G144</f>
        <v>325.6389930369577</v>
      </c>
      <c r="J176" s="31">
        <f>JUN!G145</f>
        <v>186.53510226644556</v>
      </c>
    </row>
    <row r="177" spans="1:10" ht="12.75">
      <c r="A177" s="30" t="s">
        <v>47</v>
      </c>
      <c r="B177" s="35">
        <f>SUM(B165:B176)/COUNTIF(B165:B176,"&lt;&gt;0")</f>
        <v>200.18176707464534</v>
      </c>
      <c r="C177" s="35">
        <f aca="true" t="shared" si="7" ref="C177:J177">SUM(C165:C176)/COUNTIF(C165:C176,"&lt;&gt;0")</f>
        <v>185.11397972430447</v>
      </c>
      <c r="D177" s="35">
        <f t="shared" si="7"/>
        <v>580.1021282870661</v>
      </c>
      <c r="E177" s="35">
        <f t="shared" si="7"/>
        <v>198.55133662663627</v>
      </c>
      <c r="F177" s="35">
        <f t="shared" si="7"/>
        <v>746.8614695175139</v>
      </c>
      <c r="G177" s="35">
        <f t="shared" si="7"/>
        <v>190.844645457934</v>
      </c>
      <c r="H177" s="35">
        <f t="shared" si="7"/>
        <v>255.27196419140282</v>
      </c>
      <c r="I177" s="35">
        <f t="shared" si="7"/>
        <v>252.4875693829708</v>
      </c>
      <c r="J177" s="35">
        <f t="shared" si="7"/>
        <v>169.18772248252418</v>
      </c>
    </row>
    <row r="180" ht="12.75">
      <c r="B180" s="36"/>
    </row>
  </sheetData>
  <sheetProtection/>
  <mergeCells count="15">
    <mergeCell ref="C55:E55"/>
    <mergeCell ref="G55:I55"/>
    <mergeCell ref="J55:L55"/>
    <mergeCell ref="B78:D78"/>
    <mergeCell ref="F78:H78"/>
    <mergeCell ref="J78:K78"/>
    <mergeCell ref="B160:C160"/>
    <mergeCell ref="D160:E160"/>
    <mergeCell ref="F160:G160"/>
    <mergeCell ref="H160:I160"/>
    <mergeCell ref="B97:D97"/>
    <mergeCell ref="F97:H97"/>
    <mergeCell ref="J97:K97"/>
    <mergeCell ref="B118:F118"/>
    <mergeCell ref="H118:K11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35">
      <selection activeCell="B5" sqref="B5:B7"/>
    </sheetView>
  </sheetViews>
  <sheetFormatPr defaultColWidth="9.140625" defaultRowHeight="12.75"/>
  <cols>
    <col min="2" max="2" width="10.57421875" style="0" customWidth="1"/>
    <col min="8" max="8" width="9.8515625" style="0" customWidth="1"/>
    <col min="9" max="9" width="10.71093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JUL!B5</f>
        <v>6261</v>
      </c>
      <c r="C5" s="20">
        <f>JUL!C5</f>
        <v>2620</v>
      </c>
      <c r="D5" s="20">
        <f>JUL!D5</f>
        <v>2501</v>
      </c>
      <c r="E5" s="20">
        <f>JUL!E5</f>
        <v>2433</v>
      </c>
      <c r="F5" s="20">
        <f>JUL!F5</f>
        <v>9000</v>
      </c>
      <c r="G5" s="20">
        <f>JUL!G5</f>
        <v>813</v>
      </c>
      <c r="H5" s="20">
        <f>JUL!H5</f>
        <v>39252</v>
      </c>
      <c r="I5" s="20">
        <f aca="true" t="shared" si="0" ref="I5:I16">SUM(B5:H5)</f>
        <v>62880</v>
      </c>
    </row>
    <row r="6" spans="1:9" ht="12.75">
      <c r="A6" s="24" t="s">
        <v>49</v>
      </c>
      <c r="B6" s="20">
        <f>AUG!B5</f>
        <v>6348</v>
      </c>
      <c r="C6" s="20">
        <f>AUG!C5</f>
        <v>2699</v>
      </c>
      <c r="D6" s="20">
        <f>AUG!D5</f>
        <v>2543</v>
      </c>
      <c r="E6" s="20">
        <f>AUG!E5</f>
        <v>2437</v>
      </c>
      <c r="F6" s="20">
        <f>AUG!F5</f>
        <v>9045</v>
      </c>
      <c r="G6" s="20">
        <f>AUG!G5</f>
        <v>805</v>
      </c>
      <c r="H6" s="20">
        <f>AUG!H5</f>
        <v>40063</v>
      </c>
      <c r="I6" s="20">
        <f t="shared" si="0"/>
        <v>63940</v>
      </c>
    </row>
    <row r="7" spans="1:9" ht="12.75">
      <c r="A7" s="24" t="s">
        <v>50</v>
      </c>
      <c r="B7" s="20">
        <f>SEP!B5</f>
        <v>6469</v>
      </c>
      <c r="C7" s="20">
        <f>SEP!C5</f>
        <v>2782</v>
      </c>
      <c r="D7" s="20">
        <f>SEP!D5</f>
        <v>2605</v>
      </c>
      <c r="E7" s="20">
        <f>SEP!E5</f>
        <v>2449</v>
      </c>
      <c r="F7" s="20">
        <f>SEP!F5</f>
        <v>9051</v>
      </c>
      <c r="G7" s="20">
        <f>SEP!G5</f>
        <v>814</v>
      </c>
      <c r="H7" s="20">
        <f>SEP!H5</f>
        <v>40337</v>
      </c>
      <c r="I7" s="20">
        <f t="shared" si="0"/>
        <v>64507</v>
      </c>
    </row>
    <row r="8" spans="1:9" ht="12.75">
      <c r="A8" s="24" t="s">
        <v>51</v>
      </c>
      <c r="B8" s="20">
        <f>OCT!B5</f>
        <v>7020</v>
      </c>
      <c r="C8" s="20">
        <f>OCT!C5</f>
        <v>3085</v>
      </c>
      <c r="D8" s="20">
        <f>OCT!D5</f>
        <v>1393</v>
      </c>
      <c r="E8" s="20">
        <f>OCT!E5</f>
        <v>2508</v>
      </c>
      <c r="F8" s="20">
        <f>OCT!F5</f>
        <v>9058</v>
      </c>
      <c r="G8" s="20">
        <f>OCT!G5</f>
        <v>837</v>
      </c>
      <c r="H8" s="20">
        <f>OCT!H5</f>
        <v>41641</v>
      </c>
      <c r="I8" s="20">
        <f t="shared" si="0"/>
        <v>65542</v>
      </c>
    </row>
    <row r="9" spans="1:9" ht="12.75">
      <c r="A9" s="24" t="s">
        <v>52</v>
      </c>
      <c r="B9" s="20">
        <f>NOV!B5</f>
        <v>6925</v>
      </c>
      <c r="C9" s="20">
        <f>NOV!C5</f>
        <v>3071</v>
      </c>
      <c r="D9" s="20">
        <f>NOV!D5</f>
        <v>1370</v>
      </c>
      <c r="E9" s="20">
        <f>NOV!E5</f>
        <v>2569</v>
      </c>
      <c r="F9" s="20">
        <f>NOV!F5</f>
        <v>9058</v>
      </c>
      <c r="G9" s="20">
        <f>NOV!G5</f>
        <v>834</v>
      </c>
      <c r="H9" s="20">
        <f>NOV!H5</f>
        <v>42603</v>
      </c>
      <c r="I9" s="20">
        <f t="shared" si="0"/>
        <v>66430</v>
      </c>
    </row>
    <row r="10" spans="1:9" ht="12.75">
      <c r="A10" s="24" t="s">
        <v>53</v>
      </c>
      <c r="B10" s="20">
        <f>DEC!B5</f>
        <v>6982</v>
      </c>
      <c r="C10" s="20">
        <f>DEC!C5</f>
        <v>2967</v>
      </c>
      <c r="D10" s="20">
        <f>DEC!D5</f>
        <v>1338</v>
      </c>
      <c r="E10" s="20">
        <f>DEC!E5</f>
        <v>2636</v>
      </c>
      <c r="F10" s="20">
        <f>DEC!F5</f>
        <v>9062</v>
      </c>
      <c r="G10" s="20">
        <f>DEC!G5</f>
        <v>848</v>
      </c>
      <c r="H10" s="20">
        <f>DEC!H5</f>
        <v>43579</v>
      </c>
      <c r="I10" s="20">
        <f t="shared" si="0"/>
        <v>67412</v>
      </c>
    </row>
    <row r="11" spans="1:9" ht="12.75">
      <c r="A11" s="24" t="s">
        <v>54</v>
      </c>
      <c r="B11" s="20">
        <f>JAN!B5</f>
        <v>6980</v>
      </c>
      <c r="C11" s="20">
        <f>JAN!C5</f>
        <v>2868</v>
      </c>
      <c r="D11" s="20">
        <f>JAN!D5</f>
        <v>1354</v>
      </c>
      <c r="E11" s="20">
        <f>JAN!E5</f>
        <v>2676</v>
      </c>
      <c r="F11" s="20">
        <f>JAN!F5</f>
        <v>9107</v>
      </c>
      <c r="G11" s="20">
        <f>JAN!G5</f>
        <v>819</v>
      </c>
      <c r="H11" s="20">
        <f>JAN!H5</f>
        <v>43957</v>
      </c>
      <c r="I11" s="20">
        <f t="shared" si="0"/>
        <v>67761</v>
      </c>
    </row>
    <row r="12" spans="1:9" ht="12.75">
      <c r="A12" s="24" t="s">
        <v>55</v>
      </c>
      <c r="B12" s="20">
        <f>FEB!B5</f>
        <v>6840</v>
      </c>
      <c r="C12" s="20">
        <f>FEB!C5</f>
        <v>2874</v>
      </c>
      <c r="D12" s="20">
        <f>FEB!D5</f>
        <v>1371</v>
      </c>
      <c r="E12" s="20">
        <f>FEB!E5</f>
        <v>2668</v>
      </c>
      <c r="F12" s="20">
        <f>FEB!F5</f>
        <v>9115</v>
      </c>
      <c r="G12" s="20">
        <f>FEB!G5</f>
        <v>814</v>
      </c>
      <c r="H12" s="20">
        <f>FEB!H5</f>
        <v>44568</v>
      </c>
      <c r="I12" s="20">
        <f t="shared" si="0"/>
        <v>68250</v>
      </c>
    </row>
    <row r="13" spans="1:9" ht="12.75">
      <c r="A13" s="24" t="s">
        <v>56</v>
      </c>
      <c r="B13" s="20">
        <f>MAR!B5</f>
        <v>6731</v>
      </c>
      <c r="C13" s="20">
        <f>MAR!C5</f>
        <v>2769</v>
      </c>
      <c r="D13" s="20">
        <f>MAR!D5</f>
        <v>1321</v>
      </c>
      <c r="E13" s="20">
        <f>MAR!E5</f>
        <v>2681</v>
      </c>
      <c r="F13" s="20">
        <f>MAR!F5</f>
        <v>9102</v>
      </c>
      <c r="G13" s="20">
        <f>MAR!G5</f>
        <v>826</v>
      </c>
      <c r="H13" s="20">
        <f>MAR!H5</f>
        <v>45572</v>
      </c>
      <c r="I13" s="20">
        <f t="shared" si="0"/>
        <v>69002</v>
      </c>
    </row>
    <row r="14" spans="1:9" ht="12.75">
      <c r="A14" s="24" t="s">
        <v>57</v>
      </c>
      <c r="B14" s="20">
        <f>APR!B5</f>
        <v>6633</v>
      </c>
      <c r="C14" s="20">
        <f>APR!C5</f>
        <v>2795</v>
      </c>
      <c r="D14" s="20">
        <f>APR!D5</f>
        <v>1339</v>
      </c>
      <c r="E14" s="20">
        <f>APR!E5</f>
        <v>2574</v>
      </c>
      <c r="F14" s="20">
        <f>APR!F5</f>
        <v>9151</v>
      </c>
      <c r="G14" s="20">
        <f>APR!G5</f>
        <v>831</v>
      </c>
      <c r="H14" s="20">
        <f>APR!H5</f>
        <v>47163</v>
      </c>
      <c r="I14" s="20">
        <f t="shared" si="0"/>
        <v>70486</v>
      </c>
    </row>
    <row r="15" spans="1:9" ht="12.75">
      <c r="A15" s="24" t="s">
        <v>58</v>
      </c>
      <c r="B15" s="20">
        <f>MAY!B5</f>
        <v>6583</v>
      </c>
      <c r="C15" s="20">
        <f>MAY!C5</f>
        <v>2881</v>
      </c>
      <c r="D15" s="20">
        <f>MAY!D5</f>
        <v>1341</v>
      </c>
      <c r="E15" s="20">
        <f>MAY!E5</f>
        <v>2575</v>
      </c>
      <c r="F15" s="20">
        <f>MAY!F5</f>
        <v>9136</v>
      </c>
      <c r="G15" s="20">
        <f>MAY!G5</f>
        <v>838</v>
      </c>
      <c r="H15" s="20">
        <f>MAY!H5</f>
        <v>48419</v>
      </c>
      <c r="I15" s="20">
        <f t="shared" si="0"/>
        <v>71773</v>
      </c>
    </row>
    <row r="16" spans="1:9" ht="12.75">
      <c r="A16" s="24" t="s">
        <v>59</v>
      </c>
      <c r="B16" s="20">
        <f>JUN!B5</f>
        <v>6677</v>
      </c>
      <c r="C16" s="20">
        <f>JUN!C5</f>
        <v>2829</v>
      </c>
      <c r="D16" s="20">
        <f>JUN!D5</f>
        <v>1265</v>
      </c>
      <c r="E16" s="20">
        <f>JUN!E5</f>
        <v>2541</v>
      </c>
      <c r="F16" s="20">
        <f>JUN!F5</f>
        <v>9187</v>
      </c>
      <c r="G16" s="20">
        <f>JUN!G5</f>
        <v>843</v>
      </c>
      <c r="H16" s="20">
        <f>JUN!H5</f>
        <v>49833</v>
      </c>
      <c r="I16" s="20">
        <f t="shared" si="0"/>
        <v>73175</v>
      </c>
    </row>
    <row r="17" spans="1:9" ht="12.75">
      <c r="A17" s="17" t="s">
        <v>47</v>
      </c>
      <c r="B17" s="20">
        <f>SUM(B5:B16)/COUNTIF(B5:B16,"&lt;&gt;0")</f>
        <v>6704.083333333333</v>
      </c>
      <c r="C17" s="20">
        <f aca="true" t="shared" si="1" ref="C17:I17">SUM(C5:C16)/COUNTIF(C5:C16,"&lt;&gt;0")</f>
        <v>2853.3333333333335</v>
      </c>
      <c r="D17" s="20">
        <f t="shared" si="1"/>
        <v>1645.0833333333333</v>
      </c>
      <c r="E17" s="20">
        <f t="shared" si="1"/>
        <v>2562.25</v>
      </c>
      <c r="F17" s="20">
        <f t="shared" si="1"/>
        <v>9089.333333333334</v>
      </c>
      <c r="G17" s="20">
        <f t="shared" si="1"/>
        <v>826.8333333333334</v>
      </c>
      <c r="H17" s="20">
        <f t="shared" si="1"/>
        <v>43915.583333333336</v>
      </c>
      <c r="I17" s="20">
        <f t="shared" si="1"/>
        <v>67596.5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JUL!B16</f>
        <v>2119</v>
      </c>
      <c r="C21" s="23">
        <f>JUL!C16</f>
        <v>686</v>
      </c>
      <c r="D21" s="23">
        <f>JUL!D16</f>
        <v>747</v>
      </c>
      <c r="E21" s="23">
        <f>JUL!E16</f>
        <v>2418</v>
      </c>
      <c r="F21" s="23">
        <f>JUL!F16</f>
        <v>8169</v>
      </c>
      <c r="G21" s="23">
        <f>JUL!G16</f>
        <v>758</v>
      </c>
      <c r="H21" s="23">
        <f>JUL!H16</f>
        <v>17289</v>
      </c>
      <c r="I21" s="20">
        <f aca="true" t="shared" si="2" ref="I21:I32">SUM(B21:H21)</f>
        <v>32186</v>
      </c>
    </row>
    <row r="22" spans="1:9" ht="12.75">
      <c r="A22" s="24" t="s">
        <v>49</v>
      </c>
      <c r="B22" s="23">
        <f>AUG!B16</f>
        <v>2156</v>
      </c>
      <c r="C22" s="23">
        <f>AUG!C16</f>
        <v>707</v>
      </c>
      <c r="D22" s="23">
        <f>AUG!D16</f>
        <v>742</v>
      </c>
      <c r="E22" s="23">
        <f>AUG!E16</f>
        <v>2420</v>
      </c>
      <c r="F22" s="23">
        <f>AUG!F16</f>
        <v>8201</v>
      </c>
      <c r="G22" s="23">
        <f>AUG!G16</f>
        <v>750</v>
      </c>
      <c r="H22" s="23">
        <f>AUG!H16</f>
        <v>17675</v>
      </c>
      <c r="I22" s="20">
        <f t="shared" si="2"/>
        <v>32651</v>
      </c>
    </row>
    <row r="23" spans="1:9" ht="12.75">
      <c r="A23" s="24" t="s">
        <v>50</v>
      </c>
      <c r="B23" s="23">
        <f>SEP!B16</f>
        <v>2192</v>
      </c>
      <c r="C23" s="23">
        <f>SEP!C16</f>
        <v>732</v>
      </c>
      <c r="D23" s="23">
        <f>SEP!D16</f>
        <v>754</v>
      </c>
      <c r="E23" s="23">
        <f>SEP!E16</f>
        <v>2433</v>
      </c>
      <c r="F23" s="23">
        <f>SEP!F16</f>
        <v>8213</v>
      </c>
      <c r="G23" s="23">
        <f>SEP!G16</f>
        <v>758</v>
      </c>
      <c r="H23" s="23">
        <f>SEP!H16</f>
        <v>17779</v>
      </c>
      <c r="I23" s="20">
        <f t="shared" si="2"/>
        <v>32861</v>
      </c>
    </row>
    <row r="24" spans="1:9" ht="12.75">
      <c r="A24" s="24" t="s">
        <v>51</v>
      </c>
      <c r="B24" s="23">
        <f>OCT!B16</f>
        <v>2393</v>
      </c>
      <c r="C24" s="23">
        <f>OCT!C16</f>
        <v>810</v>
      </c>
      <c r="D24" s="23">
        <f>OCT!D16</f>
        <v>350</v>
      </c>
      <c r="E24" s="23">
        <f>OCT!E16</f>
        <v>2487</v>
      </c>
      <c r="F24" s="23">
        <f>OCT!F16</f>
        <v>8229</v>
      </c>
      <c r="G24" s="23">
        <f>OCT!G16</f>
        <v>774</v>
      </c>
      <c r="H24" s="23">
        <f>OCT!H16</f>
        <v>18363</v>
      </c>
      <c r="I24" s="20">
        <f t="shared" si="2"/>
        <v>33406</v>
      </c>
    </row>
    <row r="25" spans="1:9" ht="12.75">
      <c r="A25" s="24" t="s">
        <v>52</v>
      </c>
      <c r="B25" s="20">
        <f>NOV!B16</f>
        <v>2357</v>
      </c>
      <c r="C25" s="20">
        <f>NOV!C16</f>
        <v>799</v>
      </c>
      <c r="D25" s="20">
        <f>NOV!D16</f>
        <v>339</v>
      </c>
      <c r="E25" s="20">
        <f>NOV!E16</f>
        <v>2545</v>
      </c>
      <c r="F25" s="20">
        <f>NOV!F16</f>
        <v>8233</v>
      </c>
      <c r="G25" s="20">
        <f>NOV!G16</f>
        <v>770</v>
      </c>
      <c r="H25" s="20">
        <f>NOV!H16</f>
        <v>18691</v>
      </c>
      <c r="I25" s="20">
        <f t="shared" si="2"/>
        <v>33734</v>
      </c>
    </row>
    <row r="26" spans="1:9" ht="12.75">
      <c r="A26" s="24" t="s">
        <v>53</v>
      </c>
      <c r="B26" s="20">
        <f>DEC!B16</f>
        <v>2374</v>
      </c>
      <c r="C26" s="20">
        <f>DEC!C16</f>
        <v>766</v>
      </c>
      <c r="D26" s="20">
        <f>DEC!D16</f>
        <v>335</v>
      </c>
      <c r="E26" s="20">
        <f>DEC!E16</f>
        <v>2601</v>
      </c>
      <c r="F26" s="20">
        <f>DEC!F16</f>
        <v>8248</v>
      </c>
      <c r="G26" s="20">
        <f>DEC!G16</f>
        <v>781</v>
      </c>
      <c r="H26" s="20">
        <f>DEC!H16</f>
        <v>19153</v>
      </c>
      <c r="I26" s="20">
        <f t="shared" si="2"/>
        <v>34258</v>
      </c>
    </row>
    <row r="27" spans="1:9" ht="12.75">
      <c r="A27" s="24" t="s">
        <v>54</v>
      </c>
      <c r="B27" s="20">
        <f>JAN!B16</f>
        <v>2371</v>
      </c>
      <c r="C27" s="20">
        <f>JAN!C16</f>
        <v>736</v>
      </c>
      <c r="D27" s="20">
        <f>JAN!D16</f>
        <v>336</v>
      </c>
      <c r="E27" s="20">
        <f>JAN!E16</f>
        <v>2642</v>
      </c>
      <c r="F27" s="20">
        <f>JAN!F16</f>
        <v>8274</v>
      </c>
      <c r="G27" s="20">
        <f>JAN!G16</f>
        <v>753</v>
      </c>
      <c r="H27" s="20">
        <f>JAN!H16</f>
        <v>19263</v>
      </c>
      <c r="I27" s="20">
        <f t="shared" si="2"/>
        <v>34375</v>
      </c>
    </row>
    <row r="28" spans="1:9" ht="12.75">
      <c r="A28" s="24" t="s">
        <v>55</v>
      </c>
      <c r="B28" s="20">
        <f>FEB!B16</f>
        <v>2320</v>
      </c>
      <c r="C28" s="20">
        <f>FEB!C16</f>
        <v>734</v>
      </c>
      <c r="D28" s="20">
        <f>FEB!D16</f>
        <v>339</v>
      </c>
      <c r="E28" s="20">
        <f>FEB!E16</f>
        <v>2635</v>
      </c>
      <c r="F28" s="20">
        <f>FEB!F16</f>
        <v>8284</v>
      </c>
      <c r="G28" s="20">
        <f>FEB!G16</f>
        <v>750</v>
      </c>
      <c r="H28" s="20">
        <f>FEB!H16</f>
        <v>19565</v>
      </c>
      <c r="I28" s="20">
        <f t="shared" si="2"/>
        <v>34627</v>
      </c>
    </row>
    <row r="29" spans="1:9" ht="12.75">
      <c r="A29" s="24" t="s">
        <v>56</v>
      </c>
      <c r="B29" s="20">
        <f>MAR!B16</f>
        <v>2288</v>
      </c>
      <c r="C29" s="20">
        <f>MAR!C16</f>
        <v>698</v>
      </c>
      <c r="D29" s="20">
        <f>MAR!D16</f>
        <v>329</v>
      </c>
      <c r="E29" s="20">
        <f>MAR!E16</f>
        <v>2655</v>
      </c>
      <c r="F29" s="20">
        <f>MAR!F16</f>
        <v>8276</v>
      </c>
      <c r="G29" s="20">
        <f>MAR!G16</f>
        <v>764</v>
      </c>
      <c r="H29" s="20">
        <f>MAR!H16</f>
        <v>19941</v>
      </c>
      <c r="I29" s="20">
        <f t="shared" si="2"/>
        <v>34951</v>
      </c>
    </row>
    <row r="30" spans="1:9" ht="12.75">
      <c r="A30" s="24" t="s">
        <v>57</v>
      </c>
      <c r="B30" s="20">
        <f>APR!B16</f>
        <v>2256</v>
      </c>
      <c r="C30" s="20">
        <f>APR!C16</f>
        <v>720</v>
      </c>
      <c r="D30" s="20">
        <f>APR!D16</f>
        <v>329</v>
      </c>
      <c r="E30" s="20">
        <f>APR!E16</f>
        <v>2551</v>
      </c>
      <c r="F30" s="20">
        <f>APR!F16</f>
        <v>8318</v>
      </c>
      <c r="G30" s="20">
        <f>APR!G16</f>
        <v>770</v>
      </c>
      <c r="H30" s="20">
        <f>APR!H16</f>
        <v>20753</v>
      </c>
      <c r="I30" s="20">
        <f t="shared" si="2"/>
        <v>35697</v>
      </c>
    </row>
    <row r="31" spans="1:9" ht="12.75">
      <c r="A31" s="24" t="s">
        <v>58</v>
      </c>
      <c r="B31" s="20">
        <f>MAY!B16</f>
        <v>2253</v>
      </c>
      <c r="C31" s="20">
        <f>MAY!C16</f>
        <v>733</v>
      </c>
      <c r="D31" s="20">
        <f>MAY!D16</f>
        <v>328</v>
      </c>
      <c r="E31" s="20">
        <f>MAY!E16</f>
        <v>2549</v>
      </c>
      <c r="F31" s="20">
        <f>MAY!F16</f>
        <v>8321</v>
      </c>
      <c r="G31" s="20">
        <f>MAY!G16</f>
        <v>777</v>
      </c>
      <c r="H31" s="20">
        <f>MAY!H16</f>
        <v>21386</v>
      </c>
      <c r="I31" s="20">
        <f t="shared" si="2"/>
        <v>36347</v>
      </c>
    </row>
    <row r="32" spans="1:9" ht="12.75">
      <c r="A32" s="24" t="s">
        <v>59</v>
      </c>
      <c r="B32" s="20">
        <f>JUN!B16</f>
        <v>2267</v>
      </c>
      <c r="C32" s="20">
        <f>JUN!C16</f>
        <v>732</v>
      </c>
      <c r="D32" s="20">
        <f>JUN!D16</f>
        <v>311</v>
      </c>
      <c r="E32" s="20">
        <f>JUN!E16</f>
        <v>2515</v>
      </c>
      <c r="F32" s="20">
        <f>JUN!F16</f>
        <v>8355</v>
      </c>
      <c r="G32" s="20">
        <f>JUN!G16</f>
        <v>782</v>
      </c>
      <c r="H32" s="20">
        <f>JUN!H16</f>
        <v>22041</v>
      </c>
      <c r="I32" s="20">
        <f t="shared" si="2"/>
        <v>37003</v>
      </c>
    </row>
    <row r="33" spans="1:9" ht="12.75">
      <c r="A33" s="17" t="s">
        <v>47</v>
      </c>
      <c r="B33" s="20">
        <f>SUM(B21:B32)/COUNTIF(B21:B32,"&lt;&gt;0")</f>
        <v>2278.8333333333335</v>
      </c>
      <c r="C33" s="20">
        <f aca="true" t="shared" si="3" ref="C33:I33">SUM(C21:C32)/COUNTIF(C21:C32,"&lt;&gt;0")</f>
        <v>737.75</v>
      </c>
      <c r="D33" s="20">
        <f t="shared" si="3"/>
        <v>436.5833333333333</v>
      </c>
      <c r="E33" s="20">
        <f t="shared" si="3"/>
        <v>2537.5833333333335</v>
      </c>
      <c r="F33" s="20">
        <f t="shared" si="3"/>
        <v>8260.083333333334</v>
      </c>
      <c r="G33" s="20">
        <f t="shared" si="3"/>
        <v>765.5833333333334</v>
      </c>
      <c r="H33" s="20">
        <f t="shared" si="3"/>
        <v>19324.916666666668</v>
      </c>
      <c r="I33" s="20">
        <f t="shared" si="3"/>
        <v>34341.333333333336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JUL!B27</f>
        <v>1001892</v>
      </c>
      <c r="C37" s="20">
        <f>JUL!C27</f>
        <v>410713</v>
      </c>
      <c r="D37" s="20">
        <f>JUL!D27</f>
        <v>410989</v>
      </c>
      <c r="E37" s="20">
        <f>JUL!E27</f>
        <v>491356</v>
      </c>
      <c r="F37" s="20">
        <f>JUL!F27</f>
        <v>1347643</v>
      </c>
      <c r="G37" s="20">
        <f>JUL!G27</f>
        <v>160363</v>
      </c>
      <c r="H37" s="20">
        <f>JUL!H27</f>
        <v>6251286</v>
      </c>
      <c r="I37" s="20">
        <f aca="true" t="shared" si="4" ref="I37:I48">SUM(B37:H37)</f>
        <v>10074242</v>
      </c>
    </row>
    <row r="38" spans="1:9" ht="12.75">
      <c r="A38" s="24" t="s">
        <v>49</v>
      </c>
      <c r="B38" s="20">
        <f>AUG!B27</f>
        <v>1019958</v>
      </c>
      <c r="C38" s="20">
        <f>AUG!C27</f>
        <v>424769</v>
      </c>
      <c r="D38" s="20">
        <f>AUG!D27</f>
        <v>421889</v>
      </c>
      <c r="E38" s="20">
        <f>AUG!E27</f>
        <v>492760</v>
      </c>
      <c r="F38" s="20">
        <f>AUG!F27</f>
        <v>1355622</v>
      </c>
      <c r="G38" s="20">
        <f>AUG!G27</f>
        <v>159592</v>
      </c>
      <c r="H38" s="20">
        <f>AUG!H27</f>
        <v>6379563</v>
      </c>
      <c r="I38" s="20">
        <f t="shared" si="4"/>
        <v>10254153</v>
      </c>
    </row>
    <row r="39" spans="1:9" ht="12.75">
      <c r="A39" s="24" t="s">
        <v>50</v>
      </c>
      <c r="B39" s="20">
        <f>SEP!B27</f>
        <v>1035664</v>
      </c>
      <c r="C39" s="20">
        <f>SEP!C27</f>
        <v>436555</v>
      </c>
      <c r="D39" s="20">
        <f>SEP!D27</f>
        <v>428916</v>
      </c>
      <c r="E39" s="20">
        <f>SEP!E27</f>
        <v>497151</v>
      </c>
      <c r="F39" s="20">
        <f>SEP!F27</f>
        <v>1357163</v>
      </c>
      <c r="G39" s="20">
        <f>SEP!G27</f>
        <v>161228</v>
      </c>
      <c r="H39" s="20">
        <f>SEP!H27</f>
        <v>6404397</v>
      </c>
      <c r="I39" s="20">
        <f t="shared" si="4"/>
        <v>10321074</v>
      </c>
    </row>
    <row r="40" spans="1:9" ht="12.75">
      <c r="A40" s="24" t="s">
        <v>51</v>
      </c>
      <c r="B40" s="20">
        <f>OCT!B27</f>
        <v>1276078</v>
      </c>
      <c r="C40" s="20">
        <f>OCT!C27</f>
        <v>543322</v>
      </c>
      <c r="D40" s="20">
        <f>OCT!D27</f>
        <v>212978</v>
      </c>
      <c r="E40" s="20">
        <f>OCT!E27</f>
        <v>563834</v>
      </c>
      <c r="F40" s="20">
        <f>OCT!F27</f>
        <v>1589343</v>
      </c>
      <c r="G40" s="20">
        <f>OCT!G27</f>
        <v>186406</v>
      </c>
      <c r="H40" s="20">
        <f>OCT!H27</f>
        <v>7383765</v>
      </c>
      <c r="I40" s="20">
        <f t="shared" si="4"/>
        <v>11755726</v>
      </c>
    </row>
    <row r="41" spans="1:9" ht="12.75">
      <c r="A41" s="24" t="s">
        <v>52</v>
      </c>
      <c r="B41" s="20">
        <f>NOV!B27</f>
        <v>1248813</v>
      </c>
      <c r="C41" s="20">
        <f>NOV!C27</f>
        <v>540510</v>
      </c>
      <c r="D41" s="20">
        <f>NOV!D27</f>
        <v>207887</v>
      </c>
      <c r="E41" s="20">
        <f>NOV!E27</f>
        <v>577876</v>
      </c>
      <c r="F41" s="20">
        <f>NOV!F27</f>
        <v>1590917</v>
      </c>
      <c r="G41" s="20">
        <f>NOV!G27</f>
        <v>185336</v>
      </c>
      <c r="H41" s="20">
        <f>NOV!H27</f>
        <v>7552214</v>
      </c>
      <c r="I41" s="20">
        <f t="shared" si="4"/>
        <v>11903553</v>
      </c>
    </row>
    <row r="42" spans="1:9" ht="12.75">
      <c r="A42" s="24" t="s">
        <v>53</v>
      </c>
      <c r="B42" s="20">
        <f>DEC!B27</f>
        <v>1262110</v>
      </c>
      <c r="C42" s="20">
        <f>DEC!C27</f>
        <v>525938</v>
      </c>
      <c r="D42" s="20">
        <f>DEC!D27</f>
        <v>201054</v>
      </c>
      <c r="E42" s="20">
        <f>DEC!E27</f>
        <v>592185</v>
      </c>
      <c r="F42" s="20">
        <f>DEC!F27</f>
        <v>1592679</v>
      </c>
      <c r="G42" s="20">
        <f>DEC!G27</f>
        <v>188402</v>
      </c>
      <c r="H42" s="20">
        <f>DEC!H27</f>
        <v>7743017</v>
      </c>
      <c r="I42" s="20">
        <f t="shared" si="4"/>
        <v>12105385</v>
      </c>
    </row>
    <row r="43" spans="1:9" ht="12.75">
      <c r="A43" s="24" t="s">
        <v>54</v>
      </c>
      <c r="B43" s="20">
        <f>JAN!B27</f>
        <v>1258793</v>
      </c>
      <c r="C43" s="20">
        <f>JAN!C27</f>
        <v>502630</v>
      </c>
      <c r="D43" s="20">
        <f>JAN!D27</f>
        <v>202307</v>
      </c>
      <c r="E43" s="20">
        <f>JAN!E27</f>
        <v>598664</v>
      </c>
      <c r="F43" s="20">
        <f>JAN!F27</f>
        <v>1488561</v>
      </c>
      <c r="G43" s="20">
        <f>JAN!G27</f>
        <v>180745</v>
      </c>
      <c r="H43" s="20">
        <f>JAN!H27</f>
        <v>7701775</v>
      </c>
      <c r="I43" s="20">
        <f t="shared" si="4"/>
        <v>11933475</v>
      </c>
    </row>
    <row r="44" spans="1:9" ht="12.75">
      <c r="A44" s="24" t="s">
        <v>55</v>
      </c>
      <c r="B44" s="20">
        <f>FEB!B27</f>
        <v>1231847</v>
      </c>
      <c r="C44" s="20">
        <f>FEB!C27</f>
        <v>507591</v>
      </c>
      <c r="D44" s="20">
        <f>FEB!D27</f>
        <v>209191</v>
      </c>
      <c r="E44" s="20">
        <f>FEB!E27</f>
        <v>599438</v>
      </c>
      <c r="F44" s="20">
        <f>FEB!F27</f>
        <v>1495349</v>
      </c>
      <c r="G44" s="20">
        <f>FEB!G27</f>
        <v>180741</v>
      </c>
      <c r="H44" s="20">
        <f>FEB!H27</f>
        <v>7859541</v>
      </c>
      <c r="I44" s="20">
        <f t="shared" si="4"/>
        <v>12083698</v>
      </c>
    </row>
    <row r="45" spans="1:9" ht="12.75">
      <c r="A45" s="24" t="s">
        <v>56</v>
      </c>
      <c r="B45" s="20">
        <f>MAR!B27</f>
        <v>1208265</v>
      </c>
      <c r="C45" s="20">
        <f>MAR!C27</f>
        <v>484965</v>
      </c>
      <c r="D45" s="20">
        <f>MAR!D27</f>
        <v>198660</v>
      </c>
      <c r="E45" s="20">
        <f>MAR!E27</f>
        <v>605982</v>
      </c>
      <c r="F45" s="20">
        <f>MAR!F27</f>
        <v>1498692</v>
      </c>
      <c r="G45" s="20">
        <f>MAR!G27</f>
        <v>184778</v>
      </c>
      <c r="H45" s="20">
        <f>MAR!H27</f>
        <v>8084136</v>
      </c>
      <c r="I45" s="20">
        <f t="shared" si="4"/>
        <v>12265478</v>
      </c>
    </row>
    <row r="46" spans="1:9" ht="12.75">
      <c r="A46" s="24" t="s">
        <v>57</v>
      </c>
      <c r="B46" s="20">
        <f>APR!B27</f>
        <v>1409917</v>
      </c>
      <c r="C46" s="20">
        <f>APR!C27</f>
        <v>580863</v>
      </c>
      <c r="D46" s="20">
        <f>APR!D27</f>
        <v>242209</v>
      </c>
      <c r="E46" s="20">
        <f>APR!E27</f>
        <v>787171</v>
      </c>
      <c r="F46" s="20">
        <f>APR!F27</f>
        <v>1850268</v>
      </c>
      <c r="G46" s="20">
        <f>APR!G27</f>
        <v>216115</v>
      </c>
      <c r="H46" s="20">
        <f>APR!H27</f>
        <v>9932753</v>
      </c>
      <c r="I46" s="20">
        <f t="shared" si="4"/>
        <v>15019296</v>
      </c>
    </row>
    <row r="47" spans="1:9" ht="12.75">
      <c r="A47" s="24" t="s">
        <v>58</v>
      </c>
      <c r="B47" s="20">
        <f>MAY!B27</f>
        <v>1399084</v>
      </c>
      <c r="C47" s="20">
        <f>MAY!C27</f>
        <v>595160</v>
      </c>
      <c r="D47" s="20">
        <f>MAY!D27</f>
        <v>242871</v>
      </c>
      <c r="E47" s="20">
        <f>MAY!E27</f>
        <v>784689</v>
      </c>
      <c r="F47" s="20">
        <f>MAY!F27</f>
        <v>1844675</v>
      </c>
      <c r="G47" s="20">
        <f>MAY!G27</f>
        <v>217347</v>
      </c>
      <c r="H47" s="20">
        <f>MAY!H27</f>
        <v>10234246</v>
      </c>
      <c r="I47" s="20">
        <f t="shared" si="4"/>
        <v>15318072</v>
      </c>
    </row>
    <row r="48" spans="1:9" ht="12.75">
      <c r="A48" s="24" t="s">
        <v>59</v>
      </c>
      <c r="B48" s="20">
        <f>JUN!B27</f>
        <v>1416921</v>
      </c>
      <c r="C48" s="20">
        <f>JUN!C27</f>
        <v>585953</v>
      </c>
      <c r="D48" s="20">
        <f>JUN!D27</f>
        <v>231576</v>
      </c>
      <c r="E48" s="20">
        <f>JUN!E27</f>
        <v>775543</v>
      </c>
      <c r="F48" s="20">
        <f>JUN!F27</f>
        <v>1856683</v>
      </c>
      <c r="G48" s="20">
        <f>JUN!G27</f>
        <v>219224</v>
      </c>
      <c r="H48" s="20">
        <f>JUN!H27</f>
        <v>10574395</v>
      </c>
      <c r="I48" s="20">
        <f t="shared" si="4"/>
        <v>15660295</v>
      </c>
    </row>
    <row r="49" spans="1:9" ht="12.75">
      <c r="A49" s="17" t="s">
        <v>47</v>
      </c>
      <c r="B49" s="20">
        <f>SUM(B37:B48)/COUNTIF(B37:B48,"&lt;&gt;0")</f>
        <v>1230778.5</v>
      </c>
      <c r="C49" s="20">
        <f aca="true" t="shared" si="5" ref="C49:I49">SUM(C37:C48)/COUNTIF(C37:C48,"&lt;&gt;0")</f>
        <v>511580.75</v>
      </c>
      <c r="D49" s="20">
        <f t="shared" si="5"/>
        <v>267543.9166666667</v>
      </c>
      <c r="E49" s="20">
        <f t="shared" si="5"/>
        <v>613887.4166666666</v>
      </c>
      <c r="F49" s="20">
        <f t="shared" si="5"/>
        <v>1572299.5833333333</v>
      </c>
      <c r="G49" s="20">
        <f t="shared" si="5"/>
        <v>186689.75</v>
      </c>
      <c r="H49" s="20">
        <f t="shared" si="5"/>
        <v>8008424</v>
      </c>
      <c r="I49" s="20">
        <f t="shared" si="5"/>
        <v>12391203.916666666</v>
      </c>
    </row>
    <row r="53" ht="12.75">
      <c r="A53" s="18" t="s">
        <v>66</v>
      </c>
    </row>
    <row r="54" ht="12.75">
      <c r="A54" s="18"/>
    </row>
    <row r="55" spans="3:13" ht="12.75">
      <c r="C55" s="47" t="s">
        <v>19</v>
      </c>
      <c r="D55" s="44"/>
      <c r="E55" s="45"/>
      <c r="G55" s="47" t="s">
        <v>23</v>
      </c>
      <c r="H55" s="44"/>
      <c r="I55" s="45"/>
      <c r="K55" s="47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JUL!D42</f>
        <v>32186</v>
      </c>
      <c r="D58" s="29">
        <f>JUL!D43</f>
        <v>62880</v>
      </c>
      <c r="E58" s="31">
        <f>JUL!D44</f>
        <v>1.9536444416827192</v>
      </c>
      <c r="G58" s="29">
        <f>JUL!D47</f>
        <v>17289</v>
      </c>
      <c r="H58" s="29">
        <f>JUL!D48</f>
        <v>39252</v>
      </c>
      <c r="I58" s="31">
        <f>JUL!D49</f>
        <v>2.2703453062640984</v>
      </c>
      <c r="K58" s="29">
        <f>JUL!D52</f>
        <v>14897</v>
      </c>
      <c r="L58" s="29">
        <f>JUL!D53</f>
        <v>23628</v>
      </c>
      <c r="M58" s="31">
        <f>JUL!D54</f>
        <v>1.5860911592938176</v>
      </c>
    </row>
    <row r="59" spans="1:13" ht="12.75">
      <c r="A59" s="24" t="s">
        <v>49</v>
      </c>
      <c r="C59" s="29">
        <f>AUG!D42</f>
        <v>32651</v>
      </c>
      <c r="D59" s="29">
        <f>AUG!D43</f>
        <v>63940</v>
      </c>
      <c r="E59" s="31">
        <f>AUG!D44</f>
        <v>1.9582861168111236</v>
      </c>
      <c r="G59" s="29">
        <f>AUG!D47</f>
        <v>17675</v>
      </c>
      <c r="H59" s="29">
        <f>AUG!D48</f>
        <v>40063</v>
      </c>
      <c r="I59" s="31">
        <f>AUG!D49</f>
        <v>2.2666478076379066</v>
      </c>
      <c r="K59" s="29">
        <f>AUG!D52</f>
        <v>14976</v>
      </c>
      <c r="L59" s="29">
        <f>AUG!D53</f>
        <v>23877</v>
      </c>
      <c r="M59" s="31">
        <f>AUG!D54</f>
        <v>1.5943509615384615</v>
      </c>
    </row>
    <row r="60" spans="1:13" ht="12.75">
      <c r="A60" s="24" t="s">
        <v>50</v>
      </c>
      <c r="C60" s="29">
        <f>SEP!D42</f>
        <v>32861</v>
      </c>
      <c r="D60" s="29">
        <f>SEP!D43</f>
        <v>64507</v>
      </c>
      <c r="E60" s="31">
        <f>SEP!D44</f>
        <v>1.9630260795471837</v>
      </c>
      <c r="G60" s="29">
        <f>SEP!D47</f>
        <v>17779</v>
      </c>
      <c r="H60" s="29">
        <f>SEP!D48</f>
        <v>40337</v>
      </c>
      <c r="I60" s="31">
        <f>SEP!D49</f>
        <v>2.2688002699814387</v>
      </c>
      <c r="K60" s="29">
        <f>SEP!D52</f>
        <v>15082</v>
      </c>
      <c r="L60" s="29">
        <f>SEP!D53</f>
        <v>24170</v>
      </c>
      <c r="M60" s="31">
        <f>SEP!D54</f>
        <v>1.6025726031030367</v>
      </c>
    </row>
    <row r="61" spans="1:13" ht="12.75">
      <c r="A61" s="24" t="s">
        <v>51</v>
      </c>
      <c r="C61" s="29">
        <f>OCT!D42</f>
        <v>33406</v>
      </c>
      <c r="D61" s="29">
        <f>OCT!D43</f>
        <v>65542</v>
      </c>
      <c r="E61" s="31">
        <f>OCT!D44</f>
        <v>1.9619828773274262</v>
      </c>
      <c r="G61" s="29">
        <f>OCT!D47</f>
        <v>18363</v>
      </c>
      <c r="H61" s="29">
        <f>OCT!D48</f>
        <v>41641</v>
      </c>
      <c r="I61" s="31">
        <f>OCT!D49</f>
        <v>2.2676577901214396</v>
      </c>
      <c r="K61" s="29">
        <f>OCT!D52</f>
        <v>15043</v>
      </c>
      <c r="L61" s="29">
        <f>OCT!D53</f>
        <v>23901</v>
      </c>
      <c r="M61" s="31">
        <f>OCT!D54</f>
        <v>1.5888453101110152</v>
      </c>
    </row>
    <row r="62" spans="1:13" ht="12.75">
      <c r="A62" s="24" t="s">
        <v>52</v>
      </c>
      <c r="C62" s="29">
        <f>NOV!D42</f>
        <v>33734</v>
      </c>
      <c r="D62" s="29">
        <f>NOV!D43</f>
        <v>66430</v>
      </c>
      <c r="E62" s="31">
        <f>NOV!D44</f>
        <v>1.9692298571174482</v>
      </c>
      <c r="G62" s="29">
        <f>NOV!D47</f>
        <v>18691</v>
      </c>
      <c r="H62" s="29">
        <f>NOV!D48</f>
        <v>42603</v>
      </c>
      <c r="I62" s="31">
        <f>NOV!D49</f>
        <v>2.2793322989674176</v>
      </c>
      <c r="K62" s="29">
        <f>NOV!D52</f>
        <v>15043</v>
      </c>
      <c r="L62" s="29">
        <f>NOV!D53</f>
        <v>23827</v>
      </c>
      <c r="M62" s="31">
        <f>NOV!D54</f>
        <v>1.5839260785747524</v>
      </c>
    </row>
    <row r="63" spans="1:13" ht="12.75">
      <c r="A63" s="24" t="s">
        <v>53</v>
      </c>
      <c r="C63" s="29">
        <f>DEC!D42</f>
        <v>34258</v>
      </c>
      <c r="D63" s="29">
        <f>DEC!D43</f>
        <v>67412</v>
      </c>
      <c r="E63" s="31">
        <f>DEC!D44</f>
        <v>1.9677739506100764</v>
      </c>
      <c r="G63" s="29">
        <f>DEC!D47</f>
        <v>19153</v>
      </c>
      <c r="H63" s="29">
        <f>DEC!D48</f>
        <v>43579</v>
      </c>
      <c r="I63" s="31">
        <f>DEC!D49</f>
        <v>2.275309351015507</v>
      </c>
      <c r="K63" s="29">
        <f>DEC!D52</f>
        <v>15105</v>
      </c>
      <c r="L63" s="29">
        <f>DEC!D53</f>
        <v>23833</v>
      </c>
      <c r="M63" s="31">
        <f>DEC!D54</f>
        <v>1.5778219132737503</v>
      </c>
    </row>
    <row r="64" spans="1:13" ht="12.75">
      <c r="A64" s="24" t="s">
        <v>54</v>
      </c>
      <c r="C64" s="29">
        <f>JAN!D42</f>
        <v>34375</v>
      </c>
      <c r="D64" s="29">
        <f>JAN!D43</f>
        <v>67761</v>
      </c>
      <c r="E64" s="31">
        <f>JAN!D44</f>
        <v>1.9712290909090908</v>
      </c>
      <c r="G64" s="29">
        <f>JAN!D47</f>
        <v>19263</v>
      </c>
      <c r="H64" s="29">
        <f>JAN!D48</f>
        <v>43957</v>
      </c>
      <c r="I64" s="31">
        <f>JAN!D49</f>
        <v>2.281939469449203</v>
      </c>
      <c r="K64" s="29">
        <f>JAN!D52</f>
        <v>15112</v>
      </c>
      <c r="L64" s="29">
        <f>JAN!D53</f>
        <v>23804</v>
      </c>
      <c r="M64" s="31">
        <f>JAN!D54</f>
        <v>1.5751720487030174</v>
      </c>
    </row>
    <row r="65" spans="1:13" ht="12.75">
      <c r="A65" s="24" t="s">
        <v>55</v>
      </c>
      <c r="C65" s="29">
        <f>FEB!D42</f>
        <v>34627</v>
      </c>
      <c r="D65" s="29">
        <f>FEB!D43</f>
        <v>68250</v>
      </c>
      <c r="E65" s="31">
        <f>FEB!D44</f>
        <v>1.9710052848932913</v>
      </c>
      <c r="G65" s="29">
        <f>FEB!D47</f>
        <v>19565</v>
      </c>
      <c r="H65" s="29">
        <f>FEB!D48</f>
        <v>44568</v>
      </c>
      <c r="I65" s="31">
        <f>FEB!D49</f>
        <v>2.27794531050345</v>
      </c>
      <c r="K65" s="29">
        <f>FEB!D52</f>
        <v>15062</v>
      </c>
      <c r="L65" s="29">
        <f>FEB!D53</f>
        <v>23682</v>
      </c>
      <c r="M65" s="31">
        <f>FEB!D54</f>
        <v>1.5723011552250696</v>
      </c>
    </row>
    <row r="66" spans="1:13" ht="12.75">
      <c r="A66" s="24" t="s">
        <v>56</v>
      </c>
      <c r="C66" s="29">
        <f>MAR!D42</f>
        <v>34951</v>
      </c>
      <c r="D66" s="29">
        <f>MAR!D43</f>
        <v>69002</v>
      </c>
      <c r="E66" s="31">
        <f>MAR!D44</f>
        <v>1.9742496638150553</v>
      </c>
      <c r="G66" s="29">
        <f>MAR!D47</f>
        <v>19941</v>
      </c>
      <c r="H66" s="29">
        <f>MAR!D48</f>
        <v>45572</v>
      </c>
      <c r="I66" s="31">
        <f>MAR!D49</f>
        <v>2.2853417581866506</v>
      </c>
      <c r="K66" s="29">
        <f>MAR!D52</f>
        <v>15010</v>
      </c>
      <c r="L66" s="29">
        <f>MAR!D53</f>
        <v>23430</v>
      </c>
      <c r="M66" s="31">
        <f>MAR!D54</f>
        <v>1.5609593604263825</v>
      </c>
    </row>
    <row r="67" spans="1:13" ht="12.75">
      <c r="A67" s="24" t="s">
        <v>57</v>
      </c>
      <c r="C67" s="29">
        <f>APR!D42</f>
        <v>35697</v>
      </c>
      <c r="D67" s="29">
        <f>APR!D43</f>
        <v>70486</v>
      </c>
      <c r="E67" s="31">
        <f>APR!D44</f>
        <v>1.9745636888253915</v>
      </c>
      <c r="G67" s="29">
        <f>APR!D47</f>
        <v>20753</v>
      </c>
      <c r="H67" s="29">
        <f>APR!D48</f>
        <v>47163</v>
      </c>
      <c r="I67" s="31">
        <f>APR!D49</f>
        <v>2.272587095841565</v>
      </c>
      <c r="K67" s="29">
        <f>APR!D52</f>
        <v>14944</v>
      </c>
      <c r="L67" s="29">
        <f>APR!D53</f>
        <v>23323</v>
      </c>
      <c r="M67" s="31">
        <f>APR!D54</f>
        <v>1.560693254817987</v>
      </c>
    </row>
    <row r="68" spans="1:13" ht="12.75">
      <c r="A68" s="24" t="s">
        <v>58</v>
      </c>
      <c r="C68" s="29">
        <f>MAY!D42</f>
        <v>36347</v>
      </c>
      <c r="D68" s="29">
        <f>MAY!D43</f>
        <v>71773</v>
      </c>
      <c r="E68" s="31">
        <f>MAY!D44</f>
        <v>1.9746609073651196</v>
      </c>
      <c r="G68" s="29">
        <f>MAY!D47</f>
        <v>21386</v>
      </c>
      <c r="H68" s="29">
        <f>MAY!D48</f>
        <v>48419</v>
      </c>
      <c r="I68" s="31">
        <f>MAY!D49</f>
        <v>2.2640512484803144</v>
      </c>
      <c r="K68" s="29">
        <f>MAY!D52</f>
        <v>14961</v>
      </c>
      <c r="L68" s="29">
        <f>MAY!D53</f>
        <v>23354</v>
      </c>
      <c r="M68" s="31">
        <f>MAY!D54</f>
        <v>1.560991912305327</v>
      </c>
    </row>
    <row r="69" spans="1:13" ht="12.75">
      <c r="A69" s="24" t="s">
        <v>59</v>
      </c>
      <c r="C69" s="29">
        <f>JUN!D42</f>
        <v>37003</v>
      </c>
      <c r="D69" s="29">
        <f>JUN!D43</f>
        <v>73175</v>
      </c>
      <c r="E69" s="31">
        <f>JUN!D44</f>
        <v>1.9775423614301544</v>
      </c>
      <c r="G69" s="29">
        <f>JUN!D47</f>
        <v>22041</v>
      </c>
      <c r="H69" s="29">
        <f>JUN!D48</f>
        <v>49833</v>
      </c>
      <c r="I69" s="31">
        <f>JUN!D49</f>
        <v>2.2609228256431195</v>
      </c>
      <c r="K69" s="29">
        <f>JUN!D52</f>
        <v>14962</v>
      </c>
      <c r="L69" s="29">
        <f>JUN!D53</f>
        <v>23342</v>
      </c>
      <c r="M69" s="31">
        <f>JUN!D54</f>
        <v>1.5600855500601525</v>
      </c>
    </row>
    <row r="70" spans="1:13" ht="12.75">
      <c r="A70" s="30" t="s">
        <v>47</v>
      </c>
      <c r="C70" s="20">
        <f>SUM(C58:C69)/COUNTIF(C58:C69,"&lt;&gt;0")</f>
        <v>34341.333333333336</v>
      </c>
      <c r="D70" s="20">
        <f>SUM(D58:D69)/COUNTIF(D58:D69,"&lt;&gt;0")</f>
        <v>67596.5</v>
      </c>
      <c r="E70" s="31">
        <f>D70/C70</f>
        <v>1.968371447429725</v>
      </c>
      <c r="G70" s="20">
        <f>SUM(G58:G69)/COUNTIF(G58:G69,"&lt;&gt;0")</f>
        <v>19324.916666666668</v>
      </c>
      <c r="H70" s="20">
        <f>SUM(H58:H69)/COUNTIF(H58:H69,"&lt;&gt;0")</f>
        <v>43915.583333333336</v>
      </c>
      <c r="I70" s="31">
        <f>H70/G70</f>
        <v>2.272485004247539</v>
      </c>
      <c r="K70" s="20">
        <f>SUM(K58:K69)/COUNTIF(K58:K69,"&lt;&gt;0")</f>
        <v>15016.416666666666</v>
      </c>
      <c r="L70" s="20">
        <f>SUM(L58:L69)/COUNTIF(L58:L69,"&lt;&gt;0")</f>
        <v>23680.916666666668</v>
      </c>
      <c r="M70" s="31">
        <f>L70/K70</f>
        <v>1.5770018368785275</v>
      </c>
    </row>
    <row r="72" ht="12.75" customHeight="1"/>
    <row r="73" spans="1:13" ht="12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6" ht="12.75">
      <c r="A76" s="18" t="s">
        <v>67</v>
      </c>
    </row>
    <row r="78" spans="2:12" ht="12.75">
      <c r="B78" s="47" t="s">
        <v>43</v>
      </c>
      <c r="C78" s="44"/>
      <c r="D78" s="45"/>
      <c r="F78" s="47" t="s">
        <v>4</v>
      </c>
      <c r="G78" s="44"/>
      <c r="H78" s="45"/>
      <c r="J78" s="47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JUL!D61</f>
        <v>14897</v>
      </c>
      <c r="C81" s="29">
        <f>JUL!D62</f>
        <v>23628</v>
      </c>
      <c r="D81" s="31">
        <f>JUL!D63</f>
        <v>1.5860911592938176</v>
      </c>
      <c r="F81" s="29">
        <f>JUL!D66</f>
        <v>8927</v>
      </c>
      <c r="G81" s="29">
        <f>JUL!D67</f>
        <v>9813</v>
      </c>
      <c r="H81" s="31">
        <f>JUL!D68</f>
        <v>1.0992494679063516</v>
      </c>
      <c r="J81" s="29">
        <f>JUL!D71</f>
        <v>2119</v>
      </c>
      <c r="K81" s="29">
        <f>JUL!D72</f>
        <v>6261</v>
      </c>
      <c r="L81" s="31">
        <f>JUL!D73</f>
        <v>2.954695611137329</v>
      </c>
    </row>
    <row r="82" spans="1:12" ht="12.75">
      <c r="A82" s="24" t="s">
        <v>49</v>
      </c>
      <c r="B82" s="29">
        <f>AUG!D61</f>
        <v>14976</v>
      </c>
      <c r="C82" s="29">
        <f>AUG!D62</f>
        <v>23877</v>
      </c>
      <c r="D82" s="31">
        <f>AUG!D63</f>
        <v>1.5943509615384615</v>
      </c>
      <c r="F82" s="29">
        <f>AUG!D66</f>
        <v>8951</v>
      </c>
      <c r="G82" s="29">
        <f>AUG!D67</f>
        <v>9850</v>
      </c>
      <c r="H82" s="31">
        <f>AUG!D68</f>
        <v>1.1004357055077645</v>
      </c>
      <c r="J82" s="29">
        <f>AUG!D71</f>
        <v>2156</v>
      </c>
      <c r="K82" s="29">
        <f>AUG!D72</f>
        <v>6348</v>
      </c>
      <c r="L82" s="31">
        <f>AUG!D73</f>
        <v>2.9443413729128016</v>
      </c>
    </row>
    <row r="83" spans="1:12" ht="12.75">
      <c r="A83" s="24" t="s">
        <v>50</v>
      </c>
      <c r="B83" s="29">
        <f>SEP!D61</f>
        <v>15082</v>
      </c>
      <c r="C83" s="29">
        <f>SEP!D62</f>
        <v>24170</v>
      </c>
      <c r="D83" s="31">
        <f>SEP!D63</f>
        <v>1.6025726031030367</v>
      </c>
      <c r="F83" s="29">
        <f>SEP!D66</f>
        <v>8971</v>
      </c>
      <c r="G83" s="29">
        <f>SEP!D67</f>
        <v>9865</v>
      </c>
      <c r="H83" s="31">
        <f>SEP!D68</f>
        <v>1.0996544420911827</v>
      </c>
      <c r="J83" s="29">
        <f>SEP!D71</f>
        <v>2192</v>
      </c>
      <c r="K83" s="29">
        <f>SEP!D72</f>
        <v>6469</v>
      </c>
      <c r="L83" s="31">
        <f>SEP!D73</f>
        <v>2.9511861313868613</v>
      </c>
    </row>
    <row r="84" spans="1:12" ht="12.75">
      <c r="A84" s="24" t="s">
        <v>51</v>
      </c>
      <c r="B84" s="29">
        <f>OCT!D61</f>
        <v>15043</v>
      </c>
      <c r="C84" s="29">
        <f>OCT!D62</f>
        <v>23901</v>
      </c>
      <c r="D84" s="31">
        <f>OCT!D63</f>
        <v>1.5888453101110152</v>
      </c>
      <c r="F84" s="29">
        <f>OCT!D66</f>
        <v>9003</v>
      </c>
      <c r="G84" s="29">
        <f>OCT!D67</f>
        <v>9895</v>
      </c>
      <c r="H84" s="31">
        <f>OCT!D68</f>
        <v>1.0990780850827502</v>
      </c>
      <c r="J84" s="29">
        <f>OCT!D71</f>
        <v>2393</v>
      </c>
      <c r="K84" s="29">
        <f>OCT!D67</f>
        <v>9895</v>
      </c>
      <c r="L84" s="31">
        <f>OCT!D73</f>
        <v>2.9335562055996656</v>
      </c>
    </row>
    <row r="85" spans="1:12" ht="12.75">
      <c r="A85" s="24" t="s">
        <v>52</v>
      </c>
      <c r="B85" s="29">
        <f>NOV!D61</f>
        <v>15043</v>
      </c>
      <c r="C85" s="29">
        <f>NOV!D62</f>
        <v>23827</v>
      </c>
      <c r="D85" s="31">
        <f>NOV!D63</f>
        <v>1.5839260785747524</v>
      </c>
      <c r="F85" s="29">
        <f>NOV!D66</f>
        <v>9003</v>
      </c>
      <c r="G85" s="29">
        <f>NOV!D67</f>
        <v>9892</v>
      </c>
      <c r="H85" s="31">
        <f>NOV!D63</f>
        <v>1.5839260785747524</v>
      </c>
      <c r="J85" s="29">
        <f>NOV!D71</f>
        <v>2357</v>
      </c>
      <c r="K85" s="29">
        <f>NOV!D72</f>
        <v>6925</v>
      </c>
      <c r="L85" s="31">
        <f>NOV!D73</f>
        <v>2.93805685193042</v>
      </c>
    </row>
    <row r="86" spans="1:12" ht="12.75">
      <c r="A86" s="24" t="s">
        <v>53</v>
      </c>
      <c r="B86" s="29">
        <f>DEC!D61</f>
        <v>15105</v>
      </c>
      <c r="C86" s="29">
        <f>DEC!D62</f>
        <v>23833</v>
      </c>
      <c r="D86" s="31">
        <f>DEC!D63</f>
        <v>1.5778219132737503</v>
      </c>
      <c r="F86" s="29">
        <f>DEC!D66</f>
        <v>9029</v>
      </c>
      <c r="G86" s="29">
        <f>DEC!D67</f>
        <v>9910</v>
      </c>
      <c r="H86" s="31">
        <f>DEC!D63</f>
        <v>1.5778219132737503</v>
      </c>
      <c r="J86" s="29">
        <f>DEC!D71</f>
        <v>2374</v>
      </c>
      <c r="K86" s="29">
        <f>DEC!D72</f>
        <v>6982</v>
      </c>
      <c r="L86" s="31">
        <f>DEC!D73</f>
        <v>2.941027801179444</v>
      </c>
    </row>
    <row r="87" spans="1:12" ht="12.75">
      <c r="A87" s="24" t="s">
        <v>54</v>
      </c>
      <c r="B87" s="29">
        <f>JAN!D61</f>
        <v>15112</v>
      </c>
      <c r="C87" s="29">
        <f>JAN!D62</f>
        <v>23804</v>
      </c>
      <c r="D87" s="31">
        <f>JAN!D63</f>
        <v>1.5751720487030174</v>
      </c>
      <c r="F87" s="29">
        <f>JAN!D66</f>
        <v>9027</v>
      </c>
      <c r="G87" s="29">
        <f>JAN!D67</f>
        <v>9926</v>
      </c>
      <c r="H87" s="31">
        <f>JAN!D68</f>
        <v>1.099590118533289</v>
      </c>
      <c r="J87" s="29">
        <f>JAN!D71</f>
        <v>2371</v>
      </c>
      <c r="K87" s="29">
        <f>JAN!D72</f>
        <v>6980</v>
      </c>
      <c r="L87" s="31">
        <f>JAN!D73</f>
        <v>2.9439055250948964</v>
      </c>
    </row>
    <row r="88" spans="1:12" ht="12.75">
      <c r="A88" s="24" t="s">
        <v>55</v>
      </c>
      <c r="B88" s="29">
        <f>FEB!D61</f>
        <v>15062</v>
      </c>
      <c r="C88" s="29">
        <f>FEB!D62</f>
        <v>23682</v>
      </c>
      <c r="D88" s="31">
        <f>FEB!D63</f>
        <v>1.5723011552250696</v>
      </c>
      <c r="F88" s="29">
        <f>FEB!D66</f>
        <v>9034</v>
      </c>
      <c r="G88" s="29">
        <f>FEB!D67</f>
        <v>9929</v>
      </c>
      <c r="H88" s="31">
        <f>FEB!D68</f>
        <v>1.0990701793225592</v>
      </c>
      <c r="J88" s="29">
        <f>FEB!D71</f>
        <v>2320</v>
      </c>
      <c r="K88" s="29">
        <f>FEB!D72</f>
        <v>6840</v>
      </c>
      <c r="L88" s="31">
        <f>FEB!D73</f>
        <v>2.9482758620689653</v>
      </c>
    </row>
    <row r="89" spans="1:12" ht="12.75">
      <c r="A89" s="24" t="s">
        <v>56</v>
      </c>
      <c r="B89" s="29">
        <f>MAR!D61</f>
        <v>15010</v>
      </c>
      <c r="C89" s="29">
        <f>MAR!D62</f>
        <v>23430</v>
      </c>
      <c r="D89" s="31">
        <f>MAR!D63</f>
        <v>1.5609593604263825</v>
      </c>
      <c r="F89" s="29">
        <f>MAR!D66</f>
        <v>9040</v>
      </c>
      <c r="G89" s="29">
        <f>MAR!D67</f>
        <v>9928</v>
      </c>
      <c r="H89" s="31">
        <f>MAR!D68</f>
        <v>1.0982300884955751</v>
      </c>
      <c r="J89" s="29">
        <f>MAR!D71</f>
        <v>2288</v>
      </c>
      <c r="K89" s="29">
        <f>MAR!D72</f>
        <v>6731</v>
      </c>
      <c r="L89" s="31">
        <f>MAR!D73</f>
        <v>2.941870629370629</v>
      </c>
    </row>
    <row r="90" spans="1:12" ht="12.75">
      <c r="A90" s="24" t="s">
        <v>57</v>
      </c>
      <c r="B90" s="29">
        <f>APR!D61</f>
        <v>14944</v>
      </c>
      <c r="C90" s="29">
        <f>APR!D62</f>
        <v>23323</v>
      </c>
      <c r="D90" s="31">
        <f>APR!D63</f>
        <v>1.560693254817987</v>
      </c>
      <c r="F90" s="29">
        <f>APR!D66</f>
        <v>9088</v>
      </c>
      <c r="G90" s="29">
        <f>APR!D67</f>
        <v>9982</v>
      </c>
      <c r="H90" s="31">
        <f>APR!D68</f>
        <v>1.0983714788732395</v>
      </c>
      <c r="J90" s="29">
        <f>APR!D71</f>
        <v>2256</v>
      </c>
      <c r="K90" s="29">
        <f>APR!D72</f>
        <v>6633</v>
      </c>
      <c r="L90" s="31">
        <f>APR!D73</f>
        <v>2.940159574468085</v>
      </c>
    </row>
    <row r="91" spans="1:12" ht="12.75">
      <c r="A91" s="24" t="s">
        <v>58</v>
      </c>
      <c r="B91" s="29">
        <f>MAY!D61</f>
        <v>14961</v>
      </c>
      <c r="C91" s="29">
        <f>MAY!D62</f>
        <v>23354</v>
      </c>
      <c r="D91" s="31">
        <f>MAY!D63</f>
        <v>1.560991912305327</v>
      </c>
      <c r="F91" s="29">
        <f>MAY!D66</f>
        <v>9098</v>
      </c>
      <c r="G91" s="29">
        <f>MAY!D67</f>
        <v>9974</v>
      </c>
      <c r="H91" s="31">
        <f>MAY!D68</f>
        <v>1.0962848977797317</v>
      </c>
      <c r="J91" s="29">
        <f>MAY!D71</f>
        <v>2253</v>
      </c>
      <c r="K91" s="29">
        <f>MAY!D72</f>
        <v>6583</v>
      </c>
      <c r="L91" s="31">
        <f>MAY!D73</f>
        <v>2.9218819351975145</v>
      </c>
    </row>
    <row r="92" spans="1:12" ht="12.75">
      <c r="A92" s="24" t="s">
        <v>59</v>
      </c>
      <c r="B92" s="29">
        <f>JUN!D61</f>
        <v>14962</v>
      </c>
      <c r="C92" s="29">
        <f>JUN!D62</f>
        <v>23342</v>
      </c>
      <c r="D92" s="31">
        <f>JUN!D63</f>
        <v>1.5600855500601525</v>
      </c>
      <c r="F92" s="29">
        <f>JUN!D66</f>
        <v>9137</v>
      </c>
      <c r="G92" s="29">
        <f>JUN!D67</f>
        <v>10030</v>
      </c>
      <c r="H92" s="31">
        <f>JUN!D68</f>
        <v>1.0977344861551932</v>
      </c>
      <c r="J92" s="29">
        <f>JUN!D71</f>
        <v>2267</v>
      </c>
      <c r="K92" s="29">
        <f>JUN!D72</f>
        <v>6677</v>
      </c>
      <c r="L92" s="31">
        <f>JUN!D73</f>
        <v>2.945302161446846</v>
      </c>
    </row>
    <row r="93" spans="1:12" ht="12.75">
      <c r="A93" s="30" t="s">
        <v>47</v>
      </c>
      <c r="B93" s="20">
        <f>SUM(B81:B92)/COUNTIF(B81:B92,"&lt;&gt;0")</f>
        <v>15016.416666666666</v>
      </c>
      <c r="C93" s="20">
        <f>SUM(C81:C92)/COUNTIF(C81:C92,"&lt;&gt;0")</f>
        <v>23680.916666666668</v>
      </c>
      <c r="D93" s="31">
        <f>C93/B93</f>
        <v>1.5770018368785275</v>
      </c>
      <c r="F93" s="20">
        <f>SUM(F81:F92)/COUNTIF(F81:F92,"&lt;&gt;0")</f>
        <v>9025.666666666666</v>
      </c>
      <c r="G93" s="20">
        <f>SUM(G81:G92)/COUNTIF(G81:G92,"&lt;&gt;0")</f>
        <v>9916.166666666666</v>
      </c>
      <c r="H93" s="31">
        <f>G93/F93</f>
        <v>1.098663071979909</v>
      </c>
      <c r="J93" s="20">
        <f>SUM(J81:J92)/COUNTIF(J81:J92,"&lt;&gt;0")</f>
        <v>2278.8333333333335</v>
      </c>
      <c r="K93" s="20">
        <f>SUM(K81:K92)/COUNTIF(K81:K92,"&lt;&gt;0")</f>
        <v>6943.666666666667</v>
      </c>
      <c r="L93" s="31">
        <f>K93/J93</f>
        <v>3.0470269874936005</v>
      </c>
    </row>
    <row r="97" spans="2:12" ht="12.75">
      <c r="B97" s="47" t="s">
        <v>62</v>
      </c>
      <c r="C97" s="44"/>
      <c r="D97" s="45"/>
      <c r="F97" s="47" t="s">
        <v>2</v>
      </c>
      <c r="G97" s="44"/>
      <c r="H97" s="45"/>
      <c r="J97" s="47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JUL!D76</f>
        <v>686</v>
      </c>
      <c r="C100" s="29">
        <f>JUL!D77</f>
        <v>2620</v>
      </c>
      <c r="D100" s="31">
        <f>JUL!D78</f>
        <v>3.8192419825072887</v>
      </c>
      <c r="F100" s="29">
        <f>JUL!D81</f>
        <v>2418</v>
      </c>
      <c r="G100" s="29">
        <f>JUL!D82</f>
        <v>2433</v>
      </c>
      <c r="H100" s="31">
        <f>JUL!D83</f>
        <v>1.0062034739454093</v>
      </c>
      <c r="J100" s="29">
        <f>JUL!D86</f>
        <v>747</v>
      </c>
      <c r="K100" s="29">
        <f>JUL!D87</f>
        <v>2501</v>
      </c>
      <c r="L100" s="31">
        <f>JUL!D88</f>
        <v>3.3480589022757696</v>
      </c>
    </row>
    <row r="101" spans="1:12" ht="12.75">
      <c r="A101" s="24" t="s">
        <v>49</v>
      </c>
      <c r="B101" s="29">
        <f>AUG!D76</f>
        <v>707</v>
      </c>
      <c r="C101" s="29">
        <f>AUG!D77</f>
        <v>2699</v>
      </c>
      <c r="D101" s="31">
        <f>AUG!D78</f>
        <v>3.8175388967468176</v>
      </c>
      <c r="F101" s="29">
        <f>AUG!D81</f>
        <v>2420</v>
      </c>
      <c r="G101" s="29">
        <f>AUG!D82</f>
        <v>2437</v>
      </c>
      <c r="H101" s="31">
        <f>AUG!D83</f>
        <v>1.0070247933884298</v>
      </c>
      <c r="J101" s="29">
        <f>AUG!D86</f>
        <v>742</v>
      </c>
      <c r="K101" s="29">
        <f>AUG!D87</f>
        <v>2543</v>
      </c>
      <c r="L101" s="31">
        <f>AUG!D88</f>
        <v>3.42722371967655</v>
      </c>
    </row>
    <row r="102" spans="1:12" ht="12.75">
      <c r="A102" s="24" t="s">
        <v>50</v>
      </c>
      <c r="B102" s="29">
        <f>SEP!D76</f>
        <v>732</v>
      </c>
      <c r="C102" s="29">
        <f>SEP!D77</f>
        <v>2782</v>
      </c>
      <c r="D102" s="31">
        <f>SEP!D78</f>
        <v>3.800546448087432</v>
      </c>
      <c r="F102" s="29">
        <f>SEP!D81</f>
        <v>2433</v>
      </c>
      <c r="G102" s="29">
        <f>SEP!D82</f>
        <v>2449</v>
      </c>
      <c r="H102" s="31">
        <f>SEP!D83</f>
        <v>1.0065762433210028</v>
      </c>
      <c r="J102" s="29">
        <f>SEP!D86</f>
        <v>754</v>
      </c>
      <c r="K102" s="29">
        <f>SEP!D87</f>
        <v>2605</v>
      </c>
      <c r="L102" s="31">
        <f>SEP!D88</f>
        <v>3.4549071618037135</v>
      </c>
    </row>
    <row r="103" spans="1:12" ht="12.75">
      <c r="A103" s="24" t="s">
        <v>51</v>
      </c>
      <c r="B103" s="29">
        <f>OCT!D76</f>
        <v>810</v>
      </c>
      <c r="C103" s="29">
        <f>OCT!D77</f>
        <v>3085</v>
      </c>
      <c r="D103" s="31">
        <f>OCT!D78</f>
        <v>3.808641975308642</v>
      </c>
      <c r="F103" s="29">
        <f>OCT!D81</f>
        <v>2487</v>
      </c>
      <c r="G103" s="29">
        <f>OCT!D82</f>
        <v>2508</v>
      </c>
      <c r="H103" s="31">
        <f>OCT!D83</f>
        <v>1.008443908323281</v>
      </c>
      <c r="J103" s="29">
        <f>OCT!D86</f>
        <v>350</v>
      </c>
      <c r="K103" s="29">
        <f>OCT!D87</f>
        <v>1393</v>
      </c>
      <c r="L103" s="31">
        <f>OCT!D88</f>
        <v>3.98</v>
      </c>
    </row>
    <row r="104" spans="1:12" ht="12.75">
      <c r="A104" s="24" t="s">
        <v>52</v>
      </c>
      <c r="B104" s="29">
        <f>NOV!D76</f>
        <v>799</v>
      </c>
      <c r="C104" s="29">
        <f>NOV!D77</f>
        <v>3071</v>
      </c>
      <c r="D104" s="31">
        <f>NOV!D78</f>
        <v>3.8435544430538173</v>
      </c>
      <c r="F104" s="29">
        <f>NOV!D81</f>
        <v>2545</v>
      </c>
      <c r="G104" s="29">
        <f>NOV!D82</f>
        <v>2569</v>
      </c>
      <c r="H104" s="31">
        <f>NOV!D83</f>
        <v>1.0094302554027506</v>
      </c>
      <c r="J104" s="29">
        <f>NOV!D86</f>
        <v>339</v>
      </c>
      <c r="K104" s="29">
        <f>NOV!D87</f>
        <v>1370</v>
      </c>
      <c r="L104" s="31">
        <f>NOV!D88</f>
        <v>4.041297935103245</v>
      </c>
    </row>
    <row r="105" spans="1:12" ht="12.75">
      <c r="A105" s="24" t="s">
        <v>53</v>
      </c>
      <c r="B105" s="29">
        <f>DEC!D76</f>
        <v>766</v>
      </c>
      <c r="C105" s="29">
        <f>DEC!D77</f>
        <v>2967</v>
      </c>
      <c r="D105" s="31">
        <f>DEC!D78</f>
        <v>3.873368146214099</v>
      </c>
      <c r="F105" s="29">
        <f>DEC!D81</f>
        <v>2601</v>
      </c>
      <c r="G105" s="29">
        <f>DEC!D82</f>
        <v>2636</v>
      </c>
      <c r="H105" s="31">
        <f>DEC!D83</f>
        <v>1.0134563629373319</v>
      </c>
      <c r="J105" s="29">
        <f>DEC!D86</f>
        <v>335</v>
      </c>
      <c r="K105" s="29">
        <f>DEC!D87</f>
        <v>1338</v>
      </c>
      <c r="L105" s="31">
        <f>DEC!D88</f>
        <v>3.994029850746269</v>
      </c>
    </row>
    <row r="106" spans="1:12" ht="12.75">
      <c r="A106" s="24" t="s">
        <v>54</v>
      </c>
      <c r="B106" s="29">
        <f>JAN!D76</f>
        <v>736</v>
      </c>
      <c r="C106" s="29">
        <f>JAN!D77</f>
        <v>2868</v>
      </c>
      <c r="D106" s="31">
        <f>JAN!D78</f>
        <v>3.8967391304347827</v>
      </c>
      <c r="F106" s="29">
        <f>JAN!D81</f>
        <v>2642</v>
      </c>
      <c r="G106" s="29">
        <f>JAN!D82</f>
        <v>2676</v>
      </c>
      <c r="H106" s="31">
        <f>JAN!D83</f>
        <v>1.0128690386071157</v>
      </c>
      <c r="J106" s="29">
        <f>JAN!D86</f>
        <v>336</v>
      </c>
      <c r="K106" s="29">
        <f>JAN!D87</f>
        <v>1354</v>
      </c>
      <c r="L106" s="31">
        <f>JAN!D88</f>
        <v>4.029761904761905</v>
      </c>
    </row>
    <row r="107" spans="1:12" ht="12.75">
      <c r="A107" s="24" t="s">
        <v>55</v>
      </c>
      <c r="B107" s="29">
        <f>FEB!D76</f>
        <v>734</v>
      </c>
      <c r="C107" s="29">
        <f>FEB!D77</f>
        <v>2874</v>
      </c>
      <c r="D107" s="31">
        <f>FEB!D78</f>
        <v>3.915531335149864</v>
      </c>
      <c r="F107" s="29">
        <f>FEB!D81</f>
        <v>2635</v>
      </c>
      <c r="G107" s="29">
        <f>FEB!D82</f>
        <v>2668</v>
      </c>
      <c r="H107" s="31">
        <f>FEB!D83</f>
        <v>1.0125237191650853</v>
      </c>
      <c r="J107" s="29">
        <f>FEB!D86</f>
        <v>339</v>
      </c>
      <c r="K107" s="29">
        <f>FEB!D87</f>
        <v>1371</v>
      </c>
      <c r="L107" s="31">
        <f>FEB!D88</f>
        <v>4.04424778761062</v>
      </c>
    </row>
    <row r="108" spans="1:12" ht="12.75">
      <c r="A108" s="24" t="s">
        <v>56</v>
      </c>
      <c r="B108" s="29">
        <f>MAR!D76</f>
        <v>698</v>
      </c>
      <c r="C108" s="29">
        <f>MAR!D77</f>
        <v>2769</v>
      </c>
      <c r="D108" s="31">
        <f>MAR!D78</f>
        <v>3.9670487106017194</v>
      </c>
      <c r="F108" s="29">
        <f>MAR!D81</f>
        <v>2655</v>
      </c>
      <c r="G108" s="29">
        <f>MAR!D82</f>
        <v>2681</v>
      </c>
      <c r="H108" s="31">
        <f>MAR!D83</f>
        <v>1.0097928436911487</v>
      </c>
      <c r="J108" s="29">
        <f>MAR!D86</f>
        <v>329</v>
      </c>
      <c r="K108" s="29">
        <f>MAR!D87</f>
        <v>1321</v>
      </c>
      <c r="L108" s="31">
        <f>MAR!D88</f>
        <v>4.015197568389058</v>
      </c>
    </row>
    <row r="109" spans="1:12" ht="12.75">
      <c r="A109" s="24" t="s">
        <v>57</v>
      </c>
      <c r="B109" s="29">
        <f>APR!D76</f>
        <v>720</v>
      </c>
      <c r="C109" s="29">
        <f>APR!D77</f>
        <v>2795</v>
      </c>
      <c r="D109" s="31">
        <f>APR!D78</f>
        <v>3.8819444444444446</v>
      </c>
      <c r="F109" s="29">
        <f>APR!D81</f>
        <v>2551</v>
      </c>
      <c r="G109" s="29">
        <f>APR!D82</f>
        <v>2574</v>
      </c>
      <c r="H109" s="31">
        <f>APR!D83</f>
        <v>1.009016072128577</v>
      </c>
      <c r="J109" s="29">
        <f>APR!D86</f>
        <v>329</v>
      </c>
      <c r="K109" s="29">
        <f>APR!D87</f>
        <v>1339</v>
      </c>
      <c r="L109" s="31">
        <f>APR!D88</f>
        <v>4.069908814589666</v>
      </c>
    </row>
    <row r="110" spans="1:12" ht="12.75">
      <c r="A110" s="24" t="s">
        <v>58</v>
      </c>
      <c r="B110" s="29">
        <f>MAY!D76</f>
        <v>733</v>
      </c>
      <c r="C110" s="29">
        <f>MAY!D77</f>
        <v>2881</v>
      </c>
      <c r="D110" s="31">
        <f>MAY!D78</f>
        <v>3.930422919508868</v>
      </c>
      <c r="F110" s="29">
        <f>MAY!D81</f>
        <v>2549</v>
      </c>
      <c r="G110" s="29">
        <f>MAY!D82</f>
        <v>2575</v>
      </c>
      <c r="H110" s="31">
        <f>MAY!D83</f>
        <v>1.010200078462142</v>
      </c>
      <c r="J110" s="29">
        <f>MAY!D86</f>
        <v>328</v>
      </c>
      <c r="K110" s="29">
        <f>MAY!D87</f>
        <v>1341</v>
      </c>
      <c r="L110" s="31">
        <f>MAY!D88</f>
        <v>4.088414634146342</v>
      </c>
    </row>
    <row r="111" spans="1:12" ht="12.75">
      <c r="A111" s="24" t="s">
        <v>59</v>
      </c>
      <c r="B111" s="29">
        <f>JUN!D76</f>
        <v>732</v>
      </c>
      <c r="C111" s="29">
        <f>JUN!D77</f>
        <v>2829</v>
      </c>
      <c r="D111" s="31">
        <f>JUN!D78</f>
        <v>3.8647540983606556</v>
      </c>
      <c r="F111" s="29">
        <f>JUN!D81</f>
        <v>2515</v>
      </c>
      <c r="G111" s="29">
        <f>JUN!D82</f>
        <v>2541</v>
      </c>
      <c r="H111" s="31">
        <f>JUN!D83</f>
        <v>1.010337972166998</v>
      </c>
      <c r="J111" s="29">
        <f>JUN!D86</f>
        <v>311</v>
      </c>
      <c r="K111" s="29">
        <f>JUN!D87</f>
        <v>1265</v>
      </c>
      <c r="L111" s="31">
        <f>JUN!D88</f>
        <v>4.067524115755627</v>
      </c>
    </row>
    <row r="112" spans="1:12" ht="12.75">
      <c r="A112" s="30" t="s">
        <v>47</v>
      </c>
      <c r="B112" s="20">
        <f>SUM(B100:B111)/COUNTIF(B100:B111,"&lt;&gt;0")</f>
        <v>737.75</v>
      </c>
      <c r="C112" s="20">
        <f>SUM(C100:C111)/COUNTIF(C100:C111,"&lt;&gt;0")</f>
        <v>2853.3333333333335</v>
      </c>
      <c r="D112" s="31">
        <f>C112/B112</f>
        <v>3.8676154975714447</v>
      </c>
      <c r="F112" s="20">
        <f>SUM(F100:F111)/COUNTIF(F100:F111,"&lt;&gt;0")</f>
        <v>2537.5833333333335</v>
      </c>
      <c r="G112" s="20">
        <f>SUM(G100:G111)/COUNTIF(G100:G111,"&lt;&gt;0")</f>
        <v>2562.25</v>
      </c>
      <c r="H112" s="31">
        <f>G112/F112</f>
        <v>1.0097205346294045</v>
      </c>
      <c r="J112" s="20">
        <f>SUM(J100:J111)/COUNTIF(J100:J111,"&lt;&gt;0")</f>
        <v>436.5833333333333</v>
      </c>
      <c r="K112" s="20">
        <f>SUM(K100:K111)/COUNTIF(K100:K111,"&lt;&gt;0")</f>
        <v>1645.0833333333333</v>
      </c>
      <c r="L112" s="31">
        <f>K112/J112</f>
        <v>3.768085512502386</v>
      </c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4"/>
      <c r="D118" s="44"/>
      <c r="E118" s="44"/>
      <c r="F118" s="45"/>
      <c r="H118" s="47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JUL!C99</f>
        <v>6251286</v>
      </c>
      <c r="C122" s="29">
        <f>JUL!E99</f>
        <v>17289</v>
      </c>
      <c r="D122" s="31">
        <f>JUL!F99</f>
        <v>361.575915321881</v>
      </c>
      <c r="E122" s="29">
        <f>JUL!G99</f>
        <v>39252</v>
      </c>
      <c r="F122" s="31">
        <f>JUL!H99</f>
        <v>159.2603179455824</v>
      </c>
      <c r="H122" s="29">
        <f>JUL!C100</f>
        <v>3822956</v>
      </c>
      <c r="I122" s="29">
        <f>JUL!E100</f>
        <v>14897</v>
      </c>
      <c r="J122" s="31">
        <f>JUL!F100</f>
        <v>256.6258978317782</v>
      </c>
      <c r="K122" s="29">
        <f>JUL!G100</f>
        <v>23628</v>
      </c>
      <c r="L122" s="31">
        <f>JUL!H100</f>
        <v>161.79769764685966</v>
      </c>
    </row>
    <row r="123" spans="1:12" ht="12.75">
      <c r="A123" s="24" t="s">
        <v>49</v>
      </c>
      <c r="B123" s="29">
        <f>AUG!C99</f>
        <v>6379563</v>
      </c>
      <c r="C123" s="29">
        <f>AUG!E99</f>
        <v>17675</v>
      </c>
      <c r="D123" s="31">
        <f>AUG!F99</f>
        <v>360.9370862800566</v>
      </c>
      <c r="E123" s="29">
        <f>AUG!G99</f>
        <v>40063</v>
      </c>
      <c r="F123" s="31">
        <f>AUG!H99</f>
        <v>159.23827471732022</v>
      </c>
      <c r="H123" s="29">
        <f>AUG!C100</f>
        <v>3874590</v>
      </c>
      <c r="I123" s="29">
        <f>AUG!E100</f>
        <v>14976</v>
      </c>
      <c r="J123" s="31">
        <f>AUG!F100</f>
        <v>258.7199519230769</v>
      </c>
      <c r="K123" s="29">
        <f>AUG!G100</f>
        <v>23877</v>
      </c>
      <c r="L123" s="31">
        <f>AUG!H100</f>
        <v>162.27289860535242</v>
      </c>
    </row>
    <row r="124" spans="1:12" ht="12.75">
      <c r="A124" s="24" t="s">
        <v>50</v>
      </c>
      <c r="B124" s="29">
        <f>SEP!C99</f>
        <v>6404397</v>
      </c>
      <c r="C124" s="29">
        <f>SEP!E99</f>
        <v>17779</v>
      </c>
      <c r="D124" s="31">
        <f>SEP!F99</f>
        <v>360.222565948591</v>
      </c>
      <c r="E124" s="29">
        <f>SEP!G99</f>
        <v>40337</v>
      </c>
      <c r="F124" s="31">
        <f>SEP!H99</f>
        <v>158.7722686367355</v>
      </c>
      <c r="H124" s="29">
        <f>SEP!C100</f>
        <v>3916677</v>
      </c>
      <c r="I124" s="29">
        <f>SEP!E100</f>
        <v>15082</v>
      </c>
      <c r="J124" s="31">
        <f>SEP!F100</f>
        <v>259.6921495822835</v>
      </c>
      <c r="K124" s="29">
        <f>SEP!G100</f>
        <v>24170</v>
      </c>
      <c r="L124" s="31">
        <f>SEP!H100</f>
        <v>162.04704178733968</v>
      </c>
    </row>
    <row r="125" spans="1:12" ht="12.75">
      <c r="A125" s="24" t="s">
        <v>51</v>
      </c>
      <c r="B125" s="29">
        <f>OCT!C99</f>
        <v>7383765</v>
      </c>
      <c r="C125" s="29">
        <f>OCT!E99</f>
        <v>18363</v>
      </c>
      <c r="D125" s="31">
        <f>OCT!F99</f>
        <v>402.1001470347982</v>
      </c>
      <c r="E125" s="29">
        <f>OCT!G99</f>
        <v>41641</v>
      </c>
      <c r="F125" s="31">
        <f>OCT!H99</f>
        <v>177.31958886674192</v>
      </c>
      <c r="H125" s="29">
        <f>OCT!C100</f>
        <v>4371961</v>
      </c>
      <c r="I125" s="29">
        <f>OCT!E100</f>
        <v>15043</v>
      </c>
      <c r="J125" s="31">
        <f>OCT!F100</f>
        <v>290.6309246825766</v>
      </c>
      <c r="K125" s="29">
        <f>OCT!G100</f>
        <v>23901</v>
      </c>
      <c r="L125" s="31">
        <f>OCT!H100</f>
        <v>182.9195849546044</v>
      </c>
    </row>
    <row r="126" spans="1:12" ht="12.75">
      <c r="A126" s="24" t="s">
        <v>52</v>
      </c>
      <c r="B126" s="29">
        <f>NOV!C99</f>
        <v>7552214</v>
      </c>
      <c r="C126" s="29">
        <f>NOV!E99</f>
        <v>18691</v>
      </c>
      <c r="D126" s="31">
        <f>NOV!F99</f>
        <v>404.05617676956825</v>
      </c>
      <c r="E126" s="29">
        <f>NOV!G99</f>
        <v>42603</v>
      </c>
      <c r="F126" s="31">
        <f>NOV!H99</f>
        <v>177.26953500927164</v>
      </c>
      <c r="H126" s="29">
        <f>NOV!C100</f>
        <v>4351339</v>
      </c>
      <c r="I126" s="29">
        <f>NOV!E100</f>
        <v>15043</v>
      </c>
      <c r="J126" s="31">
        <f>NOV!F100</f>
        <v>289.2600545104035</v>
      </c>
      <c r="K126" s="29">
        <f>NOV!G100</f>
        <v>23827</v>
      </c>
      <c r="L126" s="31">
        <f>NOV!H100</f>
        <v>182.6221933101104</v>
      </c>
    </row>
    <row r="127" spans="1:12" ht="12.75">
      <c r="A127" s="24" t="s">
        <v>53</v>
      </c>
      <c r="B127" s="29">
        <f>DEC!C99</f>
        <v>7743017</v>
      </c>
      <c r="C127" s="29">
        <f>DEC!E99</f>
        <v>19153</v>
      </c>
      <c r="D127" s="31">
        <f>DEC!F99</f>
        <v>404.2717589933692</v>
      </c>
      <c r="E127" s="29">
        <f>DEC!G99</f>
        <v>43579</v>
      </c>
      <c r="F127" s="31">
        <f>DEC!H99</f>
        <v>177.67771174189403</v>
      </c>
      <c r="H127" s="29">
        <f>DEC!C100</f>
        <v>4362368</v>
      </c>
      <c r="I127" s="29">
        <f>DEC!E100</f>
        <v>15105</v>
      </c>
      <c r="J127" s="31">
        <f>DEC!F100</f>
        <v>288.80291294273417</v>
      </c>
      <c r="K127" s="29">
        <f>DEC!G100</f>
        <v>23833</v>
      </c>
      <c r="L127" s="31">
        <f>DEC!H100</f>
        <v>183.0389795661478</v>
      </c>
    </row>
    <row r="128" spans="1:12" ht="12.75">
      <c r="A128" s="24" t="s">
        <v>54</v>
      </c>
      <c r="B128" s="29">
        <f>JAN!C99</f>
        <v>7701775</v>
      </c>
      <c r="C128" s="29">
        <f>JAN!E99</f>
        <v>19263</v>
      </c>
      <c r="D128" s="31">
        <f>JAN!F99</f>
        <v>399.8221979961584</v>
      </c>
      <c r="E128" s="29">
        <f>JAN!G99</f>
        <v>43957</v>
      </c>
      <c r="F128" s="31">
        <f>JAN!H99</f>
        <v>175.21157039834384</v>
      </c>
      <c r="H128" s="29">
        <f>JAN!C100</f>
        <v>4231700</v>
      </c>
      <c r="I128" s="29">
        <f>JAN!E100</f>
        <v>15112</v>
      </c>
      <c r="J128" s="31">
        <f>JAN!F100</f>
        <v>280.0224986765484</v>
      </c>
      <c r="K128" s="29">
        <f>JAN!G100</f>
        <v>23804</v>
      </c>
      <c r="L128" s="31">
        <f>JAN!H100</f>
        <v>177.77264325323475</v>
      </c>
    </row>
    <row r="129" spans="1:12" ht="12.75">
      <c r="A129" s="24" t="s">
        <v>55</v>
      </c>
      <c r="B129" s="29">
        <f>FEB!C99</f>
        <v>7859541</v>
      </c>
      <c r="C129" s="29">
        <f>FEB!E99</f>
        <v>19565</v>
      </c>
      <c r="D129" s="31">
        <f>FEB!F99</f>
        <v>401.7143368259647</v>
      </c>
      <c r="E129" s="29">
        <f>FEB!G99</f>
        <v>44568</v>
      </c>
      <c r="F129" s="31">
        <f>FEB!H99</f>
        <v>176.3494211093161</v>
      </c>
      <c r="H129" s="29">
        <f>FEB!C100</f>
        <v>4224157</v>
      </c>
      <c r="I129" s="29">
        <f>FEB!E100</f>
        <v>15062</v>
      </c>
      <c r="J129" s="31">
        <f>FEB!F100</f>
        <v>280.45126809188685</v>
      </c>
      <c r="K129" s="29">
        <f>FEB!G100</f>
        <v>23682</v>
      </c>
      <c r="L129" s="31">
        <f>FEB!H100</f>
        <v>178.36994341694114</v>
      </c>
    </row>
    <row r="130" spans="1:12" ht="12.75">
      <c r="A130" s="24" t="s">
        <v>56</v>
      </c>
      <c r="B130" s="29">
        <f>MAR!C99</f>
        <v>8084136</v>
      </c>
      <c r="C130" s="29">
        <f>MAR!E99</f>
        <v>19941</v>
      </c>
      <c r="D130" s="31">
        <f>MAR!F99</f>
        <v>405.40273807732814</v>
      </c>
      <c r="E130" s="29">
        <f>MAR!G99</f>
        <v>45572</v>
      </c>
      <c r="F130" s="31">
        <f>MAR!H99</f>
        <v>177.3926094970596</v>
      </c>
      <c r="H130" s="29">
        <f>MAR!C100</f>
        <v>4181342</v>
      </c>
      <c r="I130" s="29">
        <f>MAR!E100</f>
        <v>15010</v>
      </c>
      <c r="J130" s="31">
        <f>MAR!F100</f>
        <v>278.5704197201865</v>
      </c>
      <c r="K130" s="29">
        <f>MAR!G100</f>
        <v>23430</v>
      </c>
      <c r="L130" s="31">
        <f>MAR!H100</f>
        <v>178.46103286384977</v>
      </c>
    </row>
    <row r="131" spans="1:12" ht="12.75">
      <c r="A131" s="24" t="s">
        <v>57</v>
      </c>
      <c r="B131" s="29">
        <f>APR!C99</f>
        <v>9932753</v>
      </c>
      <c r="C131" s="29">
        <f>APR!E99</f>
        <v>20753</v>
      </c>
      <c r="D131" s="31">
        <f>APR!F99</f>
        <v>478.61769382739845</v>
      </c>
      <c r="E131" s="29">
        <f>APR!G99</f>
        <v>47163</v>
      </c>
      <c r="F131" s="31">
        <f>APR!H99</f>
        <v>210.60477492949983</v>
      </c>
      <c r="H131" s="29">
        <f>APR!C100</f>
        <v>5086543</v>
      </c>
      <c r="I131" s="29">
        <f>APR!E100</f>
        <v>14944</v>
      </c>
      <c r="J131" s="31">
        <f>APR!F100</f>
        <v>340.37359475374734</v>
      </c>
      <c r="K131" s="29">
        <f>APR!G100</f>
        <v>23323</v>
      </c>
      <c r="L131" s="31">
        <f>APR!H100</f>
        <v>218.09128328259658</v>
      </c>
    </row>
    <row r="132" spans="1:12" ht="12.75">
      <c r="A132" s="24" t="s">
        <v>58</v>
      </c>
      <c r="B132" s="29">
        <f>MAY!C99</f>
        <v>10234246</v>
      </c>
      <c r="C132" s="29">
        <f>MAY!E99</f>
        <v>21386</v>
      </c>
      <c r="D132" s="31">
        <f>MAY!F99</f>
        <v>478.5488637426354</v>
      </c>
      <c r="E132" s="29">
        <f>MAY!G99</f>
        <v>48419</v>
      </c>
      <c r="F132" s="31">
        <f>MAY!H99</f>
        <v>211.36838844255354</v>
      </c>
      <c r="H132" s="29">
        <f>MAY!C100</f>
        <v>5083826</v>
      </c>
      <c r="I132" s="29">
        <f>MAY!E100</f>
        <v>14961</v>
      </c>
      <c r="J132" s="31">
        <f>MAY!F100</f>
        <v>339.805226923334</v>
      </c>
      <c r="K132" s="29">
        <f>MAY!G100</f>
        <v>23354</v>
      </c>
      <c r="L132" s="31">
        <f>MAY!H100</f>
        <v>217.68545002997345</v>
      </c>
    </row>
    <row r="133" spans="1:12" ht="12.75">
      <c r="A133" s="24" t="s">
        <v>59</v>
      </c>
      <c r="B133" s="29">
        <f>JUN!C99</f>
        <v>10574395</v>
      </c>
      <c r="C133" s="29">
        <f>JUN!E99</f>
        <v>22041</v>
      </c>
      <c r="D133" s="31">
        <f>JUN!F99</f>
        <v>479.7602195907627</v>
      </c>
      <c r="E133" s="29">
        <f>JUN!G99</f>
        <v>49833</v>
      </c>
      <c r="F133" s="31">
        <f>JUN!H99</f>
        <v>212.1966367668011</v>
      </c>
      <c r="H133" s="29">
        <f>JUN!C100</f>
        <v>5085900</v>
      </c>
      <c r="I133" s="29">
        <f>JUN!E100</f>
        <v>14962</v>
      </c>
      <c r="J133" s="31">
        <f>JUN!F100</f>
        <v>339.921133538297</v>
      </c>
      <c r="K133" s="29">
        <f>JUN!G100</f>
        <v>23342</v>
      </c>
      <c r="L133" s="31">
        <f>JUN!H100</f>
        <v>217.88621369205723</v>
      </c>
    </row>
    <row r="134" spans="1:12" ht="12.75">
      <c r="A134" s="30" t="s">
        <v>47</v>
      </c>
      <c r="B134" s="20">
        <f>SUM(B122:B133)/COUNTIF(B122:B133,"&lt;&gt;0")</f>
        <v>8008424</v>
      </c>
      <c r="C134" s="20">
        <f>SUM(C122:C133)/COUNTIF(C122:C133,"&lt;&gt;0")</f>
        <v>19324.916666666668</v>
      </c>
      <c r="D134" s="31">
        <f>B134/C134</f>
        <v>414.4092385046938</v>
      </c>
      <c r="E134" s="29">
        <f>SUM(E122:E133)/COUNTIF(E122:E133,"&lt;&gt;0")</f>
        <v>43915.583333333336</v>
      </c>
      <c r="F134" s="31">
        <f>B134/E134</f>
        <v>182.35950412439016</v>
      </c>
      <c r="H134" s="20">
        <f>SUM(H122:H133)/COUNTIF(H122:H133,"&lt;&gt;0")</f>
        <v>4382779.916666667</v>
      </c>
      <c r="I134" s="20">
        <f>SUM(I122:I133)/COUNTIF(I122:I133,"&lt;&gt;0")</f>
        <v>15016.416666666666</v>
      </c>
      <c r="J134" s="31">
        <f>H134/I134</f>
        <v>291.8658967685367</v>
      </c>
      <c r="K134" s="29">
        <f>SUM(K122:K133)/COUNTIF(K122:K133,"&lt;&gt;0")</f>
        <v>23680.916666666668</v>
      </c>
      <c r="L134" s="31">
        <f>H134/K134</f>
        <v>185.07644692808205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JUL!E130</f>
        <v>3411967</v>
      </c>
      <c r="D142" s="29">
        <f>JUL!E131</f>
        <v>1508006</v>
      </c>
      <c r="E142" s="29">
        <f>JUL!E132</f>
        <v>1001892</v>
      </c>
      <c r="F142" s="29">
        <f>JUL!E133</f>
        <v>410713</v>
      </c>
      <c r="G142" s="29">
        <f>JUL!E134</f>
        <v>491356</v>
      </c>
      <c r="H142" s="29">
        <f>JUL!E135</f>
        <v>410989</v>
      </c>
    </row>
    <row r="143" spans="1:8" ht="12.75">
      <c r="A143" s="24" t="s">
        <v>49</v>
      </c>
      <c r="C143" s="29">
        <f>AUG!E130</f>
        <v>3452701</v>
      </c>
      <c r="D143" s="29">
        <f>AUG!E131</f>
        <v>1515214</v>
      </c>
      <c r="E143" s="29">
        <f>AUG!E132</f>
        <v>1019958</v>
      </c>
      <c r="F143" s="29">
        <f>AUG!E133</f>
        <v>424769</v>
      </c>
      <c r="G143" s="29">
        <f>AUG!E134</f>
        <v>492760</v>
      </c>
      <c r="H143" s="29">
        <f>AUG!E135</f>
        <v>421889</v>
      </c>
    </row>
    <row r="144" spans="1:8" ht="12.75">
      <c r="A144" s="24" t="s">
        <v>50</v>
      </c>
      <c r="C144" s="29">
        <f>SEP!E130</f>
        <v>3487761</v>
      </c>
      <c r="D144" s="29">
        <f>SEP!E131</f>
        <v>1518391</v>
      </c>
      <c r="E144" s="29">
        <f>SEP!E132</f>
        <v>1035664</v>
      </c>
      <c r="F144" s="29">
        <f>SEP!E133</f>
        <v>436555</v>
      </c>
      <c r="G144" s="29">
        <f>SEP!E134</f>
        <v>497151</v>
      </c>
      <c r="H144" s="29">
        <f>SEP!E135</f>
        <v>428916</v>
      </c>
    </row>
    <row r="145" spans="1:8" ht="12.75">
      <c r="A145" s="24" t="s">
        <v>51</v>
      </c>
      <c r="C145" s="29">
        <f>OCT!E130</f>
        <v>4158983</v>
      </c>
      <c r="D145" s="29">
        <f>OCT!E131</f>
        <v>1775749</v>
      </c>
      <c r="E145" s="29">
        <f>OCT!E132</f>
        <v>1276078</v>
      </c>
      <c r="F145" s="29">
        <f>OCT!E133</f>
        <v>543322</v>
      </c>
      <c r="G145" s="29">
        <f>OCT!E134</f>
        <v>563834</v>
      </c>
      <c r="H145" s="29">
        <f>OCT!E135</f>
        <v>212978</v>
      </c>
    </row>
    <row r="146" spans="1:8" ht="12.75">
      <c r="A146" s="24" t="s">
        <v>52</v>
      </c>
      <c r="C146" s="29">
        <f>NOV!E130</f>
        <v>4143452</v>
      </c>
      <c r="D146" s="29">
        <f>NOV!E131</f>
        <v>1776253</v>
      </c>
      <c r="E146" s="29">
        <f>NOV!E132</f>
        <v>1248813</v>
      </c>
      <c r="F146" s="29">
        <f>NOV!E133</f>
        <v>540510</v>
      </c>
      <c r="G146" s="29">
        <f>NOV!E134</f>
        <v>577876</v>
      </c>
      <c r="H146" s="29">
        <f>NOV!E135</f>
        <v>207887</v>
      </c>
    </row>
    <row r="147" spans="1:8" ht="12.75">
      <c r="A147" s="24" t="s">
        <v>53</v>
      </c>
      <c r="C147" s="29">
        <f>DEC!E130</f>
        <v>4161314</v>
      </c>
      <c r="D147" s="29">
        <f>DEC!E131</f>
        <v>1781081</v>
      </c>
      <c r="E147" s="29">
        <f>DEC!E132</f>
        <v>1262110</v>
      </c>
      <c r="F147" s="29">
        <f>DEC!E133</f>
        <v>525938</v>
      </c>
      <c r="G147" s="29">
        <f>DEC!E134</f>
        <v>592185</v>
      </c>
      <c r="H147" s="29">
        <f>DEC!E135</f>
        <v>201054</v>
      </c>
    </row>
    <row r="148" spans="1:8" ht="12.75">
      <c r="A148" s="24" t="s">
        <v>54</v>
      </c>
      <c r="C148" s="29">
        <f>JAN!E130</f>
        <v>4029393</v>
      </c>
      <c r="D148" s="29">
        <f>JAN!E131</f>
        <v>1669306</v>
      </c>
      <c r="E148" s="29">
        <f>JAN!E132</f>
        <v>1258793</v>
      </c>
      <c r="F148" s="29">
        <f>JAN!E133</f>
        <v>502630</v>
      </c>
      <c r="G148" s="29">
        <f>JAN!E134</f>
        <v>598664</v>
      </c>
      <c r="H148" s="29">
        <f>JAN!E135</f>
        <v>202307</v>
      </c>
    </row>
    <row r="149" spans="1:8" ht="12.75">
      <c r="A149" s="24" t="s">
        <v>55</v>
      </c>
      <c r="C149" s="29">
        <f>FEB!E130</f>
        <v>4014966</v>
      </c>
      <c r="D149" s="29">
        <f>FEB!E131</f>
        <v>1676090</v>
      </c>
      <c r="E149" s="29">
        <f>FEB!E132</f>
        <v>1231847</v>
      </c>
      <c r="F149" s="29">
        <f>FEB!E133</f>
        <v>507591</v>
      </c>
      <c r="G149" s="29">
        <f>FEB!E134</f>
        <v>599438</v>
      </c>
      <c r="H149" s="29">
        <f>FEB!E135</f>
        <v>209191</v>
      </c>
    </row>
    <row r="150" spans="1:8" ht="12.75">
      <c r="A150" s="24" t="s">
        <v>56</v>
      </c>
      <c r="C150" s="29">
        <f>MAR!E130</f>
        <v>3982682</v>
      </c>
      <c r="D150" s="29">
        <f>MAR!E131</f>
        <v>1683470</v>
      </c>
      <c r="E150" s="29">
        <f>MAR!E132</f>
        <v>1208265</v>
      </c>
      <c r="F150" s="29">
        <f>MAR!E133</f>
        <v>484965</v>
      </c>
      <c r="G150" s="29">
        <f>MAR!E134</f>
        <v>605982</v>
      </c>
      <c r="H150" s="29">
        <f>MAR!E135</f>
        <v>198660</v>
      </c>
    </row>
    <row r="151" spans="1:8" ht="12.75">
      <c r="A151" s="24" t="s">
        <v>57</v>
      </c>
      <c r="C151" s="29">
        <f>APR!E130</f>
        <v>4844334</v>
      </c>
      <c r="D151" s="29">
        <f>APR!E131</f>
        <v>2066383</v>
      </c>
      <c r="E151" s="29">
        <f>APR!E132</f>
        <v>1409917</v>
      </c>
      <c r="F151" s="29">
        <f>APR!E133</f>
        <v>580863</v>
      </c>
      <c r="G151" s="29">
        <f>APR!E134</f>
        <v>787171</v>
      </c>
      <c r="H151" s="29">
        <f>APR!E135</f>
        <v>242209</v>
      </c>
    </row>
    <row r="152" spans="1:8" ht="12.75">
      <c r="A152" s="24" t="s">
        <v>58</v>
      </c>
      <c r="C152" s="29">
        <f>MAY!E130</f>
        <v>4840955</v>
      </c>
      <c r="D152" s="29">
        <f>MAY!E131</f>
        <v>2062022</v>
      </c>
      <c r="E152" s="29">
        <f>MAY!E132</f>
        <v>1399084</v>
      </c>
      <c r="F152" s="29">
        <f>MAY!E133</f>
        <v>595160</v>
      </c>
      <c r="G152" s="29">
        <f>MAY!E134</f>
        <v>784689</v>
      </c>
      <c r="H152" s="29">
        <f>MAY!E135</f>
        <v>242871</v>
      </c>
    </row>
    <row r="153" spans="1:8" ht="12.75">
      <c r="A153" s="24" t="s">
        <v>59</v>
      </c>
      <c r="C153" s="29">
        <f>JUN!E130</f>
        <v>4854324</v>
      </c>
      <c r="D153" s="29">
        <f>JUN!E131</f>
        <v>2075907</v>
      </c>
      <c r="E153" s="29">
        <f>JUN!E132</f>
        <v>1416921</v>
      </c>
      <c r="F153" s="29">
        <f>JUN!E133</f>
        <v>585953</v>
      </c>
      <c r="G153" s="29">
        <f>JUN!E134</f>
        <v>775543</v>
      </c>
      <c r="H153" s="29">
        <f>JUN!E135</f>
        <v>231576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4115236</v>
      </c>
      <c r="D154" s="34">
        <f t="shared" si="6"/>
        <v>1758989.3333333333</v>
      </c>
      <c r="E154" s="34">
        <f t="shared" si="6"/>
        <v>1230778.5</v>
      </c>
      <c r="F154" s="34">
        <f t="shared" si="6"/>
        <v>511580.75</v>
      </c>
      <c r="G154" s="34">
        <f t="shared" si="6"/>
        <v>613887.4166666666</v>
      </c>
      <c r="H154" s="34">
        <f t="shared" si="6"/>
        <v>267543.9166666667</v>
      </c>
    </row>
  </sheetData>
  <sheetProtection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24">
      <selection activeCell="A1" sqref="A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JUL!B6</f>
        <v>2772</v>
      </c>
      <c r="C5" s="20">
        <f>JUL!C6</f>
        <v>1187</v>
      </c>
      <c r="D5" s="20">
        <f>JUL!D6</f>
        <v>953</v>
      </c>
      <c r="E5" s="20">
        <f>JUL!E6</f>
        <v>755</v>
      </c>
      <c r="F5" s="20">
        <f>JUL!F6</f>
        <v>2394</v>
      </c>
      <c r="G5" s="20">
        <f>JUL!G6</f>
        <v>70</v>
      </c>
      <c r="H5" s="20">
        <f>JUL!H6</f>
        <v>15293</v>
      </c>
      <c r="I5" s="20">
        <f aca="true" t="shared" si="0" ref="I5:I16">SUM(B5:H5)</f>
        <v>23424</v>
      </c>
    </row>
    <row r="6" spans="1:9" ht="12.75">
      <c r="A6" s="24" t="s">
        <v>49</v>
      </c>
      <c r="B6" s="20">
        <f>AUG!B6</f>
        <v>2791</v>
      </c>
      <c r="C6" s="20">
        <f>AUG!C6</f>
        <v>1200</v>
      </c>
      <c r="D6" s="20">
        <f>AUG!D6</f>
        <v>1028</v>
      </c>
      <c r="E6" s="20">
        <f>AUG!E6</f>
        <v>765</v>
      </c>
      <c r="F6" s="20">
        <f>AUG!F6</f>
        <v>2408</v>
      </c>
      <c r="G6" s="20">
        <f>AUG!G6</f>
        <v>70</v>
      </c>
      <c r="H6" s="20">
        <f>AUG!H6</f>
        <v>15724</v>
      </c>
      <c r="I6" s="20">
        <f t="shared" si="0"/>
        <v>23986</v>
      </c>
    </row>
    <row r="7" spans="1:9" ht="12.75">
      <c r="A7" s="24" t="s">
        <v>50</v>
      </c>
      <c r="B7" s="20">
        <f>SEP!B6</f>
        <v>2798</v>
      </c>
      <c r="C7" s="20">
        <f>SEP!C6</f>
        <v>1352</v>
      </c>
      <c r="D7" s="20">
        <f>SEP!D6</f>
        <v>915</v>
      </c>
      <c r="E7" s="20">
        <f>SEP!E6</f>
        <v>788</v>
      </c>
      <c r="F7" s="20">
        <f>SEP!F6</f>
        <v>2421</v>
      </c>
      <c r="G7" s="20">
        <f>SEP!G6</f>
        <v>73</v>
      </c>
      <c r="H7" s="20">
        <f>SEP!H6</f>
        <v>15989</v>
      </c>
      <c r="I7" s="20">
        <f t="shared" si="0"/>
        <v>24336</v>
      </c>
    </row>
    <row r="8" spans="1:9" ht="12.75">
      <c r="A8" s="24" t="s">
        <v>51</v>
      </c>
      <c r="B8" s="20">
        <f>OCT!B6</f>
        <v>3085</v>
      </c>
      <c r="C8" s="20">
        <f>OCT!C6</f>
        <v>1527</v>
      </c>
      <c r="D8" s="20">
        <f>OCT!D6</f>
        <v>326</v>
      </c>
      <c r="E8" s="20">
        <f>OCT!E6</f>
        <v>807</v>
      </c>
      <c r="F8" s="20">
        <f>OCT!F6</f>
        <v>2447</v>
      </c>
      <c r="G8" s="20">
        <f>OCT!G6</f>
        <v>79</v>
      </c>
      <c r="H8" s="20">
        <f>OCT!H6</f>
        <v>16779</v>
      </c>
      <c r="I8" s="20">
        <f t="shared" si="0"/>
        <v>25050</v>
      </c>
    </row>
    <row r="9" spans="1:9" ht="12.75">
      <c r="A9" s="24" t="s">
        <v>52</v>
      </c>
      <c r="B9" s="20">
        <f>NOV!B6</f>
        <v>3071</v>
      </c>
      <c r="C9" s="20">
        <f>NOV!C6</f>
        <v>1534</v>
      </c>
      <c r="D9" s="20">
        <f>NOV!D6</f>
        <v>329</v>
      </c>
      <c r="E9" s="20">
        <f>NOV!E6</f>
        <v>803</v>
      </c>
      <c r="F9" s="20">
        <f>NOV!F6</f>
        <v>2475</v>
      </c>
      <c r="G9" s="20">
        <f>NOV!G6</f>
        <v>77</v>
      </c>
      <c r="H9" s="20">
        <f>NOV!H6</f>
        <v>17499</v>
      </c>
      <c r="I9" s="20">
        <f t="shared" si="0"/>
        <v>25788</v>
      </c>
    </row>
    <row r="10" spans="1:9" ht="12.75">
      <c r="A10" s="24" t="s">
        <v>53</v>
      </c>
      <c r="B10" s="20">
        <f>DEC!B6</f>
        <v>3155</v>
      </c>
      <c r="C10" s="20">
        <f>DEC!C6</f>
        <v>1522</v>
      </c>
      <c r="D10" s="20">
        <f>DEC!D6</f>
        <v>324</v>
      </c>
      <c r="E10" s="20">
        <f>DEC!E6</f>
        <v>818</v>
      </c>
      <c r="F10" s="20">
        <f>DEC!F6</f>
        <v>2483</v>
      </c>
      <c r="G10" s="20">
        <f>DEC!G6</f>
        <v>78</v>
      </c>
      <c r="H10" s="20">
        <f>DEC!H6</f>
        <v>17931</v>
      </c>
      <c r="I10" s="20">
        <f t="shared" si="0"/>
        <v>26311</v>
      </c>
    </row>
    <row r="11" spans="1:9" ht="12.75">
      <c r="A11" s="24" t="s">
        <v>54</v>
      </c>
      <c r="B11" s="20">
        <f>JAN!B6</f>
        <v>3100</v>
      </c>
      <c r="C11" s="20">
        <f>JAN!C6</f>
        <v>1547</v>
      </c>
      <c r="D11" s="20">
        <f>JAN!D6</f>
        <v>338</v>
      </c>
      <c r="E11" s="20">
        <f>JAN!E6</f>
        <v>860</v>
      </c>
      <c r="F11" s="20">
        <f>JAN!F6</f>
        <v>2495</v>
      </c>
      <c r="G11" s="20">
        <f>JAN!G6</f>
        <v>75</v>
      </c>
      <c r="H11" s="20">
        <f>JAN!H6</f>
        <v>18015</v>
      </c>
      <c r="I11" s="20">
        <f t="shared" si="0"/>
        <v>26430</v>
      </c>
    </row>
    <row r="12" spans="1:9" ht="12.75">
      <c r="A12" s="24" t="s">
        <v>55</v>
      </c>
      <c r="B12" s="20">
        <f>FEB!B6</f>
        <v>3109</v>
      </c>
      <c r="C12" s="20">
        <f>FEB!C6</f>
        <v>1554</v>
      </c>
      <c r="D12" s="20">
        <f>FEB!D6</f>
        <v>347</v>
      </c>
      <c r="E12" s="20">
        <f>FEB!E6</f>
        <v>863</v>
      </c>
      <c r="F12" s="20">
        <f>FEB!F6</f>
        <v>2497</v>
      </c>
      <c r="G12" s="20">
        <f>FEB!G6</f>
        <v>77</v>
      </c>
      <c r="H12" s="20">
        <f>FEB!H6</f>
        <v>18246</v>
      </c>
      <c r="I12" s="20">
        <f t="shared" si="0"/>
        <v>26693</v>
      </c>
    </row>
    <row r="13" spans="1:9" ht="12.75">
      <c r="A13" s="24" t="s">
        <v>56</v>
      </c>
      <c r="B13" s="20">
        <f>MAR!B6</f>
        <v>3092</v>
      </c>
      <c r="C13" s="20">
        <f>MAR!C6</f>
        <v>1601</v>
      </c>
      <c r="D13" s="20">
        <f>MAR!D6</f>
        <v>343</v>
      </c>
      <c r="E13" s="20">
        <f>MAR!E6</f>
        <v>858</v>
      </c>
      <c r="F13" s="20">
        <f>MAR!F6</f>
        <v>2507</v>
      </c>
      <c r="G13" s="20">
        <f>MAR!G6</f>
        <v>74</v>
      </c>
      <c r="H13" s="20">
        <f>MAR!H6</f>
        <v>18668</v>
      </c>
      <c r="I13" s="20">
        <f t="shared" si="0"/>
        <v>27143</v>
      </c>
    </row>
    <row r="14" spans="1:9" ht="12.75">
      <c r="A14" s="24" t="s">
        <v>57</v>
      </c>
      <c r="B14" s="20">
        <f>APR!B6</f>
        <v>3070</v>
      </c>
      <c r="C14" s="20">
        <f>APR!C6</f>
        <v>1593</v>
      </c>
      <c r="D14" s="20">
        <f>APR!D6</f>
        <v>342</v>
      </c>
      <c r="E14" s="20">
        <f>APR!E6</f>
        <v>847</v>
      </c>
      <c r="F14" s="20">
        <f>APR!F6</f>
        <v>2519</v>
      </c>
      <c r="G14" s="20">
        <f>APR!G6</f>
        <v>74</v>
      </c>
      <c r="H14" s="20">
        <f>APR!H6</f>
        <v>19354</v>
      </c>
      <c r="I14" s="20">
        <f t="shared" si="0"/>
        <v>27799</v>
      </c>
    </row>
    <row r="15" spans="1:9" ht="12.75">
      <c r="A15" s="24" t="s">
        <v>58</v>
      </c>
      <c r="B15" s="20">
        <f>MAY!B6</f>
        <v>3067</v>
      </c>
      <c r="C15" s="20">
        <f>MAY!C6</f>
        <v>1721</v>
      </c>
      <c r="D15" s="20">
        <f>MAY!D6</f>
        <v>343</v>
      </c>
      <c r="E15" s="20">
        <f>MAY!E6</f>
        <v>853</v>
      </c>
      <c r="F15" s="20">
        <f>MAY!F6</f>
        <v>2532</v>
      </c>
      <c r="G15" s="20">
        <f>MAY!G6</f>
        <v>65</v>
      </c>
      <c r="H15" s="20">
        <f>MAY!H6</f>
        <v>19936</v>
      </c>
      <c r="I15" s="20">
        <f t="shared" si="0"/>
        <v>28517</v>
      </c>
    </row>
    <row r="16" spans="1:9" ht="12.75">
      <c r="A16" s="24" t="s">
        <v>59</v>
      </c>
      <c r="B16" s="20">
        <f>JUN!B6</f>
        <v>3055</v>
      </c>
      <c r="C16" s="20">
        <f>JUN!C6</f>
        <v>1676</v>
      </c>
      <c r="D16" s="20">
        <f>JUN!D6</f>
        <v>369</v>
      </c>
      <c r="E16" s="20">
        <f>JUN!E6</f>
        <v>825</v>
      </c>
      <c r="F16" s="20">
        <f>JUN!F6</f>
        <v>2546</v>
      </c>
      <c r="G16" s="20">
        <f>JUN!G6</f>
        <v>73</v>
      </c>
      <c r="H16" s="20">
        <f>JUN!H6</f>
        <v>20642</v>
      </c>
      <c r="I16" s="20">
        <f t="shared" si="0"/>
        <v>29186</v>
      </c>
    </row>
    <row r="17" spans="1:9" ht="12.75">
      <c r="A17" s="17" t="s">
        <v>47</v>
      </c>
      <c r="B17" s="20">
        <f>SUM(B5:B16)/COUNTIF(B5:B16,"&lt;&gt;0")</f>
        <v>3013.75</v>
      </c>
      <c r="C17" s="20">
        <f aca="true" t="shared" si="1" ref="C17:I17">SUM(C5:C16)/COUNTIF(C5:C16,"&lt;&gt;0")</f>
        <v>1501.1666666666667</v>
      </c>
      <c r="D17" s="20">
        <f t="shared" si="1"/>
        <v>496.4166666666667</v>
      </c>
      <c r="E17" s="20">
        <f t="shared" si="1"/>
        <v>820.1666666666666</v>
      </c>
      <c r="F17" s="20">
        <f t="shared" si="1"/>
        <v>2477</v>
      </c>
      <c r="G17" s="20">
        <f t="shared" si="1"/>
        <v>73.75</v>
      </c>
      <c r="H17" s="20">
        <f t="shared" si="1"/>
        <v>17839.666666666668</v>
      </c>
      <c r="I17" s="20">
        <f t="shared" si="1"/>
        <v>26221.916666666668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JUL!B17</f>
        <v>930</v>
      </c>
      <c r="C21" s="23">
        <f>JUL!C17</f>
        <v>293</v>
      </c>
      <c r="D21" s="23">
        <f>JUL!D17</f>
        <v>282</v>
      </c>
      <c r="E21" s="23">
        <f>JUL!E17</f>
        <v>743</v>
      </c>
      <c r="F21" s="23">
        <f>JUL!F17</f>
        <v>2294</v>
      </c>
      <c r="G21" s="23">
        <f>JUL!G17</f>
        <v>63</v>
      </c>
      <c r="H21" s="23">
        <f>JUL!H17</f>
        <v>6972</v>
      </c>
      <c r="I21" s="20">
        <f aca="true" t="shared" si="2" ref="I21:I32">SUM(B21:H21)</f>
        <v>11577</v>
      </c>
    </row>
    <row r="22" spans="1:9" ht="12.75">
      <c r="A22" s="24" t="s">
        <v>49</v>
      </c>
      <c r="B22" s="23">
        <f>AUG!B17</f>
        <v>933</v>
      </c>
      <c r="C22" s="23">
        <f>AUG!C17</f>
        <v>293</v>
      </c>
      <c r="D22" s="23">
        <f>AUG!D17</f>
        <v>300</v>
      </c>
      <c r="E22" s="23">
        <f>AUG!E17</f>
        <v>756</v>
      </c>
      <c r="F22" s="23">
        <f>AUG!F17</f>
        <v>2310</v>
      </c>
      <c r="G22" s="23">
        <f>AUG!G17</f>
        <v>62</v>
      </c>
      <c r="H22" s="23">
        <f>AUG!H17</f>
        <v>7141</v>
      </c>
      <c r="I22" s="20">
        <f t="shared" si="2"/>
        <v>11795</v>
      </c>
    </row>
    <row r="23" spans="1:9" ht="12.75">
      <c r="A23" s="24" t="s">
        <v>50</v>
      </c>
      <c r="B23" s="23">
        <f>SEP!B17</f>
        <v>937</v>
      </c>
      <c r="C23" s="23">
        <f>SEP!C17</f>
        <v>334</v>
      </c>
      <c r="D23" s="23">
        <f>SEP!D17</f>
        <v>265</v>
      </c>
      <c r="E23" s="23">
        <f>SEP!E17</f>
        <v>778</v>
      </c>
      <c r="F23" s="23">
        <f>SEP!F17</f>
        <v>2326</v>
      </c>
      <c r="G23" s="23">
        <f>SEP!G17</f>
        <v>68</v>
      </c>
      <c r="H23" s="23">
        <f>SEP!H17</f>
        <v>7227</v>
      </c>
      <c r="I23" s="20">
        <f t="shared" si="2"/>
        <v>11935</v>
      </c>
    </row>
    <row r="24" spans="1:9" ht="12.75">
      <c r="A24" s="24" t="s">
        <v>51</v>
      </c>
      <c r="B24" s="23">
        <f>OCT!B17</f>
        <v>1037</v>
      </c>
      <c r="C24" s="23">
        <f>OCT!C17</f>
        <v>388</v>
      </c>
      <c r="D24" s="23">
        <f>OCT!D17</f>
        <v>72</v>
      </c>
      <c r="E24" s="23">
        <f>OCT!E17</f>
        <v>798</v>
      </c>
      <c r="F24" s="23">
        <f>OCT!F17</f>
        <v>2348</v>
      </c>
      <c r="G24" s="23">
        <f>OCT!G17</f>
        <v>73</v>
      </c>
      <c r="H24" s="23">
        <f>OCT!H17</f>
        <v>7579</v>
      </c>
      <c r="I24" s="20">
        <f t="shared" si="2"/>
        <v>12295</v>
      </c>
    </row>
    <row r="25" spans="1:9" ht="12.75">
      <c r="A25" s="24" t="s">
        <v>52</v>
      </c>
      <c r="B25" s="20">
        <f>NOV!B17</f>
        <v>1036</v>
      </c>
      <c r="C25" s="20">
        <f>NOV!C17</f>
        <v>389</v>
      </c>
      <c r="D25" s="20">
        <f>NOV!D17</f>
        <v>73</v>
      </c>
      <c r="E25" s="20">
        <f>NOV!E17</f>
        <v>792</v>
      </c>
      <c r="F25" s="20">
        <f>NOV!F17</f>
        <v>2377</v>
      </c>
      <c r="G25" s="20">
        <f>NOV!G17</f>
        <v>72</v>
      </c>
      <c r="H25" s="20">
        <f>NOV!H17</f>
        <v>7864</v>
      </c>
      <c r="I25" s="20">
        <f t="shared" si="2"/>
        <v>12603</v>
      </c>
    </row>
    <row r="26" spans="1:9" ht="12.75">
      <c r="A26" s="24" t="s">
        <v>53</v>
      </c>
      <c r="B26" s="20">
        <f>DEC!B17</f>
        <v>1068</v>
      </c>
      <c r="C26" s="20">
        <f>DEC!C17</f>
        <v>389</v>
      </c>
      <c r="D26" s="20">
        <f>DEC!D17</f>
        <v>73</v>
      </c>
      <c r="E26" s="20">
        <f>DEC!E17</f>
        <v>808</v>
      </c>
      <c r="F26" s="20">
        <f>DEC!F17</f>
        <v>2389</v>
      </c>
      <c r="G26" s="20">
        <f>DEC!G17</f>
        <v>72</v>
      </c>
      <c r="H26" s="20">
        <f>DEC!H17</f>
        <v>8089</v>
      </c>
      <c r="I26" s="20">
        <f t="shared" si="2"/>
        <v>12888</v>
      </c>
    </row>
    <row r="27" spans="1:9" ht="12.75">
      <c r="A27" s="24" t="s">
        <v>54</v>
      </c>
      <c r="B27" s="20">
        <f>JAN!B17</f>
        <v>1060</v>
      </c>
      <c r="C27" s="20">
        <f>JAN!C17</f>
        <v>391</v>
      </c>
      <c r="D27" s="20">
        <f>JAN!D17</f>
        <v>76</v>
      </c>
      <c r="E27" s="20">
        <f>JAN!E17</f>
        <v>851</v>
      </c>
      <c r="F27" s="20">
        <f>JAN!F17</f>
        <v>2405</v>
      </c>
      <c r="G27" s="20">
        <f>JAN!G17</f>
        <v>69</v>
      </c>
      <c r="H27" s="20">
        <f>JAN!H17</f>
        <v>8132</v>
      </c>
      <c r="I27" s="20">
        <f t="shared" si="2"/>
        <v>12984</v>
      </c>
    </row>
    <row r="28" spans="1:9" ht="12.75">
      <c r="A28" s="24" t="s">
        <v>55</v>
      </c>
      <c r="B28" s="20">
        <f>FEB!B17</f>
        <v>1068</v>
      </c>
      <c r="C28" s="20">
        <f>FEB!C17</f>
        <v>389</v>
      </c>
      <c r="D28" s="20">
        <f>FEB!D17</f>
        <v>79</v>
      </c>
      <c r="E28" s="20">
        <f>FEB!E17</f>
        <v>853</v>
      </c>
      <c r="F28" s="20">
        <f>FEB!F17</f>
        <v>2418</v>
      </c>
      <c r="G28" s="20">
        <f>FEB!G17</f>
        <v>70</v>
      </c>
      <c r="H28" s="20">
        <f>FEB!H17</f>
        <v>8250</v>
      </c>
      <c r="I28" s="20">
        <f t="shared" si="2"/>
        <v>13127</v>
      </c>
    </row>
    <row r="29" spans="1:9" ht="12.75">
      <c r="A29" s="24" t="s">
        <v>56</v>
      </c>
      <c r="B29" s="20">
        <f>MAR!B17</f>
        <v>1064</v>
      </c>
      <c r="C29" s="20">
        <f>MAR!C17</f>
        <v>402</v>
      </c>
      <c r="D29" s="20">
        <f>MAR!D17</f>
        <v>79</v>
      </c>
      <c r="E29" s="20">
        <f>MAR!E17</f>
        <v>848</v>
      </c>
      <c r="F29" s="20">
        <f>MAR!F17</f>
        <v>2426</v>
      </c>
      <c r="G29" s="20">
        <f>MAR!G17</f>
        <v>69</v>
      </c>
      <c r="H29" s="20">
        <f>MAR!H17</f>
        <v>8512</v>
      </c>
      <c r="I29" s="20">
        <f t="shared" si="2"/>
        <v>13400</v>
      </c>
    </row>
    <row r="30" spans="1:9" ht="12.75">
      <c r="A30" s="24" t="s">
        <v>57</v>
      </c>
      <c r="B30" s="20">
        <f>APR!B17</f>
        <v>1055</v>
      </c>
      <c r="C30" s="20">
        <f>APR!C17</f>
        <v>400</v>
      </c>
      <c r="D30" s="20">
        <f>APR!D17</f>
        <v>78</v>
      </c>
      <c r="E30" s="20">
        <f>APR!E17</f>
        <v>837</v>
      </c>
      <c r="F30" s="20">
        <f>APR!F17</f>
        <v>2442</v>
      </c>
      <c r="G30" s="20">
        <f>APR!G17</f>
        <v>69</v>
      </c>
      <c r="H30" s="20">
        <f>APR!H17</f>
        <v>8905</v>
      </c>
      <c r="I30" s="20">
        <f t="shared" si="2"/>
        <v>13786</v>
      </c>
    </row>
    <row r="31" spans="1:9" ht="12.75">
      <c r="A31" s="24" t="s">
        <v>58</v>
      </c>
      <c r="B31" s="20">
        <f>MAY!B17</f>
        <v>1060</v>
      </c>
      <c r="C31" s="20">
        <f>MAY!C17</f>
        <v>433</v>
      </c>
      <c r="D31" s="20">
        <f>MAY!D17</f>
        <v>79</v>
      </c>
      <c r="E31" s="20">
        <f>MAY!E17</f>
        <v>841</v>
      </c>
      <c r="F31" s="20">
        <f>MAY!F17</f>
        <v>2446</v>
      </c>
      <c r="G31" s="20">
        <f>MAY!G17</f>
        <v>63</v>
      </c>
      <c r="H31" s="20">
        <f>MAY!H17</f>
        <v>9226</v>
      </c>
      <c r="I31" s="20">
        <f t="shared" si="2"/>
        <v>14148</v>
      </c>
    </row>
    <row r="32" spans="1:9" ht="12.75">
      <c r="A32" s="24" t="s">
        <v>59</v>
      </c>
      <c r="B32" s="20">
        <f>JUN!B17</f>
        <v>1054</v>
      </c>
      <c r="C32" s="20">
        <f>JUN!C17</f>
        <v>423</v>
      </c>
      <c r="D32" s="20">
        <f>JUN!D17</f>
        <v>84</v>
      </c>
      <c r="E32" s="20">
        <f>JUN!E17</f>
        <v>816</v>
      </c>
      <c r="F32" s="20">
        <f>JUN!F17</f>
        <v>2466</v>
      </c>
      <c r="G32" s="20">
        <f>JUN!G17</f>
        <v>71</v>
      </c>
      <c r="H32" s="20">
        <f>JUN!H17</f>
        <v>9598</v>
      </c>
      <c r="I32" s="20">
        <f t="shared" si="2"/>
        <v>14512</v>
      </c>
    </row>
    <row r="33" spans="1:9" ht="12.75">
      <c r="A33" s="17" t="s">
        <v>47</v>
      </c>
      <c r="B33" s="20">
        <f aca="true" t="shared" si="3" ref="B33:I33">SUM(B21:B32)/COUNTIF(B21:B32,"&lt;&gt;0")</f>
        <v>1025.1666666666667</v>
      </c>
      <c r="C33" s="20">
        <f t="shared" si="3"/>
        <v>377</v>
      </c>
      <c r="D33" s="20">
        <f t="shared" si="3"/>
        <v>128.33333333333334</v>
      </c>
      <c r="E33" s="20">
        <f t="shared" si="3"/>
        <v>810.0833333333334</v>
      </c>
      <c r="F33" s="20">
        <f t="shared" si="3"/>
        <v>2387.25</v>
      </c>
      <c r="G33" s="20">
        <f t="shared" si="3"/>
        <v>68.41666666666667</v>
      </c>
      <c r="H33" s="20">
        <f t="shared" si="3"/>
        <v>8124.583333333333</v>
      </c>
      <c r="I33" s="20">
        <f t="shared" si="3"/>
        <v>12920.833333333334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JUL!B28</f>
        <v>441029</v>
      </c>
      <c r="C37" s="20">
        <f>JUL!C28</f>
        <v>184618</v>
      </c>
      <c r="D37" s="20">
        <f>JUL!D28</f>
        <v>170190</v>
      </c>
      <c r="E37" s="20">
        <f>JUL!E28</f>
        <v>145077</v>
      </c>
      <c r="F37" s="20">
        <f>JUL!F28</f>
        <v>343153</v>
      </c>
      <c r="G37" s="20">
        <f>JUL!G28</f>
        <v>13767</v>
      </c>
      <c r="H37" s="20">
        <f>JUL!H28</f>
        <v>2551988</v>
      </c>
      <c r="I37" s="20">
        <f aca="true" t="shared" si="4" ref="I37:I48">SUM(B37:H37)</f>
        <v>3849822</v>
      </c>
    </row>
    <row r="38" spans="1:9" ht="12.75">
      <c r="A38" s="24" t="s">
        <v>49</v>
      </c>
      <c r="B38" s="20">
        <f>AUG!B28</f>
        <v>440938</v>
      </c>
      <c r="C38" s="20">
        <f>AUG!C28</f>
        <v>190193</v>
      </c>
      <c r="D38" s="20">
        <f>AUG!D28</f>
        <v>181246</v>
      </c>
      <c r="E38" s="20">
        <f>AUG!E28</f>
        <v>147995</v>
      </c>
      <c r="F38" s="20">
        <f>AUG!F28</f>
        <v>348108</v>
      </c>
      <c r="G38" s="20">
        <f>AUG!G28</f>
        <v>13515</v>
      </c>
      <c r="H38" s="20">
        <f>AUG!H28</f>
        <v>2623160</v>
      </c>
      <c r="I38" s="20">
        <f t="shared" si="4"/>
        <v>3945155</v>
      </c>
    </row>
    <row r="39" spans="1:9" ht="12.75">
      <c r="A39" s="24" t="s">
        <v>50</v>
      </c>
      <c r="B39" s="20">
        <f>SEP!B28</f>
        <v>442656</v>
      </c>
      <c r="C39" s="20">
        <f>SEP!C28</f>
        <v>216030</v>
      </c>
      <c r="D39" s="20">
        <f>SEP!D28</f>
        <v>159116</v>
      </c>
      <c r="E39" s="20">
        <f>SEP!E28</f>
        <v>152292</v>
      </c>
      <c r="F39" s="20">
        <f>SEP!F28</f>
        <v>353455</v>
      </c>
      <c r="G39" s="20">
        <f>SEP!G28</f>
        <v>14349</v>
      </c>
      <c r="H39" s="20">
        <f>SEP!H28</f>
        <v>2671459</v>
      </c>
      <c r="I39" s="20">
        <f t="shared" si="4"/>
        <v>4009357</v>
      </c>
    </row>
    <row r="40" spans="1:9" ht="12.75">
      <c r="A40" s="24" t="s">
        <v>51</v>
      </c>
      <c r="B40" s="20">
        <f>OCT!B28</f>
        <v>551006</v>
      </c>
      <c r="C40" s="20">
        <f>OCT!C28</f>
        <v>273608</v>
      </c>
      <c r="D40" s="20">
        <f>OCT!D28</f>
        <v>49075</v>
      </c>
      <c r="E40" s="20">
        <f>OCT!E28</f>
        <v>174628</v>
      </c>
      <c r="F40" s="20">
        <f>OCT!F28</f>
        <v>417942</v>
      </c>
      <c r="G40" s="20">
        <f>OCT!G28</f>
        <v>17601</v>
      </c>
      <c r="H40" s="20">
        <f>OCT!H28</f>
        <v>3081211</v>
      </c>
      <c r="I40" s="20">
        <f t="shared" si="4"/>
        <v>4565071</v>
      </c>
    </row>
    <row r="41" spans="1:9" ht="12.75">
      <c r="A41" s="24" t="s">
        <v>52</v>
      </c>
      <c r="B41" s="20">
        <f>NOV!B28</f>
        <v>549021</v>
      </c>
      <c r="C41" s="20">
        <f>NOV!C28</f>
        <v>273944</v>
      </c>
      <c r="D41" s="20">
        <f>NOV!D28</f>
        <v>49417</v>
      </c>
      <c r="E41" s="20">
        <f>NOV!E28</f>
        <v>173716</v>
      </c>
      <c r="F41" s="20">
        <f>NOV!F28</f>
        <v>423508</v>
      </c>
      <c r="G41" s="20">
        <f>NOV!G28</f>
        <v>17621</v>
      </c>
      <c r="H41" s="20">
        <f>NOV!H28</f>
        <v>3213232</v>
      </c>
      <c r="I41" s="20">
        <f t="shared" si="4"/>
        <v>4700459</v>
      </c>
    </row>
    <row r="42" spans="1:9" ht="12.75">
      <c r="A42" s="24" t="s">
        <v>53</v>
      </c>
      <c r="B42" s="20">
        <f>DEC!B28</f>
        <v>569317</v>
      </c>
      <c r="C42" s="20">
        <f>DEC!C28</f>
        <v>275031</v>
      </c>
      <c r="D42" s="20">
        <f>DEC!D28</f>
        <v>48471</v>
      </c>
      <c r="E42" s="20">
        <f>DEC!E28</f>
        <v>178104</v>
      </c>
      <c r="F42" s="20">
        <f>DEC!F28</f>
        <v>424157</v>
      </c>
      <c r="G42" s="20">
        <f>DEC!G28</f>
        <v>17115</v>
      </c>
      <c r="H42" s="20">
        <f>DEC!H28</f>
        <v>3285156</v>
      </c>
      <c r="I42" s="20">
        <f t="shared" si="4"/>
        <v>4797351</v>
      </c>
    </row>
    <row r="43" spans="1:9" ht="12.75">
      <c r="A43" s="24" t="s">
        <v>54</v>
      </c>
      <c r="B43" s="20">
        <f>JAN!B28</f>
        <v>553563</v>
      </c>
      <c r="C43" s="20">
        <f>JAN!C28</f>
        <v>276758</v>
      </c>
      <c r="D43" s="20">
        <f>JAN!D28</f>
        <v>51498</v>
      </c>
      <c r="E43" s="20">
        <f>JAN!E28</f>
        <v>185414</v>
      </c>
      <c r="F43" s="20">
        <f>JAN!F28</f>
        <v>398966</v>
      </c>
      <c r="G43" s="20">
        <f>JAN!G28</f>
        <v>17042</v>
      </c>
      <c r="H43" s="20">
        <f>JAN!H28</f>
        <v>3249538</v>
      </c>
      <c r="I43" s="20">
        <f t="shared" si="4"/>
        <v>4732779</v>
      </c>
    </row>
    <row r="44" spans="1:9" ht="12.75">
      <c r="A44" s="24" t="s">
        <v>55</v>
      </c>
      <c r="B44" s="20">
        <f>FEB!B28</f>
        <v>554385</v>
      </c>
      <c r="C44" s="20">
        <f>FEB!C28</f>
        <v>276048</v>
      </c>
      <c r="D44" s="20">
        <f>FEB!D28</f>
        <v>50947</v>
      </c>
      <c r="E44" s="20">
        <f>FEB!E28</f>
        <v>186697</v>
      </c>
      <c r="F44" s="20">
        <f>FEB!F28</f>
        <v>401117</v>
      </c>
      <c r="G44" s="20">
        <f>FEB!G28</f>
        <v>17245</v>
      </c>
      <c r="H44" s="20">
        <f>FEB!H28</f>
        <v>3309800</v>
      </c>
      <c r="I44" s="20">
        <f t="shared" si="4"/>
        <v>4796239</v>
      </c>
    </row>
    <row r="45" spans="1:9" ht="12.75">
      <c r="A45" s="24" t="s">
        <v>56</v>
      </c>
      <c r="B45" s="20">
        <f>MAR!B28</f>
        <v>550708</v>
      </c>
      <c r="C45" s="20">
        <f>MAR!C28</f>
        <v>284976</v>
      </c>
      <c r="D45" s="20">
        <f>MAR!D28</f>
        <v>50995</v>
      </c>
      <c r="E45" s="20">
        <f>MAR!E28</f>
        <v>188022</v>
      </c>
      <c r="F45" s="20">
        <f>MAR!F28</f>
        <v>404749</v>
      </c>
      <c r="G45" s="20">
        <f>MAR!G28</f>
        <v>16376</v>
      </c>
      <c r="H45" s="20">
        <f>MAR!H28</f>
        <v>3435396</v>
      </c>
      <c r="I45" s="20">
        <f t="shared" si="4"/>
        <v>4931222</v>
      </c>
    </row>
    <row r="46" spans="1:9" ht="12.75">
      <c r="A46" s="24" t="s">
        <v>57</v>
      </c>
      <c r="B46" s="20">
        <f>APR!B28</f>
        <v>644234</v>
      </c>
      <c r="C46" s="20">
        <f>APR!C28</f>
        <v>340103</v>
      </c>
      <c r="D46" s="20">
        <f>APR!D28</f>
        <v>60461</v>
      </c>
      <c r="E46" s="20">
        <f>APR!E28</f>
        <v>258234</v>
      </c>
      <c r="F46" s="20">
        <f>APR!F28</f>
        <v>503142</v>
      </c>
      <c r="G46" s="20">
        <f>APR!G28</f>
        <v>19204</v>
      </c>
      <c r="H46" s="20">
        <f>APR!H28</f>
        <v>4217142</v>
      </c>
      <c r="I46" s="20">
        <f t="shared" si="4"/>
        <v>6042520</v>
      </c>
    </row>
    <row r="47" spans="1:9" ht="12.75">
      <c r="A47" s="24" t="s">
        <v>58</v>
      </c>
      <c r="B47" s="20">
        <f>MAY!B28</f>
        <v>649863</v>
      </c>
      <c r="C47" s="20">
        <f>MAY!C28</f>
        <v>361804</v>
      </c>
      <c r="D47" s="20">
        <f>MAY!D28</f>
        <v>61488</v>
      </c>
      <c r="E47" s="20">
        <f>MAY!E28</f>
        <v>261556</v>
      </c>
      <c r="F47" s="20">
        <f>MAY!F28</f>
        <v>503163</v>
      </c>
      <c r="G47" s="20">
        <f>MAY!G28</f>
        <v>16821</v>
      </c>
      <c r="H47" s="20">
        <f>MAY!H28</f>
        <v>4366045</v>
      </c>
      <c r="I47" s="20">
        <f t="shared" si="4"/>
        <v>6220740</v>
      </c>
    </row>
    <row r="48" spans="1:9" ht="12.75">
      <c r="A48" s="24" t="s">
        <v>59</v>
      </c>
      <c r="B48" s="20">
        <f>JUN!B28</f>
        <v>648138</v>
      </c>
      <c r="C48" s="20">
        <f>JUN!C28</f>
        <v>354813</v>
      </c>
      <c r="D48" s="20">
        <f>JUN!D28</f>
        <v>65766</v>
      </c>
      <c r="E48" s="20">
        <f>JUN!E28</f>
        <v>251514</v>
      </c>
      <c r="F48" s="20">
        <f>JUN!F28</f>
        <v>507855</v>
      </c>
      <c r="G48" s="20">
        <f>JUN!G28</f>
        <v>19888</v>
      </c>
      <c r="H48" s="20">
        <f>JUN!H28</f>
        <v>4527535</v>
      </c>
      <c r="I48" s="20">
        <f t="shared" si="4"/>
        <v>6375509</v>
      </c>
    </row>
    <row r="49" spans="1:9" ht="12.75">
      <c r="A49" s="17" t="s">
        <v>47</v>
      </c>
      <c r="B49" s="20">
        <f aca="true" t="shared" si="5" ref="B49:I49">SUM(B37:B48)/COUNTIF(B37:B48,"&lt;&gt;0")</f>
        <v>549571.5</v>
      </c>
      <c r="C49" s="20">
        <f t="shared" si="5"/>
        <v>275660.5</v>
      </c>
      <c r="D49" s="20">
        <f t="shared" si="5"/>
        <v>83222.5</v>
      </c>
      <c r="E49" s="20">
        <f t="shared" si="5"/>
        <v>191937.41666666666</v>
      </c>
      <c r="F49" s="20">
        <f t="shared" si="5"/>
        <v>419109.5833333333</v>
      </c>
      <c r="G49" s="20">
        <f t="shared" si="5"/>
        <v>16712</v>
      </c>
      <c r="H49" s="20">
        <f t="shared" si="5"/>
        <v>3377638.5</v>
      </c>
      <c r="I49" s="20">
        <f t="shared" si="5"/>
        <v>4913852</v>
      </c>
    </row>
    <row r="53" ht="12.75">
      <c r="A53" s="18" t="s">
        <v>66</v>
      </c>
    </row>
    <row r="54" ht="12.75">
      <c r="A54" s="18"/>
    </row>
    <row r="55" spans="3:13" ht="12.75">
      <c r="C55" s="47" t="s">
        <v>19</v>
      </c>
      <c r="D55" s="44"/>
      <c r="E55" s="45"/>
      <c r="G55" s="47" t="s">
        <v>23</v>
      </c>
      <c r="H55" s="44"/>
      <c r="I55" s="45"/>
      <c r="K55" s="47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JUL!E42</f>
        <v>11577</v>
      </c>
      <c r="D58" s="29">
        <f>JUL!E43</f>
        <v>23424</v>
      </c>
      <c r="E58" s="31">
        <f>JUL!E44</f>
        <v>2.0233221041720655</v>
      </c>
      <c r="G58" s="29">
        <f>JUL!E47</f>
        <v>6972</v>
      </c>
      <c r="H58" s="29">
        <f>JUL!E48</f>
        <v>15293</v>
      </c>
      <c r="I58" s="31">
        <f>JUL!E49</f>
        <v>2.1934882386689614</v>
      </c>
      <c r="K58" s="29">
        <f>JUL!E52</f>
        <v>4605</v>
      </c>
      <c r="L58" s="29">
        <f>JUL!E53</f>
        <v>8131</v>
      </c>
      <c r="M58" s="31">
        <f>JUL!E54</f>
        <v>1.7656894679695982</v>
      </c>
    </row>
    <row r="59" spans="1:13" ht="12.75">
      <c r="A59" s="24" t="s">
        <v>49</v>
      </c>
      <c r="C59" s="29">
        <f>AUG!E42</f>
        <v>11795</v>
      </c>
      <c r="D59" s="29">
        <f>AUG!E43</f>
        <v>23986</v>
      </c>
      <c r="E59" s="31">
        <f>AUG!E44</f>
        <v>2.0335735481136075</v>
      </c>
      <c r="G59" s="29">
        <f>AUG!E47</f>
        <v>7141</v>
      </c>
      <c r="H59" s="29">
        <f>AUG!E48</f>
        <v>15724</v>
      </c>
      <c r="I59" s="31">
        <f>AUG!E49</f>
        <v>2.2019325024506373</v>
      </c>
      <c r="K59" s="29">
        <f>AUG!E52</f>
        <v>4654</v>
      </c>
      <c r="L59" s="29">
        <f>AUG!E53</f>
        <v>8262</v>
      </c>
      <c r="M59" s="31">
        <f>AUG!E54</f>
        <v>1.7752470992694456</v>
      </c>
    </row>
    <row r="60" spans="1:13" ht="12.75">
      <c r="A60" s="24" t="s">
        <v>50</v>
      </c>
      <c r="C60" s="29">
        <f>SEP!E42</f>
        <v>11935</v>
      </c>
      <c r="D60" s="29">
        <f>SEP!E43</f>
        <v>24336</v>
      </c>
      <c r="E60" s="31">
        <f>SEP!E44</f>
        <v>2.0390448261416005</v>
      </c>
      <c r="G60" s="29">
        <f>SEP!E47</f>
        <v>7227</v>
      </c>
      <c r="H60" s="29">
        <f>SEP!E48</f>
        <v>15989</v>
      </c>
      <c r="I60" s="31">
        <f>SEP!E49</f>
        <v>2.2123979521239794</v>
      </c>
      <c r="K60" s="29">
        <f>SEP!E52</f>
        <v>4708</v>
      </c>
      <c r="L60" s="29">
        <f>SEP!E53</f>
        <v>8347</v>
      </c>
      <c r="M60" s="31">
        <f>SEP!E54</f>
        <v>1.7729396771452846</v>
      </c>
    </row>
    <row r="61" spans="1:13" ht="12.75">
      <c r="A61" s="24" t="s">
        <v>51</v>
      </c>
      <c r="C61" s="29">
        <f>OCT!E42</f>
        <v>12295</v>
      </c>
      <c r="D61" s="29">
        <f>OCT!E43</f>
        <v>25050</v>
      </c>
      <c r="E61" s="31">
        <f>OCT!C44</f>
        <v>1.9871806992002117</v>
      </c>
      <c r="G61" s="29">
        <f>OCT!E47</f>
        <v>7579</v>
      </c>
      <c r="H61" s="29">
        <f>OCT!E48</f>
        <v>16779</v>
      </c>
      <c r="I61" s="31">
        <f>OCT!E49</f>
        <v>2.213880459163478</v>
      </c>
      <c r="K61" s="29">
        <f>OCT!E52</f>
        <v>4716</v>
      </c>
      <c r="L61" s="29">
        <f>OCT!E53</f>
        <v>8271</v>
      </c>
      <c r="M61" s="31">
        <f>OCT!E54</f>
        <v>1.7538167938931297</v>
      </c>
    </row>
    <row r="62" spans="1:13" ht="12.75">
      <c r="A62" s="24" t="s">
        <v>52</v>
      </c>
      <c r="C62" s="29">
        <f>NOV!E42</f>
        <v>12603</v>
      </c>
      <c r="D62" s="29">
        <f>NOV!E43</f>
        <v>25788</v>
      </c>
      <c r="E62" s="31">
        <f>NOV!E44</f>
        <v>2.046179481075934</v>
      </c>
      <c r="G62" s="29">
        <f>NOV!E47</f>
        <v>7864</v>
      </c>
      <c r="H62" s="29">
        <f>NOV!E48</f>
        <v>17499</v>
      </c>
      <c r="I62" s="31">
        <f>NOV!E49</f>
        <v>2.225203458799593</v>
      </c>
      <c r="K62" s="29">
        <f>NOV!E52</f>
        <v>4739</v>
      </c>
      <c r="L62" s="29">
        <f>NOV!E53</f>
        <v>8289</v>
      </c>
      <c r="M62" s="31">
        <f>NOV!E54</f>
        <v>1.7491031863262292</v>
      </c>
    </row>
    <row r="63" spans="1:13" ht="12.75">
      <c r="A63" s="24" t="s">
        <v>53</v>
      </c>
      <c r="C63" s="29">
        <f>DEC!E42</f>
        <v>12888</v>
      </c>
      <c r="D63" s="29">
        <f>DEC!E43</f>
        <v>26311</v>
      </c>
      <c r="E63" s="31">
        <f>DEC!E44</f>
        <v>2.0415114835505896</v>
      </c>
      <c r="G63" s="29">
        <f>DEC!E47</f>
        <v>8089</v>
      </c>
      <c r="H63" s="29">
        <f>DEC!E48</f>
        <v>17931</v>
      </c>
      <c r="I63" s="31">
        <f>DEC!E49</f>
        <v>2.2167140561256025</v>
      </c>
      <c r="K63" s="29">
        <f>DEC!E52</f>
        <v>4799</v>
      </c>
      <c r="L63" s="29">
        <f>DEC!E53</f>
        <v>8380</v>
      </c>
      <c r="M63" s="31">
        <f>DEC!E54</f>
        <v>1.746197124400917</v>
      </c>
    </row>
    <row r="64" spans="1:13" ht="12.75">
      <c r="A64" s="24" t="s">
        <v>54</v>
      </c>
      <c r="C64" s="29">
        <f>JAN!E42</f>
        <v>12984</v>
      </c>
      <c r="D64" s="29">
        <f>JAN!E43</f>
        <v>26430</v>
      </c>
      <c r="E64" s="31">
        <f>JAN!E44</f>
        <v>2.0355822550831792</v>
      </c>
      <c r="G64" s="29">
        <f>JAN!E47</f>
        <v>8132</v>
      </c>
      <c r="H64" s="29">
        <f>JAN!E48</f>
        <v>18015</v>
      </c>
      <c r="I64" s="31">
        <f>JAN!E49</f>
        <v>2.2153221839645845</v>
      </c>
      <c r="K64" s="29">
        <f>JAN!E52</f>
        <v>4852</v>
      </c>
      <c r="L64" s="29">
        <f>JAN!E53</f>
        <v>8415</v>
      </c>
      <c r="M64" s="31">
        <f>JAN!E54</f>
        <v>1.7343363561417973</v>
      </c>
    </row>
    <row r="65" spans="1:13" ht="12.75">
      <c r="A65" s="24" t="s">
        <v>55</v>
      </c>
      <c r="C65" s="29">
        <f>FEB!E42</f>
        <v>13127</v>
      </c>
      <c r="D65" s="29">
        <f>FEB!E43</f>
        <v>26693</v>
      </c>
      <c r="E65" s="31">
        <f>FEB!E44</f>
        <v>2.0334425230441076</v>
      </c>
      <c r="G65" s="29">
        <f>FEB!E47</f>
        <v>8250</v>
      </c>
      <c r="H65" s="29">
        <f>FEB!E48</f>
        <v>18246</v>
      </c>
      <c r="I65" s="31">
        <f>FEB!E49</f>
        <v>2.2116363636363636</v>
      </c>
      <c r="K65" s="29">
        <f>FEB!E52</f>
        <v>4877</v>
      </c>
      <c r="L65" s="29">
        <f>FEB!E53</f>
        <v>8447</v>
      </c>
      <c r="M65" s="31">
        <f>FEB!E54</f>
        <v>1.7320073815870412</v>
      </c>
    </row>
    <row r="66" spans="1:13" ht="12.75">
      <c r="A66" s="24" t="s">
        <v>56</v>
      </c>
      <c r="C66" s="29">
        <f>MAR!E42</f>
        <v>13400</v>
      </c>
      <c r="D66" s="29">
        <f>MAR!E43</f>
        <v>27143</v>
      </c>
      <c r="E66" s="31">
        <f>MAR!E44</f>
        <v>2.0255970149253733</v>
      </c>
      <c r="G66" s="29">
        <f>MAR!E47</f>
        <v>8512</v>
      </c>
      <c r="H66" s="29">
        <f>MAR!E48</f>
        <v>18668</v>
      </c>
      <c r="I66" s="31">
        <f>MAR!E49</f>
        <v>2.193139097744361</v>
      </c>
      <c r="K66" s="29">
        <f>MAR!E52</f>
        <v>4888</v>
      </c>
      <c r="L66" s="29">
        <f>MAR!E53</f>
        <v>8475</v>
      </c>
      <c r="M66" s="31">
        <f>MAR!E54</f>
        <v>1.7338379705400981</v>
      </c>
    </row>
    <row r="67" spans="1:13" ht="12.75">
      <c r="A67" s="24" t="s">
        <v>57</v>
      </c>
      <c r="C67" s="29">
        <f>APR!E42</f>
        <v>13786</v>
      </c>
      <c r="D67" s="29">
        <f>APR!E43</f>
        <v>27799</v>
      </c>
      <c r="E67" s="31">
        <f>APR!E44</f>
        <v>2.0164659799796896</v>
      </c>
      <c r="G67" s="29">
        <f>APR!E47</f>
        <v>8905</v>
      </c>
      <c r="H67" s="29">
        <f>APR!E48</f>
        <v>19354</v>
      </c>
      <c r="I67" s="31">
        <f>APR!E49</f>
        <v>2.173385738349242</v>
      </c>
      <c r="K67" s="29">
        <f>APR!E52</f>
        <v>4881</v>
      </c>
      <c r="L67" s="29">
        <f>APR!E53</f>
        <v>8445</v>
      </c>
      <c r="M67" s="31">
        <f>APR!E54</f>
        <v>1.730178242163491</v>
      </c>
    </row>
    <row r="68" spans="1:13" ht="12.75">
      <c r="A68" s="24" t="s">
        <v>58</v>
      </c>
      <c r="C68" s="29">
        <f>MAY!E42</f>
        <v>14148</v>
      </c>
      <c r="D68" s="29">
        <f>MAY!E43</f>
        <v>28517</v>
      </c>
      <c r="E68" s="31">
        <f>MAY!E44</f>
        <v>2.0156205824144755</v>
      </c>
      <c r="G68" s="29">
        <f>MAY!E47</f>
        <v>9226</v>
      </c>
      <c r="H68" s="29">
        <f>MAY!E48</f>
        <v>19936</v>
      </c>
      <c r="I68" s="31">
        <f>MAY!E49</f>
        <v>2.1608497723823974</v>
      </c>
      <c r="K68" s="29">
        <f>MAY!E52</f>
        <v>4922</v>
      </c>
      <c r="L68" s="29">
        <f>MAY!E53</f>
        <v>8581</v>
      </c>
      <c r="M68" s="31">
        <f>MAY!E54</f>
        <v>1.7433969930922388</v>
      </c>
    </row>
    <row r="69" spans="1:13" ht="12.75">
      <c r="A69" s="24" t="s">
        <v>59</v>
      </c>
      <c r="C69" s="29">
        <f>JUN!E42</f>
        <v>14512</v>
      </c>
      <c r="D69" s="29">
        <f>JUN!E43</f>
        <v>29186</v>
      </c>
      <c r="E69" s="31">
        <f>JUN!E44</f>
        <v>2.0111631753031975</v>
      </c>
      <c r="G69" s="29">
        <f>JUN!E47</f>
        <v>9598</v>
      </c>
      <c r="H69" s="29">
        <f>JUN!E48</f>
        <v>20642</v>
      </c>
      <c r="I69" s="31">
        <f>JUN!E49</f>
        <v>2.150656386747239</v>
      </c>
      <c r="K69" s="29">
        <f>JUN!E52</f>
        <v>4914</v>
      </c>
      <c r="L69" s="29">
        <f>JUN!E53</f>
        <v>8544</v>
      </c>
      <c r="M69" s="31">
        <f>JUN!E54</f>
        <v>1.7387057387057387</v>
      </c>
    </row>
    <row r="70" spans="1:13" ht="12.75">
      <c r="A70" s="30" t="s">
        <v>47</v>
      </c>
      <c r="C70" s="20">
        <f>SUM(C58:C69)/COUNTIF(C58:C69,"&lt;&gt;0")</f>
        <v>12920.833333333334</v>
      </c>
      <c r="D70" s="20">
        <f>SUM(D58:D69)/COUNTIF(D58:D69,"&lt;&gt;0")</f>
        <v>26221.916666666668</v>
      </c>
      <c r="E70" s="31">
        <f>D70/C70</f>
        <v>2.0294292163818124</v>
      </c>
      <c r="G70" s="20">
        <f>SUM(G58:G69)/COUNTIF(G58:G69,"&lt;&gt;0")</f>
        <v>8124.583333333333</v>
      </c>
      <c r="H70" s="20">
        <f>SUM(H58:H69)/COUNTIF(H58:H69,"&lt;&gt;0")</f>
        <v>17839.666666666668</v>
      </c>
      <c r="I70" s="31">
        <f>H70/G70</f>
        <v>2.195763885327453</v>
      </c>
      <c r="K70" s="20">
        <f>SUM(K58:K69)/COUNTIF(K58:K69,"&lt;&gt;0")</f>
        <v>4796.25</v>
      </c>
      <c r="L70" s="20">
        <f>SUM(L58:L69)/COUNTIF(L58:L69,"&lt;&gt;0")</f>
        <v>8382.25</v>
      </c>
      <c r="M70" s="31">
        <f>L70/K70</f>
        <v>1.7476674485274954</v>
      </c>
    </row>
    <row r="76" ht="12.75">
      <c r="A76" s="18" t="s">
        <v>67</v>
      </c>
    </row>
    <row r="78" spans="2:12" ht="12.75">
      <c r="B78" s="47" t="s">
        <v>43</v>
      </c>
      <c r="C78" s="44"/>
      <c r="D78" s="45"/>
      <c r="F78" s="47" t="s">
        <v>4</v>
      </c>
      <c r="G78" s="44"/>
      <c r="H78" s="45"/>
      <c r="J78" s="47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JUL!E61</f>
        <v>4605</v>
      </c>
      <c r="C81" s="29">
        <f>JUL!E62</f>
        <v>8131</v>
      </c>
      <c r="D81" s="31">
        <f>JUL!E63</f>
        <v>1.7656894679695982</v>
      </c>
      <c r="F81" s="29">
        <f>JUL!E66</f>
        <v>2357</v>
      </c>
      <c r="G81" s="29">
        <f>JUL!E67</f>
        <v>2464</v>
      </c>
      <c r="H81" s="31">
        <f>JUL!E68</f>
        <v>1.0453966907085277</v>
      </c>
      <c r="J81" s="29">
        <f>JUL!E71</f>
        <v>930</v>
      </c>
      <c r="K81" s="29">
        <f>JUL!E72</f>
        <v>2772</v>
      </c>
      <c r="L81" s="31">
        <f>JUL!E73</f>
        <v>2.9806451612903224</v>
      </c>
    </row>
    <row r="82" spans="1:12" ht="12.75">
      <c r="A82" s="24" t="s">
        <v>49</v>
      </c>
      <c r="B82" s="29">
        <f>AUG!E61</f>
        <v>4654</v>
      </c>
      <c r="C82" s="29">
        <f>AUG!E62</f>
        <v>8262</v>
      </c>
      <c r="D82" s="31">
        <f>AUG!E63</f>
        <v>1.7752470992694456</v>
      </c>
      <c r="F82" s="29">
        <f>AUG!E66</f>
        <v>2372</v>
      </c>
      <c r="G82" s="29">
        <f>AUG!E67</f>
        <v>2478</v>
      </c>
      <c r="H82" s="31">
        <f>AUG!E68</f>
        <v>1.0446880269814502</v>
      </c>
      <c r="J82" s="29">
        <f>AUG!E71</f>
        <v>933</v>
      </c>
      <c r="K82" s="29">
        <f>AUG!E72</f>
        <v>2791</v>
      </c>
      <c r="L82" s="31">
        <f>AUG!E73</f>
        <v>2.9914255091103965</v>
      </c>
    </row>
    <row r="83" spans="1:12" ht="12.75">
      <c r="A83" s="24" t="s">
        <v>50</v>
      </c>
      <c r="B83" s="29">
        <f>SEP!E61</f>
        <v>4708</v>
      </c>
      <c r="C83" s="29">
        <f>SEP!E62</f>
        <v>8347</v>
      </c>
      <c r="D83" s="31">
        <f>SEP!E63</f>
        <v>1.7729396771452846</v>
      </c>
      <c r="F83" s="29">
        <f>SEP!E66</f>
        <v>2394</v>
      </c>
      <c r="G83" s="29">
        <f>SEP!E67</f>
        <v>2494</v>
      </c>
      <c r="H83" s="31">
        <f>SEP!E68</f>
        <v>1.0417710944026735</v>
      </c>
      <c r="J83" s="29">
        <f>SEP!E71</f>
        <v>937</v>
      </c>
      <c r="K83" s="29">
        <f>SEP!E72</f>
        <v>2798</v>
      </c>
      <c r="L83" s="31">
        <f>SEP!E73</f>
        <v>2.9861259338313766</v>
      </c>
    </row>
    <row r="84" spans="1:12" ht="12.75">
      <c r="A84" s="24" t="s">
        <v>51</v>
      </c>
      <c r="B84" s="29">
        <f>OCT!E61</f>
        <v>4716</v>
      </c>
      <c r="C84" s="29">
        <f>OCT!E62</f>
        <v>8271</v>
      </c>
      <c r="D84" s="31">
        <f>OCT!E63</f>
        <v>1.7538167938931297</v>
      </c>
      <c r="F84" s="29">
        <f>OCT!E66</f>
        <v>2421</v>
      </c>
      <c r="G84" s="29">
        <f>OCT!E67</f>
        <v>2526</v>
      </c>
      <c r="H84" s="31">
        <f>OCT!E68</f>
        <v>1.043370508054523</v>
      </c>
      <c r="J84" s="29">
        <f>OCT!E71</f>
        <v>1037</v>
      </c>
      <c r="K84" s="29">
        <f>OCT!E67</f>
        <v>2526</v>
      </c>
      <c r="L84" s="31">
        <f>OCT!E73</f>
        <v>2.974927675988428</v>
      </c>
    </row>
    <row r="85" spans="1:12" ht="12.75">
      <c r="A85" s="24" t="s">
        <v>52</v>
      </c>
      <c r="B85" s="29">
        <f>NOV!E61</f>
        <v>4739</v>
      </c>
      <c r="C85" s="29">
        <f>NOV!E62</f>
        <v>8289</v>
      </c>
      <c r="D85" s="31">
        <f>NOV!E63</f>
        <v>1.7491031863262292</v>
      </c>
      <c r="F85" s="29">
        <f>NOV!E66</f>
        <v>2449</v>
      </c>
      <c r="G85" s="29">
        <f>NOV!E67</f>
        <v>2552</v>
      </c>
      <c r="H85" s="31">
        <f>NOV!E63</f>
        <v>1.7491031863262292</v>
      </c>
      <c r="J85" s="29">
        <f>NOV!E71</f>
        <v>1036</v>
      </c>
      <c r="K85" s="29">
        <f>NOV!E72</f>
        <v>3071</v>
      </c>
      <c r="L85" s="31">
        <f>NOV!E73</f>
        <v>2.9642857142857144</v>
      </c>
    </row>
    <row r="86" spans="1:12" ht="12.75">
      <c r="A86" s="24" t="s">
        <v>53</v>
      </c>
      <c r="B86" s="29">
        <f>DEC!E61</f>
        <v>4799</v>
      </c>
      <c r="C86" s="29">
        <f>DEC!E62</f>
        <v>8380</v>
      </c>
      <c r="D86" s="31">
        <f>DEC!E63</f>
        <v>1.746197124400917</v>
      </c>
      <c r="F86" s="29">
        <f>DEC!E66</f>
        <v>2461</v>
      </c>
      <c r="G86" s="29">
        <f>DEC!E67</f>
        <v>2561</v>
      </c>
      <c r="H86" s="31">
        <f>DEC!E63</f>
        <v>1.746197124400917</v>
      </c>
      <c r="J86" s="29">
        <f>DEC!E71</f>
        <v>1068</v>
      </c>
      <c r="K86" s="29">
        <f>DEC!E72</f>
        <v>3155</v>
      </c>
      <c r="L86" s="31">
        <f>DEC!E73</f>
        <v>2.954119850187266</v>
      </c>
    </row>
    <row r="87" spans="1:12" ht="12.75">
      <c r="A87" s="24" t="s">
        <v>54</v>
      </c>
      <c r="B87" s="29">
        <f>JAN!E61</f>
        <v>4852</v>
      </c>
      <c r="C87" s="29">
        <f>JAN!E62</f>
        <v>8415</v>
      </c>
      <c r="D87" s="31">
        <f>JAN!E63</f>
        <v>1.7343363561417973</v>
      </c>
      <c r="F87" s="29">
        <f>JAN!E66</f>
        <v>2474</v>
      </c>
      <c r="G87" s="29">
        <f>JAN!E67</f>
        <v>2570</v>
      </c>
      <c r="H87" s="31">
        <f>JAN!E68</f>
        <v>1.0388035569927243</v>
      </c>
      <c r="J87" s="29">
        <f>JAN!E71</f>
        <v>1060</v>
      </c>
      <c r="K87" s="29">
        <f>JAN!E72</f>
        <v>3100</v>
      </c>
      <c r="L87" s="31">
        <f>JAN!E73</f>
        <v>2.9245283018867925</v>
      </c>
    </row>
    <row r="88" spans="1:12" ht="12.75">
      <c r="A88" s="24" t="s">
        <v>55</v>
      </c>
      <c r="B88" s="29">
        <f>FEB!E61</f>
        <v>4877</v>
      </c>
      <c r="C88" s="29">
        <f>FEB!E62</f>
        <v>8447</v>
      </c>
      <c r="D88" s="31">
        <f>FEB!E63</f>
        <v>1.7320073815870412</v>
      </c>
      <c r="F88" s="29">
        <f>FEB!E66</f>
        <v>2488</v>
      </c>
      <c r="G88" s="29">
        <f>FEB!E67</f>
        <v>2574</v>
      </c>
      <c r="H88" s="31">
        <f>FEB!E68</f>
        <v>1.0345659163987138</v>
      </c>
      <c r="J88" s="29">
        <f>FEB!E71</f>
        <v>1068</v>
      </c>
      <c r="K88" s="29">
        <f>FEB!E72</f>
        <v>3109</v>
      </c>
      <c r="L88" s="31">
        <f>FEB!E73</f>
        <v>2.911048689138577</v>
      </c>
    </row>
    <row r="89" spans="1:12" ht="12.75">
      <c r="A89" s="24" t="s">
        <v>56</v>
      </c>
      <c r="B89" s="29">
        <f>MAR!E61</f>
        <v>4888</v>
      </c>
      <c r="C89" s="29">
        <f>MAR!E62</f>
        <v>8475</v>
      </c>
      <c r="D89" s="31">
        <f>MAR!E63</f>
        <v>1.7338379705400981</v>
      </c>
      <c r="F89" s="29">
        <f>MAR!E66</f>
        <v>2495</v>
      </c>
      <c r="G89" s="29">
        <f>MAR!E67</f>
        <v>2581</v>
      </c>
      <c r="H89" s="31">
        <f>MAR!E68</f>
        <v>1.0344689378757514</v>
      </c>
      <c r="J89" s="29">
        <f>MAR!E71</f>
        <v>1064</v>
      </c>
      <c r="K89" s="29">
        <f>MAR!E72</f>
        <v>3092</v>
      </c>
      <c r="L89" s="31">
        <f>MAR!E73</f>
        <v>2.906015037593985</v>
      </c>
    </row>
    <row r="90" spans="1:12" ht="12.75">
      <c r="A90" s="24" t="s">
        <v>57</v>
      </c>
      <c r="B90" s="29">
        <f>APR!E61</f>
        <v>4881</v>
      </c>
      <c r="C90" s="29">
        <f>APR!E62</f>
        <v>8445</v>
      </c>
      <c r="D90" s="31">
        <f>APR!E63</f>
        <v>1.730178242163491</v>
      </c>
      <c r="F90" s="29">
        <f>APR!E66</f>
        <v>2511</v>
      </c>
      <c r="G90" s="29">
        <f>APR!E67</f>
        <v>2593</v>
      </c>
      <c r="H90" s="31">
        <f>APR!E68</f>
        <v>1.0326563122262047</v>
      </c>
      <c r="J90" s="29">
        <f>APR!E71</f>
        <v>1055</v>
      </c>
      <c r="K90" s="29">
        <f>APR!E72</f>
        <v>3070</v>
      </c>
      <c r="L90" s="31">
        <f>APR!E73</f>
        <v>2.909952606635071</v>
      </c>
    </row>
    <row r="91" spans="1:12" ht="12.75">
      <c r="A91" s="24" t="s">
        <v>58</v>
      </c>
      <c r="B91" s="29">
        <f>MAY!E61</f>
        <v>4922</v>
      </c>
      <c r="C91" s="29">
        <f>MAY!E62</f>
        <v>8581</v>
      </c>
      <c r="D91" s="31">
        <f>MAY!E63</f>
        <v>1.7433969930922388</v>
      </c>
      <c r="F91" s="29">
        <f>MAY!E66</f>
        <v>2509</v>
      </c>
      <c r="G91" s="29">
        <f>MAY!E67</f>
        <v>2597</v>
      </c>
      <c r="H91" s="31">
        <f>MAY!E68</f>
        <v>1.0350737345555998</v>
      </c>
      <c r="J91" s="29">
        <f>MAY!E71</f>
        <v>1060</v>
      </c>
      <c r="K91" s="29">
        <f>MAY!E72</f>
        <v>3067</v>
      </c>
      <c r="L91" s="31">
        <f>MAY!E73</f>
        <v>2.8933962264150943</v>
      </c>
    </row>
    <row r="92" spans="1:12" ht="12.75">
      <c r="A92" s="24" t="s">
        <v>59</v>
      </c>
      <c r="B92" s="29">
        <f>JUN!E61</f>
        <v>4914</v>
      </c>
      <c r="C92" s="29">
        <f>JUN!E62</f>
        <v>8544</v>
      </c>
      <c r="D92" s="31">
        <f>JUN!E63</f>
        <v>1.7387057387057387</v>
      </c>
      <c r="F92" s="29">
        <f>JUN!E66</f>
        <v>2537</v>
      </c>
      <c r="G92" s="29">
        <f>JUN!E67</f>
        <v>2619</v>
      </c>
      <c r="H92" s="31">
        <f>JUN!E68</f>
        <v>1.032321639731967</v>
      </c>
      <c r="J92" s="29">
        <f>JUN!E71</f>
        <v>1054</v>
      </c>
      <c r="K92" s="29">
        <f>JUN!E72</f>
        <v>3055</v>
      </c>
      <c r="L92" s="31">
        <f>JUN!E73</f>
        <v>2.898481973434535</v>
      </c>
    </row>
    <row r="93" spans="1:12" ht="12.75">
      <c r="A93" s="30" t="s">
        <v>47</v>
      </c>
      <c r="B93" s="20">
        <f>SUM(B81:B92)/COUNTIF(B81:B92,"&lt;&gt;0")</f>
        <v>4796.25</v>
      </c>
      <c r="C93" s="20">
        <f>SUM(C81:C92)/COUNTIF(C81:C92,"&lt;&gt;0")</f>
        <v>8382.25</v>
      </c>
      <c r="D93" s="31">
        <f>C93/B93</f>
        <v>1.7476674485274954</v>
      </c>
      <c r="F93" s="20">
        <f>SUM(F81:F92)/COUNTIF(F81:F92,"&lt;&gt;0")</f>
        <v>2455.6666666666665</v>
      </c>
      <c r="G93" s="20">
        <f>SUM(G81:G92)/COUNTIF(G81:G92,"&lt;&gt;0")</f>
        <v>2550.75</v>
      </c>
      <c r="H93" s="31">
        <f>G93/F93</f>
        <v>1.0387199674222887</v>
      </c>
      <c r="J93" s="20">
        <f>SUM(J81:J92)/COUNTIF(J81:J92,"&lt;&gt;0")</f>
        <v>1025.1666666666667</v>
      </c>
      <c r="K93" s="20">
        <f>SUM(K81:K92)/COUNTIF(K81:K92,"&lt;&gt;0")</f>
        <v>2967.1666666666665</v>
      </c>
      <c r="L93" s="31">
        <f>K93/J93</f>
        <v>2.8943261258331976</v>
      </c>
    </row>
    <row r="97" spans="2:12" ht="12.75">
      <c r="B97" s="47" t="s">
        <v>62</v>
      </c>
      <c r="C97" s="44"/>
      <c r="D97" s="45"/>
      <c r="F97" s="47" t="s">
        <v>2</v>
      </c>
      <c r="G97" s="44"/>
      <c r="H97" s="45"/>
      <c r="J97" s="47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JUL!E76</f>
        <v>293</v>
      </c>
      <c r="C100" s="29">
        <f>JUL!E77</f>
        <v>1187</v>
      </c>
      <c r="D100" s="31">
        <f>JUL!E78</f>
        <v>4.051194539249146</v>
      </c>
      <c r="F100" s="29">
        <f>JUL!E81</f>
        <v>743</v>
      </c>
      <c r="G100" s="29">
        <f>JUL!E82</f>
        <v>755</v>
      </c>
      <c r="H100" s="31">
        <f>JUL!E83</f>
        <v>1.0161507402422612</v>
      </c>
      <c r="J100" s="29">
        <f>JUL!E86</f>
        <v>282</v>
      </c>
      <c r="K100" s="29">
        <f>JUL!E87</f>
        <v>953</v>
      </c>
      <c r="L100" s="31">
        <f>JUL!E88</f>
        <v>3.379432624113475</v>
      </c>
    </row>
    <row r="101" spans="1:12" ht="12.75">
      <c r="A101" s="24" t="s">
        <v>49</v>
      </c>
      <c r="B101" s="29">
        <f>AUG!E76</f>
        <v>293</v>
      </c>
      <c r="C101" s="29">
        <f>AUG!E77</f>
        <v>1200</v>
      </c>
      <c r="D101" s="31">
        <f>AUG!E78</f>
        <v>4.09556313993174</v>
      </c>
      <c r="F101" s="29">
        <f>AUG!E81</f>
        <v>756</v>
      </c>
      <c r="G101" s="29">
        <f>AUG!E82</f>
        <v>765</v>
      </c>
      <c r="H101" s="31">
        <f>AUG!E83</f>
        <v>1.0119047619047619</v>
      </c>
      <c r="J101" s="29">
        <f>AUG!E86</f>
        <v>300</v>
      </c>
      <c r="K101" s="29">
        <f>AUG!E87</f>
        <v>1028</v>
      </c>
      <c r="L101" s="31">
        <f>AUG!E88</f>
        <v>3.4266666666666667</v>
      </c>
    </row>
    <row r="102" spans="1:12" ht="12.75">
      <c r="A102" s="24" t="s">
        <v>50</v>
      </c>
      <c r="B102" s="29">
        <f>SEP!E76</f>
        <v>334</v>
      </c>
      <c r="C102" s="29">
        <f>SEP!E77</f>
        <v>1352</v>
      </c>
      <c r="D102" s="31">
        <f>SEP!E78</f>
        <v>4.047904191616767</v>
      </c>
      <c r="F102" s="29">
        <f>SEP!E81</f>
        <v>778</v>
      </c>
      <c r="G102" s="29">
        <f>SEP!E82</f>
        <v>788</v>
      </c>
      <c r="H102" s="31">
        <f>SEP!E83</f>
        <v>1.012853470437018</v>
      </c>
      <c r="J102" s="29">
        <f>SEP!E86</f>
        <v>265</v>
      </c>
      <c r="K102" s="29">
        <f>SEP!E87</f>
        <v>915</v>
      </c>
      <c r="L102" s="31">
        <f>SEP!E88</f>
        <v>3.452830188679245</v>
      </c>
    </row>
    <row r="103" spans="1:12" ht="12.75">
      <c r="A103" s="24" t="s">
        <v>51</v>
      </c>
      <c r="B103" s="29">
        <f>OCT!E76</f>
        <v>388</v>
      </c>
      <c r="C103" s="29">
        <f>OCT!E77</f>
        <v>1527</v>
      </c>
      <c r="D103" s="31">
        <f>OCT!E78</f>
        <v>3.935567010309278</v>
      </c>
      <c r="F103" s="29">
        <f>OCT!E81</f>
        <v>798</v>
      </c>
      <c r="G103" s="29">
        <f>OCT!E82</f>
        <v>807</v>
      </c>
      <c r="H103" s="31">
        <f>OCT!E83</f>
        <v>1.0112781954887218</v>
      </c>
      <c r="J103" s="29">
        <f>OCT!E86</f>
        <v>72</v>
      </c>
      <c r="K103" s="29">
        <f>OCT!E87</f>
        <v>326</v>
      </c>
      <c r="L103" s="31">
        <f>OCT!E88</f>
        <v>4.527777777777778</v>
      </c>
    </row>
    <row r="104" spans="1:12" ht="12.75">
      <c r="A104" s="24" t="s">
        <v>52</v>
      </c>
      <c r="B104" s="29">
        <f>NOV!E76</f>
        <v>389</v>
      </c>
      <c r="C104" s="29">
        <f>NOV!E77</f>
        <v>1534</v>
      </c>
      <c r="D104" s="31">
        <f>NOV!E78</f>
        <v>3.943444730077121</v>
      </c>
      <c r="F104" s="29">
        <f>NOV!E81</f>
        <v>792</v>
      </c>
      <c r="G104" s="29">
        <f>NOV!E82</f>
        <v>803</v>
      </c>
      <c r="H104" s="31">
        <f>NOV!E83</f>
        <v>1.0138888888888888</v>
      </c>
      <c r="J104" s="29">
        <f>NOV!E86</f>
        <v>73</v>
      </c>
      <c r="K104" s="29">
        <f>NOV!E87</f>
        <v>329</v>
      </c>
      <c r="L104" s="31">
        <f>NOV!E88</f>
        <v>4.506849315068493</v>
      </c>
    </row>
    <row r="105" spans="1:12" ht="12.75">
      <c r="A105" s="24" t="s">
        <v>53</v>
      </c>
      <c r="B105" s="29">
        <f>DEC!E76</f>
        <v>389</v>
      </c>
      <c r="C105" s="29">
        <f>DEC!E77</f>
        <v>1522</v>
      </c>
      <c r="D105" s="31">
        <f>DEC!E78</f>
        <v>3.9125964010282774</v>
      </c>
      <c r="F105" s="29">
        <f>DEC!E81</f>
        <v>808</v>
      </c>
      <c r="G105" s="29">
        <f>DEC!E82</f>
        <v>818</v>
      </c>
      <c r="H105" s="31">
        <f>DEC!E83</f>
        <v>1.0123762376237624</v>
      </c>
      <c r="J105" s="29">
        <f>DEC!E86</f>
        <v>73</v>
      </c>
      <c r="K105" s="29">
        <f>DEC!E87</f>
        <v>324</v>
      </c>
      <c r="L105" s="31">
        <f>DEC!E88</f>
        <v>4.438356164383562</v>
      </c>
    </row>
    <row r="106" spans="1:12" ht="12.75">
      <c r="A106" s="24" t="s">
        <v>54</v>
      </c>
      <c r="B106" s="29">
        <f>JAN!E76</f>
        <v>391</v>
      </c>
      <c r="C106" s="29">
        <f>JAN!E77</f>
        <v>1547</v>
      </c>
      <c r="D106" s="31">
        <f>JAN!E78</f>
        <v>3.9565217391304346</v>
      </c>
      <c r="F106" s="29">
        <f>JAN!E81</f>
        <v>851</v>
      </c>
      <c r="G106" s="29">
        <f>JAN!E82</f>
        <v>860</v>
      </c>
      <c r="H106" s="31">
        <f>JAN!E83</f>
        <v>1.0105757931844888</v>
      </c>
      <c r="J106" s="29">
        <f>JAN!E86</f>
        <v>76</v>
      </c>
      <c r="K106" s="29">
        <f>JAN!E87</f>
        <v>338</v>
      </c>
      <c r="L106" s="31">
        <f>JAN!E88</f>
        <v>4.447368421052632</v>
      </c>
    </row>
    <row r="107" spans="1:12" ht="12.75">
      <c r="A107" s="24" t="s">
        <v>55</v>
      </c>
      <c r="B107" s="29">
        <f>FEB!E76</f>
        <v>389</v>
      </c>
      <c r="C107" s="29">
        <f>FEB!E77</f>
        <v>1554</v>
      </c>
      <c r="D107" s="31">
        <f>FEB!E78</f>
        <v>3.994858611825193</v>
      </c>
      <c r="F107" s="29">
        <f>FEB!E81</f>
        <v>853</v>
      </c>
      <c r="G107" s="29">
        <f>FEB!E82</f>
        <v>863</v>
      </c>
      <c r="H107" s="31">
        <f>FEB!E83</f>
        <v>1.0117233294255568</v>
      </c>
      <c r="J107" s="29">
        <f>FEB!E86</f>
        <v>79</v>
      </c>
      <c r="K107" s="29">
        <f>FEB!E87</f>
        <v>347</v>
      </c>
      <c r="L107" s="31">
        <f>FEB!E88</f>
        <v>4.3924050632911396</v>
      </c>
    </row>
    <row r="108" spans="1:12" ht="12.75">
      <c r="A108" s="24" t="s">
        <v>56</v>
      </c>
      <c r="B108" s="29">
        <f>MAR!E76</f>
        <v>402</v>
      </c>
      <c r="C108" s="29">
        <f>MAR!E77</f>
        <v>1601</v>
      </c>
      <c r="D108" s="31">
        <f>MAR!E78</f>
        <v>3.982587064676617</v>
      </c>
      <c r="F108" s="29">
        <f>MAR!E81</f>
        <v>848</v>
      </c>
      <c r="G108" s="29">
        <f>MAR!E82</f>
        <v>858</v>
      </c>
      <c r="H108" s="31">
        <f>MAR!E83</f>
        <v>1.0117924528301887</v>
      </c>
      <c r="J108" s="29">
        <f>MAR!E86</f>
        <v>79</v>
      </c>
      <c r="K108" s="29">
        <f>MAR!E87</f>
        <v>343</v>
      </c>
      <c r="L108" s="31">
        <f>MAR!E88</f>
        <v>4.341772151898734</v>
      </c>
    </row>
    <row r="109" spans="1:12" ht="12.75">
      <c r="A109" s="24" t="s">
        <v>57</v>
      </c>
      <c r="B109" s="29">
        <f>APR!E76</f>
        <v>400</v>
      </c>
      <c r="C109" s="29">
        <f>APR!E77</f>
        <v>1593</v>
      </c>
      <c r="D109" s="31">
        <f>APR!E78</f>
        <v>3.9825</v>
      </c>
      <c r="F109" s="29">
        <f>APR!E81</f>
        <v>837</v>
      </c>
      <c r="G109" s="29">
        <f>APR!E82</f>
        <v>847</v>
      </c>
      <c r="H109" s="31">
        <f>APR!E83</f>
        <v>1.01194743130227</v>
      </c>
      <c r="J109" s="29">
        <f>APR!E86</f>
        <v>78</v>
      </c>
      <c r="K109" s="29">
        <f>APR!E87</f>
        <v>342</v>
      </c>
      <c r="L109" s="31">
        <f>APR!E88</f>
        <v>4.384615384615385</v>
      </c>
    </row>
    <row r="110" spans="1:12" ht="12.75">
      <c r="A110" s="24" t="s">
        <v>58</v>
      </c>
      <c r="B110" s="29">
        <f>MAY!E76</f>
        <v>433</v>
      </c>
      <c r="C110" s="29">
        <f>MAY!E77</f>
        <v>1721</v>
      </c>
      <c r="D110" s="31">
        <f>MAY!E78</f>
        <v>3.97459584295612</v>
      </c>
      <c r="F110" s="29">
        <f>MAY!E81</f>
        <v>841</v>
      </c>
      <c r="G110" s="29">
        <f>MAY!E82</f>
        <v>853</v>
      </c>
      <c r="H110" s="31">
        <f>MAY!E83</f>
        <v>1.014268727705113</v>
      </c>
      <c r="J110" s="29">
        <f>MAY!E86</f>
        <v>79</v>
      </c>
      <c r="K110" s="29">
        <f>MAY!E87</f>
        <v>343</v>
      </c>
      <c r="L110" s="31">
        <f>MAY!E88</f>
        <v>4.341772151898734</v>
      </c>
    </row>
    <row r="111" spans="1:12" ht="12.75">
      <c r="A111" s="24" t="s">
        <v>59</v>
      </c>
      <c r="B111" s="29">
        <f>JUN!E76</f>
        <v>423</v>
      </c>
      <c r="C111" s="29">
        <f>JUN!E77</f>
        <v>1676</v>
      </c>
      <c r="D111" s="31">
        <f>JUN!E78</f>
        <v>3.962174940898345</v>
      </c>
      <c r="F111" s="29">
        <f>JUN!E81</f>
        <v>816</v>
      </c>
      <c r="G111" s="29">
        <f>JUN!E82</f>
        <v>825</v>
      </c>
      <c r="H111" s="31">
        <f>JUN!E83</f>
        <v>1.0110294117647058</v>
      </c>
      <c r="J111" s="29">
        <f>JUN!E86</f>
        <v>84</v>
      </c>
      <c r="K111" s="29">
        <f>JUN!E87</f>
        <v>369</v>
      </c>
      <c r="L111" s="31">
        <f>JUN!E88</f>
        <v>4.392857142857143</v>
      </c>
    </row>
    <row r="112" spans="1:12" ht="12.75">
      <c r="A112" s="30" t="s">
        <v>47</v>
      </c>
      <c r="B112" s="20">
        <f>SUM(B100:B111)/COUNTIF(B100:B111,"&lt;&gt;0")</f>
        <v>377</v>
      </c>
      <c r="C112" s="20">
        <f>SUM(C100:C111)/COUNTIF(C100:C111,"&lt;&gt;0")</f>
        <v>1501.1666666666667</v>
      </c>
      <c r="D112" s="31">
        <f>C112/B112</f>
        <v>3.981874447391689</v>
      </c>
      <c r="F112" s="20">
        <f>SUM(F100:F111)/COUNTIF(F100:F111,"&lt;&gt;0")</f>
        <v>810.0833333333334</v>
      </c>
      <c r="G112" s="20">
        <f>SUM(G100:G111)/COUNTIF(G100:G111,"&lt;&gt;0")</f>
        <v>820.1666666666666</v>
      </c>
      <c r="H112" s="31">
        <f>G112/F112</f>
        <v>1.0124472790865136</v>
      </c>
      <c r="J112" s="20">
        <f>SUM(J100:J111)/COUNTIF(J100:J111,"&lt;&gt;0")</f>
        <v>128.33333333333334</v>
      </c>
      <c r="K112" s="20">
        <f>SUM(K100:K111)/COUNTIF(K100:K111,"&lt;&gt;0")</f>
        <v>496.4166666666667</v>
      </c>
      <c r="L112" s="31">
        <f>K112/J112</f>
        <v>3.868181818181818</v>
      </c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4"/>
      <c r="D118" s="44"/>
      <c r="E118" s="44"/>
      <c r="F118" s="45"/>
      <c r="H118" s="47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JUL!C103</f>
        <v>2551988</v>
      </c>
      <c r="C122" s="29">
        <f>JUL!E103</f>
        <v>6972</v>
      </c>
      <c r="D122" s="31">
        <f>JUL!F103</f>
        <v>366.0338496844521</v>
      </c>
      <c r="E122" s="29">
        <f>JUL!G103</f>
        <v>15293</v>
      </c>
      <c r="F122" s="31">
        <f>JUL!H103</f>
        <v>166.87294840776826</v>
      </c>
      <c r="H122" s="29">
        <f>JUL!C104</f>
        <v>1297834</v>
      </c>
      <c r="I122" s="29">
        <f>JUL!E104</f>
        <v>4605</v>
      </c>
      <c r="J122" s="31">
        <f>JUL!F104</f>
        <v>281.8314875135722</v>
      </c>
      <c r="K122" s="29">
        <f>JUL!G104</f>
        <v>8131</v>
      </c>
      <c r="L122" s="31">
        <f>JUL!H104</f>
        <v>159.6155454433649</v>
      </c>
    </row>
    <row r="123" spans="1:12" ht="12.75">
      <c r="A123" s="24" t="s">
        <v>49</v>
      </c>
      <c r="B123" s="29">
        <f>AUG!C103</f>
        <v>2623160</v>
      </c>
      <c r="C123" s="29">
        <f>AUG!E103</f>
        <v>7141</v>
      </c>
      <c r="D123" s="31">
        <f>AUG!F103</f>
        <v>367.3379078560426</v>
      </c>
      <c r="E123" s="29">
        <f>AUG!G103</f>
        <v>15724</v>
      </c>
      <c r="F123" s="31">
        <f>AUG!H103</f>
        <v>166.82523530908165</v>
      </c>
      <c r="H123" s="29">
        <f>AUG!C104</f>
        <v>1321995</v>
      </c>
      <c r="I123" s="29">
        <f>AUG!E104</f>
        <v>4654</v>
      </c>
      <c r="J123" s="31">
        <f>AUG!F104</f>
        <v>284.05565105285774</v>
      </c>
      <c r="K123" s="29">
        <f>AUG!G104</f>
        <v>8262</v>
      </c>
      <c r="L123" s="31">
        <f>AUG!H104</f>
        <v>160.00907770515613</v>
      </c>
    </row>
    <row r="124" spans="1:12" ht="12.75">
      <c r="A124" s="24" t="s">
        <v>50</v>
      </c>
      <c r="B124" s="29">
        <f>SEP!C103</f>
        <v>2671459</v>
      </c>
      <c r="C124" s="29">
        <f>SEP!E103</f>
        <v>7227</v>
      </c>
      <c r="D124" s="31">
        <f>SEP!F103</f>
        <v>369.64978552649785</v>
      </c>
      <c r="E124" s="29">
        <f>SEP!G103</f>
        <v>15989</v>
      </c>
      <c r="F124" s="31">
        <f>SEP!H103</f>
        <v>167.0810557258115</v>
      </c>
      <c r="H124" s="29">
        <f>SEP!C104</f>
        <v>1337898</v>
      </c>
      <c r="I124" s="29">
        <f>SEP!E104</f>
        <v>4708</v>
      </c>
      <c r="J124" s="31">
        <f>SEP!F104</f>
        <v>284.1754460492778</v>
      </c>
      <c r="K124" s="29">
        <f>SEP!G104</f>
        <v>8347</v>
      </c>
      <c r="L124" s="31">
        <f>SEP!H104</f>
        <v>160.28489277584762</v>
      </c>
    </row>
    <row r="125" spans="1:12" ht="12.75">
      <c r="A125" s="24" t="s">
        <v>51</v>
      </c>
      <c r="B125" s="29">
        <f>OCT!C103</f>
        <v>3081211</v>
      </c>
      <c r="C125" s="29">
        <f>OCT!E103</f>
        <v>7579</v>
      </c>
      <c r="D125" s="31">
        <f>OCT!F103</f>
        <v>406.545850376039</v>
      </c>
      <c r="E125" s="29">
        <f>OCT!G103</f>
        <v>16779</v>
      </c>
      <c r="F125" s="31">
        <f>OCT!H103</f>
        <v>183.6349603671256</v>
      </c>
      <c r="H125" s="29">
        <f>OCT!C104</f>
        <v>1483860</v>
      </c>
      <c r="I125" s="29">
        <f>OCT!E104</f>
        <v>4716</v>
      </c>
      <c r="J125" s="31">
        <f>OCT!F104</f>
        <v>314.6437659033079</v>
      </c>
      <c r="K125" s="29">
        <f>OCT!G104</f>
        <v>8271</v>
      </c>
      <c r="L125" s="31">
        <f>OCT!H104</f>
        <v>179.40515052593398</v>
      </c>
    </row>
    <row r="126" spans="1:12" ht="12.75">
      <c r="A126" s="24" t="s">
        <v>52</v>
      </c>
      <c r="B126" s="29">
        <f>NOV!C103</f>
        <v>3213232</v>
      </c>
      <c r="C126" s="29">
        <f>NOV!E103</f>
        <v>7864</v>
      </c>
      <c r="D126" s="31">
        <f>NOV!F103</f>
        <v>408.60020345879957</v>
      </c>
      <c r="E126" s="29">
        <f>NOV!G103</f>
        <v>17499</v>
      </c>
      <c r="F126" s="31">
        <f>NOV!H103</f>
        <v>183.62374992856735</v>
      </c>
      <c r="H126" s="29">
        <f>NOV!C104</f>
        <v>1487227</v>
      </c>
      <c r="I126" s="29">
        <f>NOV!E104</f>
        <v>4739</v>
      </c>
      <c r="J126" s="31">
        <f>NOV!F104</f>
        <v>313.8271787296898</v>
      </c>
      <c r="K126" s="29">
        <f>NOV!G104</f>
        <v>8289</v>
      </c>
      <c r="L126" s="31">
        <f>NOV!H104</f>
        <v>179.4217637833273</v>
      </c>
    </row>
    <row r="127" spans="1:12" ht="12.75">
      <c r="A127" s="24" t="s">
        <v>53</v>
      </c>
      <c r="B127" s="29">
        <f>DEC!C103</f>
        <v>3285156</v>
      </c>
      <c r="C127" s="29">
        <f>DEC!E103</f>
        <v>8089</v>
      </c>
      <c r="D127" s="31">
        <f>DEC!F103</f>
        <v>406.1263444183459</v>
      </c>
      <c r="E127" s="29">
        <f>DEC!G103</f>
        <v>17931</v>
      </c>
      <c r="F127" s="31">
        <f>DEC!H103</f>
        <v>183.21097540572194</v>
      </c>
      <c r="H127" s="29">
        <f>DEC!C104</f>
        <v>1512195</v>
      </c>
      <c r="I127" s="29">
        <f>DEC!E104</f>
        <v>4799</v>
      </c>
      <c r="J127" s="31">
        <f>DEC!F104</f>
        <v>315.10627214002915</v>
      </c>
      <c r="K127" s="29">
        <f>DEC!G104</f>
        <v>8380</v>
      </c>
      <c r="L127" s="31">
        <f>DEC!H104</f>
        <v>180.45286396181385</v>
      </c>
    </row>
    <row r="128" spans="1:12" ht="12.75">
      <c r="A128" s="24" t="s">
        <v>54</v>
      </c>
      <c r="B128" s="29">
        <f>JAN!C103</f>
        <v>3249538</v>
      </c>
      <c r="C128" s="29">
        <f>JAN!E103</f>
        <v>8132</v>
      </c>
      <c r="D128" s="31">
        <f>JAN!F103</f>
        <v>399.5988686669946</v>
      </c>
      <c r="E128" s="29">
        <f>JAN!G103</f>
        <v>18015</v>
      </c>
      <c r="F128" s="31">
        <f>JAN!H103</f>
        <v>180.37957257840688</v>
      </c>
      <c r="H128" s="29">
        <f>JAN!C104</f>
        <v>1483241</v>
      </c>
      <c r="I128" s="29">
        <f>JAN!E104</f>
        <v>4852</v>
      </c>
      <c r="J128" s="31">
        <f>JAN!F104</f>
        <v>305.69682605111296</v>
      </c>
      <c r="K128" s="29">
        <f>JAN!G104</f>
        <v>8415</v>
      </c>
      <c r="L128" s="31">
        <f>JAN!H104</f>
        <v>176.2615567439097</v>
      </c>
    </row>
    <row r="129" spans="1:12" ht="12.75">
      <c r="A129" s="24" t="s">
        <v>55</v>
      </c>
      <c r="B129" s="29">
        <f>FEB!C103</f>
        <v>3309800</v>
      </c>
      <c r="C129" s="29">
        <f>FEB!E103</f>
        <v>8250</v>
      </c>
      <c r="D129" s="31">
        <f>FEB!F103</f>
        <v>401.1878787878788</v>
      </c>
      <c r="E129" s="29">
        <f>FEB!G103</f>
        <v>18246</v>
      </c>
      <c r="F129" s="31">
        <f>FEB!H103</f>
        <v>181.3986627205963</v>
      </c>
      <c r="H129" s="29">
        <f>FEB!C104</f>
        <v>1486439</v>
      </c>
      <c r="I129" s="29">
        <f>FEB!E104</f>
        <v>4877</v>
      </c>
      <c r="J129" s="31">
        <f>FEB!F104</f>
        <v>304.78552388763586</v>
      </c>
      <c r="K129" s="29">
        <f>FEB!G104</f>
        <v>8447</v>
      </c>
      <c r="L129" s="31">
        <f>FEB!H104</f>
        <v>175.97241624245294</v>
      </c>
    </row>
    <row r="130" spans="1:12" ht="12.75">
      <c r="A130" s="24" t="s">
        <v>56</v>
      </c>
      <c r="B130" s="29">
        <f>MAR!C103</f>
        <v>3435396</v>
      </c>
      <c r="C130" s="29">
        <f>MAR!E103</f>
        <v>8512</v>
      </c>
      <c r="D130" s="31">
        <f>MAR!F103</f>
        <v>403.59445488721803</v>
      </c>
      <c r="E130" s="29">
        <f>MAR!G103</f>
        <v>18668</v>
      </c>
      <c r="F130" s="31">
        <f>MAR!H103</f>
        <v>184.02592671952004</v>
      </c>
      <c r="H130" s="29">
        <f>MAR!C104</f>
        <v>1495826</v>
      </c>
      <c r="I130" s="29">
        <f>MAR!E104</f>
        <v>4888</v>
      </c>
      <c r="J130" s="31">
        <f>MAR!F104</f>
        <v>306.02004909983634</v>
      </c>
      <c r="K130" s="29">
        <f>MAR!G104</f>
        <v>8475</v>
      </c>
      <c r="L130" s="31">
        <f>MAR!H104</f>
        <v>176.49864306784661</v>
      </c>
    </row>
    <row r="131" spans="1:12" ht="12.75">
      <c r="A131" s="24" t="s">
        <v>57</v>
      </c>
      <c r="B131" s="29">
        <f>APR!C103</f>
        <v>4217142</v>
      </c>
      <c r="C131" s="29">
        <f>APR!E103</f>
        <v>8905</v>
      </c>
      <c r="D131" s="31">
        <f>APR!F103</f>
        <v>473.57012914093207</v>
      </c>
      <c r="E131" s="29">
        <f>APR!G103</f>
        <v>19354</v>
      </c>
      <c r="F131" s="31">
        <f>APR!H103</f>
        <v>217.89511212152527</v>
      </c>
      <c r="H131" s="29">
        <f>APR!C104</f>
        <v>1825378</v>
      </c>
      <c r="I131" s="29">
        <f>APR!E104</f>
        <v>4881</v>
      </c>
      <c r="J131" s="31">
        <f>APR!F104</f>
        <v>373.9762343782012</v>
      </c>
      <c r="K131" s="29">
        <f>APR!G104</f>
        <v>8445</v>
      </c>
      <c r="L131" s="31">
        <f>APR!H104</f>
        <v>216.148963883955</v>
      </c>
    </row>
    <row r="132" spans="1:12" ht="12.75">
      <c r="A132" s="24" t="s">
        <v>58</v>
      </c>
      <c r="B132" s="29">
        <f>MAY!C103</f>
        <v>4366045</v>
      </c>
      <c r="C132" s="29">
        <f>MAY!E103</f>
        <v>9226</v>
      </c>
      <c r="D132" s="31">
        <f>MAY!F103</f>
        <v>473.23271190114895</v>
      </c>
      <c r="E132" s="29">
        <f>MAY!G103</f>
        <v>19936</v>
      </c>
      <c r="F132" s="31">
        <f>MAY!H103</f>
        <v>219.00305979133228</v>
      </c>
      <c r="H132" s="29">
        <f>MAY!C104</f>
        <v>1854695</v>
      </c>
      <c r="I132" s="29">
        <f>MAY!E104</f>
        <v>4922</v>
      </c>
      <c r="J132" s="31">
        <f>MAY!F104</f>
        <v>376.8173506704592</v>
      </c>
      <c r="K132" s="29">
        <f>MAY!G104</f>
        <v>8581</v>
      </c>
      <c r="L132" s="31">
        <f>MAY!H104</f>
        <v>216.13972730450996</v>
      </c>
    </row>
    <row r="133" spans="1:12" ht="12.75">
      <c r="A133" s="24" t="s">
        <v>59</v>
      </c>
      <c r="B133" s="29">
        <f>JUN!C103</f>
        <v>4527535</v>
      </c>
      <c r="C133" s="29">
        <f>JUN!E103</f>
        <v>9598</v>
      </c>
      <c r="D133" s="31">
        <f>JUN!F103</f>
        <v>471.7165034382163</v>
      </c>
      <c r="E133" s="29">
        <f>JUN!G103</f>
        <v>20642</v>
      </c>
      <c r="F133" s="31">
        <f>JUN!H103</f>
        <v>219.33606239705455</v>
      </c>
      <c r="H133" s="29">
        <f>JUN!C104</f>
        <v>1847974</v>
      </c>
      <c r="I133" s="29">
        <f>JUN!E104</f>
        <v>4914</v>
      </c>
      <c r="J133" s="31">
        <f>JUN!F104</f>
        <v>376.06308506308505</v>
      </c>
      <c r="K133" s="29">
        <f>JUN!G104</f>
        <v>8544</v>
      </c>
      <c r="L133" s="31">
        <f>JUN!H104</f>
        <v>216.2890917602996</v>
      </c>
    </row>
    <row r="134" spans="1:12" ht="12.75">
      <c r="A134" s="30" t="s">
        <v>47</v>
      </c>
      <c r="B134" s="20">
        <f>SUM(B122:B133)/COUNTIF(B122:B133,"&lt;&gt;0")</f>
        <v>3377638.5</v>
      </c>
      <c r="C134" s="20">
        <f>SUM(C122:C133)/COUNTIF(C122:C133,"&lt;&gt;0")</f>
        <v>8124.583333333333</v>
      </c>
      <c r="D134" s="31">
        <f>B134/C134</f>
        <v>415.73067336786505</v>
      </c>
      <c r="E134" s="29">
        <f>SUM(E122:E133)/COUNTIF(E122:E133,"&lt;&gt;0")</f>
        <v>17839.666666666668</v>
      </c>
      <c r="F134" s="31">
        <f>B134/E134</f>
        <v>189.33304994487938</v>
      </c>
      <c r="H134" s="20">
        <f>SUM(H122:H133)/COUNTIF(H122:H133,"&lt;&gt;0")</f>
        <v>1536213.5</v>
      </c>
      <c r="I134" s="20">
        <f>SUM(I122:I133)/COUNTIF(I122:I133,"&lt;&gt;0")</f>
        <v>4796.25</v>
      </c>
      <c r="J134" s="31">
        <f>H134/I134</f>
        <v>320.29470940839195</v>
      </c>
      <c r="K134" s="29">
        <f>SUM(K122:K133)/COUNTIF(K122:K133,"&lt;&gt;0")</f>
        <v>8382.25</v>
      </c>
      <c r="L134" s="31">
        <f>H134/K134</f>
        <v>183.26982612067167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JUL!F130</f>
        <v>1127644</v>
      </c>
      <c r="D142" s="29">
        <f>JUL!F131</f>
        <v>356920</v>
      </c>
      <c r="E142" s="29">
        <f>JUL!F132</f>
        <v>441029</v>
      </c>
      <c r="F142" s="29">
        <f>JUL!F133</f>
        <v>184618</v>
      </c>
      <c r="G142" s="29">
        <f>JUL!F134</f>
        <v>145077</v>
      </c>
      <c r="H142" s="29">
        <f>JUL!F135</f>
        <v>170190</v>
      </c>
    </row>
    <row r="143" spans="1:8" ht="12.75">
      <c r="A143" s="24" t="s">
        <v>49</v>
      </c>
      <c r="C143" s="29">
        <f>AUG!F130</f>
        <v>1140749</v>
      </c>
      <c r="D143" s="29">
        <f>AUG!F131</f>
        <v>361623</v>
      </c>
      <c r="E143" s="29">
        <f>AUG!F132</f>
        <v>440938</v>
      </c>
      <c r="F143" s="29">
        <f>AUG!F133</f>
        <v>190193</v>
      </c>
      <c r="G143" s="29">
        <f>AUG!F134</f>
        <v>147995</v>
      </c>
      <c r="H143" s="29">
        <f>AUG!F135</f>
        <v>181246</v>
      </c>
    </row>
    <row r="144" spans="1:8" ht="12.75">
      <c r="A144" s="24" t="s">
        <v>50</v>
      </c>
      <c r="C144" s="29">
        <f>SEP!F130</f>
        <v>1178782</v>
      </c>
      <c r="D144" s="29">
        <f>SEP!F131</f>
        <v>367804</v>
      </c>
      <c r="E144" s="29">
        <f>SEP!F132</f>
        <v>442656</v>
      </c>
      <c r="F144" s="29">
        <f>SEP!F133</f>
        <v>216030</v>
      </c>
      <c r="G144" s="29">
        <f>SEP!F134</f>
        <v>152292</v>
      </c>
      <c r="H144" s="29">
        <f>SEP!F135</f>
        <v>159116</v>
      </c>
    </row>
    <row r="145" spans="1:8" ht="12.75">
      <c r="A145" s="24" t="s">
        <v>51</v>
      </c>
      <c r="C145" s="29">
        <f>OCT!F130</f>
        <v>1434785</v>
      </c>
      <c r="D145" s="29">
        <f>OCT!F131</f>
        <v>435543</v>
      </c>
      <c r="E145" s="29">
        <f>OCT!F132</f>
        <v>551006</v>
      </c>
      <c r="F145" s="29">
        <f>OCT!F133</f>
        <v>273608</v>
      </c>
      <c r="G145" s="29">
        <f>OCT!F134</f>
        <v>174628</v>
      </c>
      <c r="H145" s="29">
        <f>OCT!F135</f>
        <v>49075</v>
      </c>
    </row>
    <row r="146" spans="1:8" ht="12.75">
      <c r="A146" s="24" t="s">
        <v>52</v>
      </c>
      <c r="C146" s="29">
        <f>NOV!F130</f>
        <v>1437810</v>
      </c>
      <c r="D146" s="29">
        <f>NOV!F131</f>
        <v>441129</v>
      </c>
      <c r="E146" s="29">
        <f>NOV!F132</f>
        <v>549021</v>
      </c>
      <c r="F146" s="29">
        <f>NOV!F133</f>
        <v>273944</v>
      </c>
      <c r="G146" s="29">
        <f>NOV!F134</f>
        <v>173716</v>
      </c>
      <c r="H146" s="29">
        <f>NOV!F135</f>
        <v>49417</v>
      </c>
    </row>
    <row r="147" spans="1:8" ht="12.75">
      <c r="A147" s="24" t="s">
        <v>53</v>
      </c>
      <c r="C147" s="29">
        <f>DEC!F130</f>
        <v>1463724</v>
      </c>
      <c r="D147" s="29">
        <f>DEC!F131</f>
        <v>441272</v>
      </c>
      <c r="E147" s="29">
        <f>DEC!F132</f>
        <v>569317</v>
      </c>
      <c r="F147" s="29">
        <f>DEC!F133</f>
        <v>275031</v>
      </c>
      <c r="G147" s="29">
        <f>DEC!F134</f>
        <v>178104</v>
      </c>
      <c r="H147" s="29">
        <f>DEC!F135</f>
        <v>48471</v>
      </c>
    </row>
    <row r="148" spans="1:8" ht="12.75">
      <c r="A148" s="24" t="s">
        <v>54</v>
      </c>
      <c r="C148" s="29">
        <f>JAN!F130</f>
        <v>1431743</v>
      </c>
      <c r="D148" s="29">
        <f>JAN!F131</f>
        <v>416008</v>
      </c>
      <c r="E148" s="29">
        <f>JAN!F132</f>
        <v>553563</v>
      </c>
      <c r="F148" s="29">
        <f>JAN!F133</f>
        <v>276758</v>
      </c>
      <c r="G148" s="29">
        <f>JAN!F134</f>
        <v>185414</v>
      </c>
      <c r="H148" s="29">
        <f>JAN!F135</f>
        <v>51498</v>
      </c>
    </row>
    <row r="149" spans="1:8" ht="12.75">
      <c r="A149" s="24" t="s">
        <v>55</v>
      </c>
      <c r="C149" s="29">
        <f>FEB!F130</f>
        <v>1435492</v>
      </c>
      <c r="D149" s="29">
        <f>FEB!F131</f>
        <v>418362</v>
      </c>
      <c r="E149" s="29">
        <f>FEB!F132</f>
        <v>554385</v>
      </c>
      <c r="F149" s="29">
        <f>FEB!F133</f>
        <v>276048</v>
      </c>
      <c r="G149" s="29">
        <f>FEB!F134</f>
        <v>186697</v>
      </c>
      <c r="H149" s="29">
        <f>FEB!F135</f>
        <v>50947</v>
      </c>
    </row>
    <row r="150" spans="1:8" ht="12.75">
      <c r="A150" s="24" t="s">
        <v>56</v>
      </c>
      <c r="C150" s="29">
        <f>MAR!F130</f>
        <v>1444831</v>
      </c>
      <c r="D150" s="29">
        <f>MAR!F131</f>
        <v>421125</v>
      </c>
      <c r="E150" s="29">
        <f>MAR!F132</f>
        <v>550708</v>
      </c>
      <c r="F150" s="29">
        <f>MAR!F133</f>
        <v>284976</v>
      </c>
      <c r="G150" s="29">
        <f>MAR!F134</f>
        <v>188022</v>
      </c>
      <c r="H150" s="29">
        <f>MAR!F135</f>
        <v>50995</v>
      </c>
    </row>
    <row r="151" spans="1:8" ht="12.75">
      <c r="A151" s="24" t="s">
        <v>57</v>
      </c>
      <c r="C151" s="29">
        <f>APR!F130</f>
        <v>1764917</v>
      </c>
      <c r="D151" s="29">
        <f>APR!F131</f>
        <v>522346</v>
      </c>
      <c r="E151" s="29">
        <f>APR!F132</f>
        <v>644234</v>
      </c>
      <c r="F151" s="29">
        <f>APR!F133</f>
        <v>340103</v>
      </c>
      <c r="G151" s="29">
        <f>APR!F134</f>
        <v>258234</v>
      </c>
      <c r="H151" s="29">
        <f>APR!F135</f>
        <v>60461</v>
      </c>
    </row>
    <row r="152" spans="1:8" ht="12.75">
      <c r="A152" s="24" t="s">
        <v>58</v>
      </c>
      <c r="C152" s="29">
        <f>MAY!F130</f>
        <v>1793207</v>
      </c>
      <c r="D152" s="29">
        <f>MAY!F131</f>
        <v>519984</v>
      </c>
      <c r="E152" s="29">
        <f>MAY!F132</f>
        <v>649863</v>
      </c>
      <c r="F152" s="29">
        <f>MAY!F133</f>
        <v>361804</v>
      </c>
      <c r="G152" s="29">
        <f>MAY!F134</f>
        <v>261556</v>
      </c>
      <c r="H152" s="29">
        <f>MAY!F135</f>
        <v>61488</v>
      </c>
    </row>
    <row r="153" spans="1:8" ht="12.75">
      <c r="A153" s="24" t="s">
        <v>59</v>
      </c>
      <c r="C153" s="29">
        <f>JUN!F130</f>
        <v>1782208</v>
      </c>
      <c r="D153" s="29">
        <f>JUN!F131</f>
        <v>527743</v>
      </c>
      <c r="E153" s="29">
        <f>JUN!F132</f>
        <v>648138</v>
      </c>
      <c r="F153" s="29">
        <f>JUN!F133</f>
        <v>354813</v>
      </c>
      <c r="G153" s="29">
        <f>JUN!F134</f>
        <v>251514</v>
      </c>
      <c r="H153" s="29">
        <f>JUN!F135</f>
        <v>65766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1452991</v>
      </c>
      <c r="D154" s="34">
        <f t="shared" si="6"/>
        <v>435821.5833333333</v>
      </c>
      <c r="E154" s="34">
        <f t="shared" si="6"/>
        <v>549571.5</v>
      </c>
      <c r="F154" s="34">
        <f t="shared" si="6"/>
        <v>275660.5</v>
      </c>
      <c r="G154" s="34">
        <f t="shared" si="6"/>
        <v>191937.41666666666</v>
      </c>
      <c r="H154" s="34">
        <f t="shared" si="6"/>
        <v>83222.5</v>
      </c>
    </row>
  </sheetData>
  <sheetProtection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27">
      <selection activeCell="A1" sqref="A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JUL!B7</f>
        <v>322</v>
      </c>
      <c r="C5" s="20">
        <f>JUL!C7</f>
        <v>122</v>
      </c>
      <c r="D5" s="20">
        <f>JUL!D7</f>
        <v>115</v>
      </c>
      <c r="E5" s="20">
        <f>JUL!E7</f>
        <v>96</v>
      </c>
      <c r="F5" s="20">
        <f>JUL!F7</f>
        <v>489</v>
      </c>
      <c r="G5" s="20">
        <f>JUL!G7</f>
        <v>18</v>
      </c>
      <c r="H5" s="20">
        <f>JUL!H7</f>
        <v>3331</v>
      </c>
      <c r="I5" s="20">
        <f aca="true" t="shared" si="0" ref="I5:I16">SUM(B5:H5)</f>
        <v>4493</v>
      </c>
    </row>
    <row r="6" spans="1:9" ht="12.75">
      <c r="A6" s="24" t="s">
        <v>49</v>
      </c>
      <c r="B6" s="20">
        <f>AUG!B7</f>
        <v>346</v>
      </c>
      <c r="C6" s="20">
        <f>AUG!C7</f>
        <v>116</v>
      </c>
      <c r="D6" s="20">
        <f>AUG!D7</f>
        <v>115</v>
      </c>
      <c r="E6" s="20">
        <f>AUG!E7</f>
        <v>89</v>
      </c>
      <c r="F6" s="20">
        <f>AUG!F7</f>
        <v>494</v>
      </c>
      <c r="G6" s="20">
        <f>AUG!G7</f>
        <v>20</v>
      </c>
      <c r="H6" s="20">
        <f>AUG!H7</f>
        <v>3496</v>
      </c>
      <c r="I6" s="20">
        <f t="shared" si="0"/>
        <v>4676</v>
      </c>
    </row>
    <row r="7" spans="1:9" ht="12.75">
      <c r="A7" s="24" t="s">
        <v>50</v>
      </c>
      <c r="B7" s="20">
        <f>SEP!B7</f>
        <v>368</v>
      </c>
      <c r="C7" s="20">
        <f>SEP!C7</f>
        <v>115</v>
      </c>
      <c r="D7" s="20">
        <f>SEP!D7</f>
        <v>139</v>
      </c>
      <c r="E7" s="20">
        <f>SEP!E7</f>
        <v>87</v>
      </c>
      <c r="F7" s="20">
        <f>SEP!F7</f>
        <v>489</v>
      </c>
      <c r="G7" s="20">
        <f>SEP!G7</f>
        <v>20</v>
      </c>
      <c r="H7" s="20">
        <f>SEP!H7</f>
        <v>3499</v>
      </c>
      <c r="I7" s="20">
        <f t="shared" si="0"/>
        <v>4717</v>
      </c>
    </row>
    <row r="8" spans="1:9" ht="12.75">
      <c r="A8" s="24" t="s">
        <v>51</v>
      </c>
      <c r="B8" s="20">
        <f>OCT!B7</f>
        <v>428</v>
      </c>
      <c r="C8" s="20">
        <f>OCT!C7</f>
        <v>136</v>
      </c>
      <c r="D8" s="20">
        <f>OCT!D7</f>
        <v>41</v>
      </c>
      <c r="E8" s="20">
        <f>OCT!E7</f>
        <v>94</v>
      </c>
      <c r="F8" s="20">
        <f>OCT!F7</f>
        <v>494</v>
      </c>
      <c r="G8" s="20">
        <f>OCT!G7</f>
        <v>21</v>
      </c>
      <c r="H8" s="20">
        <f>OCT!H7</f>
        <v>3728</v>
      </c>
      <c r="I8" s="20">
        <f t="shared" si="0"/>
        <v>4942</v>
      </c>
    </row>
    <row r="9" spans="1:9" ht="12.75">
      <c r="A9" s="24" t="s">
        <v>52</v>
      </c>
      <c r="B9" s="20">
        <f>NOV!B7</f>
        <v>413</v>
      </c>
      <c r="C9" s="20">
        <f>NOV!C7</f>
        <v>128</v>
      </c>
      <c r="D9" s="20">
        <f>NOV!D7</f>
        <v>33</v>
      </c>
      <c r="E9" s="20">
        <f>NOV!E7</f>
        <v>87</v>
      </c>
      <c r="F9" s="20">
        <f>NOV!F7</f>
        <v>491</v>
      </c>
      <c r="G9" s="20">
        <f>NOV!G7</f>
        <v>23</v>
      </c>
      <c r="H9" s="20">
        <f>NOV!H7</f>
        <v>3862</v>
      </c>
      <c r="I9" s="20">
        <f t="shared" si="0"/>
        <v>5037</v>
      </c>
    </row>
    <row r="10" spans="1:9" ht="12.75">
      <c r="A10" s="24" t="s">
        <v>53</v>
      </c>
      <c r="B10" s="20">
        <f>DEC!B7</f>
        <v>397</v>
      </c>
      <c r="C10" s="20">
        <f>DEC!C7</f>
        <v>146</v>
      </c>
      <c r="D10" s="20">
        <f>DEC!D7</f>
        <v>33</v>
      </c>
      <c r="E10" s="20">
        <f>DEC!E7</f>
        <v>86</v>
      </c>
      <c r="F10" s="20">
        <f>DEC!F7</f>
        <v>497</v>
      </c>
      <c r="G10" s="20">
        <f>DEC!G7</f>
        <v>25</v>
      </c>
      <c r="H10" s="20">
        <f>DEC!H7</f>
        <v>4078</v>
      </c>
      <c r="I10" s="20">
        <f t="shared" si="0"/>
        <v>5262</v>
      </c>
    </row>
    <row r="11" spans="1:9" ht="12.75">
      <c r="A11" s="24" t="s">
        <v>54</v>
      </c>
      <c r="B11" s="20">
        <f>JAN!B7</f>
        <v>410</v>
      </c>
      <c r="C11" s="20">
        <f>JAN!C7</f>
        <v>132</v>
      </c>
      <c r="D11" s="20">
        <f>JAN!D7</f>
        <v>28</v>
      </c>
      <c r="E11" s="20">
        <f>JAN!E7</f>
        <v>90</v>
      </c>
      <c r="F11" s="20">
        <f>JAN!F7</f>
        <v>502</v>
      </c>
      <c r="G11" s="20">
        <f>JAN!G7</f>
        <v>27</v>
      </c>
      <c r="H11" s="20">
        <f>JAN!H7</f>
        <v>4191</v>
      </c>
      <c r="I11" s="20">
        <f t="shared" si="0"/>
        <v>5380</v>
      </c>
    </row>
    <row r="12" spans="1:9" ht="12.75">
      <c r="A12" s="24" t="s">
        <v>55</v>
      </c>
      <c r="B12" s="20">
        <f>FEB!B7</f>
        <v>402</v>
      </c>
      <c r="C12" s="20">
        <f>FEB!C7</f>
        <v>143</v>
      </c>
      <c r="D12" s="20">
        <f>FEB!D7</f>
        <v>18</v>
      </c>
      <c r="E12" s="20">
        <f>FEB!E7</f>
        <v>89</v>
      </c>
      <c r="F12" s="20">
        <f>FEB!F7</f>
        <v>496</v>
      </c>
      <c r="G12" s="20">
        <f>FEB!G7</f>
        <v>27</v>
      </c>
      <c r="H12" s="20">
        <f>FEB!H7</f>
        <v>4336</v>
      </c>
      <c r="I12" s="20">
        <f t="shared" si="0"/>
        <v>5511</v>
      </c>
    </row>
    <row r="13" spans="1:9" ht="12.75">
      <c r="A13" s="24" t="s">
        <v>56</v>
      </c>
      <c r="B13" s="20">
        <f>MAR!B7</f>
        <v>415</v>
      </c>
      <c r="C13" s="20">
        <f>MAR!C7</f>
        <v>192</v>
      </c>
      <c r="D13" s="20">
        <f>MAR!D7</f>
        <v>18</v>
      </c>
      <c r="E13" s="20">
        <f>MAR!E7</f>
        <v>86</v>
      </c>
      <c r="F13" s="20">
        <f>MAR!F7</f>
        <v>502</v>
      </c>
      <c r="G13" s="20">
        <f>MAR!G7</f>
        <v>26</v>
      </c>
      <c r="H13" s="20">
        <f>MAR!H7</f>
        <v>4507</v>
      </c>
      <c r="I13" s="20">
        <f t="shared" si="0"/>
        <v>5746</v>
      </c>
    </row>
    <row r="14" spans="1:9" ht="12.75">
      <c r="A14" s="24" t="s">
        <v>57</v>
      </c>
      <c r="B14" s="20">
        <f>APR!B7</f>
        <v>449</v>
      </c>
      <c r="C14" s="20">
        <f>APR!C7</f>
        <v>201</v>
      </c>
      <c r="D14" s="20">
        <f>APR!D7</f>
        <v>21</v>
      </c>
      <c r="E14" s="20">
        <f>APR!E7</f>
        <v>91</v>
      </c>
      <c r="F14" s="20">
        <f>APR!F7</f>
        <v>512</v>
      </c>
      <c r="G14" s="20">
        <f>APR!G7</f>
        <v>28</v>
      </c>
      <c r="H14" s="20">
        <f>APR!H7</f>
        <v>4622</v>
      </c>
      <c r="I14" s="20">
        <f t="shared" si="0"/>
        <v>5924</v>
      </c>
    </row>
    <row r="15" spans="1:9" ht="12.75">
      <c r="A15" s="24" t="s">
        <v>58</v>
      </c>
      <c r="B15" s="20">
        <f>MAY!B7</f>
        <v>465</v>
      </c>
      <c r="C15" s="20">
        <f>MAY!C7</f>
        <v>185</v>
      </c>
      <c r="D15" s="20">
        <f>MAY!D7</f>
        <v>26</v>
      </c>
      <c r="E15" s="20">
        <f>MAY!E7</f>
        <v>98</v>
      </c>
      <c r="F15" s="20">
        <f>MAY!F7</f>
        <v>515</v>
      </c>
      <c r="G15" s="20">
        <f>MAY!G7</f>
        <v>24</v>
      </c>
      <c r="H15" s="20">
        <f>MAY!H7</f>
        <v>4837</v>
      </c>
      <c r="I15" s="20">
        <f t="shared" si="0"/>
        <v>6150</v>
      </c>
    </row>
    <row r="16" spans="1:9" ht="12.75">
      <c r="A16" s="24" t="s">
        <v>59</v>
      </c>
      <c r="B16" s="20">
        <f>JUN!B7</f>
        <v>489</v>
      </c>
      <c r="C16" s="20">
        <f>JUN!C7</f>
        <v>173</v>
      </c>
      <c r="D16" s="20">
        <f>JUN!D7</f>
        <v>26</v>
      </c>
      <c r="E16" s="20">
        <f>JUN!E7</f>
        <v>99</v>
      </c>
      <c r="F16" s="20">
        <f>JUN!F7</f>
        <v>512</v>
      </c>
      <c r="G16" s="20">
        <f>JUN!G7</f>
        <v>23</v>
      </c>
      <c r="H16" s="20">
        <f>JUN!H7</f>
        <v>5009</v>
      </c>
      <c r="I16" s="20">
        <f t="shared" si="0"/>
        <v>6331</v>
      </c>
    </row>
    <row r="17" spans="1:9" ht="12.75">
      <c r="A17" s="17" t="s">
        <v>47</v>
      </c>
      <c r="B17" s="20">
        <f>SUM(B5:B16)/COUNTIF(B5:B16,"&lt;&gt;0")</f>
        <v>408.6666666666667</v>
      </c>
      <c r="C17" s="20">
        <f aca="true" t="shared" si="1" ref="C17:I17">SUM(C5:C16)/COUNTIF(C5:C16,"&lt;&gt;0")</f>
        <v>149.08333333333334</v>
      </c>
      <c r="D17" s="20">
        <f t="shared" si="1"/>
        <v>51.083333333333336</v>
      </c>
      <c r="E17" s="20">
        <f t="shared" si="1"/>
        <v>91</v>
      </c>
      <c r="F17" s="20">
        <f t="shared" si="1"/>
        <v>499.4166666666667</v>
      </c>
      <c r="G17" s="20">
        <f t="shared" si="1"/>
        <v>23.5</v>
      </c>
      <c r="H17" s="20">
        <f t="shared" si="1"/>
        <v>4124.666666666667</v>
      </c>
      <c r="I17" s="20">
        <f t="shared" si="1"/>
        <v>5347.416666666667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JUL!B18</f>
        <v>118</v>
      </c>
      <c r="C21" s="23">
        <f>JUL!C18</f>
        <v>30</v>
      </c>
      <c r="D21" s="23">
        <f>JUL!D18</f>
        <v>38</v>
      </c>
      <c r="E21" s="23">
        <f>JUL!E18</f>
        <v>94</v>
      </c>
      <c r="F21" s="23">
        <f>JUL!F18</f>
        <v>471</v>
      </c>
      <c r="G21" s="23">
        <f>JUL!G18</f>
        <v>17</v>
      </c>
      <c r="H21" s="23">
        <f>JUL!H18</f>
        <v>1534</v>
      </c>
      <c r="I21" s="20">
        <f aca="true" t="shared" si="2" ref="I21:I32">SUM(B21:H21)</f>
        <v>2302</v>
      </c>
    </row>
    <row r="22" spans="1:9" ht="12.75">
      <c r="A22" s="24" t="s">
        <v>49</v>
      </c>
      <c r="B22" s="23">
        <f>AUG!B18</f>
        <v>124</v>
      </c>
      <c r="C22" s="23">
        <f>AUG!C18</f>
        <v>28</v>
      </c>
      <c r="D22" s="23">
        <f>AUG!D18</f>
        <v>34</v>
      </c>
      <c r="E22" s="23">
        <f>AUG!E18</f>
        <v>87</v>
      </c>
      <c r="F22" s="23">
        <f>AUG!F18</f>
        <v>474</v>
      </c>
      <c r="G22" s="23">
        <f>AUG!G18</f>
        <v>19</v>
      </c>
      <c r="H22" s="23">
        <f>AUG!H18</f>
        <v>1603</v>
      </c>
      <c r="I22" s="20">
        <f t="shared" si="2"/>
        <v>2369</v>
      </c>
    </row>
    <row r="23" spans="1:9" ht="12.75">
      <c r="A23" s="24" t="s">
        <v>50</v>
      </c>
      <c r="B23" s="23">
        <f>SEP!B18</f>
        <v>131</v>
      </c>
      <c r="C23" s="23">
        <f>SEP!C18</f>
        <v>28</v>
      </c>
      <c r="D23" s="23">
        <f>SEP!D18</f>
        <v>43</v>
      </c>
      <c r="E23" s="23">
        <f>SEP!E18</f>
        <v>86</v>
      </c>
      <c r="F23" s="23">
        <f>SEP!F18</f>
        <v>470</v>
      </c>
      <c r="G23" s="23">
        <f>SEP!G18</f>
        <v>19</v>
      </c>
      <c r="H23" s="23">
        <f>SEP!H18</f>
        <v>1623</v>
      </c>
      <c r="I23" s="20">
        <f t="shared" si="2"/>
        <v>2400</v>
      </c>
    </row>
    <row r="24" spans="1:9" ht="12.75">
      <c r="A24" s="24" t="s">
        <v>51</v>
      </c>
      <c r="B24" s="23">
        <f>OCT!B18</f>
        <v>154</v>
      </c>
      <c r="C24" s="23">
        <f>OCT!C18</f>
        <v>35</v>
      </c>
      <c r="D24" s="23">
        <f>OCT!D18</f>
        <v>9</v>
      </c>
      <c r="E24" s="23">
        <f>OCT!E18</f>
        <v>92</v>
      </c>
      <c r="F24" s="23">
        <f>OCT!F18</f>
        <v>475</v>
      </c>
      <c r="G24" s="23">
        <f>OCT!G18</f>
        <v>20</v>
      </c>
      <c r="H24" s="23">
        <f>OCT!H18</f>
        <v>1709</v>
      </c>
      <c r="I24" s="20">
        <f t="shared" si="2"/>
        <v>2494</v>
      </c>
    </row>
    <row r="25" spans="1:9" ht="12.75">
      <c r="A25" s="24" t="s">
        <v>52</v>
      </c>
      <c r="B25" s="20">
        <f>NOV!B18</f>
        <v>144</v>
      </c>
      <c r="C25" s="20">
        <f>NOV!C18</f>
        <v>34</v>
      </c>
      <c r="D25" s="20">
        <f>NOV!D18</f>
        <v>7</v>
      </c>
      <c r="E25" s="20">
        <f>NOV!E18</f>
        <v>85</v>
      </c>
      <c r="F25" s="20">
        <f>NOV!F18</f>
        <v>475</v>
      </c>
      <c r="G25" s="20">
        <f>NOV!G18</f>
        <v>22</v>
      </c>
      <c r="H25" s="20">
        <f>NOV!H18</f>
        <v>1778</v>
      </c>
      <c r="I25" s="20">
        <f t="shared" si="2"/>
        <v>2545</v>
      </c>
    </row>
    <row r="26" spans="1:9" ht="12.75">
      <c r="A26" s="24" t="s">
        <v>53</v>
      </c>
      <c r="B26" s="20">
        <f>DEC!B18</f>
        <v>139</v>
      </c>
      <c r="C26" s="20">
        <f>DEC!C18</f>
        <v>39</v>
      </c>
      <c r="D26" s="20">
        <f>DEC!D18</f>
        <v>7</v>
      </c>
      <c r="E26" s="20">
        <f>DEC!E18</f>
        <v>84</v>
      </c>
      <c r="F26" s="20">
        <f>DEC!F18</f>
        <v>480</v>
      </c>
      <c r="G26" s="20">
        <f>DEC!G18</f>
        <v>24</v>
      </c>
      <c r="H26" s="20">
        <f>DEC!H18</f>
        <v>1864</v>
      </c>
      <c r="I26" s="20">
        <f t="shared" si="2"/>
        <v>2637</v>
      </c>
    </row>
    <row r="27" spans="1:9" ht="12.75">
      <c r="A27" s="24" t="s">
        <v>54</v>
      </c>
      <c r="B27" s="20">
        <f>JAN!B18</f>
        <v>145</v>
      </c>
      <c r="C27" s="20">
        <f>JAN!C18</f>
        <v>36</v>
      </c>
      <c r="D27" s="20">
        <f>JAN!D18</f>
        <v>6</v>
      </c>
      <c r="E27" s="20">
        <f>JAN!E18</f>
        <v>88</v>
      </c>
      <c r="F27" s="20">
        <f>JAN!F18</f>
        <v>482</v>
      </c>
      <c r="G27" s="20">
        <f>JAN!G18</f>
        <v>26</v>
      </c>
      <c r="H27" s="20">
        <f>JAN!H18</f>
        <v>1922</v>
      </c>
      <c r="I27" s="20">
        <f t="shared" si="2"/>
        <v>2705</v>
      </c>
    </row>
    <row r="28" spans="1:9" ht="12.75">
      <c r="A28" s="24" t="s">
        <v>55</v>
      </c>
      <c r="B28" s="20">
        <f>FEB!B18</f>
        <v>144</v>
      </c>
      <c r="C28" s="20">
        <f>FEB!C18</f>
        <v>37</v>
      </c>
      <c r="D28" s="20">
        <f>FEB!D18</f>
        <v>4</v>
      </c>
      <c r="E28" s="20">
        <f>FEB!E18</f>
        <v>87</v>
      </c>
      <c r="F28" s="20">
        <f>FEB!F18</f>
        <v>480</v>
      </c>
      <c r="G28" s="20">
        <f>FEB!G18</f>
        <v>26</v>
      </c>
      <c r="H28" s="20">
        <f>FEB!H18</f>
        <v>2004</v>
      </c>
      <c r="I28" s="20">
        <f t="shared" si="2"/>
        <v>2782</v>
      </c>
    </row>
    <row r="29" spans="1:9" ht="12.75">
      <c r="A29" s="24" t="s">
        <v>56</v>
      </c>
      <c r="B29" s="20">
        <f>MAR!B18</f>
        <v>152</v>
      </c>
      <c r="C29" s="20">
        <f>MAR!C18</f>
        <v>48</v>
      </c>
      <c r="D29" s="20">
        <f>MAR!D18</f>
        <v>4</v>
      </c>
      <c r="E29" s="20">
        <f>MAR!E18</f>
        <v>85</v>
      </c>
      <c r="F29" s="20">
        <f>MAR!F18</f>
        <v>485</v>
      </c>
      <c r="G29" s="20">
        <f>MAR!G18</f>
        <v>25</v>
      </c>
      <c r="H29" s="20">
        <f>MAR!H18</f>
        <v>2107</v>
      </c>
      <c r="I29" s="20">
        <f t="shared" si="2"/>
        <v>2906</v>
      </c>
    </row>
    <row r="30" spans="1:9" ht="12.75">
      <c r="A30" s="24" t="s">
        <v>57</v>
      </c>
      <c r="B30" s="20">
        <f>APR!B18</f>
        <v>166</v>
      </c>
      <c r="C30" s="20">
        <f>APR!C18</f>
        <v>51</v>
      </c>
      <c r="D30" s="20">
        <f>APR!D18</f>
        <v>5</v>
      </c>
      <c r="E30" s="20">
        <f>APR!E18</f>
        <v>90</v>
      </c>
      <c r="F30" s="20">
        <f>APR!F18</f>
        <v>494</v>
      </c>
      <c r="G30" s="20">
        <f>APR!G18</f>
        <v>27</v>
      </c>
      <c r="H30" s="20">
        <f>APR!H18</f>
        <v>2196</v>
      </c>
      <c r="I30" s="20">
        <f t="shared" si="2"/>
        <v>3029</v>
      </c>
    </row>
    <row r="31" spans="1:9" ht="12.75">
      <c r="A31" s="24" t="s">
        <v>58</v>
      </c>
      <c r="B31" s="20">
        <f>MAY!B18</f>
        <v>171</v>
      </c>
      <c r="C31" s="20">
        <f>MAY!C18</f>
        <v>47</v>
      </c>
      <c r="D31" s="20">
        <f>MAY!D18</f>
        <v>6</v>
      </c>
      <c r="E31" s="20">
        <f>MAY!E18</f>
        <v>97</v>
      </c>
      <c r="F31" s="20">
        <f>MAY!F18</f>
        <v>493</v>
      </c>
      <c r="G31" s="20">
        <f>MAY!G18</f>
        <v>23</v>
      </c>
      <c r="H31" s="20">
        <f>MAY!H18</f>
        <v>2309</v>
      </c>
      <c r="I31" s="20">
        <f t="shared" si="2"/>
        <v>3146</v>
      </c>
    </row>
    <row r="32" spans="1:9" ht="12.75">
      <c r="A32" s="24" t="s">
        <v>59</v>
      </c>
      <c r="B32" s="20">
        <f>JUN!B18</f>
        <v>175</v>
      </c>
      <c r="C32" s="20">
        <f>JUN!C18</f>
        <v>43</v>
      </c>
      <c r="D32" s="20">
        <f>JUN!D18</f>
        <v>6</v>
      </c>
      <c r="E32" s="20">
        <f>JUN!E18</f>
        <v>97</v>
      </c>
      <c r="F32" s="20">
        <f>JUN!F18</f>
        <v>494</v>
      </c>
      <c r="G32" s="20">
        <f>JUN!G18</f>
        <v>22</v>
      </c>
      <c r="H32" s="20">
        <f>JUN!H18</f>
        <v>2393</v>
      </c>
      <c r="I32" s="20">
        <f t="shared" si="2"/>
        <v>3230</v>
      </c>
    </row>
    <row r="33" spans="1:9" ht="12.75">
      <c r="A33" s="17" t="s">
        <v>47</v>
      </c>
      <c r="B33" s="20">
        <f>SUM(B21:B32)/COUNTIF(B21:B32,"&lt;&gt;0")</f>
        <v>146.91666666666666</v>
      </c>
      <c r="C33" s="20">
        <f aca="true" t="shared" si="3" ref="C33:I33">SUM(C21:C32)/COUNTIF(C21:C32,"&lt;&gt;0")</f>
        <v>38</v>
      </c>
      <c r="D33" s="20">
        <f t="shared" si="3"/>
        <v>14.083333333333334</v>
      </c>
      <c r="E33" s="20">
        <f t="shared" si="3"/>
        <v>89.33333333333333</v>
      </c>
      <c r="F33" s="20">
        <f t="shared" si="3"/>
        <v>481.0833333333333</v>
      </c>
      <c r="G33" s="20">
        <f t="shared" si="3"/>
        <v>22.5</v>
      </c>
      <c r="H33" s="20">
        <f t="shared" si="3"/>
        <v>1920.1666666666667</v>
      </c>
      <c r="I33" s="20">
        <f t="shared" si="3"/>
        <v>2712.0833333333335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JUL!B29</f>
        <v>54315</v>
      </c>
      <c r="C37" s="20">
        <f>JUL!C29</f>
        <v>18944</v>
      </c>
      <c r="D37" s="20">
        <f>JUL!D29</f>
        <v>20650</v>
      </c>
      <c r="E37" s="20">
        <f>JUL!E29</f>
        <v>18315</v>
      </c>
      <c r="F37" s="20">
        <f>JUL!F29</f>
        <v>71630</v>
      </c>
      <c r="G37" s="20">
        <f>JUL!G29</f>
        <v>3419</v>
      </c>
      <c r="H37" s="20">
        <f>JUL!H29</f>
        <v>530568</v>
      </c>
      <c r="I37" s="20">
        <f aca="true" t="shared" si="4" ref="I37:I48">SUM(B37:H37)</f>
        <v>717841</v>
      </c>
    </row>
    <row r="38" spans="1:9" ht="12.75">
      <c r="A38" s="24" t="s">
        <v>49</v>
      </c>
      <c r="B38" s="20">
        <f>AUG!B29</f>
        <v>57095</v>
      </c>
      <c r="C38" s="20">
        <f>AUG!C29</f>
        <v>17267</v>
      </c>
      <c r="D38" s="20">
        <f>AUG!D29</f>
        <v>20824</v>
      </c>
      <c r="E38" s="20">
        <f>AUG!E29</f>
        <v>16796</v>
      </c>
      <c r="F38" s="20">
        <f>AUG!F29</f>
        <v>71761</v>
      </c>
      <c r="G38" s="20">
        <f>AUG!G29</f>
        <v>3735</v>
      </c>
      <c r="H38" s="20">
        <f>AUG!H29</f>
        <v>558021</v>
      </c>
      <c r="I38" s="20">
        <f t="shared" si="4"/>
        <v>745499</v>
      </c>
    </row>
    <row r="39" spans="1:9" ht="12.75">
      <c r="A39" s="24" t="s">
        <v>50</v>
      </c>
      <c r="B39" s="20">
        <f>SEP!B29</f>
        <v>61586</v>
      </c>
      <c r="C39" s="20">
        <f>SEP!C29</f>
        <v>18358</v>
      </c>
      <c r="D39" s="20">
        <f>SEP!D29</f>
        <v>25201</v>
      </c>
      <c r="E39" s="20">
        <f>SEP!E29</f>
        <v>16489</v>
      </c>
      <c r="F39" s="20">
        <f>SEP!F29</f>
        <v>70543</v>
      </c>
      <c r="G39" s="20">
        <f>SEP!G29</f>
        <v>3702</v>
      </c>
      <c r="H39" s="20">
        <f>SEP!H29</f>
        <v>571425</v>
      </c>
      <c r="I39" s="20">
        <f t="shared" si="4"/>
        <v>767304</v>
      </c>
    </row>
    <row r="40" spans="1:9" ht="12.75">
      <c r="A40" s="24" t="s">
        <v>51</v>
      </c>
      <c r="B40" s="20">
        <f>OCT!B29</f>
        <v>79023</v>
      </c>
      <c r="C40" s="20">
        <f>OCT!C29</f>
        <v>24463</v>
      </c>
      <c r="D40" s="20">
        <f>OCT!D29</f>
        <v>4987</v>
      </c>
      <c r="E40" s="20">
        <f>OCT!E29</f>
        <v>20142</v>
      </c>
      <c r="F40" s="20">
        <f>OCT!F29</f>
        <v>83469</v>
      </c>
      <c r="G40" s="20">
        <f>OCT!G29</f>
        <v>4469</v>
      </c>
      <c r="H40" s="20">
        <f>OCT!H29</f>
        <v>667594</v>
      </c>
      <c r="I40" s="20">
        <f t="shared" si="4"/>
        <v>884147</v>
      </c>
    </row>
    <row r="41" spans="1:9" ht="12.75">
      <c r="A41" s="24" t="s">
        <v>52</v>
      </c>
      <c r="B41" s="20">
        <f>NOV!B29</f>
        <v>75714</v>
      </c>
      <c r="C41" s="20">
        <f>NOV!C29</f>
        <v>23144</v>
      </c>
      <c r="D41" s="20">
        <f>NOV!D29</f>
        <v>3691</v>
      </c>
      <c r="E41" s="20">
        <f>NOV!E29</f>
        <v>18879</v>
      </c>
      <c r="F41" s="20">
        <f>NOV!F29</f>
        <v>83079</v>
      </c>
      <c r="G41" s="20">
        <f>NOV!G29</f>
        <v>4998</v>
      </c>
      <c r="H41" s="20">
        <f>NOV!H29</f>
        <v>697127</v>
      </c>
      <c r="I41" s="20">
        <f t="shared" si="4"/>
        <v>906632</v>
      </c>
    </row>
    <row r="42" spans="1:9" ht="12.75">
      <c r="A42" s="24" t="s">
        <v>53</v>
      </c>
      <c r="B42" s="20">
        <f>DEC!B29</f>
        <v>71412</v>
      </c>
      <c r="C42" s="20">
        <f>DEC!C29</f>
        <v>27128</v>
      </c>
      <c r="D42" s="20">
        <f>DEC!D29</f>
        <v>3878</v>
      </c>
      <c r="E42" s="20">
        <f>DEC!E29</f>
        <v>18715</v>
      </c>
      <c r="F42" s="20">
        <f>DEC!F29</f>
        <v>83856</v>
      </c>
      <c r="G42" s="20">
        <f>DEC!G29</f>
        <v>5352</v>
      </c>
      <c r="H42" s="20">
        <f>DEC!H29</f>
        <v>735707</v>
      </c>
      <c r="I42" s="20">
        <f t="shared" si="4"/>
        <v>946048</v>
      </c>
    </row>
    <row r="43" spans="1:9" ht="12.75">
      <c r="A43" s="24" t="s">
        <v>54</v>
      </c>
      <c r="B43" s="20">
        <f>JAN!B29</f>
        <v>73633</v>
      </c>
      <c r="C43" s="20">
        <f>JAN!C29</f>
        <v>23270</v>
      </c>
      <c r="D43" s="20">
        <f>JAN!D29</f>
        <v>3074</v>
      </c>
      <c r="E43" s="20">
        <f>JAN!E29</f>
        <v>19404</v>
      </c>
      <c r="F43" s="20">
        <f>JAN!F29</f>
        <v>78169</v>
      </c>
      <c r="G43" s="20">
        <f>JAN!G29</f>
        <v>5877</v>
      </c>
      <c r="H43" s="20">
        <f>JAN!H29</f>
        <v>750286</v>
      </c>
      <c r="I43" s="20">
        <f t="shared" si="4"/>
        <v>953713</v>
      </c>
    </row>
    <row r="44" spans="1:9" ht="12.75">
      <c r="A44" s="24" t="s">
        <v>55</v>
      </c>
      <c r="B44" s="20">
        <f>FEB!B29</f>
        <v>73362</v>
      </c>
      <c r="C44" s="20">
        <f>FEB!C29</f>
        <v>26881</v>
      </c>
      <c r="D44" s="20">
        <f>FEB!D29</f>
        <v>1999</v>
      </c>
      <c r="E44" s="20">
        <f>FEB!E29</f>
        <v>19140</v>
      </c>
      <c r="F44" s="20">
        <f>FEB!F29</f>
        <v>78196</v>
      </c>
      <c r="G44" s="20">
        <f>FEB!G29</f>
        <v>5829</v>
      </c>
      <c r="H44" s="20">
        <f>FEB!H29</f>
        <v>779340</v>
      </c>
      <c r="I44" s="20">
        <f t="shared" si="4"/>
        <v>984747</v>
      </c>
    </row>
    <row r="45" spans="1:9" ht="12.75">
      <c r="A45" s="24" t="s">
        <v>56</v>
      </c>
      <c r="B45" s="20">
        <f>MAR!B29</f>
        <v>76946</v>
      </c>
      <c r="C45" s="20">
        <f>MAR!C29</f>
        <v>34492</v>
      </c>
      <c r="D45" s="20">
        <f>MAR!D29</f>
        <v>2117</v>
      </c>
      <c r="E45" s="20">
        <f>MAR!E29</f>
        <v>18502</v>
      </c>
      <c r="F45" s="20">
        <f>MAR!F29</f>
        <v>79173</v>
      </c>
      <c r="G45" s="20">
        <f>MAR!G29</f>
        <v>5598</v>
      </c>
      <c r="H45" s="20">
        <f>MAR!H29</f>
        <v>816728</v>
      </c>
      <c r="I45" s="20">
        <f t="shared" si="4"/>
        <v>1033556</v>
      </c>
    </row>
    <row r="46" spans="1:9" ht="12.75">
      <c r="A46" s="24" t="s">
        <v>57</v>
      </c>
      <c r="B46" s="20">
        <f>APR!B29</f>
        <v>98409</v>
      </c>
      <c r="C46" s="20">
        <f>APR!C29</f>
        <v>42703</v>
      </c>
      <c r="D46" s="20">
        <f>APR!D29</f>
        <v>2971</v>
      </c>
      <c r="E46" s="20">
        <f>APR!E29</f>
        <v>28142</v>
      </c>
      <c r="F46" s="20">
        <f>APR!F29</f>
        <v>100399</v>
      </c>
      <c r="G46" s="20">
        <f>APR!G29</f>
        <v>6938</v>
      </c>
      <c r="H46" s="20">
        <f>APR!H29</f>
        <v>986585</v>
      </c>
      <c r="I46" s="20">
        <f t="shared" si="4"/>
        <v>1266147</v>
      </c>
    </row>
    <row r="47" spans="1:9" ht="12.75">
      <c r="A47" s="24" t="s">
        <v>58</v>
      </c>
      <c r="B47" s="20">
        <f>MAY!B29</f>
        <v>102515</v>
      </c>
      <c r="C47" s="20">
        <f>MAY!C29</f>
        <v>38930</v>
      </c>
      <c r="D47" s="20">
        <f>MAY!D29</f>
        <v>4165</v>
      </c>
      <c r="E47" s="20">
        <f>MAY!E29</f>
        <v>29765</v>
      </c>
      <c r="F47" s="20">
        <f>MAY!F29</f>
        <v>100789</v>
      </c>
      <c r="G47" s="20">
        <f>MAY!G29</f>
        <v>6176</v>
      </c>
      <c r="H47" s="20">
        <f>MAY!H29</f>
        <v>1038169</v>
      </c>
      <c r="I47" s="20">
        <f t="shared" si="4"/>
        <v>1320509</v>
      </c>
    </row>
    <row r="48" spans="1:9" ht="12.75">
      <c r="A48" s="24" t="s">
        <v>59</v>
      </c>
      <c r="B48" s="20">
        <f>JUN!B29</f>
        <v>106203</v>
      </c>
      <c r="C48" s="20">
        <f>JUN!C29</f>
        <v>35565</v>
      </c>
      <c r="D48" s="20">
        <f>JUN!D29</f>
        <v>3843</v>
      </c>
      <c r="E48" s="20">
        <f>JUN!E29</f>
        <v>30387</v>
      </c>
      <c r="F48" s="20">
        <f>JUN!F29</f>
        <v>100990</v>
      </c>
      <c r="G48" s="20">
        <f>JUN!G29</f>
        <v>5893</v>
      </c>
      <c r="H48" s="20">
        <f>JUN!H29</f>
        <v>1076947</v>
      </c>
      <c r="I48" s="20">
        <f t="shared" si="4"/>
        <v>1359828</v>
      </c>
    </row>
    <row r="49" spans="1:9" ht="12.75">
      <c r="A49" s="18" t="s">
        <v>47</v>
      </c>
      <c r="B49" s="20">
        <f aca="true" t="shared" si="5" ref="B49:I49">SUM(B37:B48)/COUNTIF(B37:B48,"&lt;&gt;0")</f>
        <v>77517.75</v>
      </c>
      <c r="C49" s="20">
        <f t="shared" si="5"/>
        <v>27595.416666666668</v>
      </c>
      <c r="D49" s="20">
        <f t="shared" si="5"/>
        <v>8116.666666666667</v>
      </c>
      <c r="E49" s="20">
        <f t="shared" si="5"/>
        <v>21223</v>
      </c>
      <c r="F49" s="20">
        <f t="shared" si="5"/>
        <v>83504.5</v>
      </c>
      <c r="G49" s="20">
        <f t="shared" si="5"/>
        <v>5165.5</v>
      </c>
      <c r="H49" s="20">
        <f t="shared" si="5"/>
        <v>767374.75</v>
      </c>
      <c r="I49" s="20">
        <f t="shared" si="5"/>
        <v>990497.5833333334</v>
      </c>
    </row>
    <row r="50" ht="12.75">
      <c r="A50" s="19"/>
    </row>
    <row r="53" ht="12.75">
      <c r="A53" s="18" t="s">
        <v>66</v>
      </c>
    </row>
    <row r="54" ht="12.75">
      <c r="A54" s="18"/>
    </row>
    <row r="55" spans="3:13" ht="12.75">
      <c r="C55" s="47" t="s">
        <v>19</v>
      </c>
      <c r="D55" s="44"/>
      <c r="E55" s="45"/>
      <c r="G55" s="47" t="s">
        <v>23</v>
      </c>
      <c r="H55" s="44"/>
      <c r="I55" s="45"/>
      <c r="K55" s="47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JUL!F42</f>
        <v>2302</v>
      </c>
      <c r="D58" s="29">
        <f>JUL!F43</f>
        <v>4493</v>
      </c>
      <c r="E58" s="31">
        <f>JUL!F44</f>
        <v>1.9517810599478713</v>
      </c>
      <c r="G58" s="29">
        <f>JUL!F47</f>
        <v>1534</v>
      </c>
      <c r="H58" s="29">
        <f>JUL!F48</f>
        <v>3331</v>
      </c>
      <c r="I58" s="31">
        <f>JUL!F49</f>
        <v>2.1714471968709255</v>
      </c>
      <c r="K58" s="29">
        <f>JUL!F52</f>
        <v>768</v>
      </c>
      <c r="L58" s="29">
        <f>JUL!F53</f>
        <v>1162</v>
      </c>
      <c r="M58" s="31">
        <f>JUL!F54</f>
        <v>1.5130208333333333</v>
      </c>
    </row>
    <row r="59" spans="1:13" ht="12.75">
      <c r="A59" s="24" t="s">
        <v>49</v>
      </c>
      <c r="C59" s="29">
        <f>AUG!F42</f>
        <v>2369</v>
      </c>
      <c r="D59" s="29">
        <f>AUG!F43</f>
        <v>4676</v>
      </c>
      <c r="E59" s="31">
        <f>AUG!F44</f>
        <v>1.973828619670747</v>
      </c>
      <c r="G59" s="29">
        <f>AUG!F47</f>
        <v>1603</v>
      </c>
      <c r="H59" s="29">
        <f>AUG!F48</f>
        <v>3496</v>
      </c>
      <c r="I59" s="31">
        <f>AUG!F49</f>
        <v>2.180910792264504</v>
      </c>
      <c r="K59" s="29">
        <f>AUG!F52</f>
        <v>766</v>
      </c>
      <c r="L59" s="29">
        <f>AUG!F53</f>
        <v>1180</v>
      </c>
      <c r="M59" s="31">
        <f>AUG!F54</f>
        <v>1.5404699738903394</v>
      </c>
    </row>
    <row r="60" spans="1:13" ht="12.75">
      <c r="A60" s="24" t="s">
        <v>50</v>
      </c>
      <c r="C60" s="29">
        <f>SEP!F42</f>
        <v>2400</v>
      </c>
      <c r="D60" s="29">
        <f>SEP!F43</f>
        <v>4717</v>
      </c>
      <c r="E60" s="31">
        <f>SEP!F44</f>
        <v>1.9654166666666666</v>
      </c>
      <c r="G60" s="29">
        <f>SEP!F47</f>
        <v>1623</v>
      </c>
      <c r="H60" s="29">
        <f>SEP!F48</f>
        <v>3499</v>
      </c>
      <c r="I60" s="31">
        <f>SEP!F49</f>
        <v>2.1558841651263094</v>
      </c>
      <c r="K60" s="29">
        <f>SEP!F52</f>
        <v>777</v>
      </c>
      <c r="L60" s="29">
        <f>SEP!F53</f>
        <v>1218</v>
      </c>
      <c r="M60" s="31">
        <f>SEP!F54</f>
        <v>1.5675675675675675</v>
      </c>
    </row>
    <row r="61" spans="1:13" ht="12.75">
      <c r="A61" s="24" t="s">
        <v>51</v>
      </c>
      <c r="C61" s="29">
        <f>OCT!F42</f>
        <v>2494</v>
      </c>
      <c r="D61" s="29">
        <f>OCT!F43</f>
        <v>4942</v>
      </c>
      <c r="E61" s="31">
        <f>OCT!F44</f>
        <v>1.9815557337610266</v>
      </c>
      <c r="G61" s="29">
        <f>OCT!F47</f>
        <v>1709</v>
      </c>
      <c r="H61" s="29">
        <f>OCT!F48</f>
        <v>3728</v>
      </c>
      <c r="I61" s="31">
        <f>OCT!F49</f>
        <v>2.181392627267408</v>
      </c>
      <c r="K61" s="29">
        <f>OCT!F52</f>
        <v>785</v>
      </c>
      <c r="L61" s="29">
        <f>OCT!F53</f>
        <v>1214</v>
      </c>
      <c r="M61" s="31">
        <f>OCT!F54</f>
        <v>1.5464968152866243</v>
      </c>
    </row>
    <row r="62" spans="1:13" ht="12.75">
      <c r="A62" s="24" t="s">
        <v>52</v>
      </c>
      <c r="C62" s="29">
        <f>NOV!F42</f>
        <v>2545</v>
      </c>
      <c r="D62" s="29">
        <f>NOV!F43</f>
        <v>5037</v>
      </c>
      <c r="E62" s="31">
        <f>NOV!F44</f>
        <v>1.9791748526522592</v>
      </c>
      <c r="G62" s="29">
        <f>NOV!F47</f>
        <v>1778</v>
      </c>
      <c r="H62" s="29">
        <f>NOV!F48</f>
        <v>3862</v>
      </c>
      <c r="I62" s="31">
        <f>NOV!F49</f>
        <v>2.172103487064117</v>
      </c>
      <c r="K62" s="29">
        <f>NOV!F52</f>
        <v>767</v>
      </c>
      <c r="L62" s="29">
        <f>NOV!F53</f>
        <v>1175</v>
      </c>
      <c r="M62" s="31">
        <f>NOV!F54</f>
        <v>1.5319426336375488</v>
      </c>
    </row>
    <row r="63" spans="1:13" ht="12.75">
      <c r="A63" s="24" t="s">
        <v>53</v>
      </c>
      <c r="C63" s="29">
        <f>DEC!F42</f>
        <v>2637</v>
      </c>
      <c r="D63" s="29">
        <f>DEC!F43</f>
        <v>5262</v>
      </c>
      <c r="E63" s="31">
        <f>DEC!F44</f>
        <v>1.9954493742889647</v>
      </c>
      <c r="G63" s="29">
        <f>DEC!F47</f>
        <v>1864</v>
      </c>
      <c r="H63" s="29">
        <f>DEC!F48</f>
        <v>4078</v>
      </c>
      <c r="I63" s="31">
        <f>DEC!F49</f>
        <v>2.1877682403433476</v>
      </c>
      <c r="K63" s="29">
        <f>DEC!F52</f>
        <v>773</v>
      </c>
      <c r="L63" s="29">
        <f>DEC!F53</f>
        <v>1184</v>
      </c>
      <c r="M63" s="31">
        <f>DEC!F54</f>
        <v>1.5316946959896507</v>
      </c>
    </row>
    <row r="64" spans="1:13" ht="12.75">
      <c r="A64" s="24" t="s">
        <v>54</v>
      </c>
      <c r="C64" s="29">
        <f>JAN!F42</f>
        <v>2705</v>
      </c>
      <c r="D64" s="29">
        <f>JAN!F43</f>
        <v>5380</v>
      </c>
      <c r="E64" s="31">
        <f>JAN!F44</f>
        <v>1.988909426987061</v>
      </c>
      <c r="G64" s="29">
        <f>JAN!F47</f>
        <v>1922</v>
      </c>
      <c r="H64" s="29">
        <f>JAN!F48</f>
        <v>4191</v>
      </c>
      <c r="I64" s="31">
        <f>JAN!F49</f>
        <v>2.1805411030176898</v>
      </c>
      <c r="K64" s="29">
        <f>JAN!F52</f>
        <v>783</v>
      </c>
      <c r="L64" s="29">
        <f>JAN!F53</f>
        <v>1189</v>
      </c>
      <c r="M64" s="31">
        <f>JAN!F54</f>
        <v>1.5185185185185186</v>
      </c>
    </row>
    <row r="65" spans="1:13" ht="12.75">
      <c r="A65" s="24" t="s">
        <v>55</v>
      </c>
      <c r="C65" s="29">
        <f>FEB!F42</f>
        <v>2782</v>
      </c>
      <c r="D65" s="29">
        <f>FEB!F43</f>
        <v>5511</v>
      </c>
      <c r="E65" s="31">
        <f>FEB!F44</f>
        <v>1.9809489575844716</v>
      </c>
      <c r="G65" s="29">
        <f>FEB!F47</f>
        <v>2004</v>
      </c>
      <c r="H65" s="29">
        <f>FEB!F48</f>
        <v>4336</v>
      </c>
      <c r="I65" s="31">
        <f>FEB!F49</f>
        <v>2.1636726546906186</v>
      </c>
      <c r="K65" s="29">
        <f>FEB!F52</f>
        <v>778</v>
      </c>
      <c r="L65" s="29">
        <f>FEB!F53</f>
        <v>1175</v>
      </c>
      <c r="M65" s="31">
        <f>FEB!F54</f>
        <v>1.5102827763496145</v>
      </c>
    </row>
    <row r="66" spans="1:13" ht="12.75">
      <c r="A66" s="24" t="s">
        <v>56</v>
      </c>
      <c r="C66" s="29">
        <f>MAR!F42</f>
        <v>2906</v>
      </c>
      <c r="D66" s="29">
        <f>MAR!F43</f>
        <v>5746</v>
      </c>
      <c r="E66" s="31">
        <f>MAR!F44</f>
        <v>1.9772883688919476</v>
      </c>
      <c r="G66" s="29">
        <f>MAR!F47</f>
        <v>2107</v>
      </c>
      <c r="H66" s="29">
        <f>MAR!F48</f>
        <v>4507</v>
      </c>
      <c r="I66" s="31">
        <f>MAR!F49</f>
        <v>2.1390602752728998</v>
      </c>
      <c r="K66" s="29">
        <f>MAR!F52</f>
        <v>799</v>
      </c>
      <c r="L66" s="29">
        <f>MAR!F53</f>
        <v>1239</v>
      </c>
      <c r="M66" s="31">
        <f>MAR!F54</f>
        <v>1.5506883604505632</v>
      </c>
    </row>
    <row r="67" spans="1:13" ht="12.75">
      <c r="A67" s="24" t="s">
        <v>57</v>
      </c>
      <c r="C67" s="29">
        <f>APR!F42</f>
        <v>3029</v>
      </c>
      <c r="D67" s="29">
        <f>APR!F43</f>
        <v>5924</v>
      </c>
      <c r="E67" s="31">
        <f>APR!F44</f>
        <v>1.9557609772202047</v>
      </c>
      <c r="G67" s="29">
        <f>APR!F47</f>
        <v>2196</v>
      </c>
      <c r="H67" s="29">
        <f>APR!F48</f>
        <v>4622</v>
      </c>
      <c r="I67" s="31">
        <f>APR!F49</f>
        <v>2.104735883424408</v>
      </c>
      <c r="K67" s="29">
        <f>APR!F52</f>
        <v>833</v>
      </c>
      <c r="L67" s="29">
        <f>APR!F53</f>
        <v>1302</v>
      </c>
      <c r="M67" s="31">
        <f>APR!F54</f>
        <v>1.5630252100840336</v>
      </c>
    </row>
    <row r="68" spans="1:13" ht="12.75">
      <c r="A68" s="24" t="s">
        <v>58</v>
      </c>
      <c r="C68" s="29">
        <f>MAY!F42</f>
        <v>3146</v>
      </c>
      <c r="D68" s="29">
        <f>MAY!F43</f>
        <v>6150</v>
      </c>
      <c r="E68" s="31">
        <f>MAY!F44</f>
        <v>1.9548633184996822</v>
      </c>
      <c r="G68" s="29">
        <f>MAY!F47</f>
        <v>2309</v>
      </c>
      <c r="H68" s="29">
        <f>MAY!F48</f>
        <v>4837</v>
      </c>
      <c r="I68" s="31">
        <f>MAY!F49</f>
        <v>2.094846253789519</v>
      </c>
      <c r="K68" s="29">
        <f>MAY!F52</f>
        <v>837</v>
      </c>
      <c r="L68" s="29">
        <f>MAY!F53</f>
        <v>1313</v>
      </c>
      <c r="M68" s="31">
        <f>MAY!F54</f>
        <v>1.5686977299880525</v>
      </c>
    </row>
    <row r="69" spans="1:13" ht="12.75">
      <c r="A69" s="24" t="s">
        <v>59</v>
      </c>
      <c r="C69" s="29">
        <f>JUN!F42</f>
        <v>3230</v>
      </c>
      <c r="D69" s="29">
        <f>JUN!F43</f>
        <v>6331</v>
      </c>
      <c r="E69" s="31">
        <f>JUN!F44</f>
        <v>1.960061919504644</v>
      </c>
      <c r="G69" s="29">
        <f>JUN!F47</f>
        <v>2393</v>
      </c>
      <c r="H69" s="29">
        <f>JUN!F48</f>
        <v>5009</v>
      </c>
      <c r="I69" s="31">
        <f>JUN!F49</f>
        <v>2.093188466360217</v>
      </c>
      <c r="K69" s="29">
        <f>JUN!F52</f>
        <v>837</v>
      </c>
      <c r="L69" s="29">
        <f>JUN!F53</f>
        <v>1322</v>
      </c>
      <c r="M69" s="31">
        <f>JUN!F54</f>
        <v>1.5794504181600957</v>
      </c>
    </row>
    <row r="70" spans="1:13" ht="12.75">
      <c r="A70" s="30" t="s">
        <v>47</v>
      </c>
      <c r="C70" s="20">
        <f>SUM(C58:C69)/COUNTIF(C58:C69,"&lt;&gt;0")</f>
        <v>2712.0833333333335</v>
      </c>
      <c r="D70" s="20">
        <f>SUM(D58:D69)/COUNTIF(D58:D69,"&lt;&gt;0")</f>
        <v>5347.416666666667</v>
      </c>
      <c r="E70" s="31">
        <f>D70/C70</f>
        <v>1.9717007220771239</v>
      </c>
      <c r="G70" s="20">
        <f>SUM(G58:G69)/COUNTIF(G58:G69,"&lt;&gt;0")</f>
        <v>1920.1666666666667</v>
      </c>
      <c r="H70" s="20">
        <f>SUM(H58:H69)/COUNTIF(H58:H69,"&lt;&gt;0")</f>
        <v>4124.666666666667</v>
      </c>
      <c r="I70" s="31">
        <f>H70/G70</f>
        <v>2.1480774238347364</v>
      </c>
      <c r="K70" s="20">
        <f>SUM(K58:K69)/COUNTIF(K58:K69,"&lt;&gt;0")</f>
        <v>791.9166666666666</v>
      </c>
      <c r="L70" s="20">
        <f>SUM(L58:L69)/COUNTIF(L58:L69,"&lt;&gt;0")</f>
        <v>1222.75</v>
      </c>
      <c r="M70" s="31">
        <f>L70/K70</f>
        <v>1.54403872461328</v>
      </c>
    </row>
    <row r="76" ht="12.75">
      <c r="A76" s="18" t="s">
        <v>67</v>
      </c>
    </row>
    <row r="78" spans="2:12" ht="12.75">
      <c r="B78" s="47" t="s">
        <v>43</v>
      </c>
      <c r="C78" s="44"/>
      <c r="D78" s="45"/>
      <c r="F78" s="47" t="s">
        <v>4</v>
      </c>
      <c r="G78" s="44"/>
      <c r="H78" s="45"/>
      <c r="J78" s="47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JUL!F61</f>
        <v>768</v>
      </c>
      <c r="C81" s="29">
        <f>JUL!F62</f>
        <v>1162</v>
      </c>
      <c r="D81" s="31">
        <f>JUL!F63</f>
        <v>1.5130208333333333</v>
      </c>
      <c r="F81" s="29">
        <f>JUL!F66</f>
        <v>488</v>
      </c>
      <c r="G81" s="29">
        <f>JUL!F67</f>
        <v>507</v>
      </c>
      <c r="H81" s="31">
        <f>JUL!F68</f>
        <v>1.0389344262295082</v>
      </c>
      <c r="J81" s="29">
        <f>JUL!F71</f>
        <v>118</v>
      </c>
      <c r="K81" s="29">
        <f>JUL!F72</f>
        <v>322</v>
      </c>
      <c r="L81" s="31">
        <f>JUL!F73</f>
        <v>2.7288135593220337</v>
      </c>
    </row>
    <row r="82" spans="1:12" ht="12.75">
      <c r="A82" s="24" t="s">
        <v>49</v>
      </c>
      <c r="B82" s="29">
        <f>AUG!F61</f>
        <v>766</v>
      </c>
      <c r="C82" s="29">
        <f>AUG!F62</f>
        <v>1180</v>
      </c>
      <c r="D82" s="31">
        <f>AUG!F63</f>
        <v>1.5404699738903394</v>
      </c>
      <c r="F82" s="29">
        <f>AUG!F66</f>
        <v>493</v>
      </c>
      <c r="G82" s="29">
        <f>AUG!F67</f>
        <v>514</v>
      </c>
      <c r="H82" s="31">
        <f>AUG!F68</f>
        <v>1.0425963488843812</v>
      </c>
      <c r="J82" s="29">
        <f>AUG!F71</f>
        <v>124</v>
      </c>
      <c r="K82" s="29">
        <f>AUG!F72</f>
        <v>346</v>
      </c>
      <c r="L82" s="31">
        <f>AUG!F73</f>
        <v>2.7903225806451615</v>
      </c>
    </row>
    <row r="83" spans="1:12" ht="12.75">
      <c r="A83" s="24" t="s">
        <v>50</v>
      </c>
      <c r="B83" s="29">
        <f>SEP!F61</f>
        <v>777</v>
      </c>
      <c r="C83" s="29">
        <f>SEP!F62</f>
        <v>1218</v>
      </c>
      <c r="D83" s="31">
        <f>SEP!F63</f>
        <v>1.5675675675675675</v>
      </c>
      <c r="F83" s="29">
        <f>SEP!F66</f>
        <v>489</v>
      </c>
      <c r="G83" s="29">
        <f>SEP!F67</f>
        <v>509</v>
      </c>
      <c r="H83" s="31">
        <f>SEP!F68</f>
        <v>1.0408997955010224</v>
      </c>
      <c r="J83" s="29">
        <f>SEP!F71</f>
        <v>131</v>
      </c>
      <c r="K83" s="29">
        <f>SEP!F72</f>
        <v>368</v>
      </c>
      <c r="L83" s="31">
        <f>SEP!F73</f>
        <v>2.8091603053435112</v>
      </c>
    </row>
    <row r="84" spans="1:12" ht="12.75">
      <c r="A84" s="24" t="s">
        <v>51</v>
      </c>
      <c r="B84" s="29">
        <f>OCT!F61</f>
        <v>785</v>
      </c>
      <c r="C84" s="29">
        <f>OCT!F62</f>
        <v>1214</v>
      </c>
      <c r="D84" s="31">
        <f>OCT!F63</f>
        <v>1.5464968152866243</v>
      </c>
      <c r="F84" s="29">
        <f>OCT!F66</f>
        <v>495</v>
      </c>
      <c r="G84" s="29">
        <f>OCT!F67</f>
        <v>515</v>
      </c>
      <c r="H84" s="31">
        <f>OCT!F68</f>
        <v>1.0404040404040404</v>
      </c>
      <c r="J84" s="29">
        <f>OCT!F71</f>
        <v>154</v>
      </c>
      <c r="K84" s="29">
        <f>OCT!F67</f>
        <v>515</v>
      </c>
      <c r="L84" s="31">
        <f>OCT!F73</f>
        <v>2.779220779220779</v>
      </c>
    </row>
    <row r="85" spans="1:12" ht="12.75">
      <c r="A85" s="24" t="s">
        <v>52</v>
      </c>
      <c r="B85" s="29">
        <f>NOV!F61</f>
        <v>767</v>
      </c>
      <c r="C85" s="29">
        <f>NOV!F62</f>
        <v>1175</v>
      </c>
      <c r="D85" s="31">
        <f>NOV!F63</f>
        <v>1.5319426336375488</v>
      </c>
      <c r="F85" s="29">
        <f>NOV!F66</f>
        <v>497</v>
      </c>
      <c r="G85" s="29">
        <f>NOV!F67</f>
        <v>514</v>
      </c>
      <c r="H85" s="31">
        <f>NOV!F63</f>
        <v>1.5319426336375488</v>
      </c>
      <c r="J85" s="29">
        <f>NOV!F71</f>
        <v>144</v>
      </c>
      <c r="K85" s="29">
        <f>NOV!F72</f>
        <v>413</v>
      </c>
      <c r="L85" s="31">
        <f>NOV!F73</f>
        <v>2.8680555555555554</v>
      </c>
    </row>
    <row r="86" spans="1:12" ht="12.75">
      <c r="A86" s="24" t="s">
        <v>53</v>
      </c>
      <c r="B86" s="29">
        <f>DEC!F61</f>
        <v>773</v>
      </c>
      <c r="C86" s="29">
        <f>DEC!F62</f>
        <v>1184</v>
      </c>
      <c r="D86" s="31">
        <f>DEC!F63</f>
        <v>1.5316946959896507</v>
      </c>
      <c r="F86" s="29">
        <f>DEC!F66</f>
        <v>504</v>
      </c>
      <c r="G86" s="29">
        <f>DEC!F67</f>
        <v>522</v>
      </c>
      <c r="H86" s="31">
        <f>DEC!F63</f>
        <v>1.5316946959896507</v>
      </c>
      <c r="J86" s="29">
        <f>DEC!F71</f>
        <v>139</v>
      </c>
      <c r="K86" s="29">
        <f>DEC!F72</f>
        <v>397</v>
      </c>
      <c r="L86" s="31">
        <f>DEC!F73</f>
        <v>2.856115107913669</v>
      </c>
    </row>
    <row r="87" spans="1:12" ht="12.75">
      <c r="A87" s="24" t="s">
        <v>54</v>
      </c>
      <c r="B87" s="29">
        <f>JAN!F61</f>
        <v>783</v>
      </c>
      <c r="C87" s="29">
        <f>JAN!F62</f>
        <v>1189</v>
      </c>
      <c r="D87" s="31">
        <f>JAN!F63</f>
        <v>1.5185185185185186</v>
      </c>
      <c r="F87" s="29">
        <f>JAN!F66</f>
        <v>508</v>
      </c>
      <c r="G87" s="29">
        <f>JAN!F67</f>
        <v>529</v>
      </c>
      <c r="H87" s="31">
        <f>JAN!F68</f>
        <v>1.0413385826771653</v>
      </c>
      <c r="J87" s="29">
        <f>JAN!F71</f>
        <v>145</v>
      </c>
      <c r="K87" s="29">
        <f>JAN!F72</f>
        <v>410</v>
      </c>
      <c r="L87" s="31">
        <f>JAN!F73</f>
        <v>2.8275862068965516</v>
      </c>
    </row>
    <row r="88" spans="1:12" ht="12.75">
      <c r="A88" s="24" t="s">
        <v>55</v>
      </c>
      <c r="B88" s="29">
        <f>FEB!F61</f>
        <v>778</v>
      </c>
      <c r="C88" s="29">
        <f>FEB!F62</f>
        <v>1175</v>
      </c>
      <c r="D88" s="31">
        <f>FEB!F63</f>
        <v>1.5102827763496145</v>
      </c>
      <c r="F88" s="29">
        <f>FEB!F66</f>
        <v>506</v>
      </c>
      <c r="G88" s="29">
        <f>FEB!F67</f>
        <v>523</v>
      </c>
      <c r="H88" s="31">
        <f>FEB!F68</f>
        <v>1.033596837944664</v>
      </c>
      <c r="J88" s="29">
        <f>FEB!F71</f>
        <v>144</v>
      </c>
      <c r="K88" s="29">
        <f>FEB!F72</f>
        <v>402</v>
      </c>
      <c r="L88" s="31">
        <f>FEB!F73</f>
        <v>2.7916666666666665</v>
      </c>
    </row>
    <row r="89" spans="1:12" ht="12.75">
      <c r="A89" s="24" t="s">
        <v>56</v>
      </c>
      <c r="B89" s="29">
        <f>MAR!F61</f>
        <v>799</v>
      </c>
      <c r="C89" s="29">
        <f>MAR!F62</f>
        <v>1239</v>
      </c>
      <c r="D89" s="31">
        <f>MAR!F63</f>
        <v>1.5506883604505632</v>
      </c>
      <c r="F89" s="29">
        <f>MAR!F66</f>
        <v>510</v>
      </c>
      <c r="G89" s="29">
        <f>MAR!F67</f>
        <v>528</v>
      </c>
      <c r="H89" s="31">
        <f>MAR!F68</f>
        <v>1.035294117647059</v>
      </c>
      <c r="J89" s="29">
        <f>MAR!F71</f>
        <v>152</v>
      </c>
      <c r="K89" s="29">
        <f>MAR!F72</f>
        <v>415</v>
      </c>
      <c r="L89" s="31">
        <f>MAR!F73</f>
        <v>2.7302631578947367</v>
      </c>
    </row>
    <row r="90" spans="1:12" ht="12.75">
      <c r="A90" s="24" t="s">
        <v>57</v>
      </c>
      <c r="B90" s="29">
        <f>APR!F61</f>
        <v>833</v>
      </c>
      <c r="C90" s="29">
        <f>APR!F62</f>
        <v>1302</v>
      </c>
      <c r="D90" s="31">
        <f>APR!F63</f>
        <v>1.5630252100840336</v>
      </c>
      <c r="F90" s="29">
        <f>APR!F66</f>
        <v>521</v>
      </c>
      <c r="G90" s="29">
        <f>APR!F67</f>
        <v>540</v>
      </c>
      <c r="H90" s="31">
        <f>APR!F68</f>
        <v>1.036468330134357</v>
      </c>
      <c r="J90" s="29">
        <f>APR!F71</f>
        <v>166</v>
      </c>
      <c r="K90" s="29">
        <f>APR!F72</f>
        <v>449</v>
      </c>
      <c r="L90" s="31">
        <f>APR!F73</f>
        <v>2.7048192771084336</v>
      </c>
    </row>
    <row r="91" spans="1:12" ht="12.75">
      <c r="A91" s="24" t="s">
        <v>58</v>
      </c>
      <c r="B91" s="29">
        <f>MAY!F61</f>
        <v>837</v>
      </c>
      <c r="C91" s="29">
        <f>MAY!F62</f>
        <v>1313</v>
      </c>
      <c r="D91" s="31">
        <f>MAY!F63</f>
        <v>1.5686977299880525</v>
      </c>
      <c r="F91" s="29">
        <f>MAY!F66</f>
        <v>516</v>
      </c>
      <c r="G91" s="29">
        <f>MAY!F67</f>
        <v>539</v>
      </c>
      <c r="H91" s="31">
        <f>MAY!F68</f>
        <v>1.0445736434108528</v>
      </c>
      <c r="J91" s="29">
        <f>MAY!F71</f>
        <v>171</v>
      </c>
      <c r="K91" s="29">
        <f>MAY!F72</f>
        <v>465</v>
      </c>
      <c r="L91" s="31">
        <f>MAY!F73</f>
        <v>2.719298245614035</v>
      </c>
    </row>
    <row r="92" spans="1:12" ht="12.75">
      <c r="A92" s="24" t="s">
        <v>59</v>
      </c>
      <c r="B92" s="29">
        <f>JUN!F61</f>
        <v>837</v>
      </c>
      <c r="C92" s="29">
        <f>JUN!F62</f>
        <v>1322</v>
      </c>
      <c r="D92" s="31">
        <f>JUN!F63</f>
        <v>1.5794504181600957</v>
      </c>
      <c r="F92" s="29">
        <f>JUN!F66</f>
        <v>516</v>
      </c>
      <c r="G92" s="29">
        <f>JUN!F67</f>
        <v>535</v>
      </c>
      <c r="H92" s="31">
        <f>JUN!F68</f>
        <v>1.0368217054263567</v>
      </c>
      <c r="J92" s="29">
        <f>JUN!F71</f>
        <v>175</v>
      </c>
      <c r="K92" s="29">
        <f>JUN!F72</f>
        <v>489</v>
      </c>
      <c r="L92" s="31">
        <f>JUN!F73</f>
        <v>2.7942857142857145</v>
      </c>
    </row>
    <row r="93" spans="1:12" ht="12.75">
      <c r="A93" s="30" t="s">
        <v>47</v>
      </c>
      <c r="B93" s="20">
        <f>SUM(B81:B92)/COUNTIF(B81:B92,"&lt;&gt;0")</f>
        <v>791.9166666666666</v>
      </c>
      <c r="C93" s="20">
        <f>SUM(C81:C92)/COUNTIF(C81:C92,"&lt;&gt;0")</f>
        <v>1222.75</v>
      </c>
      <c r="D93" s="31">
        <f>C93/B93</f>
        <v>1.54403872461328</v>
      </c>
      <c r="F93" s="20">
        <f>SUM(F81:F92)/COUNTIF(F81:F92,"&lt;&gt;0")</f>
        <v>503.5833333333333</v>
      </c>
      <c r="G93" s="20">
        <f>SUM(G81:G92)/COUNTIF(G81:G92,"&lt;&gt;0")</f>
        <v>522.9166666666666</v>
      </c>
      <c r="H93" s="31">
        <f>G93/F93</f>
        <v>1.0383915273870594</v>
      </c>
      <c r="J93" s="20">
        <f>SUM(J81:J92)/COUNTIF(J81:J92,"&lt;&gt;0")</f>
        <v>146.91666666666666</v>
      </c>
      <c r="K93" s="20">
        <f>SUM(K81:K92)/COUNTIF(K81:K92,"&lt;&gt;0")</f>
        <v>415.9166666666667</v>
      </c>
      <c r="L93" s="31">
        <f>K93/J93</f>
        <v>2.830969937606353</v>
      </c>
    </row>
    <row r="97" spans="2:12" ht="12.75">
      <c r="B97" s="47" t="s">
        <v>62</v>
      </c>
      <c r="C97" s="44"/>
      <c r="D97" s="45"/>
      <c r="F97" s="47" t="s">
        <v>2</v>
      </c>
      <c r="G97" s="44"/>
      <c r="H97" s="45"/>
      <c r="J97" s="47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JUL!F76</f>
        <v>30</v>
      </c>
      <c r="C100" s="29">
        <f>JUL!F77</f>
        <v>122</v>
      </c>
      <c r="D100" s="31">
        <f>JUL!F78</f>
        <v>4.066666666666666</v>
      </c>
      <c r="F100" s="29">
        <f>JUL!F81</f>
        <v>94</v>
      </c>
      <c r="G100" s="29">
        <f>JUL!F82</f>
        <v>96</v>
      </c>
      <c r="H100" s="31">
        <f>JUL!F83</f>
        <v>1.0212765957446808</v>
      </c>
      <c r="J100" s="29">
        <f>JUL!F86</f>
        <v>38</v>
      </c>
      <c r="K100" s="29">
        <f>JUL!F87</f>
        <v>115</v>
      </c>
      <c r="L100" s="31">
        <f>JUL!F88</f>
        <v>3.026315789473684</v>
      </c>
    </row>
    <row r="101" spans="1:12" ht="12.75">
      <c r="A101" s="24" t="s">
        <v>49</v>
      </c>
      <c r="B101" s="29">
        <f>AUG!F76</f>
        <v>28</v>
      </c>
      <c r="C101" s="29">
        <f>AUG!F77</f>
        <v>116</v>
      </c>
      <c r="D101" s="31">
        <f>AUG!F78</f>
        <v>4.142857142857143</v>
      </c>
      <c r="F101" s="29">
        <f>AUG!F81</f>
        <v>87</v>
      </c>
      <c r="G101" s="29">
        <f>AUG!F82</f>
        <v>89</v>
      </c>
      <c r="H101" s="31">
        <f>AUG!F83</f>
        <v>1.0229885057471264</v>
      </c>
      <c r="J101" s="29">
        <f>AUG!F86</f>
        <v>34</v>
      </c>
      <c r="K101" s="29">
        <f>AUG!F87</f>
        <v>115</v>
      </c>
      <c r="L101" s="31">
        <f>AUG!F88</f>
        <v>3.3823529411764706</v>
      </c>
    </row>
    <row r="102" spans="1:12" ht="12.75">
      <c r="A102" s="24" t="s">
        <v>50</v>
      </c>
      <c r="B102" s="29">
        <f>SEP!F76</f>
        <v>28</v>
      </c>
      <c r="C102" s="29">
        <f>SEP!F77</f>
        <v>115</v>
      </c>
      <c r="D102" s="31">
        <f>SEP!F78</f>
        <v>4.107142857142857</v>
      </c>
      <c r="F102" s="29">
        <f>SEP!F81</f>
        <v>86</v>
      </c>
      <c r="G102" s="29">
        <f>SEP!F82</f>
        <v>87</v>
      </c>
      <c r="H102" s="31">
        <f>SEP!F83</f>
        <v>1.0116279069767442</v>
      </c>
      <c r="J102" s="29">
        <f>SEP!F86</f>
        <v>43</v>
      </c>
      <c r="K102" s="29">
        <f>SEP!F87</f>
        <v>139</v>
      </c>
      <c r="L102" s="31">
        <f>SEP!F88</f>
        <v>3.2325581395348837</v>
      </c>
    </row>
    <row r="103" spans="1:12" ht="12.75">
      <c r="A103" s="24" t="s">
        <v>51</v>
      </c>
      <c r="B103" s="29">
        <f>OCT!F76</f>
        <v>35</v>
      </c>
      <c r="C103" s="29">
        <f>OCT!F77</f>
        <v>136</v>
      </c>
      <c r="D103" s="31">
        <f>OCT!F78</f>
        <v>3.8857142857142857</v>
      </c>
      <c r="F103" s="29">
        <f>OCT!F81</f>
        <v>92</v>
      </c>
      <c r="G103" s="29">
        <f>OCT!F82</f>
        <v>94</v>
      </c>
      <c r="H103" s="31">
        <f>OCT!F83</f>
        <v>1.0217391304347827</v>
      </c>
      <c r="J103" s="29">
        <f>OCT!F86</f>
        <v>9</v>
      </c>
      <c r="K103" s="29">
        <f>OCT!F87</f>
        <v>41</v>
      </c>
      <c r="L103" s="31">
        <f>OCT!F88</f>
        <v>4.555555555555555</v>
      </c>
    </row>
    <row r="104" spans="1:12" ht="12.75">
      <c r="A104" s="24" t="s">
        <v>52</v>
      </c>
      <c r="B104" s="29">
        <f>NOV!F76</f>
        <v>34</v>
      </c>
      <c r="C104" s="29">
        <f>NOV!F77</f>
        <v>128</v>
      </c>
      <c r="D104" s="31">
        <f>NOV!F78</f>
        <v>3.764705882352941</v>
      </c>
      <c r="F104" s="29">
        <f>NOV!F81</f>
        <v>85</v>
      </c>
      <c r="G104" s="29">
        <f>NOV!F82</f>
        <v>87</v>
      </c>
      <c r="H104" s="31">
        <f>NOV!F83</f>
        <v>1.0235294117647058</v>
      </c>
      <c r="J104" s="29">
        <f>NOV!F86</f>
        <v>7</v>
      </c>
      <c r="K104" s="29">
        <f>NOV!F87</f>
        <v>33</v>
      </c>
      <c r="L104" s="31">
        <f>NOV!F88</f>
        <v>4.714285714285714</v>
      </c>
    </row>
    <row r="105" spans="1:12" ht="12.75">
      <c r="A105" s="24" t="s">
        <v>53</v>
      </c>
      <c r="B105" s="29">
        <f>DEC!F76</f>
        <v>39</v>
      </c>
      <c r="C105" s="29">
        <f>DEC!F77</f>
        <v>146</v>
      </c>
      <c r="D105" s="31">
        <f>DEC!F78</f>
        <v>3.7435897435897436</v>
      </c>
      <c r="F105" s="29">
        <f>DEC!F81</f>
        <v>84</v>
      </c>
      <c r="G105" s="29">
        <f>DEC!F82</f>
        <v>86</v>
      </c>
      <c r="H105" s="31">
        <f>DEC!F83</f>
        <v>1.0238095238095237</v>
      </c>
      <c r="J105" s="29">
        <f>DEC!F86</f>
        <v>7</v>
      </c>
      <c r="K105" s="29">
        <f>DEC!F87</f>
        <v>33</v>
      </c>
      <c r="L105" s="31">
        <f>DEC!F88</f>
        <v>4.714285714285714</v>
      </c>
    </row>
    <row r="106" spans="1:12" ht="12.75">
      <c r="A106" s="24" t="s">
        <v>54</v>
      </c>
      <c r="B106" s="29">
        <f>JAN!F76</f>
        <v>36</v>
      </c>
      <c r="C106" s="29">
        <f>JAN!F77</f>
        <v>132</v>
      </c>
      <c r="D106" s="31">
        <f>JAN!F78</f>
        <v>3.6666666666666665</v>
      </c>
      <c r="F106" s="29">
        <f>JAN!F81</f>
        <v>88</v>
      </c>
      <c r="G106" s="29">
        <f>JAN!F82</f>
        <v>90</v>
      </c>
      <c r="H106" s="31">
        <f>JAN!F83</f>
        <v>1.0227272727272727</v>
      </c>
      <c r="J106" s="29">
        <f>JAN!F86</f>
        <v>6</v>
      </c>
      <c r="K106" s="29">
        <f>JAN!F87</f>
        <v>28</v>
      </c>
      <c r="L106" s="31">
        <f>JAN!F88</f>
        <v>4.666666666666667</v>
      </c>
    </row>
    <row r="107" spans="1:12" ht="12.75">
      <c r="A107" s="24" t="s">
        <v>55</v>
      </c>
      <c r="B107" s="29">
        <f>FEB!F76</f>
        <v>37</v>
      </c>
      <c r="C107" s="29">
        <f>FEB!F77</f>
        <v>143</v>
      </c>
      <c r="D107" s="31">
        <f>FEB!F78</f>
        <v>3.864864864864865</v>
      </c>
      <c r="F107" s="29">
        <f>FEB!F81</f>
        <v>87</v>
      </c>
      <c r="G107" s="29">
        <f>FEB!F82</f>
        <v>89</v>
      </c>
      <c r="H107" s="31">
        <f>FEB!F83</f>
        <v>1.0229885057471264</v>
      </c>
      <c r="J107" s="29">
        <f>FEB!F86</f>
        <v>4</v>
      </c>
      <c r="K107" s="29">
        <f>FEB!F87</f>
        <v>18</v>
      </c>
      <c r="L107" s="31">
        <f>FEB!F88</f>
        <v>4.5</v>
      </c>
    </row>
    <row r="108" spans="1:12" ht="12.75">
      <c r="A108" s="24" t="s">
        <v>56</v>
      </c>
      <c r="B108" s="29">
        <f>MAR!F76</f>
        <v>48</v>
      </c>
      <c r="C108" s="29">
        <f>MAR!F77</f>
        <v>192</v>
      </c>
      <c r="D108" s="31">
        <f>MAR!F78</f>
        <v>4</v>
      </c>
      <c r="F108" s="29">
        <f>MAR!F81</f>
        <v>85</v>
      </c>
      <c r="G108" s="29">
        <f>MAR!F82</f>
        <v>86</v>
      </c>
      <c r="H108" s="31">
        <f>MAR!F83</f>
        <v>1.011764705882353</v>
      </c>
      <c r="J108" s="29">
        <f>MAR!F86</f>
        <v>4</v>
      </c>
      <c r="K108" s="29">
        <f>MAR!F87</f>
        <v>18</v>
      </c>
      <c r="L108" s="31">
        <f>MAR!F88</f>
        <v>4.5</v>
      </c>
    </row>
    <row r="109" spans="1:12" ht="12.75">
      <c r="A109" s="24" t="s">
        <v>57</v>
      </c>
      <c r="B109" s="29">
        <f>APR!F76</f>
        <v>51</v>
      </c>
      <c r="C109" s="29">
        <f>APR!F77</f>
        <v>201</v>
      </c>
      <c r="D109" s="31">
        <f>APR!F78</f>
        <v>3.9411764705882355</v>
      </c>
      <c r="F109" s="29">
        <f>APR!F81</f>
        <v>90</v>
      </c>
      <c r="G109" s="29">
        <f>APR!F82</f>
        <v>91</v>
      </c>
      <c r="H109" s="31">
        <f>APR!F83</f>
        <v>1.011111111111111</v>
      </c>
      <c r="J109" s="29">
        <f>APR!F86</f>
        <v>5</v>
      </c>
      <c r="K109" s="29">
        <f>APR!F87</f>
        <v>21</v>
      </c>
      <c r="L109" s="31">
        <f>APR!F88</f>
        <v>4.2</v>
      </c>
    </row>
    <row r="110" spans="1:12" ht="12.75">
      <c r="A110" s="24" t="s">
        <v>58</v>
      </c>
      <c r="B110" s="29">
        <f>MAY!F76</f>
        <v>47</v>
      </c>
      <c r="C110" s="29">
        <f>MAY!F77</f>
        <v>185</v>
      </c>
      <c r="D110" s="31">
        <f>MAY!F78</f>
        <v>3.9361702127659575</v>
      </c>
      <c r="F110" s="29">
        <f>MAY!F81</f>
        <v>97</v>
      </c>
      <c r="G110" s="29">
        <f>MAY!F82</f>
        <v>98</v>
      </c>
      <c r="H110" s="31">
        <f>MAY!F83</f>
        <v>1.0103092783505154</v>
      </c>
      <c r="J110" s="29">
        <f>MAY!F86</f>
        <v>6</v>
      </c>
      <c r="K110" s="29">
        <f>MAY!F87</f>
        <v>26</v>
      </c>
      <c r="L110" s="31">
        <f>MAY!F88</f>
        <v>4.333333333333333</v>
      </c>
    </row>
    <row r="111" spans="1:12" ht="12.75">
      <c r="A111" s="24" t="s">
        <v>59</v>
      </c>
      <c r="B111" s="29">
        <f>JUN!F76</f>
        <v>43</v>
      </c>
      <c r="C111" s="29">
        <f>JUN!F77</f>
        <v>173</v>
      </c>
      <c r="D111" s="31">
        <f>JUN!F78</f>
        <v>4.023255813953488</v>
      </c>
      <c r="F111" s="29">
        <f>JUN!F81</f>
        <v>97</v>
      </c>
      <c r="G111" s="29">
        <f>JUN!F82</f>
        <v>99</v>
      </c>
      <c r="H111" s="31">
        <f>JUN!F83</f>
        <v>1.0206185567010309</v>
      </c>
      <c r="J111" s="29">
        <f>JUN!F86</f>
        <v>6</v>
      </c>
      <c r="K111" s="29">
        <f>JUN!F87</f>
        <v>26</v>
      </c>
      <c r="L111" s="31">
        <f>JUN!F88</f>
        <v>4.333333333333333</v>
      </c>
    </row>
    <row r="112" spans="1:12" ht="12.75">
      <c r="A112" s="30" t="s">
        <v>47</v>
      </c>
      <c r="B112" s="20">
        <f>SUM(B100:B111)/COUNTIF(B100:B111,"&lt;&gt;0")</f>
        <v>38</v>
      </c>
      <c r="C112" s="20">
        <f>SUM(C100:C111)/COUNTIF(C100:C111,"&lt;&gt;0")</f>
        <v>149.08333333333334</v>
      </c>
      <c r="D112" s="31">
        <f>C112/B112</f>
        <v>3.9232456140350878</v>
      </c>
      <c r="F112" s="20">
        <f>SUM(F100:F111)/COUNTIF(F100:F111,"&lt;&gt;0")</f>
        <v>89.33333333333333</v>
      </c>
      <c r="G112" s="20">
        <f>SUM(G100:G111)/COUNTIF(G100:G111,"&lt;&gt;0")</f>
        <v>91</v>
      </c>
      <c r="H112" s="31">
        <f>G112/F112</f>
        <v>1.0186567164179106</v>
      </c>
      <c r="J112" s="20">
        <f>SUM(J100:J111)/COUNTIF(J100:J111,"&lt;&gt;0")</f>
        <v>14.083333333333334</v>
      </c>
      <c r="K112" s="20">
        <f>SUM(K100:K111)/COUNTIF(K100:K111,"&lt;&gt;0")</f>
        <v>51.083333333333336</v>
      </c>
      <c r="L112" s="31">
        <f>K112/J112</f>
        <v>3.6272189349112427</v>
      </c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4"/>
      <c r="D118" s="44"/>
      <c r="E118" s="44"/>
      <c r="F118" s="45"/>
      <c r="H118" s="47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JUL!C107</f>
        <v>530568</v>
      </c>
      <c r="C122" s="29">
        <f>JUL!E107</f>
        <v>1534</v>
      </c>
      <c r="D122" s="31">
        <f>JUL!F107</f>
        <v>345.8722294654498</v>
      </c>
      <c r="E122" s="29">
        <f>JUL!G107</f>
        <v>3331</v>
      </c>
      <c r="F122" s="31">
        <f>JUL!H107</f>
        <v>159.2818973281297</v>
      </c>
      <c r="H122" s="29">
        <f>JUL!C108</f>
        <v>187273</v>
      </c>
      <c r="I122" s="29">
        <f>JUL!E108</f>
        <v>768</v>
      </c>
      <c r="J122" s="31">
        <f>JUL!F108</f>
        <v>243.84505208333334</v>
      </c>
      <c r="K122" s="29">
        <f>JUL!G108</f>
        <v>1162</v>
      </c>
      <c r="L122" s="31">
        <f>JUL!H108</f>
        <v>161.1643717728055</v>
      </c>
    </row>
    <row r="123" spans="1:12" ht="12.75">
      <c r="A123" s="24" t="s">
        <v>49</v>
      </c>
      <c r="B123" s="29">
        <f>AUG!C107</f>
        <v>558021</v>
      </c>
      <c r="C123" s="29">
        <f>AUG!E107</f>
        <v>1603</v>
      </c>
      <c r="D123" s="31">
        <f>AUG!F107</f>
        <v>348.11041796631315</v>
      </c>
      <c r="E123" s="29">
        <f>AUG!G107</f>
        <v>3496</v>
      </c>
      <c r="F123" s="31">
        <f>AUG!H107</f>
        <v>159.61699084668192</v>
      </c>
      <c r="H123" s="29">
        <f>AUG!C108</f>
        <v>187478</v>
      </c>
      <c r="I123" s="29">
        <f>AUG!E108</f>
        <v>766</v>
      </c>
      <c r="J123" s="31">
        <f>AUG!F108</f>
        <v>244.74934725848564</v>
      </c>
      <c r="K123" s="29">
        <f>AUG!G108</f>
        <v>1180</v>
      </c>
      <c r="L123" s="31">
        <f>AUG!H108</f>
        <v>158.87966101694914</v>
      </c>
    </row>
    <row r="124" spans="1:12" ht="12.75">
      <c r="A124" s="24" t="s">
        <v>50</v>
      </c>
      <c r="B124" s="29">
        <f>SEP!C107</f>
        <v>571425</v>
      </c>
      <c r="C124" s="29">
        <f>SEP!E107</f>
        <v>1623</v>
      </c>
      <c r="D124" s="31">
        <f>SEP!F107</f>
        <v>352.07948243992604</v>
      </c>
      <c r="E124" s="29">
        <f>SEP!G107</f>
        <v>3499</v>
      </c>
      <c r="F124" s="31">
        <f>SEP!H107</f>
        <v>163.310945984567</v>
      </c>
      <c r="H124" s="29">
        <f>SEP!C108</f>
        <v>195879</v>
      </c>
      <c r="I124" s="29">
        <f>SEP!E108</f>
        <v>777</v>
      </c>
      <c r="J124" s="31">
        <f>SEP!F108</f>
        <v>252.09652509652508</v>
      </c>
      <c r="K124" s="29">
        <f>SEP!G108</f>
        <v>1218</v>
      </c>
      <c r="L124" s="31">
        <f>SEP!H108</f>
        <v>160.82019704433498</v>
      </c>
    </row>
    <row r="125" spans="1:12" ht="12.75">
      <c r="A125" s="24" t="s">
        <v>51</v>
      </c>
      <c r="B125" s="29">
        <f>OCT!C107</f>
        <v>667594</v>
      </c>
      <c r="C125" s="29">
        <f>OCT!E107</f>
        <v>1709</v>
      </c>
      <c r="D125" s="31">
        <f>OCT!F107</f>
        <v>390.63428905792864</v>
      </c>
      <c r="E125" s="29">
        <f>OCT!G107</f>
        <v>3728</v>
      </c>
      <c r="F125" s="31">
        <f>OCT!H107</f>
        <v>179.07564377682402</v>
      </c>
      <c r="H125" s="29">
        <f>OCT!C108</f>
        <v>216553</v>
      </c>
      <c r="I125" s="29">
        <f>OCT!E108</f>
        <v>785</v>
      </c>
      <c r="J125" s="31">
        <f>OCT!F108</f>
        <v>275.86369426751594</v>
      </c>
      <c r="K125" s="29">
        <f>OCT!G108</f>
        <v>1214</v>
      </c>
      <c r="L125" s="31">
        <f>OCT!H108</f>
        <v>178.3797364085667</v>
      </c>
    </row>
    <row r="126" spans="1:12" ht="12.75">
      <c r="A126" s="24" t="s">
        <v>52</v>
      </c>
      <c r="B126" s="29">
        <f>NOV!C107</f>
        <v>697127</v>
      </c>
      <c r="C126" s="29">
        <f>NOV!E107</f>
        <v>1778</v>
      </c>
      <c r="D126" s="31">
        <f>NOV!F107</f>
        <v>392.08492688413946</v>
      </c>
      <c r="E126" s="29">
        <f>NOV!G107</f>
        <v>3862</v>
      </c>
      <c r="F126" s="31">
        <f>NOV!H107</f>
        <v>180.5093215950285</v>
      </c>
      <c r="H126" s="29">
        <f>NOV!C108</f>
        <v>209505</v>
      </c>
      <c r="I126" s="29">
        <f>NOV!E108</f>
        <v>767</v>
      </c>
      <c r="J126" s="31">
        <f>NOV!F108</f>
        <v>273.148631029987</v>
      </c>
      <c r="K126" s="29">
        <f>NOV!G108</f>
        <v>1175</v>
      </c>
      <c r="L126" s="31">
        <f>NOV!H108</f>
        <v>178.30212765957447</v>
      </c>
    </row>
    <row r="127" spans="1:12" ht="12.75">
      <c r="A127" s="24" t="s">
        <v>53</v>
      </c>
      <c r="B127" s="29">
        <f>DEC!C107</f>
        <v>735707</v>
      </c>
      <c r="C127" s="29">
        <f>DEC!E107</f>
        <v>1864</v>
      </c>
      <c r="D127" s="31">
        <f>DEC!F107</f>
        <v>394.6925965665236</v>
      </c>
      <c r="E127" s="29">
        <f>DEC!G107</f>
        <v>4078</v>
      </c>
      <c r="F127" s="31">
        <f>DEC!H107</f>
        <v>180.4087788131437</v>
      </c>
      <c r="H127" s="29">
        <f>DEC!C108</f>
        <v>210341</v>
      </c>
      <c r="I127" s="29">
        <f>DEC!E108</f>
        <v>773</v>
      </c>
      <c r="J127" s="31">
        <f>DEC!F108</f>
        <v>272.1099611901682</v>
      </c>
      <c r="K127" s="29">
        <f>DEC!G108</f>
        <v>1184</v>
      </c>
      <c r="L127" s="31">
        <f>DEC!H108</f>
        <v>177.6528716216216</v>
      </c>
    </row>
    <row r="128" spans="1:12" ht="12.75">
      <c r="A128" s="24" t="s">
        <v>54</v>
      </c>
      <c r="B128" s="29">
        <f>JAN!C107</f>
        <v>750286</v>
      </c>
      <c r="C128" s="29">
        <f>JAN!E107</f>
        <v>1922</v>
      </c>
      <c r="D128" s="31">
        <f>JAN!F107</f>
        <v>390.3673257023933</v>
      </c>
      <c r="E128" s="29">
        <f>JAN!G107</f>
        <v>4191</v>
      </c>
      <c r="F128" s="31">
        <f>JAN!H107</f>
        <v>179.02314483416845</v>
      </c>
      <c r="H128" s="29">
        <f>JAN!C108</f>
        <v>203427</v>
      </c>
      <c r="I128" s="29">
        <f>JAN!E108</f>
        <v>783</v>
      </c>
      <c r="J128" s="31">
        <f>JAN!F108</f>
        <v>259.8045977011494</v>
      </c>
      <c r="K128" s="29">
        <f>JAN!G108</f>
        <v>1189</v>
      </c>
      <c r="L128" s="31">
        <f>JAN!H108</f>
        <v>171.09083263246424</v>
      </c>
    </row>
    <row r="129" spans="1:12" ht="12.75">
      <c r="A129" s="24" t="s">
        <v>55</v>
      </c>
      <c r="B129" s="29">
        <f>FEB!C107</f>
        <v>779340</v>
      </c>
      <c r="C129" s="29">
        <f>FEB!E107</f>
        <v>2004</v>
      </c>
      <c r="D129" s="31">
        <f>FEB!F107</f>
        <v>388.8922155688623</v>
      </c>
      <c r="E129" s="29">
        <f>FEB!G107</f>
        <v>4336</v>
      </c>
      <c r="F129" s="31">
        <f>FEB!H107</f>
        <v>179.73708487084872</v>
      </c>
      <c r="H129" s="29">
        <f>FEB!C108</f>
        <v>205407</v>
      </c>
      <c r="I129" s="29">
        <f>FEB!E108</f>
        <v>778</v>
      </c>
      <c r="J129" s="31">
        <f>FEB!F108</f>
        <v>264.01928020565555</v>
      </c>
      <c r="K129" s="29">
        <f>FEB!G108</f>
        <v>1175</v>
      </c>
      <c r="L129" s="31">
        <f>FEB!H108</f>
        <v>174.81446808510637</v>
      </c>
    </row>
    <row r="130" spans="1:12" ht="12.75">
      <c r="A130" s="24" t="s">
        <v>56</v>
      </c>
      <c r="B130" s="29">
        <f>MAR!C107</f>
        <v>816728</v>
      </c>
      <c r="C130" s="29">
        <f>MAR!E107</f>
        <v>2107</v>
      </c>
      <c r="D130" s="31">
        <f>MAR!F107</f>
        <v>387.6260085429521</v>
      </c>
      <c r="E130" s="29">
        <f>MAR!G107</f>
        <v>4507</v>
      </c>
      <c r="F130" s="31">
        <f>MAR!H107</f>
        <v>181.21322387397382</v>
      </c>
      <c r="H130" s="29">
        <f>MAR!C108</f>
        <v>216828</v>
      </c>
      <c r="I130" s="29">
        <f>MAR!E108</f>
        <v>799</v>
      </c>
      <c r="J130" s="31">
        <f>MAR!F108</f>
        <v>271.3742177722153</v>
      </c>
      <c r="K130" s="29">
        <f>MAR!G108</f>
        <v>1239</v>
      </c>
      <c r="L130" s="31">
        <f>MAR!H108</f>
        <v>175.00242130750604</v>
      </c>
    </row>
    <row r="131" spans="1:12" ht="12.75">
      <c r="A131" s="24" t="s">
        <v>57</v>
      </c>
      <c r="B131" s="29">
        <f>APR!C107</f>
        <v>986585</v>
      </c>
      <c r="C131" s="29">
        <f>APR!E107</f>
        <v>2196</v>
      </c>
      <c r="D131" s="31">
        <f>APR!F107</f>
        <v>449.2645719489982</v>
      </c>
      <c r="E131" s="29">
        <f>APR!G107</f>
        <v>4622</v>
      </c>
      <c r="F131" s="31">
        <f>APR!H107</f>
        <v>213.45413241021203</v>
      </c>
      <c r="H131" s="29">
        <f>APR!C108</f>
        <v>279562</v>
      </c>
      <c r="I131" s="29">
        <f>APR!E108</f>
        <v>833</v>
      </c>
      <c r="J131" s="31">
        <f>APR!F108</f>
        <v>335.6086434573829</v>
      </c>
      <c r="K131" s="29">
        <f>APR!G108</f>
        <v>1302</v>
      </c>
      <c r="L131" s="31">
        <f>APR!H108</f>
        <v>214.7173579109063</v>
      </c>
    </row>
    <row r="132" spans="1:12" ht="12.75">
      <c r="A132" s="24" t="s">
        <v>58</v>
      </c>
      <c r="B132" s="29">
        <f>MAY!C107</f>
        <v>1038169</v>
      </c>
      <c r="C132" s="29">
        <f>MAY!E107</f>
        <v>2309</v>
      </c>
      <c r="D132" s="31">
        <f>MAY!F107</f>
        <v>449.6184495452577</v>
      </c>
      <c r="E132" s="29">
        <f>MAY!G107</f>
        <v>4837</v>
      </c>
      <c r="F132" s="31">
        <f>MAY!H107</f>
        <v>214.63076286954723</v>
      </c>
      <c r="H132" s="29">
        <f>MAY!C108</f>
        <v>282340</v>
      </c>
      <c r="I132" s="29">
        <f>MAY!E108</f>
        <v>837</v>
      </c>
      <c r="J132" s="31">
        <f>MAY!F108</f>
        <v>337.3237753882915</v>
      </c>
      <c r="K132" s="29">
        <f>MAY!G108</f>
        <v>1313</v>
      </c>
      <c r="L132" s="31">
        <f>MAY!H108</f>
        <v>215.03427265803504</v>
      </c>
    </row>
    <row r="133" spans="1:12" ht="12.75">
      <c r="A133" s="24" t="s">
        <v>59</v>
      </c>
      <c r="B133" s="29">
        <f>JUN!C107</f>
        <v>1076947</v>
      </c>
      <c r="C133" s="29">
        <f>JUN!E107</f>
        <v>2393</v>
      </c>
      <c r="D133" s="31">
        <f>JUN!F107</f>
        <v>450.0405348934392</v>
      </c>
      <c r="E133" s="29">
        <f>JUN!G107</f>
        <v>5009</v>
      </c>
      <c r="F133" s="31">
        <f>JUN!H107</f>
        <v>215.00239568776203</v>
      </c>
      <c r="H133" s="29">
        <f>JUN!C108</f>
        <v>282881</v>
      </c>
      <c r="I133" s="29">
        <f>JUN!E108</f>
        <v>837</v>
      </c>
      <c r="J133" s="31">
        <f>JUN!F108</f>
        <v>337.9701314217443</v>
      </c>
      <c r="K133" s="29">
        <f>JUN!G108</f>
        <v>1322</v>
      </c>
      <c r="L133" s="31">
        <f>JUN!H108</f>
        <v>213.97957639939486</v>
      </c>
    </row>
    <row r="134" spans="1:12" ht="12.75">
      <c r="A134" s="30" t="s">
        <v>47</v>
      </c>
      <c r="B134" s="20">
        <f>SUM(B122:B133)/COUNTIF(B122:B133,"&lt;&gt;0")</f>
        <v>767374.75</v>
      </c>
      <c r="C134" s="20">
        <f>SUM(C122:C133)/COUNTIF(C122:C133,"&lt;&gt;0")</f>
        <v>1920.1666666666667</v>
      </c>
      <c r="D134" s="31">
        <f>B134/C134</f>
        <v>399.63965801579724</v>
      </c>
      <c r="E134" s="29">
        <f>SUM(E122:E133)/COUNTIF(E122:E133,"&lt;&gt;0")</f>
        <v>4124.666666666667</v>
      </c>
      <c r="F134" s="31">
        <f>B134/E134</f>
        <v>186.04527638597057</v>
      </c>
      <c r="H134" s="20">
        <f>SUM(H122:H133)/COUNTIF(H122:H133,"&lt;&gt;0")</f>
        <v>223122.83333333334</v>
      </c>
      <c r="I134" s="20">
        <f>SUM(I122:I133)/COUNTIF(I122:I133,"&lt;&gt;0")</f>
        <v>791.9166666666666</v>
      </c>
      <c r="J134" s="31">
        <f>H134/I134</f>
        <v>281.75039461222775</v>
      </c>
      <c r="K134" s="29">
        <f>SUM(K122:K133)/COUNTIF(K122:K133,"&lt;&gt;0")</f>
        <v>1222.75</v>
      </c>
      <c r="L134" s="31">
        <f>H134/K134</f>
        <v>182.4762488925237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JUL!G130</f>
        <v>166623</v>
      </c>
      <c r="D142" s="29">
        <f>JUL!G131</f>
        <v>75049</v>
      </c>
      <c r="E142" s="29">
        <f>JUL!G132</f>
        <v>54315</v>
      </c>
      <c r="F142" s="29">
        <f>JUL!G133</f>
        <v>18944</v>
      </c>
      <c r="G142" s="29">
        <f>JUL!G134</f>
        <v>18315</v>
      </c>
      <c r="H142" s="29">
        <f>JUL!G135</f>
        <v>20650</v>
      </c>
    </row>
    <row r="143" spans="1:8" ht="12.75">
      <c r="A143" s="24" t="s">
        <v>49</v>
      </c>
      <c r="C143" s="29">
        <f>AUG!G130</f>
        <v>166654</v>
      </c>
      <c r="D143" s="29">
        <f>AUG!G131</f>
        <v>75496</v>
      </c>
      <c r="E143" s="29">
        <f>AUG!G132</f>
        <v>57095</v>
      </c>
      <c r="F143" s="29">
        <f>AUG!G133</f>
        <v>17267</v>
      </c>
      <c r="G143" s="29">
        <f>AUG!G134</f>
        <v>16796</v>
      </c>
      <c r="H143" s="29">
        <f>AUG!G135</f>
        <v>20824</v>
      </c>
    </row>
    <row r="144" spans="1:8" ht="12.75">
      <c r="A144" s="24" t="s">
        <v>50</v>
      </c>
      <c r="C144" s="29">
        <f>SEP!G130</f>
        <v>170678</v>
      </c>
      <c r="D144" s="29">
        <f>SEP!G131</f>
        <v>74245</v>
      </c>
      <c r="E144" s="29">
        <f>SEP!G132</f>
        <v>61586</v>
      </c>
      <c r="F144" s="29">
        <f>SEP!G133</f>
        <v>18358</v>
      </c>
      <c r="G144" s="29">
        <f>SEP!G134</f>
        <v>16489</v>
      </c>
      <c r="H144" s="29">
        <f>SEP!G135</f>
        <v>25201</v>
      </c>
    </row>
    <row r="145" spans="1:8" ht="12.75">
      <c r="A145" s="24" t="s">
        <v>51</v>
      </c>
      <c r="C145" s="29">
        <f>OCT!G130</f>
        <v>211566</v>
      </c>
      <c r="D145" s="29">
        <f>OCT!G131</f>
        <v>87938</v>
      </c>
      <c r="E145" s="29">
        <f>OCT!G132</f>
        <v>79023</v>
      </c>
      <c r="F145" s="29">
        <f>OCT!G133</f>
        <v>24463</v>
      </c>
      <c r="G145" s="29">
        <f>OCT!G134</f>
        <v>20142</v>
      </c>
      <c r="H145" s="29">
        <f>OCT!G135</f>
        <v>4987</v>
      </c>
    </row>
    <row r="146" spans="1:8" ht="12.75">
      <c r="A146" s="24" t="s">
        <v>52</v>
      </c>
      <c r="C146" s="29">
        <f>NOV!G130</f>
        <v>205814</v>
      </c>
      <c r="D146" s="29">
        <f>NOV!G131</f>
        <v>88077</v>
      </c>
      <c r="E146" s="29">
        <f>NOV!G132</f>
        <v>75714</v>
      </c>
      <c r="F146" s="29">
        <f>NOV!G133</f>
        <v>23144</v>
      </c>
      <c r="G146" s="29">
        <f>NOV!G134</f>
        <v>18879</v>
      </c>
      <c r="H146" s="29">
        <f>NOV!G135</f>
        <v>3691</v>
      </c>
    </row>
    <row r="147" spans="1:8" ht="12.75">
      <c r="A147" s="24" t="s">
        <v>53</v>
      </c>
      <c r="C147" s="29">
        <f>DEC!G130</f>
        <v>206463</v>
      </c>
      <c r="D147" s="29">
        <f>DEC!G131</f>
        <v>89208</v>
      </c>
      <c r="E147" s="29">
        <f>DEC!G132</f>
        <v>71412</v>
      </c>
      <c r="F147" s="29">
        <f>DEC!G133</f>
        <v>27128</v>
      </c>
      <c r="G147" s="29">
        <f>DEC!G134</f>
        <v>18715</v>
      </c>
      <c r="H147" s="29">
        <f>DEC!G135</f>
        <v>3878</v>
      </c>
    </row>
    <row r="148" spans="1:8" ht="12.75">
      <c r="A148" s="24" t="s">
        <v>54</v>
      </c>
      <c r="C148" s="29">
        <f>JAN!G130</f>
        <v>200353</v>
      </c>
      <c r="D148" s="29">
        <f>JAN!G131</f>
        <v>84046</v>
      </c>
      <c r="E148" s="29">
        <f>JAN!G132</f>
        <v>73633</v>
      </c>
      <c r="F148" s="29">
        <f>JAN!G133</f>
        <v>23270</v>
      </c>
      <c r="G148" s="29">
        <f>JAN!G134</f>
        <v>19404</v>
      </c>
      <c r="H148" s="29">
        <f>JAN!G135</f>
        <v>3074</v>
      </c>
    </row>
    <row r="149" spans="1:8" ht="12.75">
      <c r="A149" s="24" t="s">
        <v>55</v>
      </c>
      <c r="C149" s="29">
        <f>FEB!G130</f>
        <v>203408</v>
      </c>
      <c r="D149" s="29">
        <f>FEB!G131</f>
        <v>84025</v>
      </c>
      <c r="E149" s="29">
        <f>FEB!G132</f>
        <v>73362</v>
      </c>
      <c r="F149" s="29">
        <f>FEB!G133</f>
        <v>26881</v>
      </c>
      <c r="G149" s="29">
        <f>FEB!G134</f>
        <v>19140</v>
      </c>
      <c r="H149" s="29">
        <f>FEB!G135</f>
        <v>1999</v>
      </c>
    </row>
    <row r="150" spans="1:8" ht="12.75">
      <c r="A150" s="24" t="s">
        <v>56</v>
      </c>
      <c r="C150" s="29">
        <f>MAR!G130</f>
        <v>214711</v>
      </c>
      <c r="D150" s="29">
        <f>MAR!G131</f>
        <v>84771</v>
      </c>
      <c r="E150" s="29">
        <f>MAR!G132</f>
        <v>76946</v>
      </c>
      <c r="F150" s="29">
        <f>MAR!G133</f>
        <v>34492</v>
      </c>
      <c r="G150" s="29">
        <f>MAR!G134</f>
        <v>18502</v>
      </c>
      <c r="H150" s="29">
        <f>MAR!G135</f>
        <v>2117</v>
      </c>
    </row>
    <row r="151" spans="1:8" ht="12.75">
      <c r="A151" s="24" t="s">
        <v>57</v>
      </c>
      <c r="C151" s="29">
        <f>APR!G130</f>
        <v>276591</v>
      </c>
      <c r="D151" s="29">
        <f>APR!G131</f>
        <v>107337</v>
      </c>
      <c r="E151" s="29">
        <f>APR!G132</f>
        <v>98409</v>
      </c>
      <c r="F151" s="29">
        <f>APR!G133</f>
        <v>42703</v>
      </c>
      <c r="G151" s="29">
        <f>APR!G134</f>
        <v>28142</v>
      </c>
      <c r="H151" s="29">
        <f>APR!G135</f>
        <v>2971</v>
      </c>
    </row>
    <row r="152" spans="1:8" ht="12.75">
      <c r="A152" s="24" t="s">
        <v>58</v>
      </c>
      <c r="C152" s="29">
        <f>MAY!G130</f>
        <v>278175</v>
      </c>
      <c r="D152" s="29">
        <f>MAY!G131</f>
        <v>106965</v>
      </c>
      <c r="E152" s="29">
        <f>MAY!G132</f>
        <v>102515</v>
      </c>
      <c r="F152" s="29">
        <f>MAY!G133</f>
        <v>38930</v>
      </c>
      <c r="G152" s="29">
        <f>MAY!G134</f>
        <v>29765</v>
      </c>
      <c r="H152" s="29">
        <f>MAY!G135</f>
        <v>4165</v>
      </c>
    </row>
    <row r="153" spans="1:8" ht="12.75">
      <c r="A153" s="24" t="s">
        <v>59</v>
      </c>
      <c r="C153" s="29">
        <f>JUN!G130</f>
        <v>279038</v>
      </c>
      <c r="D153" s="29">
        <f>JUN!G131</f>
        <v>106883</v>
      </c>
      <c r="E153" s="29">
        <f>JUN!G132</f>
        <v>106203</v>
      </c>
      <c r="F153" s="29">
        <f>JUN!G133</f>
        <v>35565</v>
      </c>
      <c r="G153" s="29">
        <f>JUN!G134</f>
        <v>30387</v>
      </c>
      <c r="H153" s="29">
        <f>JUN!G135</f>
        <v>3843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215006.16666666666</v>
      </c>
      <c r="D154" s="34">
        <f t="shared" si="6"/>
        <v>88670</v>
      </c>
      <c r="E154" s="34">
        <f t="shared" si="6"/>
        <v>77517.75</v>
      </c>
      <c r="F154" s="34">
        <f t="shared" si="6"/>
        <v>27595.416666666668</v>
      </c>
      <c r="G154" s="34">
        <f t="shared" si="6"/>
        <v>21223</v>
      </c>
      <c r="H154" s="34">
        <f t="shared" si="6"/>
        <v>8116.666666666667</v>
      </c>
    </row>
  </sheetData>
  <sheetProtection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29">
      <selection activeCell="H151" sqref="H15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JUL!B8</f>
        <v>718</v>
      </c>
      <c r="C5" s="20">
        <f>JUL!C8</f>
        <v>158</v>
      </c>
      <c r="D5" s="20">
        <f>JUL!D8</f>
        <v>289</v>
      </c>
      <c r="E5" s="20">
        <f>JUL!E8</f>
        <v>217</v>
      </c>
      <c r="F5" s="20">
        <f>JUL!F8</f>
        <v>682</v>
      </c>
      <c r="G5" s="20">
        <f>JUL!G8</f>
        <v>49</v>
      </c>
      <c r="H5" s="20">
        <f>JUL!H8</f>
        <v>5034</v>
      </c>
      <c r="I5" s="20">
        <f aca="true" t="shared" si="0" ref="I5:I16">SUM(B5:H5)</f>
        <v>7147</v>
      </c>
    </row>
    <row r="6" spans="1:9" ht="12.75">
      <c r="A6" s="24" t="s">
        <v>49</v>
      </c>
      <c r="B6" s="20">
        <f>AUG!B8</f>
        <v>765</v>
      </c>
      <c r="C6" s="20">
        <f>AUG!C8</f>
        <v>184</v>
      </c>
      <c r="D6" s="20">
        <f>AUG!D8</f>
        <v>282</v>
      </c>
      <c r="E6" s="20">
        <f>AUG!E8</f>
        <v>221</v>
      </c>
      <c r="F6" s="20">
        <f>AUG!F8</f>
        <v>682</v>
      </c>
      <c r="G6" s="20">
        <f>AUG!G8</f>
        <v>49</v>
      </c>
      <c r="H6" s="20">
        <f>AUG!H8</f>
        <v>5170</v>
      </c>
      <c r="I6" s="20">
        <f t="shared" si="0"/>
        <v>7353</v>
      </c>
    </row>
    <row r="7" spans="1:9" ht="12.75">
      <c r="A7" s="24" t="s">
        <v>50</v>
      </c>
      <c r="B7" s="20">
        <f>SEP!B8</f>
        <v>741</v>
      </c>
      <c r="C7" s="20">
        <f>SEP!C8</f>
        <v>193</v>
      </c>
      <c r="D7" s="20">
        <f>SEP!D8</f>
        <v>289</v>
      </c>
      <c r="E7" s="20">
        <f>SEP!E8</f>
        <v>224</v>
      </c>
      <c r="F7" s="20">
        <f>SEP!F8</f>
        <v>687</v>
      </c>
      <c r="G7" s="20">
        <f>SEP!G8</f>
        <v>48</v>
      </c>
      <c r="H7" s="20">
        <f>SEP!H8</f>
        <v>5392</v>
      </c>
      <c r="I7" s="20">
        <f t="shared" si="0"/>
        <v>7574</v>
      </c>
    </row>
    <row r="8" spans="1:9" ht="12.75">
      <c r="A8" s="24" t="s">
        <v>51</v>
      </c>
      <c r="B8" s="20">
        <f>OCT!B8</f>
        <v>825</v>
      </c>
      <c r="C8" s="20">
        <f>OCT!C8</f>
        <v>246</v>
      </c>
      <c r="D8" s="20">
        <f>OCT!D8</f>
        <v>82</v>
      </c>
      <c r="E8" s="20">
        <f>OCT!E8</f>
        <v>220</v>
      </c>
      <c r="F8" s="20">
        <f>OCT!F8</f>
        <v>694</v>
      </c>
      <c r="G8" s="20">
        <f>OCT!G8</f>
        <v>47</v>
      </c>
      <c r="H8" s="20">
        <f>OCT!H8</f>
        <v>5655</v>
      </c>
      <c r="I8" s="20">
        <f t="shared" si="0"/>
        <v>7769</v>
      </c>
    </row>
    <row r="9" spans="1:9" ht="12.75">
      <c r="A9" s="24" t="s">
        <v>52</v>
      </c>
      <c r="B9" s="20">
        <f>NOV!B8</f>
        <v>825</v>
      </c>
      <c r="C9" s="20">
        <f>NOV!C8</f>
        <v>258</v>
      </c>
      <c r="D9" s="20">
        <f>NOV!D8</f>
        <v>80</v>
      </c>
      <c r="E9" s="20">
        <f>NOV!E8</f>
        <v>242</v>
      </c>
      <c r="F9" s="20">
        <f>NOV!F8</f>
        <v>682</v>
      </c>
      <c r="G9" s="20">
        <f>NOV!G8</f>
        <v>53</v>
      </c>
      <c r="H9" s="20">
        <f>NOV!H8</f>
        <v>5803</v>
      </c>
      <c r="I9" s="20">
        <f t="shared" si="0"/>
        <v>7943</v>
      </c>
    </row>
    <row r="10" spans="1:9" ht="12.75">
      <c r="A10" s="24" t="s">
        <v>53</v>
      </c>
      <c r="B10" s="20">
        <f>DEC!B8</f>
        <v>848</v>
      </c>
      <c r="C10" s="20">
        <f>DEC!C8</f>
        <v>307</v>
      </c>
      <c r="D10" s="20">
        <f>DEC!D8</f>
        <v>82</v>
      </c>
      <c r="E10" s="20">
        <f>DEC!E8</f>
        <v>241</v>
      </c>
      <c r="F10" s="20">
        <f>DEC!F8</f>
        <v>692</v>
      </c>
      <c r="G10" s="20">
        <f>DEC!G8</f>
        <v>52</v>
      </c>
      <c r="H10" s="20">
        <f>DEC!H8</f>
        <v>5949</v>
      </c>
      <c r="I10" s="20">
        <f t="shared" si="0"/>
        <v>8171</v>
      </c>
    </row>
    <row r="11" spans="1:9" ht="12.75">
      <c r="A11" s="24" t="s">
        <v>54</v>
      </c>
      <c r="B11" s="20">
        <f>JAN!B8</f>
        <v>818</v>
      </c>
      <c r="C11" s="20">
        <f>JAN!C8</f>
        <v>317</v>
      </c>
      <c r="D11" s="20">
        <f>JAN!D8</f>
        <v>65</v>
      </c>
      <c r="E11" s="20">
        <f>JAN!E8</f>
        <v>246</v>
      </c>
      <c r="F11" s="20">
        <f>JAN!F8</f>
        <v>688</v>
      </c>
      <c r="G11" s="20">
        <f>JAN!G8</f>
        <v>51</v>
      </c>
      <c r="H11" s="20">
        <f>JAN!H8</f>
        <v>6086</v>
      </c>
      <c r="I11" s="20">
        <f t="shared" si="0"/>
        <v>8271</v>
      </c>
    </row>
    <row r="12" spans="1:9" ht="12.75">
      <c r="A12" s="24" t="s">
        <v>55</v>
      </c>
      <c r="B12" s="20">
        <f>FEB!B8</f>
        <v>831</v>
      </c>
      <c r="C12" s="20">
        <f>FEB!C8</f>
        <v>319</v>
      </c>
      <c r="D12" s="20">
        <f>FEB!D8</f>
        <v>68</v>
      </c>
      <c r="E12" s="20">
        <f>FEB!E8</f>
        <v>258</v>
      </c>
      <c r="F12" s="20">
        <f>FEB!F8</f>
        <v>692</v>
      </c>
      <c r="G12" s="20">
        <f>FEB!G8</f>
        <v>45</v>
      </c>
      <c r="H12" s="20">
        <f>FEB!H8</f>
        <v>6352</v>
      </c>
      <c r="I12" s="20">
        <f t="shared" si="0"/>
        <v>8565</v>
      </c>
    </row>
    <row r="13" spans="1:9" ht="12.75">
      <c r="A13" s="24" t="s">
        <v>56</v>
      </c>
      <c r="B13" s="20">
        <f>MAR!B8</f>
        <v>889</v>
      </c>
      <c r="C13" s="20">
        <f>MAR!C8</f>
        <v>333</v>
      </c>
      <c r="D13" s="20">
        <f>MAR!D8</f>
        <v>59</v>
      </c>
      <c r="E13" s="20">
        <f>MAR!E8</f>
        <v>253</v>
      </c>
      <c r="F13" s="20">
        <f>MAR!F8</f>
        <v>694</v>
      </c>
      <c r="G13" s="20">
        <f>MAR!G8</f>
        <v>45</v>
      </c>
      <c r="H13" s="20">
        <f>MAR!H8</f>
        <v>6469</v>
      </c>
      <c r="I13" s="20">
        <f t="shared" si="0"/>
        <v>8742</v>
      </c>
    </row>
    <row r="14" spans="1:9" ht="12.75">
      <c r="A14" s="24" t="s">
        <v>57</v>
      </c>
      <c r="B14" s="20">
        <f>APR!B8</f>
        <v>883</v>
      </c>
      <c r="C14" s="20">
        <f>APR!C8</f>
        <v>344</v>
      </c>
      <c r="D14" s="20">
        <f>APR!D8</f>
        <v>59</v>
      </c>
      <c r="E14" s="20">
        <f>APR!E8</f>
        <v>263</v>
      </c>
      <c r="F14" s="20">
        <f>APR!F8</f>
        <v>694</v>
      </c>
      <c r="G14" s="20">
        <f>APR!G8</f>
        <v>43</v>
      </c>
      <c r="H14" s="20">
        <f>APR!H8</f>
        <v>6585</v>
      </c>
      <c r="I14" s="20">
        <f t="shared" si="0"/>
        <v>8871</v>
      </c>
    </row>
    <row r="15" spans="1:9" ht="12.75">
      <c r="A15" s="24" t="s">
        <v>58</v>
      </c>
      <c r="B15" s="20">
        <f>MAY!B8</f>
        <v>906</v>
      </c>
      <c r="C15" s="20">
        <f>MAY!C8</f>
        <v>337</v>
      </c>
      <c r="D15" s="20">
        <f>MAY!D8</f>
        <v>60</v>
      </c>
      <c r="E15" s="20">
        <f>MAY!E8</f>
        <v>256</v>
      </c>
      <c r="F15" s="20">
        <f>MAY!F8</f>
        <v>715</v>
      </c>
      <c r="G15" s="20">
        <f>MAY!G8</f>
        <v>43</v>
      </c>
      <c r="H15" s="20">
        <f>MAY!H8</f>
        <v>6942</v>
      </c>
      <c r="I15" s="20">
        <f t="shared" si="0"/>
        <v>9259</v>
      </c>
    </row>
    <row r="16" spans="1:9" ht="12.75">
      <c r="A16" s="24" t="s">
        <v>59</v>
      </c>
      <c r="B16" s="20">
        <f>JUN!B8</f>
        <v>927</v>
      </c>
      <c r="C16" s="20">
        <f>JUN!C8</f>
        <v>324</v>
      </c>
      <c r="D16" s="20">
        <f>JUN!D8</f>
        <v>62</v>
      </c>
      <c r="E16" s="20">
        <f>JUN!E8</f>
        <v>244</v>
      </c>
      <c r="F16" s="20">
        <f>JUN!F8</f>
        <v>723</v>
      </c>
      <c r="G16" s="20">
        <f>JUN!G8</f>
        <v>40</v>
      </c>
      <c r="H16" s="20">
        <f>JUN!H8</f>
        <v>7234</v>
      </c>
      <c r="I16" s="20">
        <f t="shared" si="0"/>
        <v>9554</v>
      </c>
    </row>
    <row r="17" spans="1:9" ht="12.75">
      <c r="A17" s="17" t="s">
        <v>47</v>
      </c>
      <c r="B17" s="20">
        <f>SUM(B5:B16)/COUNTIF(B5:B16,"&lt;&gt;0")</f>
        <v>831.3333333333334</v>
      </c>
      <c r="C17" s="20">
        <f aca="true" t="shared" si="1" ref="C17:I17">SUM(C5:C16)/COUNTIF(C5:C16,"&lt;&gt;0")</f>
        <v>276.6666666666667</v>
      </c>
      <c r="D17" s="20">
        <f t="shared" si="1"/>
        <v>123.08333333333333</v>
      </c>
      <c r="E17" s="20">
        <f t="shared" si="1"/>
        <v>240.41666666666666</v>
      </c>
      <c r="F17" s="20">
        <f t="shared" si="1"/>
        <v>693.75</v>
      </c>
      <c r="G17" s="20">
        <f t="shared" si="1"/>
        <v>47.083333333333336</v>
      </c>
      <c r="H17" s="20">
        <f t="shared" si="1"/>
        <v>6055.916666666667</v>
      </c>
      <c r="I17" s="20">
        <f t="shared" si="1"/>
        <v>8268.25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JUL!B19</f>
        <v>252</v>
      </c>
      <c r="C21" s="23">
        <f>JUL!C19</f>
        <v>42</v>
      </c>
      <c r="D21" s="23">
        <f>JUL!D19</f>
        <v>90</v>
      </c>
      <c r="E21" s="23">
        <f>JUL!E19</f>
        <v>215</v>
      </c>
      <c r="F21" s="23">
        <f>JUL!F19</f>
        <v>657</v>
      </c>
      <c r="G21" s="23">
        <f>JUL!G19</f>
        <v>45</v>
      </c>
      <c r="H21" s="23">
        <f>JUL!H19</f>
        <v>2339</v>
      </c>
      <c r="I21" s="20">
        <f aca="true" t="shared" si="2" ref="I21:I32">SUM(B21:H21)</f>
        <v>3640</v>
      </c>
    </row>
    <row r="22" spans="1:9" ht="12.75">
      <c r="A22" s="24" t="s">
        <v>49</v>
      </c>
      <c r="B22" s="23">
        <f>AUG!B19</f>
        <v>269</v>
      </c>
      <c r="C22" s="23">
        <f>AUG!C19</f>
        <v>51</v>
      </c>
      <c r="D22" s="23">
        <f>AUG!D19</f>
        <v>85</v>
      </c>
      <c r="E22" s="23">
        <f>AUG!E19</f>
        <v>218</v>
      </c>
      <c r="F22" s="23">
        <f>AUG!F19</f>
        <v>656</v>
      </c>
      <c r="G22" s="23">
        <f>AUG!G19</f>
        <v>45</v>
      </c>
      <c r="H22" s="23">
        <f>AUG!H19</f>
        <v>2406</v>
      </c>
      <c r="I22" s="20">
        <f t="shared" si="2"/>
        <v>3730</v>
      </c>
    </row>
    <row r="23" spans="1:9" ht="12.75">
      <c r="A23" s="24" t="s">
        <v>50</v>
      </c>
      <c r="B23" s="23">
        <f>SEP!B19</f>
        <v>261</v>
      </c>
      <c r="C23" s="23">
        <f>SEP!C19</f>
        <v>51</v>
      </c>
      <c r="D23" s="23">
        <f>SEP!D19</f>
        <v>86</v>
      </c>
      <c r="E23" s="23">
        <f>SEP!E19</f>
        <v>223</v>
      </c>
      <c r="F23" s="23">
        <f>SEP!F19</f>
        <v>661</v>
      </c>
      <c r="G23" s="23">
        <f>SEP!G19</f>
        <v>44</v>
      </c>
      <c r="H23" s="23">
        <f>SEP!H19</f>
        <v>2522</v>
      </c>
      <c r="I23" s="20">
        <f t="shared" si="2"/>
        <v>3848</v>
      </c>
    </row>
    <row r="24" spans="1:9" ht="12.75">
      <c r="A24" s="24" t="s">
        <v>51</v>
      </c>
      <c r="B24" s="23">
        <f>OCT!B19</f>
        <v>299</v>
      </c>
      <c r="C24" s="23">
        <f>OCT!C19</f>
        <v>66</v>
      </c>
      <c r="D24" s="23">
        <f>OCT!D19</f>
        <v>18</v>
      </c>
      <c r="E24" s="23">
        <f>OCT!E19</f>
        <v>220</v>
      </c>
      <c r="F24" s="23">
        <f>OCT!F19</f>
        <v>661</v>
      </c>
      <c r="G24" s="23">
        <f>OCT!G19</f>
        <v>43</v>
      </c>
      <c r="H24" s="23">
        <f>OCT!H19</f>
        <v>2635</v>
      </c>
      <c r="I24" s="20">
        <f t="shared" si="2"/>
        <v>3942</v>
      </c>
    </row>
    <row r="25" spans="1:9" ht="12.75">
      <c r="A25" s="24" t="s">
        <v>52</v>
      </c>
      <c r="B25" s="20">
        <f>NOV!B19</f>
        <v>297</v>
      </c>
      <c r="C25" s="20">
        <f>NOV!C19</f>
        <v>69</v>
      </c>
      <c r="D25" s="20">
        <f>NOV!D19</f>
        <v>17</v>
      </c>
      <c r="E25" s="20">
        <f>NOV!E19</f>
        <v>240</v>
      </c>
      <c r="F25" s="20">
        <f>NOV!F19</f>
        <v>656</v>
      </c>
      <c r="G25" s="20">
        <f>NOV!G19</f>
        <v>49</v>
      </c>
      <c r="H25" s="20">
        <f>NOV!H19</f>
        <v>2698</v>
      </c>
      <c r="I25" s="20">
        <f t="shared" si="2"/>
        <v>4026</v>
      </c>
    </row>
    <row r="26" spans="1:9" ht="12.75">
      <c r="A26" s="24" t="s">
        <v>53</v>
      </c>
      <c r="B26" s="20">
        <f>DEC!B19</f>
        <v>306</v>
      </c>
      <c r="C26" s="20">
        <f>DEC!C19</f>
        <v>82</v>
      </c>
      <c r="D26" s="20">
        <f>DEC!D19</f>
        <v>17</v>
      </c>
      <c r="E26" s="20">
        <f>DEC!E19</f>
        <v>239</v>
      </c>
      <c r="F26" s="20">
        <f>DEC!F19</f>
        <v>665</v>
      </c>
      <c r="G26" s="20">
        <f>DEC!G19</f>
        <v>49</v>
      </c>
      <c r="H26" s="20">
        <f>DEC!H19</f>
        <v>2771</v>
      </c>
      <c r="I26" s="20">
        <f t="shared" si="2"/>
        <v>4129</v>
      </c>
    </row>
    <row r="27" spans="1:9" ht="12.75">
      <c r="A27" s="24" t="s">
        <v>54</v>
      </c>
      <c r="B27" s="20">
        <f>JAN!B19</f>
        <v>298</v>
      </c>
      <c r="C27" s="20">
        <f>JAN!C19</f>
        <v>81</v>
      </c>
      <c r="D27" s="20">
        <f>JAN!D19</f>
        <v>14</v>
      </c>
      <c r="E27" s="20">
        <f>JAN!E19</f>
        <v>242</v>
      </c>
      <c r="F27" s="20">
        <f>JAN!F19</f>
        <v>663</v>
      </c>
      <c r="G27" s="20">
        <f>JAN!G19</f>
        <v>48</v>
      </c>
      <c r="H27" s="20">
        <f>JAN!H19</f>
        <v>2807</v>
      </c>
      <c r="I27" s="20">
        <f t="shared" si="2"/>
        <v>4153</v>
      </c>
    </row>
    <row r="28" spans="1:9" ht="12.75">
      <c r="A28" s="24" t="s">
        <v>55</v>
      </c>
      <c r="B28" s="20">
        <f>FEB!B19</f>
        <v>302</v>
      </c>
      <c r="C28" s="20">
        <f>FEB!C19</f>
        <v>77</v>
      </c>
      <c r="D28" s="20">
        <f>FEB!D19</f>
        <v>15</v>
      </c>
      <c r="E28" s="20">
        <f>FEB!E19</f>
        <v>256</v>
      </c>
      <c r="F28" s="20">
        <f>FEB!F19</f>
        <v>668</v>
      </c>
      <c r="G28" s="20">
        <f>FEB!G19</f>
        <v>42</v>
      </c>
      <c r="H28" s="20">
        <f>FEB!H19</f>
        <v>2906</v>
      </c>
      <c r="I28" s="20">
        <f t="shared" si="2"/>
        <v>4266</v>
      </c>
    </row>
    <row r="29" spans="1:9" ht="12.75">
      <c r="A29" s="24" t="s">
        <v>56</v>
      </c>
      <c r="B29" s="20">
        <f>MAR!B19</f>
        <v>318</v>
      </c>
      <c r="C29" s="20">
        <f>MAR!C19</f>
        <v>81</v>
      </c>
      <c r="D29" s="20">
        <f>MAR!D19</f>
        <v>13</v>
      </c>
      <c r="E29" s="20">
        <f>MAR!E19</f>
        <v>250</v>
      </c>
      <c r="F29" s="20">
        <f>MAR!F19</f>
        <v>673</v>
      </c>
      <c r="G29" s="20">
        <f>MAR!G19</f>
        <v>42</v>
      </c>
      <c r="H29" s="20">
        <f>MAR!H19</f>
        <v>3008</v>
      </c>
      <c r="I29" s="20">
        <f t="shared" si="2"/>
        <v>4385</v>
      </c>
    </row>
    <row r="30" spans="1:9" ht="12.75">
      <c r="A30" s="24" t="s">
        <v>57</v>
      </c>
      <c r="B30" s="20">
        <f>APR!B19</f>
        <v>317</v>
      </c>
      <c r="C30" s="20">
        <f>APR!C19</f>
        <v>82</v>
      </c>
      <c r="D30" s="20">
        <f>APR!D19</f>
        <v>13</v>
      </c>
      <c r="E30" s="20">
        <f>APR!E19</f>
        <v>261</v>
      </c>
      <c r="F30" s="20">
        <f>APR!F19</f>
        <v>673</v>
      </c>
      <c r="G30" s="20">
        <f>APR!G19</f>
        <v>40</v>
      </c>
      <c r="H30" s="20">
        <f>APR!H19</f>
        <v>3119</v>
      </c>
      <c r="I30" s="20">
        <f t="shared" si="2"/>
        <v>4505</v>
      </c>
    </row>
    <row r="31" spans="1:9" ht="12.75">
      <c r="A31" s="24" t="s">
        <v>58</v>
      </c>
      <c r="B31" s="20">
        <f>MAY!B19</f>
        <v>331</v>
      </c>
      <c r="C31" s="20">
        <f>MAY!C19</f>
        <v>84</v>
      </c>
      <c r="D31" s="20">
        <f>MAY!D19</f>
        <v>13</v>
      </c>
      <c r="E31" s="20">
        <f>MAY!E19</f>
        <v>253</v>
      </c>
      <c r="F31" s="20">
        <f>MAY!F19</f>
        <v>693</v>
      </c>
      <c r="G31" s="20">
        <f>MAY!G19</f>
        <v>41</v>
      </c>
      <c r="H31" s="20">
        <f>MAY!H19</f>
        <v>3285</v>
      </c>
      <c r="I31" s="20">
        <f t="shared" si="2"/>
        <v>4700</v>
      </c>
    </row>
    <row r="32" spans="1:9" ht="12.75">
      <c r="A32" s="24" t="s">
        <v>59</v>
      </c>
      <c r="B32" s="20">
        <f>JUN!B19</f>
        <v>341</v>
      </c>
      <c r="C32" s="20">
        <f>JUN!C19</f>
        <v>81</v>
      </c>
      <c r="D32" s="20">
        <f>JUN!D19</f>
        <v>14</v>
      </c>
      <c r="E32" s="20">
        <f>JUN!E19</f>
        <v>241</v>
      </c>
      <c r="F32" s="20">
        <f>JUN!F19</f>
        <v>702</v>
      </c>
      <c r="G32" s="20">
        <f>JUN!G19</f>
        <v>38</v>
      </c>
      <c r="H32" s="20">
        <f>JUN!H19</f>
        <v>3441</v>
      </c>
      <c r="I32" s="20">
        <f t="shared" si="2"/>
        <v>4858</v>
      </c>
    </row>
    <row r="33" spans="1:9" ht="12.75">
      <c r="A33" s="17" t="s">
        <v>47</v>
      </c>
      <c r="B33" s="20">
        <f>SUM(B21:B32)/COUNTIF(B21:B32,"&lt;&gt;0")</f>
        <v>299.25</v>
      </c>
      <c r="C33" s="20">
        <f aca="true" t="shared" si="3" ref="C33:I33">SUM(C21:C32)/COUNTIF(C21:C32,"&lt;&gt;0")</f>
        <v>70.58333333333333</v>
      </c>
      <c r="D33" s="20">
        <f t="shared" si="3"/>
        <v>32.916666666666664</v>
      </c>
      <c r="E33" s="20">
        <f t="shared" si="3"/>
        <v>238.16666666666666</v>
      </c>
      <c r="F33" s="20">
        <f t="shared" si="3"/>
        <v>669</v>
      </c>
      <c r="G33" s="20">
        <f t="shared" si="3"/>
        <v>43.833333333333336</v>
      </c>
      <c r="H33" s="20">
        <f t="shared" si="3"/>
        <v>2828.0833333333335</v>
      </c>
      <c r="I33" s="20">
        <f t="shared" si="3"/>
        <v>4181.833333333333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JUL!B30</f>
        <v>118147</v>
      </c>
      <c r="C37" s="20">
        <f>JUL!C30</f>
        <v>25205</v>
      </c>
      <c r="D37" s="20">
        <f>JUL!D30</f>
        <v>51366</v>
      </c>
      <c r="E37" s="20">
        <f>JUL!E30</f>
        <v>42315</v>
      </c>
      <c r="F37" s="20">
        <f>JUL!F30</f>
        <v>101800</v>
      </c>
      <c r="G37" s="20">
        <f>JUL!G30</f>
        <v>9733</v>
      </c>
      <c r="H37" s="20">
        <f>JUL!H30</f>
        <v>825178</v>
      </c>
      <c r="I37" s="20">
        <f aca="true" t="shared" si="4" ref="I37:I48">SUM(B37:H37)</f>
        <v>1173744</v>
      </c>
    </row>
    <row r="38" spans="1:9" ht="12.75">
      <c r="A38" s="24" t="s">
        <v>49</v>
      </c>
      <c r="B38" s="20">
        <f>AUG!B30</f>
        <v>126981</v>
      </c>
      <c r="C38" s="20">
        <f>AUG!C30</f>
        <v>28591</v>
      </c>
      <c r="D38" s="20">
        <f>AUG!D30</f>
        <v>49613</v>
      </c>
      <c r="E38" s="20">
        <f>AUG!E30</f>
        <v>42998</v>
      </c>
      <c r="F38" s="20">
        <f>AUG!F30</f>
        <v>101946</v>
      </c>
      <c r="G38" s="20">
        <f>AUG!G30</f>
        <v>10139</v>
      </c>
      <c r="H38" s="20">
        <f>AUG!H30</f>
        <v>847333</v>
      </c>
      <c r="I38" s="20">
        <f t="shared" si="4"/>
        <v>1207601</v>
      </c>
    </row>
    <row r="39" spans="1:9" ht="12.75">
      <c r="A39" s="24" t="s">
        <v>50</v>
      </c>
      <c r="B39" s="20">
        <f>SEP!B30</f>
        <v>122775</v>
      </c>
      <c r="C39" s="20">
        <f>SEP!C30</f>
        <v>29854</v>
      </c>
      <c r="D39" s="20">
        <f>SEP!D30</f>
        <v>55090</v>
      </c>
      <c r="E39" s="20">
        <f>SEP!E30</f>
        <v>43040</v>
      </c>
      <c r="F39" s="20">
        <f>SEP!F30</f>
        <v>101888</v>
      </c>
      <c r="G39" s="20">
        <f>SEP!G30</f>
        <v>9956</v>
      </c>
      <c r="H39" s="20">
        <f>SEP!H30</f>
        <v>892483</v>
      </c>
      <c r="I39" s="20">
        <f t="shared" si="4"/>
        <v>1255086</v>
      </c>
    </row>
    <row r="40" spans="1:9" ht="12.75">
      <c r="A40" s="24" t="s">
        <v>51</v>
      </c>
      <c r="B40" s="20">
        <f>OCT!B30</f>
        <v>154057</v>
      </c>
      <c r="C40" s="20">
        <f>OCT!C30</f>
        <v>45461</v>
      </c>
      <c r="D40" s="20">
        <f>OCT!D30</f>
        <v>12714</v>
      </c>
      <c r="E40" s="20">
        <f>OCT!E30</f>
        <v>47908</v>
      </c>
      <c r="F40" s="20">
        <f>OCT!F30</f>
        <v>120398</v>
      </c>
      <c r="G40" s="20">
        <f>OCT!G30</f>
        <v>10574</v>
      </c>
      <c r="H40" s="20">
        <f>OCT!H30</f>
        <v>1035369</v>
      </c>
      <c r="I40" s="20">
        <f t="shared" si="4"/>
        <v>1426481</v>
      </c>
    </row>
    <row r="41" spans="1:9" ht="12.75">
      <c r="A41" s="24" t="s">
        <v>52</v>
      </c>
      <c r="B41" s="20">
        <f>NOV!B30</f>
        <v>154493</v>
      </c>
      <c r="C41" s="20">
        <f>NOV!C30</f>
        <v>49613</v>
      </c>
      <c r="D41" s="20">
        <f>NOV!D30</f>
        <v>12545</v>
      </c>
      <c r="E41" s="20">
        <f>NOV!E30</f>
        <v>52506</v>
      </c>
      <c r="F41" s="20">
        <f>NOV!F30</f>
        <v>119558</v>
      </c>
      <c r="G41" s="20">
        <f>NOV!G30</f>
        <v>12156</v>
      </c>
      <c r="H41" s="20">
        <f>NOV!H30</f>
        <v>1065964</v>
      </c>
      <c r="I41" s="20">
        <f t="shared" si="4"/>
        <v>1466835</v>
      </c>
    </row>
    <row r="42" spans="1:9" ht="12.75">
      <c r="A42" s="24" t="s">
        <v>53</v>
      </c>
      <c r="B42" s="20">
        <f>DEC!B30</f>
        <v>162363</v>
      </c>
      <c r="C42" s="20">
        <f>DEC!C30</f>
        <v>57101</v>
      </c>
      <c r="D42" s="20">
        <f>DEC!D30</f>
        <v>12141</v>
      </c>
      <c r="E42" s="20">
        <f>DEC!E30</f>
        <v>51968</v>
      </c>
      <c r="F42" s="20">
        <f>DEC!F30</f>
        <v>123870</v>
      </c>
      <c r="G42" s="20">
        <f>DEC!G30</f>
        <v>11700</v>
      </c>
      <c r="H42" s="20">
        <f>DEC!H30</f>
        <v>1114514</v>
      </c>
      <c r="I42" s="20">
        <f t="shared" si="4"/>
        <v>1533657</v>
      </c>
    </row>
    <row r="43" spans="1:9" ht="12.75">
      <c r="A43" s="24" t="s">
        <v>54</v>
      </c>
      <c r="B43" s="20">
        <f>JAN!B30</f>
        <v>157537</v>
      </c>
      <c r="C43" s="20">
        <f>JAN!C30</f>
        <v>58267</v>
      </c>
      <c r="D43" s="20">
        <f>JAN!D30</f>
        <v>9471</v>
      </c>
      <c r="E43" s="20">
        <f>JAN!E30</f>
        <v>52384</v>
      </c>
      <c r="F43" s="20">
        <f>JAN!F30</f>
        <v>113511</v>
      </c>
      <c r="G43" s="20">
        <f>JAN!G30</f>
        <v>11731</v>
      </c>
      <c r="H43" s="20">
        <f>JAN!H30</f>
        <v>1130987</v>
      </c>
      <c r="I43" s="20">
        <f t="shared" si="4"/>
        <v>1533888</v>
      </c>
    </row>
    <row r="44" spans="1:9" ht="12.75">
      <c r="A44" s="24" t="s">
        <v>55</v>
      </c>
      <c r="B44" s="20">
        <f>FEB!B30</f>
        <v>158977</v>
      </c>
      <c r="C44" s="20">
        <f>FEB!C30</f>
        <v>58440</v>
      </c>
      <c r="D44" s="20">
        <f>FEB!D30</f>
        <v>10600</v>
      </c>
      <c r="E44" s="20">
        <f>FEB!E30</f>
        <v>56017</v>
      </c>
      <c r="F44" s="20">
        <f>FEB!F30</f>
        <v>114670</v>
      </c>
      <c r="G44" s="20">
        <f>FEB!G30</f>
        <v>10806</v>
      </c>
      <c r="H44" s="20">
        <f>FEB!H30</f>
        <v>1197481</v>
      </c>
      <c r="I44" s="20">
        <f t="shared" si="4"/>
        <v>1606991</v>
      </c>
    </row>
    <row r="45" spans="1:9" ht="12.75">
      <c r="A45" s="24" t="s">
        <v>56</v>
      </c>
      <c r="B45" s="20">
        <f>MAR!B30</f>
        <v>168052</v>
      </c>
      <c r="C45" s="20">
        <f>MAR!C30</f>
        <v>59414</v>
      </c>
      <c r="D45" s="20">
        <f>MAR!D30</f>
        <v>9039</v>
      </c>
      <c r="E45" s="20">
        <f>MAR!E30</f>
        <v>56116</v>
      </c>
      <c r="F45" s="20">
        <f>MAR!F30</f>
        <v>115817</v>
      </c>
      <c r="G45" s="20">
        <f>MAR!G30</f>
        <v>10146</v>
      </c>
      <c r="H45" s="20">
        <f>MAR!H30</f>
        <v>1242774</v>
      </c>
      <c r="I45" s="20">
        <f t="shared" si="4"/>
        <v>1661358</v>
      </c>
    </row>
    <row r="46" spans="1:9" ht="12.75">
      <c r="A46" s="24" t="s">
        <v>57</v>
      </c>
      <c r="B46" s="20">
        <f>APR!B30</f>
        <v>198265</v>
      </c>
      <c r="C46" s="20">
        <f>APR!C30</f>
        <v>72825</v>
      </c>
      <c r="D46" s="20">
        <f>APR!D30</f>
        <v>10840</v>
      </c>
      <c r="E46" s="20">
        <f>APR!E30</f>
        <v>81171</v>
      </c>
      <c r="F46" s="20">
        <f>APR!F30</f>
        <v>142505</v>
      </c>
      <c r="G46" s="20">
        <f>APR!G30</f>
        <v>11312</v>
      </c>
      <c r="H46" s="20">
        <f>APR!H30</f>
        <v>1470001</v>
      </c>
      <c r="I46" s="20">
        <f t="shared" si="4"/>
        <v>1986919</v>
      </c>
    </row>
    <row r="47" spans="1:9" ht="12.75">
      <c r="A47" s="24" t="s">
        <v>58</v>
      </c>
      <c r="B47" s="20">
        <f>MAY!B30</f>
        <v>210078</v>
      </c>
      <c r="C47" s="20">
        <f>MAY!C30</f>
        <v>75349</v>
      </c>
      <c r="D47" s="20">
        <f>MAY!D30</f>
        <v>10687</v>
      </c>
      <c r="E47" s="20">
        <f>MAY!E30</f>
        <v>78872</v>
      </c>
      <c r="F47" s="20">
        <f>MAY!F30</f>
        <v>148891</v>
      </c>
      <c r="G47" s="20">
        <f>MAY!G30</f>
        <v>11322</v>
      </c>
      <c r="H47" s="20">
        <f>MAY!H30</f>
        <v>1588461</v>
      </c>
      <c r="I47" s="20">
        <f t="shared" si="4"/>
        <v>2123660</v>
      </c>
    </row>
    <row r="48" spans="1:9" ht="12.75">
      <c r="A48" s="24" t="s">
        <v>59</v>
      </c>
      <c r="B48" s="20">
        <f>JUN!B30</f>
        <v>215490</v>
      </c>
      <c r="C48" s="20">
        <f>JUN!C30</f>
        <v>75735</v>
      </c>
      <c r="D48" s="20">
        <f>JUN!D30</f>
        <v>10782</v>
      </c>
      <c r="E48" s="20">
        <f>JUN!E30</f>
        <v>75471</v>
      </c>
      <c r="F48" s="20">
        <f>JUN!F30</f>
        <v>149111</v>
      </c>
      <c r="G48" s="20">
        <f>JUN!G30</f>
        <v>10399</v>
      </c>
      <c r="H48" s="20">
        <f>JUN!H30</f>
        <v>1637744</v>
      </c>
      <c r="I48" s="20">
        <f t="shared" si="4"/>
        <v>2174732</v>
      </c>
    </row>
    <row r="49" spans="1:9" ht="12.75">
      <c r="A49" s="17" t="s">
        <v>47</v>
      </c>
      <c r="B49" s="20">
        <f>SUM(B37:B48)/COUNTIF(B37:B48,"&lt;&gt;0")</f>
        <v>162267.91666666666</v>
      </c>
      <c r="C49" s="20">
        <f aca="true" t="shared" si="5" ref="C49:I49">SUM(C37:C48)/COUNTIF(C37:C48,"&lt;&gt;0")</f>
        <v>52987.916666666664</v>
      </c>
      <c r="D49" s="20">
        <f t="shared" si="5"/>
        <v>21240.666666666668</v>
      </c>
      <c r="E49" s="20">
        <f t="shared" si="5"/>
        <v>56730.5</v>
      </c>
      <c r="F49" s="20">
        <f t="shared" si="5"/>
        <v>121163.75</v>
      </c>
      <c r="G49" s="20">
        <f t="shared" si="5"/>
        <v>10831.166666666666</v>
      </c>
      <c r="H49" s="20">
        <f t="shared" si="5"/>
        <v>1170690.75</v>
      </c>
      <c r="I49" s="20">
        <f t="shared" si="5"/>
        <v>1595912.6666666667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7" t="s">
        <v>19</v>
      </c>
      <c r="D55" s="44"/>
      <c r="E55" s="45"/>
      <c r="G55" s="47" t="s">
        <v>23</v>
      </c>
      <c r="H55" s="44"/>
      <c r="I55" s="45"/>
      <c r="K55" s="47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JUL!H42</f>
        <v>3640</v>
      </c>
      <c r="D58" s="29">
        <f>JUL!H43</f>
        <v>7147</v>
      </c>
      <c r="E58" s="31">
        <f>JUL!H44</f>
        <v>1.9634615384615384</v>
      </c>
      <c r="G58" s="29">
        <f>JUL!H47</f>
        <v>2339</v>
      </c>
      <c r="H58" s="29">
        <f>JUL!H48</f>
        <v>5034</v>
      </c>
      <c r="I58" s="31">
        <f>JUL!H49</f>
        <v>2.152201795639162</v>
      </c>
      <c r="K58" s="29">
        <f>JUL!H52</f>
        <v>1301</v>
      </c>
      <c r="L58" s="29">
        <f>JUL!H53</f>
        <v>2113</v>
      </c>
      <c r="M58" s="31">
        <f>JUL!H54</f>
        <v>1.6241352805534204</v>
      </c>
    </row>
    <row r="59" spans="1:13" ht="12.75">
      <c r="A59" s="24" t="s">
        <v>49</v>
      </c>
      <c r="C59" s="29">
        <f>AUG!H42</f>
        <v>3730</v>
      </c>
      <c r="D59" s="29">
        <f>AUG!H43</f>
        <v>7353</v>
      </c>
      <c r="E59" s="31">
        <f>AUG!H44</f>
        <v>1.971313672922252</v>
      </c>
      <c r="G59" s="29">
        <f>AUG!H47</f>
        <v>2406</v>
      </c>
      <c r="H59" s="29">
        <f>AUG!H48</f>
        <v>5170</v>
      </c>
      <c r="I59" s="31">
        <f>AUG!H49</f>
        <v>2.1487946799667497</v>
      </c>
      <c r="K59" s="29">
        <f>AUG!H52</f>
        <v>1324</v>
      </c>
      <c r="L59" s="29">
        <f>AUG!H53</f>
        <v>2183</v>
      </c>
      <c r="M59" s="31">
        <f>AUG!H54</f>
        <v>1.6487915407854985</v>
      </c>
    </row>
    <row r="60" spans="1:13" ht="12.75">
      <c r="A60" s="24" t="s">
        <v>50</v>
      </c>
      <c r="C60" s="29">
        <f>SEP!H42</f>
        <v>3848</v>
      </c>
      <c r="D60" s="29">
        <f>SEP!H43</f>
        <v>7574</v>
      </c>
      <c r="E60" s="31">
        <f>SEP!H44</f>
        <v>1.9682952182952183</v>
      </c>
      <c r="G60" s="29">
        <f>SEP!H47</f>
        <v>2522</v>
      </c>
      <c r="H60" s="29">
        <f>SEP!H48</f>
        <v>5392</v>
      </c>
      <c r="I60" s="31">
        <f>SEP!H49</f>
        <v>2.1379857256145915</v>
      </c>
      <c r="K60" s="29">
        <f>SEP!H52</f>
        <v>1326</v>
      </c>
      <c r="L60" s="29">
        <f>SEP!H53</f>
        <v>2182</v>
      </c>
      <c r="M60" s="31">
        <f>SEP!H54</f>
        <v>1.645550527903469</v>
      </c>
    </row>
    <row r="61" spans="1:13" ht="12.75">
      <c r="A61" s="24" t="s">
        <v>51</v>
      </c>
      <c r="C61" s="29">
        <f>OCT!H42</f>
        <v>3942</v>
      </c>
      <c r="D61" s="29">
        <f>OCT!H43</f>
        <v>7769</v>
      </c>
      <c r="E61" s="31">
        <f>OCT!H44</f>
        <v>1.9708269913749366</v>
      </c>
      <c r="G61" s="29">
        <f>OCT!H47</f>
        <v>2635</v>
      </c>
      <c r="H61" s="29">
        <f>OCT!H48</f>
        <v>5655</v>
      </c>
      <c r="I61" s="31">
        <f>OCT!H49</f>
        <v>2.146110056925996</v>
      </c>
      <c r="K61" s="29">
        <f>OCT!H52</f>
        <v>1307</v>
      </c>
      <c r="L61" s="29">
        <f>OCT!H53</f>
        <v>2114</v>
      </c>
      <c r="M61" s="31">
        <f>OCT!H54</f>
        <v>1.6174445294567712</v>
      </c>
    </row>
    <row r="62" spans="1:13" ht="12.75">
      <c r="A62" s="24" t="s">
        <v>52</v>
      </c>
      <c r="C62" s="29">
        <f>NOV!H42</f>
        <v>4026</v>
      </c>
      <c r="D62" s="29">
        <f>NOV!H43</f>
        <v>7943</v>
      </c>
      <c r="E62" s="31">
        <f>NOV!H44</f>
        <v>1.9729259811227025</v>
      </c>
      <c r="G62" s="29">
        <f>NOV!H47</f>
        <v>2698</v>
      </c>
      <c r="H62" s="29">
        <f>NOV!H48</f>
        <v>5803</v>
      </c>
      <c r="I62" s="31">
        <f>NOV!H49</f>
        <v>2.1508524833209783</v>
      </c>
      <c r="K62" s="29">
        <f>NOV!H52</f>
        <v>1328</v>
      </c>
      <c r="L62" s="29">
        <f>NOV!H53</f>
        <v>2140</v>
      </c>
      <c r="M62" s="31">
        <f>NOV!H54</f>
        <v>1.6114457831325302</v>
      </c>
    </row>
    <row r="63" spans="1:13" ht="12.75">
      <c r="A63" s="24" t="s">
        <v>53</v>
      </c>
      <c r="C63" s="29">
        <f>DEC!H42</f>
        <v>4129</v>
      </c>
      <c r="D63" s="29">
        <f>DEC!H43</f>
        <v>8171</v>
      </c>
      <c r="E63" s="31">
        <f>DEC!H44</f>
        <v>1.9789295228868975</v>
      </c>
      <c r="G63" s="29">
        <f>DEC!H47</f>
        <v>2771</v>
      </c>
      <c r="H63" s="29">
        <f>DEC!H48</f>
        <v>5949</v>
      </c>
      <c r="I63" s="31">
        <f>DEC!H49</f>
        <v>2.1468783832551424</v>
      </c>
      <c r="K63" s="29">
        <f>DEC!H52</f>
        <v>1358</v>
      </c>
      <c r="L63" s="29">
        <f>DEC!H53</f>
        <v>2222</v>
      </c>
      <c r="M63" s="31">
        <f>DEC!H54</f>
        <v>1.6362297496318114</v>
      </c>
    </row>
    <row r="64" spans="1:13" ht="12.75">
      <c r="A64" s="24" t="s">
        <v>54</v>
      </c>
      <c r="C64" s="29">
        <f>JAN!H42</f>
        <v>4153</v>
      </c>
      <c r="D64" s="29">
        <f>JAN!H43</f>
        <v>8271</v>
      </c>
      <c r="E64" s="31">
        <f>JAN!H44</f>
        <v>1.9915723573320492</v>
      </c>
      <c r="G64" s="29">
        <f>JAN!H47</f>
        <v>2807</v>
      </c>
      <c r="H64" s="29">
        <f>JAN!H48</f>
        <v>6086</v>
      </c>
      <c r="I64" s="31">
        <f>JAN!H49</f>
        <v>2.1681510509440685</v>
      </c>
      <c r="K64" s="29">
        <f>JAN!H52</f>
        <v>1346</v>
      </c>
      <c r="L64" s="29">
        <f>JAN!H53</f>
        <v>2185</v>
      </c>
      <c r="M64" s="31">
        <f>JAN!H54</f>
        <v>1.6233283803863299</v>
      </c>
    </row>
    <row r="65" spans="1:13" ht="12.75">
      <c r="A65" s="24" t="s">
        <v>55</v>
      </c>
      <c r="C65" s="29">
        <f>FEB!H42</f>
        <v>4266</v>
      </c>
      <c r="D65" s="29">
        <f>FEB!H43</f>
        <v>8565</v>
      </c>
      <c r="E65" s="31">
        <f>FEB!H44</f>
        <v>2.007735583684951</v>
      </c>
      <c r="G65" s="29">
        <f>FEB!H47</f>
        <v>2906</v>
      </c>
      <c r="H65" s="29">
        <f>FEB!H48</f>
        <v>6352</v>
      </c>
      <c r="I65" s="31">
        <f>FEB!H49</f>
        <v>2.1858224363386096</v>
      </c>
      <c r="K65" s="29">
        <f>FEB!H52</f>
        <v>1360</v>
      </c>
      <c r="L65" s="29">
        <f>FEB!H53</f>
        <v>2213</v>
      </c>
      <c r="M65" s="31">
        <f>FEB!H54</f>
        <v>1.6272058823529412</v>
      </c>
    </row>
    <row r="66" spans="1:13" ht="12.75">
      <c r="A66" s="24" t="s">
        <v>56</v>
      </c>
      <c r="C66" s="29">
        <f>MAR!H42</f>
        <v>4385</v>
      </c>
      <c r="D66" s="29">
        <f>MAR!H43</f>
        <v>8742</v>
      </c>
      <c r="E66" s="31">
        <f>MAR!H44</f>
        <v>1.9936145952109463</v>
      </c>
      <c r="G66" s="29">
        <f>MAR!H47</f>
        <v>3008</v>
      </c>
      <c r="H66" s="29">
        <f>MAR!H48</f>
        <v>6469</v>
      </c>
      <c r="I66" s="31">
        <f>MAR!H49</f>
        <v>2.150598404255319</v>
      </c>
      <c r="K66" s="29">
        <f>MAR!H52</f>
        <v>1377</v>
      </c>
      <c r="L66" s="29">
        <f>MAR!H53</f>
        <v>2273</v>
      </c>
      <c r="M66" s="31">
        <f>MAR!H54</f>
        <v>1.6506899055918665</v>
      </c>
    </row>
    <row r="67" spans="1:13" ht="12.75">
      <c r="A67" s="24" t="s">
        <v>57</v>
      </c>
      <c r="C67" s="29">
        <f>APR!H42</f>
        <v>4505</v>
      </c>
      <c r="D67" s="29">
        <f>APR!H43</f>
        <v>8871</v>
      </c>
      <c r="E67" s="31">
        <f>APR!H44</f>
        <v>1.9691453940066592</v>
      </c>
      <c r="G67" s="29">
        <f>APR!H47</f>
        <v>3119</v>
      </c>
      <c r="H67" s="29">
        <f>APR!H48</f>
        <v>6585</v>
      </c>
      <c r="I67" s="31">
        <f>APR!H49</f>
        <v>2.1112536069252967</v>
      </c>
      <c r="K67" s="29">
        <f>APR!H52</f>
        <v>1386</v>
      </c>
      <c r="L67" s="29">
        <f>APR!H53</f>
        <v>2286</v>
      </c>
      <c r="M67" s="31">
        <f>APR!H54</f>
        <v>1.6493506493506493</v>
      </c>
    </row>
    <row r="68" spans="1:13" ht="12.75">
      <c r="A68" s="24" t="s">
        <v>58</v>
      </c>
      <c r="C68" s="29">
        <f>MAY!H42</f>
        <v>4700</v>
      </c>
      <c r="D68" s="29">
        <f>MAY!H43</f>
        <v>9259</v>
      </c>
      <c r="E68" s="31">
        <f>MAY!H44</f>
        <v>1.97</v>
      </c>
      <c r="G68" s="29">
        <f>MAY!H47</f>
        <v>3285</v>
      </c>
      <c r="H68" s="29">
        <f>MAY!H48</f>
        <v>6942</v>
      </c>
      <c r="I68" s="31">
        <f>MAY!H49</f>
        <v>2.11324200913242</v>
      </c>
      <c r="K68" s="29">
        <f>MAY!H52</f>
        <v>1415</v>
      </c>
      <c r="L68" s="29">
        <f>MAY!H53</f>
        <v>2317</v>
      </c>
      <c r="M68" s="31">
        <f>MAY!H54</f>
        <v>1.6374558303886926</v>
      </c>
    </row>
    <row r="69" spans="1:13" ht="12.75">
      <c r="A69" s="24" t="s">
        <v>59</v>
      </c>
      <c r="C69" s="29">
        <f>JUN!H42</f>
        <v>4858</v>
      </c>
      <c r="D69" s="29">
        <f>JUN!H43</f>
        <v>9554</v>
      </c>
      <c r="E69" s="31">
        <f>JUN!H44</f>
        <v>1.9666529435981885</v>
      </c>
      <c r="G69" s="29">
        <f>JUN!H47</f>
        <v>3441</v>
      </c>
      <c r="H69" s="29">
        <f>JUN!H48</f>
        <v>7234</v>
      </c>
      <c r="I69" s="31">
        <f>JUN!H49</f>
        <v>2.102295844231328</v>
      </c>
      <c r="K69" s="29">
        <f>JUN!H52</f>
        <v>1417</v>
      </c>
      <c r="L69" s="29">
        <f>JUN!H53</f>
        <v>2320</v>
      </c>
      <c r="M69" s="31">
        <f>JUN!H54</f>
        <v>1.6372618207480594</v>
      </c>
    </row>
    <row r="70" spans="1:13" ht="12.75">
      <c r="A70" s="30" t="s">
        <v>47</v>
      </c>
      <c r="C70" s="20">
        <f>SUM(C58:C69)/COUNTIF(C58:C69,"&lt;&gt;0")</f>
        <v>4181.833333333333</v>
      </c>
      <c r="D70" s="20">
        <f>SUM(D58:D69)/COUNTIF(D58:D69,"&lt;&gt;0")</f>
        <v>8268.25</v>
      </c>
      <c r="E70" s="31">
        <f>D70/C70</f>
        <v>1.9771830536845882</v>
      </c>
      <c r="G70" s="20">
        <f>SUM(G58:G69)/COUNTIF(G58:G69,"&lt;&gt;0")</f>
        <v>2828.0833333333335</v>
      </c>
      <c r="H70" s="20">
        <f>SUM(H58:H69)/COUNTIF(H58:H69,"&lt;&gt;0")</f>
        <v>6055.916666666667</v>
      </c>
      <c r="I70" s="31">
        <f>H70/G70</f>
        <v>2.141350148805139</v>
      </c>
      <c r="K70" s="20">
        <f>SUM(K58:K69)/COUNTIF(K58:K69,"&lt;&gt;0")</f>
        <v>1353.75</v>
      </c>
      <c r="L70" s="20">
        <f>SUM(L58:L69)/COUNTIF(L58:L69,"&lt;&gt;0")</f>
        <v>2212.3333333333335</v>
      </c>
      <c r="M70" s="31">
        <f>L70/K70</f>
        <v>1.634225915666359</v>
      </c>
    </row>
    <row r="76" ht="12.75">
      <c r="A76" s="18" t="s">
        <v>67</v>
      </c>
    </row>
    <row r="78" spans="2:12" ht="12.75">
      <c r="B78" s="47" t="s">
        <v>43</v>
      </c>
      <c r="C78" s="44"/>
      <c r="D78" s="45"/>
      <c r="F78" s="47" t="s">
        <v>4</v>
      </c>
      <c r="G78" s="44"/>
      <c r="H78" s="45"/>
      <c r="J78" s="47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JUL!H61</f>
        <v>1301</v>
      </c>
      <c r="C81" s="29">
        <f>JUL!H62</f>
        <v>2113</v>
      </c>
      <c r="D81" s="31">
        <f>JUL!H63</f>
        <v>1.6241352805534204</v>
      </c>
      <c r="F81" s="29">
        <f>JUL!H66</f>
        <v>702</v>
      </c>
      <c r="G81" s="29">
        <f>JUL!H67</f>
        <v>731</v>
      </c>
      <c r="H81" s="31">
        <f>JUL!H68</f>
        <v>1.0413105413105412</v>
      </c>
      <c r="J81" s="29">
        <f>JUL!H71</f>
        <v>252</v>
      </c>
      <c r="K81" s="29">
        <f>JUL!H72</f>
        <v>718</v>
      </c>
      <c r="L81" s="31">
        <f>JUL!H73</f>
        <v>2.8492063492063493</v>
      </c>
    </row>
    <row r="82" spans="1:12" ht="12.75">
      <c r="A82" s="24" t="s">
        <v>49</v>
      </c>
      <c r="B82" s="29">
        <f>AUG!H61</f>
        <v>1324</v>
      </c>
      <c r="C82" s="29">
        <f>AUG!H62</f>
        <v>2183</v>
      </c>
      <c r="D82" s="31">
        <f>AUG!H63</f>
        <v>1.6487915407854985</v>
      </c>
      <c r="F82" s="29">
        <f>AUG!H66</f>
        <v>701</v>
      </c>
      <c r="G82" s="29">
        <f>AUG!H67</f>
        <v>731</v>
      </c>
      <c r="H82" s="31">
        <f>AUG!H68</f>
        <v>1.042796005706134</v>
      </c>
      <c r="J82" s="29">
        <f>AUG!H71</f>
        <v>269</v>
      </c>
      <c r="K82" s="29">
        <f>AUG!H72</f>
        <v>765</v>
      </c>
      <c r="L82" s="31">
        <f>AUG!H73</f>
        <v>2.8438661710037176</v>
      </c>
    </row>
    <row r="83" spans="1:12" ht="12.75">
      <c r="A83" s="24" t="s">
        <v>50</v>
      </c>
      <c r="B83" s="29">
        <f>SEP!H61</f>
        <v>1326</v>
      </c>
      <c r="C83" s="29">
        <f>SEP!H62</f>
        <v>2182</v>
      </c>
      <c r="D83" s="31">
        <f>SEP!H63</f>
        <v>1.645550527903469</v>
      </c>
      <c r="F83" s="29">
        <f>SEP!H66</f>
        <v>705</v>
      </c>
      <c r="G83" s="29">
        <f>SEP!H67</f>
        <v>735</v>
      </c>
      <c r="H83" s="31">
        <f>SEP!H68</f>
        <v>1.0425531914893618</v>
      </c>
      <c r="J83" s="29">
        <f>SEP!H71</f>
        <v>261</v>
      </c>
      <c r="K83" s="29">
        <f>SEP!H72</f>
        <v>741</v>
      </c>
      <c r="L83" s="31">
        <f>SEP!H73</f>
        <v>2.839080459770115</v>
      </c>
    </row>
    <row r="84" spans="1:12" ht="12.75">
      <c r="A84" s="24" t="s">
        <v>51</v>
      </c>
      <c r="B84" s="29">
        <f>OCT!H61</f>
        <v>1307</v>
      </c>
      <c r="C84" s="29">
        <f>OCT!H62</f>
        <v>2114</v>
      </c>
      <c r="D84" s="31">
        <f>OCT!H63</f>
        <v>1.6174445294567712</v>
      </c>
      <c r="F84" s="29">
        <f>OCT!H66</f>
        <v>704</v>
      </c>
      <c r="G84" s="29">
        <f>OCT!H67</f>
        <v>741</v>
      </c>
      <c r="H84" s="31">
        <f>OCT!H68</f>
        <v>1.0525568181818181</v>
      </c>
      <c r="J84" s="29">
        <f>OCT!H71</f>
        <v>299</v>
      </c>
      <c r="K84" s="29">
        <f>OCT!H67</f>
        <v>741</v>
      </c>
      <c r="L84" s="31">
        <f>OCT!H73</f>
        <v>2.759197324414716</v>
      </c>
    </row>
    <row r="85" spans="1:12" ht="12.75">
      <c r="A85" s="24" t="s">
        <v>52</v>
      </c>
      <c r="B85" s="29">
        <f>NOV!H61</f>
        <v>1328</v>
      </c>
      <c r="C85" s="29">
        <f>NOV!H62</f>
        <v>2140</v>
      </c>
      <c r="D85" s="31">
        <f>NOV!H63</f>
        <v>1.6114457831325302</v>
      </c>
      <c r="F85" s="29">
        <f>NOV!H66</f>
        <v>705</v>
      </c>
      <c r="G85" s="29">
        <f>NOV!H67</f>
        <v>735</v>
      </c>
      <c r="H85" s="31">
        <f>NOV!H63</f>
        <v>1.6114457831325302</v>
      </c>
      <c r="J85" s="29">
        <f>NOV!H71</f>
        <v>297</v>
      </c>
      <c r="K85" s="29">
        <f>NOV!H72</f>
        <v>825</v>
      </c>
      <c r="L85" s="31">
        <f>NOV!H73</f>
        <v>2.7777777777777777</v>
      </c>
    </row>
    <row r="86" spans="1:12" ht="12.75">
      <c r="A86" s="24" t="s">
        <v>53</v>
      </c>
      <c r="B86" s="29">
        <f>DEC!H61</f>
        <v>1358</v>
      </c>
      <c r="C86" s="29">
        <f>DEC!H62</f>
        <v>2222</v>
      </c>
      <c r="D86" s="31">
        <f>DEC!H63</f>
        <v>1.6362297496318114</v>
      </c>
      <c r="F86" s="29">
        <f>DEC!H66</f>
        <v>714</v>
      </c>
      <c r="G86" s="29">
        <f>DEC!H67</f>
        <v>744</v>
      </c>
      <c r="H86" s="31">
        <f>DEC!H63</f>
        <v>1.6362297496318114</v>
      </c>
      <c r="J86" s="29">
        <f>DEC!H71</f>
        <v>306</v>
      </c>
      <c r="K86" s="29">
        <f>DEC!H72</f>
        <v>848</v>
      </c>
      <c r="L86" s="31">
        <f>DEC!H73</f>
        <v>2.7712418300653594</v>
      </c>
    </row>
    <row r="87" spans="1:12" ht="12.75">
      <c r="A87" s="24" t="s">
        <v>54</v>
      </c>
      <c r="B87" s="29">
        <f>JAN!H61</f>
        <v>1346</v>
      </c>
      <c r="C87" s="29">
        <f>JAN!H62</f>
        <v>2185</v>
      </c>
      <c r="D87" s="31">
        <f>JAN!H63</f>
        <v>1.6233283803863299</v>
      </c>
      <c r="F87" s="29">
        <f>JAN!H66</f>
        <v>711</v>
      </c>
      <c r="G87" s="29">
        <f>JAN!H67</f>
        <v>739</v>
      </c>
      <c r="H87" s="31">
        <f>JAN!H68</f>
        <v>1.039381153305204</v>
      </c>
      <c r="J87" s="29">
        <f>JAN!H71</f>
        <v>298</v>
      </c>
      <c r="K87" s="29">
        <f>JAN!H72</f>
        <v>818</v>
      </c>
      <c r="L87" s="31">
        <f>JAN!H73</f>
        <v>2.7449664429530203</v>
      </c>
    </row>
    <row r="88" spans="1:12" ht="12.75">
      <c r="A88" s="24" t="s">
        <v>55</v>
      </c>
      <c r="B88" s="29">
        <f>FEB!H61</f>
        <v>1360</v>
      </c>
      <c r="C88" s="29">
        <f>FEB!H62</f>
        <v>2213</v>
      </c>
      <c r="D88" s="31">
        <f>FEB!H63</f>
        <v>1.6272058823529412</v>
      </c>
      <c r="F88" s="29">
        <f>FEB!H66</f>
        <v>710</v>
      </c>
      <c r="G88" s="29">
        <f>FEB!H67</f>
        <v>737</v>
      </c>
      <c r="H88" s="31">
        <f>FEB!H68</f>
        <v>1.0380281690140845</v>
      </c>
      <c r="J88" s="29">
        <f>FEB!H71</f>
        <v>302</v>
      </c>
      <c r="K88" s="29">
        <f>FEB!H72</f>
        <v>831</v>
      </c>
      <c r="L88" s="31">
        <f>FEB!H73</f>
        <v>2.751655629139073</v>
      </c>
    </row>
    <row r="89" spans="1:12" ht="12.75">
      <c r="A89" s="24" t="s">
        <v>56</v>
      </c>
      <c r="B89" s="29">
        <f>MAR!H61</f>
        <v>1377</v>
      </c>
      <c r="C89" s="29">
        <f>MAR!H62</f>
        <v>2273</v>
      </c>
      <c r="D89" s="31">
        <f>MAR!H63</f>
        <v>1.6506899055918665</v>
      </c>
      <c r="F89" s="29">
        <f>MAR!H66</f>
        <v>715</v>
      </c>
      <c r="G89" s="29">
        <f>MAR!H67</f>
        <v>739</v>
      </c>
      <c r="H89" s="31">
        <f>MAR!H68</f>
        <v>1.0335664335664336</v>
      </c>
      <c r="J89" s="29">
        <f>MAR!H71</f>
        <v>318</v>
      </c>
      <c r="K89" s="29">
        <f>MAR!H72</f>
        <v>889</v>
      </c>
      <c r="L89" s="31">
        <f>MAR!H73</f>
        <v>2.7955974842767297</v>
      </c>
    </row>
    <row r="90" spans="1:12" ht="12.75">
      <c r="A90" s="24" t="s">
        <v>57</v>
      </c>
      <c r="B90" s="29">
        <f>APR!H61</f>
        <v>1386</v>
      </c>
      <c r="C90" s="29">
        <f>APR!H62</f>
        <v>2286</v>
      </c>
      <c r="D90" s="31">
        <f>APR!H63</f>
        <v>1.6493506493506493</v>
      </c>
      <c r="F90" s="29">
        <f>APR!H66</f>
        <v>713</v>
      </c>
      <c r="G90" s="29">
        <f>APR!H67</f>
        <v>737</v>
      </c>
      <c r="H90" s="31">
        <f>APR!H68</f>
        <v>1.0336605890603086</v>
      </c>
      <c r="J90" s="29">
        <f>APR!H71</f>
        <v>317</v>
      </c>
      <c r="K90" s="29">
        <f>APR!H72</f>
        <v>883</v>
      </c>
      <c r="L90" s="31">
        <f>APR!H73</f>
        <v>2.7854889589905363</v>
      </c>
    </row>
    <row r="91" spans="1:12" ht="12.75">
      <c r="A91" s="24" t="s">
        <v>58</v>
      </c>
      <c r="B91" s="29">
        <f>MAY!H61</f>
        <v>1415</v>
      </c>
      <c r="C91" s="29">
        <f>MAY!H62</f>
        <v>2317</v>
      </c>
      <c r="D91" s="31">
        <f>MAY!H63</f>
        <v>1.6374558303886926</v>
      </c>
      <c r="F91" s="29">
        <f>MAY!H66</f>
        <v>734</v>
      </c>
      <c r="G91" s="29">
        <f>MAY!H67</f>
        <v>758</v>
      </c>
      <c r="H91" s="31">
        <f>MAY!H68</f>
        <v>1.0326975476839237</v>
      </c>
      <c r="J91" s="29">
        <f>MAY!H71</f>
        <v>331</v>
      </c>
      <c r="K91" s="29">
        <f>MAY!H72</f>
        <v>906</v>
      </c>
      <c r="L91" s="31">
        <f>MAY!H73</f>
        <v>2.7371601208459215</v>
      </c>
    </row>
    <row r="92" spans="1:12" ht="12.75">
      <c r="A92" s="24" t="s">
        <v>59</v>
      </c>
      <c r="B92" s="29">
        <f>JUN!H61</f>
        <v>1417</v>
      </c>
      <c r="C92" s="29">
        <f>JUN!H62</f>
        <v>2320</v>
      </c>
      <c r="D92" s="31">
        <f>JUN!H63</f>
        <v>1.6372618207480594</v>
      </c>
      <c r="F92" s="29">
        <f>JUN!H66</f>
        <v>740</v>
      </c>
      <c r="G92" s="29">
        <f>JUN!H67</f>
        <v>763</v>
      </c>
      <c r="H92" s="31">
        <f>JUN!H68</f>
        <v>1.031081081081081</v>
      </c>
      <c r="J92" s="29">
        <f>JUN!H71</f>
        <v>341</v>
      </c>
      <c r="K92" s="29">
        <f>JUN!H72</f>
        <v>927</v>
      </c>
      <c r="L92" s="31">
        <f>JUN!H73</f>
        <v>2.718475073313783</v>
      </c>
    </row>
    <row r="93" spans="1:12" ht="12.75">
      <c r="A93" s="30" t="s">
        <v>47</v>
      </c>
      <c r="B93" s="20">
        <f>SUM(B81:B92)/COUNTIF(B81:B92,"&lt;&gt;0")</f>
        <v>1353.75</v>
      </c>
      <c r="C93" s="20">
        <f>SUM(C81:C92)/COUNTIF(C81:C92,"&lt;&gt;0")</f>
        <v>2212.3333333333335</v>
      </c>
      <c r="D93" s="31">
        <f>C93/B93</f>
        <v>1.634225915666359</v>
      </c>
      <c r="F93" s="20">
        <f>SUM(F81:F92)/COUNTIF(F81:F92,"&lt;&gt;0")</f>
        <v>712.8333333333334</v>
      </c>
      <c r="G93" s="20">
        <f>SUM(G81:G92)/COUNTIF(G81:G92,"&lt;&gt;0")</f>
        <v>740.8333333333334</v>
      </c>
      <c r="H93" s="31">
        <f>G93/F93</f>
        <v>1.039279869067103</v>
      </c>
      <c r="J93" s="20">
        <f>SUM(J81:J92)/COUNTIF(J81:J92,"&lt;&gt;0")</f>
        <v>299.25</v>
      </c>
      <c r="K93" s="20">
        <f>SUM(K81:K92)/COUNTIF(K81:K92,"&lt;&gt;0")</f>
        <v>824.3333333333334</v>
      </c>
      <c r="L93" s="31">
        <f>K93/J93</f>
        <v>2.7546644388749653</v>
      </c>
    </row>
    <row r="97" spans="2:12" ht="12.75">
      <c r="B97" s="47" t="s">
        <v>62</v>
      </c>
      <c r="C97" s="44"/>
      <c r="D97" s="45"/>
      <c r="F97" s="47" t="s">
        <v>2</v>
      </c>
      <c r="G97" s="44"/>
      <c r="H97" s="45"/>
      <c r="J97" s="47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JUL!H76</f>
        <v>42</v>
      </c>
      <c r="C100" s="29">
        <f>JUL!H77</f>
        <v>158</v>
      </c>
      <c r="D100" s="31">
        <f>JUL!H78</f>
        <v>3.761904761904762</v>
      </c>
      <c r="F100" s="29">
        <f>JUL!H81</f>
        <v>215</v>
      </c>
      <c r="G100" s="29">
        <f>JUL!H82</f>
        <v>217</v>
      </c>
      <c r="H100" s="31">
        <f>JUL!H83</f>
        <v>1.0093023255813953</v>
      </c>
      <c r="J100" s="29">
        <f>JUL!H86</f>
        <v>90</v>
      </c>
      <c r="K100" s="29">
        <f>JUL!H87</f>
        <v>289</v>
      </c>
      <c r="L100" s="31">
        <f>JUL!H88</f>
        <v>3.2111111111111112</v>
      </c>
    </row>
    <row r="101" spans="1:12" ht="12.75">
      <c r="A101" s="24" t="s">
        <v>49</v>
      </c>
      <c r="B101" s="29">
        <f>AUG!H76</f>
        <v>51</v>
      </c>
      <c r="C101" s="29">
        <f>AUG!H77</f>
        <v>184</v>
      </c>
      <c r="D101" s="31">
        <f>AUG!H78</f>
        <v>3.607843137254902</v>
      </c>
      <c r="F101" s="29">
        <f>AUG!H81</f>
        <v>218</v>
      </c>
      <c r="G101" s="29">
        <f>AUG!H82</f>
        <v>221</v>
      </c>
      <c r="H101" s="31">
        <f>AUG!H83</f>
        <v>1.0137614678899083</v>
      </c>
      <c r="J101" s="29">
        <f>AUG!H86</f>
        <v>85</v>
      </c>
      <c r="K101" s="29">
        <f>AUG!H87</f>
        <v>282</v>
      </c>
      <c r="L101" s="31">
        <f>AUG!H88</f>
        <v>3.3176470588235296</v>
      </c>
    </row>
    <row r="102" spans="1:12" ht="12.75">
      <c r="A102" s="24" t="s">
        <v>50</v>
      </c>
      <c r="B102" s="29">
        <f>SEP!H76</f>
        <v>51</v>
      </c>
      <c r="C102" s="29">
        <f>SEP!H77</f>
        <v>193</v>
      </c>
      <c r="D102" s="31">
        <f>SEP!H78</f>
        <v>3.784313725490196</v>
      </c>
      <c r="F102" s="29">
        <f>SEP!H81</f>
        <v>223</v>
      </c>
      <c r="G102" s="29">
        <f>SEP!H82</f>
        <v>224</v>
      </c>
      <c r="H102" s="31">
        <f>SEP!H83</f>
        <v>1.0044843049327354</v>
      </c>
      <c r="J102" s="29">
        <f>SEP!H86</f>
        <v>86</v>
      </c>
      <c r="K102" s="29">
        <f>SEP!H87</f>
        <v>289</v>
      </c>
      <c r="L102" s="31">
        <f>SEP!H88</f>
        <v>3.36046511627907</v>
      </c>
    </row>
    <row r="103" spans="1:12" ht="12.75">
      <c r="A103" s="24" t="s">
        <v>51</v>
      </c>
      <c r="B103" s="29">
        <f>OCT!H76</f>
        <v>66</v>
      </c>
      <c r="C103" s="29">
        <f>OCT!H77</f>
        <v>246</v>
      </c>
      <c r="D103" s="31">
        <f>OCT!H78</f>
        <v>3.727272727272727</v>
      </c>
      <c r="F103" s="29">
        <f>OCT!H81</f>
        <v>220</v>
      </c>
      <c r="G103" s="29">
        <f>OCT!H82</f>
        <v>220</v>
      </c>
      <c r="H103" s="31">
        <f>OCT!H83</f>
        <v>1</v>
      </c>
      <c r="J103" s="29">
        <f>OCT!H86</f>
        <v>18</v>
      </c>
      <c r="K103" s="29">
        <f>OCT!H87</f>
        <v>82</v>
      </c>
      <c r="L103" s="31">
        <f>OCT!H88</f>
        <v>4.555555555555555</v>
      </c>
    </row>
    <row r="104" spans="1:12" ht="12.75">
      <c r="A104" s="24" t="s">
        <v>52</v>
      </c>
      <c r="B104" s="29">
        <f>NOV!H76</f>
        <v>69</v>
      </c>
      <c r="C104" s="29">
        <f>NOV!H77</f>
        <v>258</v>
      </c>
      <c r="D104" s="31">
        <f>NOV!H78</f>
        <v>3.739130434782609</v>
      </c>
      <c r="F104" s="29">
        <f>NOV!H81</f>
        <v>240</v>
      </c>
      <c r="G104" s="29">
        <f>NOV!H82</f>
        <v>242</v>
      </c>
      <c r="H104" s="31">
        <f>NOV!H83</f>
        <v>1.0083333333333333</v>
      </c>
      <c r="J104" s="29">
        <f>NOV!H86</f>
        <v>17</v>
      </c>
      <c r="K104" s="29">
        <f>NOV!H87</f>
        <v>80</v>
      </c>
      <c r="L104" s="31">
        <f>NOV!H88</f>
        <v>4.705882352941177</v>
      </c>
    </row>
    <row r="105" spans="1:12" ht="12.75">
      <c r="A105" s="24" t="s">
        <v>53</v>
      </c>
      <c r="B105" s="29">
        <f>DEC!H76</f>
        <v>82</v>
      </c>
      <c r="C105" s="29">
        <f>DEC!H77</f>
        <v>307</v>
      </c>
      <c r="D105" s="31">
        <f>DEC!H78</f>
        <v>3.7439024390243905</v>
      </c>
      <c r="F105" s="29">
        <f>DEC!H81</f>
        <v>239</v>
      </c>
      <c r="G105" s="29">
        <f>DEC!H82</f>
        <v>241</v>
      </c>
      <c r="H105" s="31">
        <f>DEC!H83</f>
        <v>1.00836820083682</v>
      </c>
      <c r="J105" s="29">
        <f>DEC!H86</f>
        <v>17</v>
      </c>
      <c r="K105" s="29">
        <f>DEC!H87</f>
        <v>82</v>
      </c>
      <c r="L105" s="31">
        <f>DEC!H88</f>
        <v>4.823529411764706</v>
      </c>
    </row>
    <row r="106" spans="1:12" ht="12.75">
      <c r="A106" s="24" t="s">
        <v>54</v>
      </c>
      <c r="B106" s="29">
        <f>JAN!H76</f>
        <v>81</v>
      </c>
      <c r="C106" s="29">
        <f>JAN!H77</f>
        <v>317</v>
      </c>
      <c r="D106" s="31">
        <f>JAN!H78</f>
        <v>3.9135802469135803</v>
      </c>
      <c r="F106" s="29">
        <f>JAN!H81</f>
        <v>242</v>
      </c>
      <c r="G106" s="29">
        <f>JAN!H82</f>
        <v>246</v>
      </c>
      <c r="H106" s="31">
        <f>JAN!H83</f>
        <v>1.0165289256198347</v>
      </c>
      <c r="J106" s="29">
        <f>JAN!H86</f>
        <v>14</v>
      </c>
      <c r="K106" s="29">
        <f>JAN!H87</f>
        <v>65</v>
      </c>
      <c r="L106" s="31">
        <f>JAN!H88</f>
        <v>4.642857142857143</v>
      </c>
    </row>
    <row r="107" spans="1:12" ht="12.75">
      <c r="A107" s="24" t="s">
        <v>55</v>
      </c>
      <c r="B107" s="29">
        <f>FEB!H76</f>
        <v>77</v>
      </c>
      <c r="C107" s="29">
        <f>FEB!H77</f>
        <v>319</v>
      </c>
      <c r="D107" s="31">
        <f>FEB!H78</f>
        <v>4.142857142857143</v>
      </c>
      <c r="F107" s="29">
        <f>FEB!H81</f>
        <v>256</v>
      </c>
      <c r="G107" s="29">
        <f>FEB!H82</f>
        <v>258</v>
      </c>
      <c r="H107" s="31">
        <f>FEB!H83</f>
        <v>1.0078125</v>
      </c>
      <c r="J107" s="29">
        <f>FEB!H86</f>
        <v>15</v>
      </c>
      <c r="K107" s="29">
        <f>FEB!H87</f>
        <v>68</v>
      </c>
      <c r="L107" s="31">
        <f>FEB!H88</f>
        <v>4.533333333333333</v>
      </c>
    </row>
    <row r="108" spans="1:12" ht="12.75">
      <c r="A108" s="24" t="s">
        <v>56</v>
      </c>
      <c r="B108" s="29">
        <f>MAR!H76</f>
        <v>81</v>
      </c>
      <c r="C108" s="29">
        <f>MAR!H77</f>
        <v>333</v>
      </c>
      <c r="D108" s="31">
        <f>MAR!H78</f>
        <v>4.111111111111111</v>
      </c>
      <c r="F108" s="29">
        <f>MAR!H81</f>
        <v>250</v>
      </c>
      <c r="G108" s="29">
        <f>MAR!H82</f>
        <v>253</v>
      </c>
      <c r="H108" s="31">
        <f>MAR!H83</f>
        <v>1.012</v>
      </c>
      <c r="J108" s="29">
        <f>MAR!H86</f>
        <v>13</v>
      </c>
      <c r="K108" s="29">
        <f>MAR!H87</f>
        <v>59</v>
      </c>
      <c r="L108" s="31">
        <f>MAR!H88</f>
        <v>4.538461538461538</v>
      </c>
    </row>
    <row r="109" spans="1:12" ht="12.75">
      <c r="A109" s="24" t="s">
        <v>57</v>
      </c>
      <c r="B109" s="29">
        <f>APR!H76</f>
        <v>82</v>
      </c>
      <c r="C109" s="29">
        <f>APR!H77</f>
        <v>344</v>
      </c>
      <c r="D109" s="31">
        <f>APR!H78</f>
        <v>4.195121951219512</v>
      </c>
      <c r="F109" s="29">
        <f>APR!H81</f>
        <v>261</v>
      </c>
      <c r="G109" s="29">
        <f>APR!H82</f>
        <v>263</v>
      </c>
      <c r="H109" s="31">
        <f>APR!H83</f>
        <v>1.0076628352490422</v>
      </c>
      <c r="J109" s="29">
        <f>APR!H86</f>
        <v>13</v>
      </c>
      <c r="K109" s="29">
        <f>APR!H87</f>
        <v>59</v>
      </c>
      <c r="L109" s="31">
        <f>APR!H88</f>
        <v>4.538461538461538</v>
      </c>
    </row>
    <row r="110" spans="1:12" ht="12.75">
      <c r="A110" s="24" t="s">
        <v>58</v>
      </c>
      <c r="B110" s="29">
        <f>MAY!H76</f>
        <v>84</v>
      </c>
      <c r="C110" s="29">
        <f>MAY!H77</f>
        <v>337</v>
      </c>
      <c r="D110" s="31">
        <f>MAY!H78</f>
        <v>4.011904761904762</v>
      </c>
      <c r="F110" s="29">
        <f>MAY!H81</f>
        <v>253</v>
      </c>
      <c r="G110" s="29">
        <f>MAY!H82</f>
        <v>256</v>
      </c>
      <c r="H110" s="31">
        <f>MAY!H83</f>
        <v>1.0118577075098814</v>
      </c>
      <c r="J110" s="29">
        <f>MAY!H86</f>
        <v>13</v>
      </c>
      <c r="K110" s="29">
        <f>MAY!H87</f>
        <v>60</v>
      </c>
      <c r="L110" s="31">
        <f>MAY!H88</f>
        <v>4.615384615384615</v>
      </c>
    </row>
    <row r="111" spans="1:12" ht="12.75">
      <c r="A111" s="24" t="s">
        <v>59</v>
      </c>
      <c r="B111" s="29">
        <f>JUN!H76</f>
        <v>81</v>
      </c>
      <c r="C111" s="29">
        <f>JUN!H77</f>
        <v>324</v>
      </c>
      <c r="D111" s="31">
        <f>JUN!H78</f>
        <v>4</v>
      </c>
      <c r="F111" s="29">
        <f>JUN!H81</f>
        <v>241</v>
      </c>
      <c r="G111" s="29">
        <f>JUN!H82</f>
        <v>244</v>
      </c>
      <c r="H111" s="31">
        <f>JUN!H83</f>
        <v>1.012448132780083</v>
      </c>
      <c r="J111" s="29">
        <f>JUN!H86</f>
        <v>14</v>
      </c>
      <c r="K111" s="29">
        <f>JUN!H87</f>
        <v>62</v>
      </c>
      <c r="L111" s="31">
        <f>JUN!H88</f>
        <v>4.428571428571429</v>
      </c>
    </row>
    <row r="112" spans="1:12" ht="12.75">
      <c r="A112" s="30" t="s">
        <v>47</v>
      </c>
      <c r="B112" s="20">
        <f>SUM(B100:B111)/COUNTIF(B100:B111,"&lt;&gt;0")</f>
        <v>70.58333333333333</v>
      </c>
      <c r="C112" s="20">
        <f>SUM(C100:C111)/COUNTIF(C100:C111,"&lt;&gt;0")</f>
        <v>276.6666666666667</v>
      </c>
      <c r="D112" s="31">
        <f>C112/B112</f>
        <v>3.9197166469893747</v>
      </c>
      <c r="F112" s="20">
        <f>SUM(F100:F111)/COUNTIF(F100:F111,"&lt;&gt;0")</f>
        <v>238.16666666666666</v>
      </c>
      <c r="G112" s="20">
        <f>SUM(G100:G111)/COUNTIF(G100:G111,"&lt;&gt;0")</f>
        <v>240.41666666666666</v>
      </c>
      <c r="H112" s="31">
        <f>G112/F112</f>
        <v>1.0094471658502449</v>
      </c>
      <c r="J112" s="20">
        <f>SUM(J100:J111)/COUNTIF(J100:J111,"&lt;&gt;0")</f>
        <v>32.916666666666664</v>
      </c>
      <c r="K112" s="20">
        <f>SUM(K100:K111)/COUNTIF(K100:K111,"&lt;&gt;0")</f>
        <v>123.08333333333333</v>
      </c>
      <c r="L112" s="31">
        <f>K112/J112</f>
        <v>3.739240506329114</v>
      </c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4"/>
      <c r="D118" s="44"/>
      <c r="E118" s="44"/>
      <c r="F118" s="45"/>
      <c r="H118" s="47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JUL!C115</f>
        <v>825178</v>
      </c>
      <c r="C122" s="29">
        <f>JUL!E115</f>
        <v>2339</v>
      </c>
      <c r="D122" s="31">
        <f>JUL!F115</f>
        <v>352.79093629756306</v>
      </c>
      <c r="E122" s="29">
        <f>JUL!G115</f>
        <v>5034</v>
      </c>
      <c r="F122" s="31">
        <f>JUL!H115</f>
        <v>163.92093762415575</v>
      </c>
      <c r="H122" s="29">
        <f>JUL!C116</f>
        <v>348566</v>
      </c>
      <c r="I122" s="29">
        <f>JUL!E116</f>
        <v>1301</v>
      </c>
      <c r="J122" s="31">
        <f>JUL!F116</f>
        <v>267.9215987701768</v>
      </c>
      <c r="K122" s="29">
        <f>JUL!G116</f>
        <v>2113</v>
      </c>
      <c r="L122" s="31">
        <f>JUL!H116</f>
        <v>164.9626123994321</v>
      </c>
    </row>
    <row r="123" spans="1:12" ht="12.75">
      <c r="A123" s="24" t="s">
        <v>49</v>
      </c>
      <c r="B123" s="29">
        <f>AUG!C115</f>
        <v>847333</v>
      </c>
      <c r="C123" s="29">
        <f>AUG!E115</f>
        <v>2406</v>
      </c>
      <c r="D123" s="31">
        <f>AUG!F115</f>
        <v>352.17497921862014</v>
      </c>
      <c r="E123" s="29">
        <f>AUG!G115</f>
        <v>5170</v>
      </c>
      <c r="F123" s="31">
        <f>AUG!H115</f>
        <v>163.89419729206963</v>
      </c>
      <c r="H123" s="29">
        <f>AUG!C116</f>
        <v>360268</v>
      </c>
      <c r="I123" s="29">
        <f>AUG!E116</f>
        <v>1324</v>
      </c>
      <c r="J123" s="31">
        <f>AUG!F116</f>
        <v>272.10574018126886</v>
      </c>
      <c r="K123" s="29">
        <f>AUG!G116</f>
        <v>2183</v>
      </c>
      <c r="L123" s="31">
        <f>AUG!H116</f>
        <v>165.0334402198809</v>
      </c>
    </row>
    <row r="124" spans="1:12" ht="12.75">
      <c r="A124" s="24" t="s">
        <v>50</v>
      </c>
      <c r="B124" s="29">
        <f>SEP!C115</f>
        <v>892483</v>
      </c>
      <c r="C124" s="29">
        <f>SEP!E115</f>
        <v>2522</v>
      </c>
      <c r="D124" s="31">
        <f>SEP!F115</f>
        <v>353.87906423473436</v>
      </c>
      <c r="E124" s="29">
        <f>SEP!G115</f>
        <v>5392</v>
      </c>
      <c r="F124" s="31">
        <f>SEP!H115</f>
        <v>165.51984421364986</v>
      </c>
      <c r="H124" s="29">
        <f>SEP!C116</f>
        <v>362603</v>
      </c>
      <c r="I124" s="29">
        <f>SEP!E116</f>
        <v>1326</v>
      </c>
      <c r="J124" s="31">
        <f>SEP!F116</f>
        <v>273.4562594268477</v>
      </c>
      <c r="K124" s="29">
        <f>SEP!G116</f>
        <v>2182</v>
      </c>
      <c r="L124" s="31">
        <f>SEP!H116</f>
        <v>166.17919340054996</v>
      </c>
    </row>
    <row r="125" spans="1:12" ht="12.75">
      <c r="A125" s="24" t="s">
        <v>51</v>
      </c>
      <c r="B125" s="29">
        <f>OCT!C115</f>
        <v>1035369</v>
      </c>
      <c r="C125" s="29">
        <f>OCT!E115</f>
        <v>2635</v>
      </c>
      <c r="D125" s="31">
        <f>OCT!F115</f>
        <v>392.9294117647059</v>
      </c>
      <c r="E125" s="29">
        <f>OCT!G115</f>
        <v>5655</v>
      </c>
      <c r="F125" s="31">
        <f>OCT!H115</f>
        <v>183.089124668435</v>
      </c>
      <c r="H125" s="29">
        <f>OCT!C116</f>
        <v>391112</v>
      </c>
      <c r="I125" s="29">
        <f>OCT!E116</f>
        <v>1307</v>
      </c>
      <c r="J125" s="31">
        <f>OCT!F116</f>
        <v>299.24407039020656</v>
      </c>
      <c r="K125" s="29">
        <f>OCT!G116</f>
        <v>2114</v>
      </c>
      <c r="L125" s="31">
        <f>OCT!H116</f>
        <v>185.01040681173131</v>
      </c>
    </row>
    <row r="126" spans="1:12" ht="12.75">
      <c r="A126" s="24" t="s">
        <v>52</v>
      </c>
      <c r="B126" s="29">
        <f>NOV!C115</f>
        <v>1065964</v>
      </c>
      <c r="C126" s="29">
        <f>NOV!E115</f>
        <v>2698</v>
      </c>
      <c r="D126" s="31">
        <f>NOV!F115</f>
        <v>395.0941438102298</v>
      </c>
      <c r="E126" s="29">
        <f>NOV!G115</f>
        <v>5803</v>
      </c>
      <c r="F126" s="31">
        <f>NOV!H115</f>
        <v>183.69188350853008</v>
      </c>
      <c r="H126" s="29">
        <f>NOV!C116</f>
        <v>400871</v>
      </c>
      <c r="I126" s="29">
        <f>NOV!E116</f>
        <v>1328</v>
      </c>
      <c r="J126" s="31">
        <f>NOV!F116</f>
        <v>301.86069277108436</v>
      </c>
      <c r="K126" s="29">
        <f>NOV!G116</f>
        <v>2140</v>
      </c>
      <c r="L126" s="31">
        <f>NOV!H116</f>
        <v>187.3228971962617</v>
      </c>
    </row>
    <row r="127" spans="1:12" ht="12.75">
      <c r="A127" s="24" t="s">
        <v>53</v>
      </c>
      <c r="B127" s="29">
        <f>DEC!C115</f>
        <v>1114514</v>
      </c>
      <c r="C127" s="29">
        <f>DEC!E115</f>
        <v>2771</v>
      </c>
      <c r="D127" s="31">
        <f>DEC!F115</f>
        <v>402.206423673764</v>
      </c>
      <c r="E127" s="29">
        <f>DEC!G115</f>
        <v>5949</v>
      </c>
      <c r="F127" s="31">
        <f>DEC!H115</f>
        <v>187.34476382585308</v>
      </c>
      <c r="H127" s="29">
        <f>DEC!C116</f>
        <v>419143</v>
      </c>
      <c r="I127" s="29">
        <f>DEC!E116</f>
        <v>1358</v>
      </c>
      <c r="J127" s="31">
        <f>DEC!F116</f>
        <v>308.64727540500735</v>
      </c>
      <c r="K127" s="29">
        <f>DEC!G116</f>
        <v>2222</v>
      </c>
      <c r="L127" s="31">
        <f>DEC!H116</f>
        <v>188.63321332133214</v>
      </c>
    </row>
    <row r="128" spans="1:12" ht="12.75">
      <c r="A128" s="24" t="s">
        <v>54</v>
      </c>
      <c r="B128" s="29">
        <f>JAN!C115</f>
        <v>1130987</v>
      </c>
      <c r="C128" s="29">
        <f>JAN!E115</f>
        <v>2807</v>
      </c>
      <c r="D128" s="31">
        <f>JAN!F115</f>
        <v>402.9166369789811</v>
      </c>
      <c r="E128" s="29">
        <f>JAN!G115</f>
        <v>6086</v>
      </c>
      <c r="F128" s="31">
        <f>JAN!H115</f>
        <v>185.83420966151823</v>
      </c>
      <c r="H128" s="29">
        <f>JAN!C116</f>
        <v>402901</v>
      </c>
      <c r="I128" s="29">
        <f>JAN!E116</f>
        <v>1346</v>
      </c>
      <c r="J128" s="31">
        <f>JAN!F116</f>
        <v>299.33209509658246</v>
      </c>
      <c r="K128" s="29">
        <f>JAN!G116</f>
        <v>2185</v>
      </c>
      <c r="L128" s="31">
        <f>JAN!H116</f>
        <v>184.39405034324943</v>
      </c>
    </row>
    <row r="129" spans="1:12" ht="12.75">
      <c r="A129" s="24" t="s">
        <v>55</v>
      </c>
      <c r="B129" s="29">
        <f>FEB!C115</f>
        <v>1197481</v>
      </c>
      <c r="C129" s="29">
        <f>FEB!E115</f>
        <v>2906</v>
      </c>
      <c r="D129" s="31">
        <f>FEB!F115</f>
        <v>412.0719201651755</v>
      </c>
      <c r="E129" s="29">
        <f>FEB!G115</f>
        <v>6352</v>
      </c>
      <c r="F129" s="31">
        <f>FEB!H115</f>
        <v>188.52030856423173</v>
      </c>
      <c r="H129" s="29">
        <f>FEB!C116</f>
        <v>409510</v>
      </c>
      <c r="I129" s="29">
        <f>FEB!E116</f>
        <v>1360</v>
      </c>
      <c r="J129" s="31">
        <f>FEB!F116</f>
        <v>301.1102941176471</v>
      </c>
      <c r="K129" s="29">
        <f>FEB!G116</f>
        <v>2213</v>
      </c>
      <c r="L129" s="31">
        <f>FEB!H116</f>
        <v>185.04744690465432</v>
      </c>
    </row>
    <row r="130" spans="1:12" ht="12.75">
      <c r="A130" s="24" t="s">
        <v>56</v>
      </c>
      <c r="B130" s="29">
        <f>MAR!C115</f>
        <v>1242774</v>
      </c>
      <c r="C130" s="29">
        <f>MAR!E115</f>
        <v>3008</v>
      </c>
      <c r="D130" s="31">
        <f>MAR!F115</f>
        <v>413.15625</v>
      </c>
      <c r="E130" s="29">
        <f>MAR!G115</f>
        <v>6469</v>
      </c>
      <c r="F130" s="31">
        <f>MAR!H115</f>
        <v>192.1122275467615</v>
      </c>
      <c r="H130" s="29">
        <f>MAR!C116</f>
        <v>418584</v>
      </c>
      <c r="I130" s="29">
        <f>MAR!E116</f>
        <v>1377</v>
      </c>
      <c r="J130" s="31">
        <f>MAR!F116</f>
        <v>303.9825708061002</v>
      </c>
      <c r="K130" s="29">
        <f>MAR!G116</f>
        <v>2273</v>
      </c>
      <c r="L130" s="31">
        <f>MAR!H116</f>
        <v>184.15486141663</v>
      </c>
    </row>
    <row r="131" spans="1:12" ht="12.75">
      <c r="A131" s="24" t="s">
        <v>57</v>
      </c>
      <c r="B131" s="29">
        <f>APR!C115</f>
        <v>1470001</v>
      </c>
      <c r="C131" s="29">
        <f>APR!E115</f>
        <v>3119</v>
      </c>
      <c r="D131" s="31">
        <f>APR!F115</f>
        <v>471.30522603398526</v>
      </c>
      <c r="E131" s="29">
        <f>APR!G115</f>
        <v>6585</v>
      </c>
      <c r="F131" s="31">
        <f>APR!H115</f>
        <v>223.2347760060744</v>
      </c>
      <c r="H131" s="29">
        <f>APR!C116</f>
        <v>516918</v>
      </c>
      <c r="I131" s="29">
        <f>APR!E116</f>
        <v>1386</v>
      </c>
      <c r="J131" s="31">
        <f>APR!F116</f>
        <v>372.95670995671</v>
      </c>
      <c r="K131" s="29">
        <f>APR!G116</f>
        <v>2286</v>
      </c>
      <c r="L131" s="31">
        <f>APR!H116</f>
        <v>226.1233595800525</v>
      </c>
    </row>
    <row r="132" spans="1:12" ht="12.75">
      <c r="A132" s="24" t="s">
        <v>58</v>
      </c>
      <c r="B132" s="29">
        <f>MAY!C115</f>
        <v>1588461</v>
      </c>
      <c r="C132" s="29">
        <f>MAY!E115</f>
        <v>3285</v>
      </c>
      <c r="D132" s="31">
        <f>MAY!F115</f>
        <v>483.54977168949773</v>
      </c>
      <c r="E132" s="29">
        <f>MAY!G115</f>
        <v>6942</v>
      </c>
      <c r="F132" s="31">
        <f>MAY!H115</f>
        <v>228.8189282627485</v>
      </c>
      <c r="H132" s="29">
        <f>MAY!C116</f>
        <v>535199</v>
      </c>
      <c r="I132" s="29">
        <f>MAY!E116</f>
        <v>1415</v>
      </c>
      <c r="J132" s="31">
        <f>MAY!F116</f>
        <v>378.2325088339223</v>
      </c>
      <c r="K132" s="29">
        <f>MAY!G116</f>
        <v>2317</v>
      </c>
      <c r="L132" s="31">
        <f>MAY!H116</f>
        <v>230.98791540785498</v>
      </c>
    </row>
    <row r="133" spans="1:12" ht="12.75">
      <c r="A133" s="24" t="s">
        <v>59</v>
      </c>
      <c r="B133" s="29">
        <f>JUN!C115</f>
        <v>1637744</v>
      </c>
      <c r="C133" s="29">
        <f>JUN!E115</f>
        <v>3441</v>
      </c>
      <c r="D133" s="31">
        <f>JUN!F115</f>
        <v>475.9500145306597</v>
      </c>
      <c r="E133" s="29">
        <f>JUN!G115</f>
        <v>7234</v>
      </c>
      <c r="F133" s="31">
        <f>JUN!H115</f>
        <v>226.3953552667957</v>
      </c>
      <c r="H133" s="29">
        <f>JUN!C116</f>
        <v>536988</v>
      </c>
      <c r="I133" s="29">
        <f>JUN!E116</f>
        <v>1417</v>
      </c>
      <c r="J133" s="31">
        <f>JUN!F116</f>
        <v>378.96118560338743</v>
      </c>
      <c r="K133" s="29">
        <f>JUN!G116</f>
        <v>2320</v>
      </c>
      <c r="L133" s="31">
        <f>JUN!H116</f>
        <v>231.4603448275862</v>
      </c>
    </row>
    <row r="134" spans="1:12" ht="12.75">
      <c r="A134" s="30" t="s">
        <v>47</v>
      </c>
      <c r="B134" s="20">
        <f>SUM(B122:B133)/COUNTIF(B122:B133,"&lt;&gt;0")</f>
        <v>1170690.75</v>
      </c>
      <c r="C134" s="20">
        <f>SUM(C122:C133)/COUNTIF(C122:C133,"&lt;&gt;0")</f>
        <v>2828.0833333333335</v>
      </c>
      <c r="D134" s="31">
        <f>B134/C134</f>
        <v>413.9519992928072</v>
      </c>
      <c r="E134" s="29">
        <f>SUM(E122:E133)/COUNTIF(E122:E133,"&lt;&gt;0")</f>
        <v>6055.916666666667</v>
      </c>
      <c r="F134" s="31">
        <f>B134/E134</f>
        <v>193.31355010939714</v>
      </c>
      <c r="H134" s="20">
        <f>SUM(H122:H133)/COUNTIF(H122:H133,"&lt;&gt;0")</f>
        <v>425221.9166666667</v>
      </c>
      <c r="I134" s="20">
        <f>SUM(I122:I133)/COUNTIF(I122:I133,"&lt;&gt;0")</f>
        <v>1353.75</v>
      </c>
      <c r="J134" s="31">
        <f>H134/I134</f>
        <v>314.10667897814716</v>
      </c>
      <c r="K134" s="29">
        <f>SUM(K122:K133)/COUNTIF(K122:K133,"&lt;&gt;0")</f>
        <v>2212.3333333333335</v>
      </c>
      <c r="L134" s="31">
        <f>H134/K134</f>
        <v>192.20517553111344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JUL!I130</f>
        <v>297200</v>
      </c>
      <c r="D142" s="29">
        <f>JUL!I131</f>
        <v>111533</v>
      </c>
      <c r="E142" s="29">
        <f>JUL!I132</f>
        <v>118147</v>
      </c>
      <c r="F142" s="29">
        <f>JUL!I133</f>
        <v>25205</v>
      </c>
      <c r="G142" s="29">
        <f>JUL!I134</f>
        <v>42315</v>
      </c>
      <c r="H142" s="29">
        <f>JUL!I135</f>
        <v>51366</v>
      </c>
    </row>
    <row r="143" spans="1:8" ht="12.75">
      <c r="A143" s="24" t="s">
        <v>49</v>
      </c>
      <c r="C143" s="29">
        <f>AUG!I130</f>
        <v>310655</v>
      </c>
      <c r="D143" s="29">
        <f>AUG!I131</f>
        <v>112085</v>
      </c>
      <c r="E143" s="29">
        <f>AUG!I132</f>
        <v>126981</v>
      </c>
      <c r="F143" s="29">
        <f>AUG!I133</f>
        <v>28591</v>
      </c>
      <c r="G143" s="29">
        <f>AUG!I134</f>
        <v>42998</v>
      </c>
      <c r="H143" s="29">
        <f>AUG!I135</f>
        <v>49613</v>
      </c>
    </row>
    <row r="144" spans="1:8" ht="12.75">
      <c r="A144" s="24" t="s">
        <v>50</v>
      </c>
      <c r="C144" s="29">
        <f>SEP!I130</f>
        <v>307513</v>
      </c>
      <c r="D144" s="29">
        <f>SEP!I131</f>
        <v>111844</v>
      </c>
      <c r="E144" s="29">
        <f>SEP!I132</f>
        <v>122775</v>
      </c>
      <c r="F144" s="29">
        <f>SEP!I133</f>
        <v>29854</v>
      </c>
      <c r="G144" s="29">
        <f>SEP!I134</f>
        <v>43040</v>
      </c>
      <c r="H144" s="29">
        <f>SEP!I135</f>
        <v>55090</v>
      </c>
    </row>
    <row r="145" spans="1:8" ht="12.75">
      <c r="A145" s="24" t="s">
        <v>51</v>
      </c>
      <c r="C145" s="29">
        <f>OCT!I130</f>
        <v>378398</v>
      </c>
      <c r="D145" s="29">
        <f>OCT!I131</f>
        <v>130972</v>
      </c>
      <c r="E145" s="29">
        <f>OCT!I132</f>
        <v>154057</v>
      </c>
      <c r="F145" s="29">
        <f>OCT!I133</f>
        <v>45461</v>
      </c>
      <c r="G145" s="29">
        <f>OCT!I134</f>
        <v>47908</v>
      </c>
      <c r="H145" s="29">
        <f>OCT!I135</f>
        <v>12714</v>
      </c>
    </row>
    <row r="146" spans="1:8" ht="12.75">
      <c r="A146" s="24" t="s">
        <v>52</v>
      </c>
      <c r="C146" s="29">
        <f>NOV!I130</f>
        <v>388326</v>
      </c>
      <c r="D146" s="29">
        <f>NOV!I131</f>
        <v>131714</v>
      </c>
      <c r="E146" s="29">
        <f>NOV!I132</f>
        <v>154493</v>
      </c>
      <c r="F146" s="29">
        <f>NOV!I133</f>
        <v>49613</v>
      </c>
      <c r="G146" s="29">
        <f>NOV!I134</f>
        <v>52506</v>
      </c>
      <c r="H146" s="29">
        <f>NOV!I135</f>
        <v>12545</v>
      </c>
    </row>
    <row r="147" spans="1:8" ht="12.75">
      <c r="A147" s="24" t="s">
        <v>53</v>
      </c>
      <c r="C147" s="29">
        <f>DEC!I130</f>
        <v>407002</v>
      </c>
      <c r="D147" s="29">
        <f>DEC!I131</f>
        <v>135570</v>
      </c>
      <c r="E147" s="29">
        <f>DEC!I132</f>
        <v>162363</v>
      </c>
      <c r="F147" s="29">
        <f>DEC!I133</f>
        <v>57101</v>
      </c>
      <c r="G147" s="29">
        <f>DEC!I134</f>
        <v>51968</v>
      </c>
      <c r="H147" s="29">
        <f>DEC!I135</f>
        <v>12141</v>
      </c>
    </row>
    <row r="148" spans="1:8" ht="12.75">
      <c r="A148" s="24" t="s">
        <v>54</v>
      </c>
      <c r="C148" s="29">
        <f>JAN!I130</f>
        <v>393430</v>
      </c>
      <c r="D148" s="29">
        <f>JAN!I131</f>
        <v>125242</v>
      </c>
      <c r="E148" s="29">
        <f>JAN!I132</f>
        <v>157537</v>
      </c>
      <c r="F148" s="29">
        <f>JAN!I133</f>
        <v>58267</v>
      </c>
      <c r="G148" s="29">
        <f>JAN!I134</f>
        <v>52384</v>
      </c>
      <c r="H148" s="29">
        <f>JAN!I135</f>
        <v>9471</v>
      </c>
    </row>
    <row r="149" spans="1:8" ht="12.75">
      <c r="A149" s="24" t="s">
        <v>55</v>
      </c>
      <c r="C149" s="29">
        <f>FEB!I130</f>
        <v>398910</v>
      </c>
      <c r="D149" s="29">
        <f>FEB!I131</f>
        <v>125476</v>
      </c>
      <c r="E149" s="29">
        <f>FEB!I132</f>
        <v>158977</v>
      </c>
      <c r="F149" s="29">
        <f>FEB!I133</f>
        <v>58440</v>
      </c>
      <c r="G149" s="29">
        <f>FEB!I134</f>
        <v>56017</v>
      </c>
      <c r="H149" s="29">
        <f>FEB!I135</f>
        <v>10600</v>
      </c>
    </row>
    <row r="150" spans="1:8" ht="12.75">
      <c r="A150" s="24" t="s">
        <v>56</v>
      </c>
      <c r="C150" s="29">
        <f>MAR!I130</f>
        <v>409545</v>
      </c>
      <c r="D150" s="29">
        <f>MAR!I131</f>
        <v>125963</v>
      </c>
      <c r="E150" s="29">
        <f>MAR!I132</f>
        <v>168052</v>
      </c>
      <c r="F150" s="29">
        <f>MAR!I133</f>
        <v>59414</v>
      </c>
      <c r="G150" s="29">
        <f>MAR!I134</f>
        <v>56116</v>
      </c>
      <c r="H150" s="29">
        <f>MAR!I135</f>
        <v>9039</v>
      </c>
    </row>
    <row r="151" spans="1:8" ht="12.75">
      <c r="A151" s="24" t="s">
        <v>57</v>
      </c>
      <c r="C151" s="29">
        <f>APR!I130</f>
        <v>506078</v>
      </c>
      <c r="D151" s="29">
        <f>APR!I131</f>
        <v>153817</v>
      </c>
      <c r="E151" s="29">
        <f>APR!I132</f>
        <v>198265</v>
      </c>
      <c r="F151" s="29">
        <f>APR!I133</f>
        <v>72825</v>
      </c>
      <c r="G151" s="29">
        <f>APR!I134</f>
        <v>81171</v>
      </c>
      <c r="H151" s="29">
        <f>APR!I135</f>
        <v>10840</v>
      </c>
    </row>
    <row r="152" spans="1:8" ht="12.75">
      <c r="A152" s="24" t="s">
        <v>58</v>
      </c>
      <c r="C152" s="29">
        <f>MAY!I130</f>
        <v>524512</v>
      </c>
      <c r="D152" s="29">
        <f>MAY!I131</f>
        <v>160213</v>
      </c>
      <c r="E152" s="29">
        <f>MAY!I132</f>
        <v>210078</v>
      </c>
      <c r="F152" s="29">
        <f>MAY!I133</f>
        <v>75349</v>
      </c>
      <c r="G152" s="29">
        <f>MAY!I134</f>
        <v>78872</v>
      </c>
      <c r="H152" s="29">
        <f>MAY!I135</f>
        <v>10687</v>
      </c>
    </row>
    <row r="153" spans="1:8" ht="12.75">
      <c r="A153" s="24" t="s">
        <v>59</v>
      </c>
      <c r="C153" s="29">
        <f>JUN!I130</f>
        <v>526206</v>
      </c>
      <c r="D153" s="29">
        <f>JUN!I131</f>
        <v>159510</v>
      </c>
      <c r="E153" s="29">
        <f>JUN!I132</f>
        <v>215490</v>
      </c>
      <c r="F153" s="29">
        <f>JUN!I133</f>
        <v>75735</v>
      </c>
      <c r="G153" s="29">
        <f>JUN!I134</f>
        <v>75471</v>
      </c>
      <c r="H153" s="29">
        <f>JUN!I135</f>
        <v>10782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403981.25</v>
      </c>
      <c r="D154" s="34">
        <f t="shared" si="6"/>
        <v>131994.91666666666</v>
      </c>
      <c r="E154" s="34">
        <f t="shared" si="6"/>
        <v>162267.91666666666</v>
      </c>
      <c r="F154" s="34">
        <f t="shared" si="6"/>
        <v>52987.916666666664</v>
      </c>
      <c r="G154" s="34">
        <f t="shared" si="6"/>
        <v>56730.5</v>
      </c>
      <c r="H154" s="34">
        <f t="shared" si="6"/>
        <v>21240.666666666668</v>
      </c>
    </row>
  </sheetData>
  <sheetProtection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63">
      <selection activeCell="G151" sqref="G15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JUL!B9</f>
        <v>120</v>
      </c>
      <c r="C5" s="20">
        <f>JUL!C9</f>
        <v>185</v>
      </c>
      <c r="D5" s="20">
        <f>JUL!D9</f>
        <v>70</v>
      </c>
      <c r="E5" s="20">
        <f>JUL!E9</f>
        <v>20</v>
      </c>
      <c r="F5" s="20">
        <f>JUL!F9</f>
        <v>102</v>
      </c>
      <c r="G5" s="20">
        <f>JUL!G9</f>
        <v>2</v>
      </c>
      <c r="H5" s="20">
        <f>JUL!H9</f>
        <v>1044</v>
      </c>
      <c r="I5" s="20">
        <f aca="true" t="shared" si="0" ref="I5:I16">SUM(B5:H5)</f>
        <v>1543</v>
      </c>
    </row>
    <row r="6" spans="1:9" ht="12.75">
      <c r="A6" s="24" t="s">
        <v>49</v>
      </c>
      <c r="B6" s="20">
        <f>AUG!B9</f>
        <v>113</v>
      </c>
      <c r="C6" s="20">
        <f>AUG!C9</f>
        <v>182</v>
      </c>
      <c r="D6" s="20">
        <f>AUG!D9</f>
        <v>78</v>
      </c>
      <c r="E6" s="20">
        <f>AUG!E9</f>
        <v>18</v>
      </c>
      <c r="F6" s="20">
        <f>AUG!F9</f>
        <v>101</v>
      </c>
      <c r="G6" s="20">
        <f>AUG!G9</f>
        <v>2</v>
      </c>
      <c r="H6" s="20">
        <f>AUG!H9</f>
        <v>1056</v>
      </c>
      <c r="I6" s="20">
        <f t="shared" si="0"/>
        <v>1550</v>
      </c>
    </row>
    <row r="7" spans="1:9" ht="12.75">
      <c r="A7" s="24" t="s">
        <v>50</v>
      </c>
      <c r="B7" s="20">
        <f>SEP!B9</f>
        <v>103</v>
      </c>
      <c r="C7" s="20">
        <f>SEP!C9</f>
        <v>200</v>
      </c>
      <c r="D7" s="20">
        <f>SEP!D9</f>
        <v>82</v>
      </c>
      <c r="E7" s="20">
        <f>SEP!E9</f>
        <v>17</v>
      </c>
      <c r="F7" s="20">
        <f>SEP!F9</f>
        <v>98</v>
      </c>
      <c r="G7" s="20">
        <f>SEP!G9</f>
        <v>2</v>
      </c>
      <c r="H7" s="20">
        <f>SEP!H9</f>
        <v>1047</v>
      </c>
      <c r="I7" s="20">
        <f t="shared" si="0"/>
        <v>1549</v>
      </c>
    </row>
    <row r="8" spans="1:9" ht="12.75">
      <c r="A8" s="24" t="s">
        <v>51</v>
      </c>
      <c r="B8" s="20">
        <f>OCT!B9</f>
        <v>112</v>
      </c>
      <c r="C8" s="20">
        <f>OCT!C9</f>
        <v>208</v>
      </c>
      <c r="D8" s="20">
        <f>OCT!D9</f>
        <v>88</v>
      </c>
      <c r="E8" s="20">
        <f>OCT!E9</f>
        <v>18</v>
      </c>
      <c r="F8" s="20">
        <f>OCT!F9</f>
        <v>98</v>
      </c>
      <c r="G8" s="20">
        <f>OCT!G9</f>
        <v>3</v>
      </c>
      <c r="H8" s="20">
        <f>OCT!H9</f>
        <v>1074</v>
      </c>
      <c r="I8" s="20">
        <f t="shared" si="0"/>
        <v>1601</v>
      </c>
    </row>
    <row r="9" spans="1:9" ht="12.75">
      <c r="A9" s="24" t="s">
        <v>52</v>
      </c>
      <c r="B9" s="20">
        <f>NOV!B9</f>
        <v>109</v>
      </c>
      <c r="C9" s="20">
        <f>NOV!C9</f>
        <v>197</v>
      </c>
      <c r="D9" s="20">
        <f>NOV!D9</f>
        <v>92</v>
      </c>
      <c r="E9" s="20">
        <f>NOV!E9</f>
        <v>18</v>
      </c>
      <c r="F9" s="20">
        <f>NOV!F9</f>
        <v>100</v>
      </c>
      <c r="G9" s="20">
        <f>NOV!G9</f>
        <v>3</v>
      </c>
      <c r="H9" s="20">
        <f>NOV!H9</f>
        <v>1086</v>
      </c>
      <c r="I9" s="20">
        <f t="shared" si="0"/>
        <v>1605</v>
      </c>
    </row>
    <row r="10" spans="1:9" ht="12.75">
      <c r="A10" s="24" t="s">
        <v>53</v>
      </c>
      <c r="B10" s="20">
        <f>DEC!B9</f>
        <v>117</v>
      </c>
      <c r="C10" s="20">
        <f>DEC!C9</f>
        <v>188</v>
      </c>
      <c r="D10" s="20">
        <f>DEC!D9</f>
        <v>82</v>
      </c>
      <c r="E10" s="20">
        <f>DEC!E9</f>
        <v>22</v>
      </c>
      <c r="F10" s="20">
        <f>DEC!F9</f>
        <v>103</v>
      </c>
      <c r="G10" s="20">
        <f>DEC!G9</f>
        <v>3</v>
      </c>
      <c r="H10" s="20">
        <f>DEC!H9</f>
        <v>1098</v>
      </c>
      <c r="I10" s="20">
        <f t="shared" si="0"/>
        <v>1613</v>
      </c>
    </row>
    <row r="11" spans="1:9" ht="12.75">
      <c r="A11" s="24" t="s">
        <v>54</v>
      </c>
      <c r="B11" s="20">
        <f>JAN!B9</f>
        <v>117</v>
      </c>
      <c r="C11" s="20">
        <f>JAN!C9</f>
        <v>208</v>
      </c>
      <c r="D11" s="20">
        <f>JAN!D9</f>
        <v>85</v>
      </c>
      <c r="E11" s="20">
        <f>JAN!E9</f>
        <v>23</v>
      </c>
      <c r="F11" s="20">
        <f>JAN!F9</f>
        <v>104</v>
      </c>
      <c r="G11" s="20">
        <f>JAN!G9</f>
        <v>2</v>
      </c>
      <c r="H11" s="20">
        <f>JAN!H9</f>
        <v>1118</v>
      </c>
      <c r="I11" s="20">
        <f t="shared" si="0"/>
        <v>1657</v>
      </c>
    </row>
    <row r="12" spans="1:9" ht="12.75">
      <c r="A12" s="24" t="s">
        <v>55</v>
      </c>
      <c r="B12" s="20">
        <f>FEB!B9</f>
        <v>117</v>
      </c>
      <c r="C12" s="20">
        <f>FEB!C9</f>
        <v>213</v>
      </c>
      <c r="D12" s="20">
        <f>FEB!D9</f>
        <v>83</v>
      </c>
      <c r="E12" s="20">
        <f>FEB!E9</f>
        <v>21</v>
      </c>
      <c r="F12" s="20">
        <f>FEB!F9</f>
        <v>106</v>
      </c>
      <c r="G12" s="20">
        <f>FEB!G9</f>
        <v>2</v>
      </c>
      <c r="H12" s="20">
        <f>FEB!H9</f>
        <v>1135</v>
      </c>
      <c r="I12" s="20">
        <f t="shared" si="0"/>
        <v>1677</v>
      </c>
    </row>
    <row r="13" spans="1:9" ht="12.75">
      <c r="A13" s="24" t="s">
        <v>56</v>
      </c>
      <c r="B13" s="20">
        <f>MAR!B9</f>
        <v>102</v>
      </c>
      <c r="C13" s="20">
        <f>MAR!C9</f>
        <v>234</v>
      </c>
      <c r="D13" s="20">
        <f>MAR!D9</f>
        <v>90</v>
      </c>
      <c r="E13" s="20">
        <f>MAR!E9</f>
        <v>20</v>
      </c>
      <c r="F13" s="20">
        <f>MAR!F9</f>
        <v>103</v>
      </c>
      <c r="G13" s="20">
        <f>MAR!G9</f>
        <v>3</v>
      </c>
      <c r="H13" s="20">
        <f>MAR!H9</f>
        <v>1119</v>
      </c>
      <c r="I13" s="20">
        <f t="shared" si="0"/>
        <v>1671</v>
      </c>
    </row>
    <row r="14" spans="1:9" ht="12.75">
      <c r="A14" s="24" t="s">
        <v>57</v>
      </c>
      <c r="B14" s="20">
        <f>APR!B9</f>
        <v>114</v>
      </c>
      <c r="C14" s="20">
        <f>APR!C9</f>
        <v>228</v>
      </c>
      <c r="D14" s="20">
        <f>APR!D9</f>
        <v>94</v>
      </c>
      <c r="E14" s="20">
        <f>APR!E9</f>
        <v>23</v>
      </c>
      <c r="F14" s="20">
        <f>APR!F9</f>
        <v>103</v>
      </c>
      <c r="G14" s="20">
        <f>APR!G9</f>
        <v>3</v>
      </c>
      <c r="H14" s="20">
        <f>APR!H9</f>
        <v>1126</v>
      </c>
      <c r="I14" s="20">
        <f t="shared" si="0"/>
        <v>1691</v>
      </c>
    </row>
    <row r="15" spans="1:9" ht="12.75">
      <c r="A15" s="24" t="s">
        <v>58</v>
      </c>
      <c r="B15" s="20">
        <f>MAY!B9</f>
        <v>119</v>
      </c>
      <c r="C15" s="20">
        <f>MAY!C9</f>
        <v>220</v>
      </c>
      <c r="D15" s="20">
        <f>MAY!D9</f>
        <v>89</v>
      </c>
      <c r="E15" s="20">
        <f>MAY!E9</f>
        <v>26</v>
      </c>
      <c r="F15" s="20">
        <f>MAY!F9</f>
        <v>100</v>
      </c>
      <c r="G15" s="20">
        <f>MAY!G9</f>
        <v>3</v>
      </c>
      <c r="H15" s="20">
        <f>MAY!H9</f>
        <v>1148</v>
      </c>
      <c r="I15" s="20">
        <f t="shared" si="0"/>
        <v>1705</v>
      </c>
    </row>
    <row r="16" spans="1:9" ht="12.75">
      <c r="A16" s="24" t="s">
        <v>59</v>
      </c>
      <c r="B16" s="20">
        <f>JUN!B9</f>
        <v>114</v>
      </c>
      <c r="C16" s="20">
        <f>JUN!C9</f>
        <v>234</v>
      </c>
      <c r="D16" s="20">
        <f>JUN!D9</f>
        <v>81</v>
      </c>
      <c r="E16" s="20">
        <f>JUN!E9</f>
        <v>23</v>
      </c>
      <c r="F16" s="20">
        <f>JUN!F9</f>
        <v>97</v>
      </c>
      <c r="G16" s="20">
        <f>JUN!G9</f>
        <v>3</v>
      </c>
      <c r="H16" s="20">
        <f>JUN!H9</f>
        <v>1152</v>
      </c>
      <c r="I16" s="20">
        <f t="shared" si="0"/>
        <v>1704</v>
      </c>
    </row>
    <row r="17" spans="1:9" ht="12.75">
      <c r="A17" s="17" t="s">
        <v>47</v>
      </c>
      <c r="B17" s="20">
        <f>SUM(B5:B16)/COUNTIF(B5:B16,"&lt;&gt;0")</f>
        <v>113.08333333333333</v>
      </c>
      <c r="C17" s="20">
        <f aca="true" t="shared" si="1" ref="C17:I17">SUM(C5:C16)/COUNTIF(C5:C16,"&lt;&gt;0")</f>
        <v>208.08333333333334</v>
      </c>
      <c r="D17" s="20">
        <f t="shared" si="1"/>
        <v>84.5</v>
      </c>
      <c r="E17" s="20">
        <f t="shared" si="1"/>
        <v>20.75</v>
      </c>
      <c r="F17" s="20">
        <f t="shared" si="1"/>
        <v>101.25</v>
      </c>
      <c r="G17" s="20">
        <f t="shared" si="1"/>
        <v>2.5833333333333335</v>
      </c>
      <c r="H17" s="20">
        <f t="shared" si="1"/>
        <v>1100.25</v>
      </c>
      <c r="I17" s="20">
        <f t="shared" si="1"/>
        <v>1630.5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JUL!B20</f>
        <v>39</v>
      </c>
      <c r="C21" s="23">
        <f>JUL!C20</f>
        <v>45</v>
      </c>
      <c r="D21" s="23">
        <f>JUL!D20</f>
        <v>14</v>
      </c>
      <c r="E21" s="23">
        <f>JUL!E20</f>
        <v>19</v>
      </c>
      <c r="F21" s="23">
        <f>JUL!F20</f>
        <v>92</v>
      </c>
      <c r="G21" s="23">
        <f>JUL!G20</f>
        <v>2</v>
      </c>
      <c r="H21" s="23">
        <f>JUL!H20</f>
        <v>423</v>
      </c>
      <c r="I21" s="20">
        <f aca="true" t="shared" si="2" ref="I21:I32">SUM(B21:H21)</f>
        <v>634</v>
      </c>
    </row>
    <row r="22" spans="1:9" ht="12.75">
      <c r="A22" s="24" t="s">
        <v>49</v>
      </c>
      <c r="B22" s="23">
        <f>AUG!B20</f>
        <v>39</v>
      </c>
      <c r="C22" s="23">
        <f>AUG!C20</f>
        <v>42</v>
      </c>
      <c r="D22" s="23">
        <f>AUG!D20</f>
        <v>16</v>
      </c>
      <c r="E22" s="23">
        <f>AUG!E20</f>
        <v>17</v>
      </c>
      <c r="F22" s="23">
        <f>AUG!F20</f>
        <v>91</v>
      </c>
      <c r="G22" s="23">
        <f>AUG!G20</f>
        <v>2</v>
      </c>
      <c r="H22" s="23">
        <f>AUG!H20</f>
        <v>438</v>
      </c>
      <c r="I22" s="20">
        <f t="shared" si="2"/>
        <v>645</v>
      </c>
    </row>
    <row r="23" spans="1:9" ht="12.75">
      <c r="A23" s="24" t="s">
        <v>50</v>
      </c>
      <c r="B23" s="23">
        <f>SEP!B20</f>
        <v>37</v>
      </c>
      <c r="C23" s="23">
        <f>SEP!C20</f>
        <v>47</v>
      </c>
      <c r="D23" s="23">
        <f>SEP!D20</f>
        <v>17</v>
      </c>
      <c r="E23" s="23">
        <f>SEP!E20</f>
        <v>16</v>
      </c>
      <c r="F23" s="23">
        <f>SEP!F20</f>
        <v>88</v>
      </c>
      <c r="G23" s="23">
        <f>SEP!G20</f>
        <v>2</v>
      </c>
      <c r="H23" s="23">
        <f>SEP!H20</f>
        <v>441</v>
      </c>
      <c r="I23" s="20">
        <f t="shared" si="2"/>
        <v>648</v>
      </c>
    </row>
    <row r="24" spans="1:9" ht="12.75">
      <c r="A24" s="24" t="s">
        <v>51</v>
      </c>
      <c r="B24" s="23">
        <f>OCT!B20</f>
        <v>40</v>
      </c>
      <c r="C24" s="23">
        <f>OCT!C20</f>
        <v>49</v>
      </c>
      <c r="D24" s="23">
        <f>OCT!D20</f>
        <v>18</v>
      </c>
      <c r="E24" s="23">
        <f>OCT!E20</f>
        <v>17</v>
      </c>
      <c r="F24" s="23">
        <f>OCT!F20</f>
        <v>88</v>
      </c>
      <c r="G24" s="23">
        <f>OCT!G20</f>
        <v>3</v>
      </c>
      <c r="H24" s="23">
        <f>OCT!H20</f>
        <v>446</v>
      </c>
      <c r="I24" s="20">
        <f t="shared" si="2"/>
        <v>661</v>
      </c>
    </row>
    <row r="25" spans="1:9" ht="12.75">
      <c r="A25" s="24" t="s">
        <v>52</v>
      </c>
      <c r="B25" s="20">
        <f>NOV!B20</f>
        <v>39</v>
      </c>
      <c r="C25" s="20">
        <f>NOV!C20</f>
        <v>49</v>
      </c>
      <c r="D25" s="20">
        <f>NOV!D20</f>
        <v>18</v>
      </c>
      <c r="E25" s="20">
        <f>NOV!E20</f>
        <v>17</v>
      </c>
      <c r="F25" s="20">
        <f>NOV!F20</f>
        <v>88</v>
      </c>
      <c r="G25" s="20">
        <f>NOV!G20</f>
        <v>3</v>
      </c>
      <c r="H25" s="20">
        <f>NOV!H20</f>
        <v>442</v>
      </c>
      <c r="I25" s="20">
        <f t="shared" si="2"/>
        <v>656</v>
      </c>
    </row>
    <row r="26" spans="1:9" ht="12.75">
      <c r="A26" s="24" t="s">
        <v>53</v>
      </c>
      <c r="B26" s="20">
        <f>DEC!B20</f>
        <v>41</v>
      </c>
      <c r="C26" s="20">
        <f>DEC!C20</f>
        <v>48</v>
      </c>
      <c r="D26" s="20">
        <f>DEC!D20</f>
        <v>17</v>
      </c>
      <c r="E26" s="20">
        <f>DEC!E20</f>
        <v>20</v>
      </c>
      <c r="F26" s="20">
        <f>DEC!F20</f>
        <v>91</v>
      </c>
      <c r="G26" s="20">
        <f>DEC!G20</f>
        <v>3</v>
      </c>
      <c r="H26" s="20">
        <f>DEC!H20</f>
        <v>446</v>
      </c>
      <c r="I26" s="20">
        <f t="shared" si="2"/>
        <v>666</v>
      </c>
    </row>
    <row r="27" spans="1:9" ht="12.75">
      <c r="A27" s="24" t="s">
        <v>54</v>
      </c>
      <c r="B27" s="20">
        <f>JAN!B20</f>
        <v>41</v>
      </c>
      <c r="C27" s="20">
        <f>JAN!C20</f>
        <v>54</v>
      </c>
      <c r="D27" s="20">
        <f>JAN!D20</f>
        <v>18</v>
      </c>
      <c r="E27" s="20">
        <f>JAN!E20</f>
        <v>20</v>
      </c>
      <c r="F27" s="20">
        <f>JAN!F20</f>
        <v>92</v>
      </c>
      <c r="G27" s="20">
        <f>JAN!G20</f>
        <v>2</v>
      </c>
      <c r="H27" s="20">
        <f>JAN!H20</f>
        <v>448</v>
      </c>
      <c r="I27" s="20">
        <f t="shared" si="2"/>
        <v>675</v>
      </c>
    </row>
    <row r="28" spans="1:9" ht="12.75">
      <c r="A28" s="24" t="s">
        <v>55</v>
      </c>
      <c r="B28" s="20">
        <f>FEB!B20</f>
        <v>39</v>
      </c>
      <c r="C28" s="20">
        <f>FEB!C20</f>
        <v>56</v>
      </c>
      <c r="D28" s="20">
        <f>FEB!D20</f>
        <v>17</v>
      </c>
      <c r="E28" s="20">
        <f>FEB!E20</f>
        <v>18</v>
      </c>
      <c r="F28" s="20">
        <f>FEB!F20</f>
        <v>94</v>
      </c>
      <c r="G28" s="20">
        <f>FEB!G20</f>
        <v>2</v>
      </c>
      <c r="H28" s="20">
        <f>FEB!H20</f>
        <v>459</v>
      </c>
      <c r="I28" s="20">
        <f t="shared" si="2"/>
        <v>685</v>
      </c>
    </row>
    <row r="29" spans="1:9" ht="12.75">
      <c r="A29" s="24" t="s">
        <v>56</v>
      </c>
      <c r="B29" s="20">
        <f>MAR!B20</f>
        <v>36</v>
      </c>
      <c r="C29" s="20">
        <f>MAR!C20</f>
        <v>60</v>
      </c>
      <c r="D29" s="20">
        <f>MAR!D20</f>
        <v>19</v>
      </c>
      <c r="E29" s="20">
        <f>MAR!E20</f>
        <v>17</v>
      </c>
      <c r="F29" s="20">
        <f>MAR!F20</f>
        <v>91</v>
      </c>
      <c r="G29" s="20">
        <f>MAR!G20</f>
        <v>3</v>
      </c>
      <c r="H29" s="20">
        <f>MAR!H20</f>
        <v>465</v>
      </c>
      <c r="I29" s="20">
        <f t="shared" si="2"/>
        <v>691</v>
      </c>
    </row>
    <row r="30" spans="1:9" ht="12.75">
      <c r="A30" s="24" t="s">
        <v>57</v>
      </c>
      <c r="B30" s="20">
        <f>APR!B20</f>
        <v>40</v>
      </c>
      <c r="C30" s="20">
        <f>APR!C20</f>
        <v>59</v>
      </c>
      <c r="D30" s="20">
        <f>APR!D20</f>
        <v>19</v>
      </c>
      <c r="E30" s="20">
        <f>APR!E20</f>
        <v>20</v>
      </c>
      <c r="F30" s="20">
        <f>APR!F20</f>
        <v>91</v>
      </c>
      <c r="G30" s="20">
        <f>APR!G20</f>
        <v>3</v>
      </c>
      <c r="H30" s="20">
        <f>APR!H20</f>
        <v>479</v>
      </c>
      <c r="I30" s="20">
        <f t="shared" si="2"/>
        <v>711</v>
      </c>
    </row>
    <row r="31" spans="1:9" ht="12.75">
      <c r="A31" s="24" t="s">
        <v>58</v>
      </c>
      <c r="B31" s="20">
        <f>MAY!B20</f>
        <v>41</v>
      </c>
      <c r="C31" s="20">
        <f>MAY!C20</f>
        <v>59</v>
      </c>
      <c r="D31" s="20">
        <f>MAY!D20</f>
        <v>18</v>
      </c>
      <c r="E31" s="20">
        <f>MAY!E20</f>
        <v>23</v>
      </c>
      <c r="F31" s="20">
        <f>MAY!F20</f>
        <v>89</v>
      </c>
      <c r="G31" s="20">
        <f>MAY!G20</f>
        <v>3</v>
      </c>
      <c r="H31" s="20">
        <f>MAY!H20</f>
        <v>487</v>
      </c>
      <c r="I31" s="20">
        <f t="shared" si="2"/>
        <v>720</v>
      </c>
    </row>
    <row r="32" spans="1:9" ht="12.75">
      <c r="A32" s="24" t="s">
        <v>59</v>
      </c>
      <c r="B32" s="20">
        <f>JUN!B20</f>
        <v>39</v>
      </c>
      <c r="C32" s="20">
        <f>JUN!C20</f>
        <v>63</v>
      </c>
      <c r="D32" s="20">
        <f>JUN!D20</f>
        <v>16</v>
      </c>
      <c r="E32" s="20">
        <f>JUN!E20</f>
        <v>21</v>
      </c>
      <c r="F32" s="20">
        <f>JUN!F20</f>
        <v>86</v>
      </c>
      <c r="G32" s="20">
        <f>JUN!G20</f>
        <v>3</v>
      </c>
      <c r="H32" s="20">
        <f>JUN!H20</f>
        <v>499</v>
      </c>
      <c r="I32" s="20">
        <f t="shared" si="2"/>
        <v>727</v>
      </c>
    </row>
    <row r="33" spans="1:9" ht="12.75">
      <c r="A33" s="17" t="s">
        <v>47</v>
      </c>
      <c r="B33" s="20">
        <f aca="true" t="shared" si="3" ref="B33:I33">SUM(B21:B32)/COUNTIF(B21:B32,"&lt;&gt;0")</f>
        <v>39.25</v>
      </c>
      <c r="C33" s="20">
        <f t="shared" si="3"/>
        <v>52.583333333333336</v>
      </c>
      <c r="D33" s="20">
        <f t="shared" si="3"/>
        <v>17.25</v>
      </c>
      <c r="E33" s="20">
        <f t="shared" si="3"/>
        <v>18.75</v>
      </c>
      <c r="F33" s="20">
        <f t="shared" si="3"/>
        <v>90.08333333333333</v>
      </c>
      <c r="G33" s="20">
        <f t="shared" si="3"/>
        <v>2.5833333333333335</v>
      </c>
      <c r="H33" s="20">
        <f t="shared" si="3"/>
        <v>456.0833333333333</v>
      </c>
      <c r="I33" s="20">
        <f t="shared" si="3"/>
        <v>676.5833333333334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JUL!B31</f>
        <v>18533</v>
      </c>
      <c r="C37" s="20">
        <f>JUL!C31</f>
        <v>29919</v>
      </c>
      <c r="D37" s="20">
        <f>JUL!D31</f>
        <v>8858</v>
      </c>
      <c r="E37" s="20">
        <f>JUL!E31</f>
        <v>3710</v>
      </c>
      <c r="F37" s="20">
        <f>JUL!F31</f>
        <v>13603</v>
      </c>
      <c r="G37" s="20">
        <f>JUL!G31</f>
        <v>383</v>
      </c>
      <c r="H37" s="20">
        <f>JUL!H31</f>
        <v>169957</v>
      </c>
      <c r="I37" s="20">
        <f aca="true" t="shared" si="4" ref="I37:I48">SUM(B37:H37)</f>
        <v>244963</v>
      </c>
    </row>
    <row r="38" spans="1:9" ht="12.75">
      <c r="A38" s="24" t="s">
        <v>49</v>
      </c>
      <c r="B38" s="20">
        <f>AUG!B31</f>
        <v>18439</v>
      </c>
      <c r="C38" s="20">
        <f>AUG!C31</f>
        <v>27941</v>
      </c>
      <c r="D38" s="20">
        <f>AUG!D31</f>
        <v>9403</v>
      </c>
      <c r="E38" s="20">
        <f>AUG!E31</f>
        <v>3336</v>
      </c>
      <c r="F38" s="20">
        <f>AUG!F31</f>
        <v>13344</v>
      </c>
      <c r="G38" s="20">
        <f>AUG!G31</f>
        <v>383</v>
      </c>
      <c r="H38" s="20">
        <f>AUG!H31</f>
        <v>175972</v>
      </c>
      <c r="I38" s="20">
        <f t="shared" si="4"/>
        <v>248818</v>
      </c>
    </row>
    <row r="39" spans="1:9" ht="12.75">
      <c r="A39" s="24" t="s">
        <v>50</v>
      </c>
      <c r="B39" s="20">
        <f>SEP!B31</f>
        <v>16652</v>
      </c>
      <c r="C39" s="20">
        <f>SEP!C31</f>
        <v>31100</v>
      </c>
      <c r="D39" s="20">
        <f>SEP!D31</f>
        <v>9266</v>
      </c>
      <c r="E39" s="20">
        <f>SEP!E31</f>
        <v>3095</v>
      </c>
      <c r="F39" s="20">
        <f>SEP!F31</f>
        <v>12849</v>
      </c>
      <c r="G39" s="20">
        <f>SEP!G31</f>
        <v>383</v>
      </c>
      <c r="H39" s="20">
        <f>SEP!H31</f>
        <v>174291</v>
      </c>
      <c r="I39" s="20">
        <f t="shared" si="4"/>
        <v>247636</v>
      </c>
    </row>
    <row r="40" spans="1:9" ht="12.75">
      <c r="A40" s="24" t="s">
        <v>51</v>
      </c>
      <c r="B40" s="20">
        <f>OCT!B31</f>
        <v>21835</v>
      </c>
      <c r="C40" s="20">
        <f>OCT!C31</f>
        <v>35113</v>
      </c>
      <c r="D40" s="20">
        <f>OCT!D31</f>
        <v>10670</v>
      </c>
      <c r="E40" s="20">
        <f>OCT!E31</f>
        <v>3774</v>
      </c>
      <c r="F40" s="20">
        <f>OCT!F31</f>
        <v>15560</v>
      </c>
      <c r="G40" s="20">
        <f>OCT!G31</f>
        <v>677</v>
      </c>
      <c r="H40" s="20">
        <f>OCT!H31</f>
        <v>200700</v>
      </c>
      <c r="I40" s="20">
        <f t="shared" si="4"/>
        <v>288329</v>
      </c>
    </row>
    <row r="41" spans="1:9" ht="12.75">
      <c r="A41" s="24" t="s">
        <v>52</v>
      </c>
      <c r="B41" s="20">
        <f>NOV!B31</f>
        <v>20744</v>
      </c>
      <c r="C41" s="20">
        <f>NOV!C31</f>
        <v>33391</v>
      </c>
      <c r="D41" s="20">
        <f>NOV!D31</f>
        <v>11405</v>
      </c>
      <c r="E41" s="20">
        <f>NOV!E31</f>
        <v>3757</v>
      </c>
      <c r="F41" s="20">
        <f>NOV!F31</f>
        <v>15297</v>
      </c>
      <c r="G41" s="20">
        <f>NOV!G31</f>
        <v>677</v>
      </c>
      <c r="H41" s="20">
        <f>NOV!H31</f>
        <v>197267</v>
      </c>
      <c r="I41" s="20">
        <f t="shared" si="4"/>
        <v>282538</v>
      </c>
    </row>
    <row r="42" spans="1:9" ht="12.75">
      <c r="A42" s="24" t="s">
        <v>53</v>
      </c>
      <c r="B42" s="20">
        <f>DEC!B31</f>
        <v>22017</v>
      </c>
      <c r="C42" s="20">
        <f>DEC!C31</f>
        <v>33233</v>
      </c>
      <c r="D42" s="20">
        <f>DEC!D31</f>
        <v>9509</v>
      </c>
      <c r="E42" s="20">
        <f>DEC!E31</f>
        <v>4669</v>
      </c>
      <c r="F42" s="20">
        <f>DEC!F31</f>
        <v>15692</v>
      </c>
      <c r="G42" s="20">
        <f>DEC!G31</f>
        <v>677</v>
      </c>
      <c r="H42" s="20">
        <f>DEC!H31</f>
        <v>196211</v>
      </c>
      <c r="I42" s="20">
        <f t="shared" si="4"/>
        <v>282008</v>
      </c>
    </row>
    <row r="43" spans="1:9" ht="12.75">
      <c r="A43" s="24" t="s">
        <v>54</v>
      </c>
      <c r="B43" s="20">
        <f>JAN!B31</f>
        <v>20966</v>
      </c>
      <c r="C43" s="20">
        <f>JAN!C31</f>
        <v>36732</v>
      </c>
      <c r="D43" s="20">
        <f>JAN!D31</f>
        <v>9565</v>
      </c>
      <c r="E43" s="20">
        <f>JAN!E31</f>
        <v>4753</v>
      </c>
      <c r="F43" s="20">
        <f>JAN!F31</f>
        <v>14947</v>
      </c>
      <c r="G43" s="20">
        <f>JAN!G31</f>
        <v>493</v>
      </c>
      <c r="H43" s="20">
        <f>JAN!H31</f>
        <v>197522</v>
      </c>
      <c r="I43" s="20">
        <f t="shared" si="4"/>
        <v>284978</v>
      </c>
    </row>
    <row r="44" spans="1:9" ht="12.75">
      <c r="A44" s="24" t="s">
        <v>55</v>
      </c>
      <c r="B44" s="20">
        <f>FEB!B31</f>
        <v>20818</v>
      </c>
      <c r="C44" s="20">
        <f>FEB!C31</f>
        <v>37575</v>
      </c>
      <c r="D44" s="20">
        <f>FEB!D31</f>
        <v>10328</v>
      </c>
      <c r="E44" s="20">
        <f>FEB!E31</f>
        <v>4253</v>
      </c>
      <c r="F44" s="20">
        <f>FEB!F31</f>
        <v>15591</v>
      </c>
      <c r="G44" s="20">
        <f>FEB!G31</f>
        <v>521</v>
      </c>
      <c r="H44" s="20">
        <f>FEB!H31</f>
        <v>202576</v>
      </c>
      <c r="I44" s="20">
        <f t="shared" si="4"/>
        <v>291662</v>
      </c>
    </row>
    <row r="45" spans="1:9" ht="12.75">
      <c r="A45" s="24" t="s">
        <v>56</v>
      </c>
      <c r="B45" s="20">
        <f>MAR!B31</f>
        <v>18157</v>
      </c>
      <c r="C45" s="20">
        <f>MAR!C31</f>
        <v>42156</v>
      </c>
      <c r="D45" s="20">
        <f>MAR!D31</f>
        <v>11275</v>
      </c>
      <c r="E45" s="20">
        <f>MAR!E31</f>
        <v>4117</v>
      </c>
      <c r="F45" s="20">
        <f>MAR!F31</f>
        <v>14921</v>
      </c>
      <c r="G45" s="20">
        <f>MAR!G31</f>
        <v>797</v>
      </c>
      <c r="H45" s="20">
        <f>MAR!H31</f>
        <v>198289</v>
      </c>
      <c r="I45" s="20">
        <f t="shared" si="4"/>
        <v>289712</v>
      </c>
    </row>
    <row r="46" spans="1:9" ht="12.75">
      <c r="A46" s="24" t="s">
        <v>57</v>
      </c>
      <c r="B46" s="20">
        <f>APR!B31</f>
        <v>24165</v>
      </c>
      <c r="C46" s="20">
        <f>APR!C31</f>
        <v>47760</v>
      </c>
      <c r="D46" s="20">
        <f>APR!D31</f>
        <v>15414</v>
      </c>
      <c r="E46" s="20">
        <f>APR!E31</f>
        <v>6731</v>
      </c>
      <c r="F46" s="20">
        <f>APR!F31</f>
        <v>18865</v>
      </c>
      <c r="G46" s="20">
        <f>APR!G31</f>
        <v>911</v>
      </c>
      <c r="H46" s="20">
        <f>APR!H31</f>
        <v>237014</v>
      </c>
      <c r="I46" s="20">
        <f t="shared" si="4"/>
        <v>350860</v>
      </c>
    </row>
    <row r="47" spans="1:9" ht="12.75">
      <c r="A47" s="24" t="s">
        <v>58</v>
      </c>
      <c r="B47" s="20">
        <f>MAY!B31</f>
        <v>25516</v>
      </c>
      <c r="C47" s="20">
        <f>MAY!C31</f>
        <v>46514</v>
      </c>
      <c r="D47" s="20">
        <f>MAY!D31</f>
        <v>15024</v>
      </c>
      <c r="E47" s="20">
        <f>MAY!E31</f>
        <v>7705</v>
      </c>
      <c r="F47" s="20">
        <f>MAY!F31</f>
        <v>18503</v>
      </c>
      <c r="G47" s="20">
        <f>MAY!G31</f>
        <v>911</v>
      </c>
      <c r="H47" s="20">
        <f>MAY!H31</f>
        <v>245214</v>
      </c>
      <c r="I47" s="20">
        <f t="shared" si="4"/>
        <v>359387</v>
      </c>
    </row>
    <row r="48" spans="1:9" ht="12.75">
      <c r="A48" s="24" t="s">
        <v>59</v>
      </c>
      <c r="B48" s="20">
        <f>JUN!B31</f>
        <v>24713</v>
      </c>
      <c r="C48" s="20">
        <f>JUN!C31</f>
        <v>49325</v>
      </c>
      <c r="D48" s="20">
        <f>JUN!D31</f>
        <v>13669</v>
      </c>
      <c r="E48" s="20">
        <f>JUN!E31</f>
        <v>6942</v>
      </c>
      <c r="F48" s="20">
        <f>JUN!F31</f>
        <v>17815</v>
      </c>
      <c r="G48" s="20">
        <f>JUN!G31</f>
        <v>911</v>
      </c>
      <c r="H48" s="20">
        <f>JUN!H31</f>
        <v>245413</v>
      </c>
      <c r="I48" s="20">
        <f t="shared" si="4"/>
        <v>358788</v>
      </c>
    </row>
    <row r="49" spans="1:9" ht="12.75">
      <c r="A49" s="17" t="s">
        <v>47</v>
      </c>
      <c r="B49" s="20">
        <f aca="true" t="shared" si="5" ref="B49:I49">SUM(B37:B48)/COUNTIF(B37:B48,"&lt;&gt;0")</f>
        <v>21046.25</v>
      </c>
      <c r="C49" s="20">
        <f t="shared" si="5"/>
        <v>37563.25</v>
      </c>
      <c r="D49" s="20">
        <f t="shared" si="5"/>
        <v>11198.833333333334</v>
      </c>
      <c r="E49" s="20">
        <f t="shared" si="5"/>
        <v>4736.833333333333</v>
      </c>
      <c r="F49" s="20">
        <f t="shared" si="5"/>
        <v>15582.25</v>
      </c>
      <c r="G49" s="20">
        <f t="shared" si="5"/>
        <v>643.6666666666666</v>
      </c>
      <c r="H49" s="20">
        <f t="shared" si="5"/>
        <v>203368.83333333334</v>
      </c>
      <c r="I49" s="20">
        <f t="shared" si="5"/>
        <v>294139.9166666667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7" t="s">
        <v>19</v>
      </c>
      <c r="D55" s="44"/>
      <c r="E55" s="45"/>
      <c r="G55" s="47" t="s">
        <v>23</v>
      </c>
      <c r="H55" s="44"/>
      <c r="I55" s="45"/>
      <c r="K55" s="47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JUL!I42</f>
        <v>634</v>
      </c>
      <c r="D58" s="29">
        <f>JUL!I43</f>
        <v>1543</v>
      </c>
      <c r="E58" s="31">
        <f>JUL!I44</f>
        <v>2.4337539432176656</v>
      </c>
      <c r="G58" s="29">
        <f>JUL!I47</f>
        <v>423</v>
      </c>
      <c r="H58" s="29">
        <f>JUL!I48</f>
        <v>1044</v>
      </c>
      <c r="I58" s="31">
        <f>JUL!I49</f>
        <v>2.4680851063829787</v>
      </c>
      <c r="K58" s="29">
        <f>JUL!I52</f>
        <v>211</v>
      </c>
      <c r="L58" s="29">
        <f>JUL!I53</f>
        <v>499</v>
      </c>
      <c r="M58" s="31">
        <f>JUL!I54</f>
        <v>2.3649289099526065</v>
      </c>
    </row>
    <row r="59" spans="1:13" ht="12.75">
      <c r="A59" s="24" t="s">
        <v>49</v>
      </c>
      <c r="C59" s="29">
        <f>AUG!I42</f>
        <v>645</v>
      </c>
      <c r="D59" s="29">
        <f>AUG!I43</f>
        <v>1550</v>
      </c>
      <c r="E59" s="31">
        <f>AUG!I44</f>
        <v>2.4031007751937983</v>
      </c>
      <c r="G59" s="29">
        <f>AUG!I47</f>
        <v>438</v>
      </c>
      <c r="H59" s="29">
        <f>AUG!I48</f>
        <v>1056</v>
      </c>
      <c r="I59" s="31">
        <f>AUG!I49</f>
        <v>2.410958904109589</v>
      </c>
      <c r="K59" s="29">
        <f>AUG!I52</f>
        <v>205</v>
      </c>
      <c r="L59" s="29">
        <f>AUG!I53</f>
        <v>494</v>
      </c>
      <c r="M59" s="31">
        <f>AUG!I54</f>
        <v>2.4097560975609755</v>
      </c>
    </row>
    <row r="60" spans="1:13" ht="12.75">
      <c r="A60" s="24" t="s">
        <v>50</v>
      </c>
      <c r="C60" s="29">
        <f>SEP!I42</f>
        <v>648</v>
      </c>
      <c r="D60" s="29">
        <f>SEP!I43</f>
        <v>1549</v>
      </c>
      <c r="E60" s="31">
        <f>SEP!I44</f>
        <v>2.390432098765432</v>
      </c>
      <c r="G60" s="29">
        <f>SEP!I47</f>
        <v>441</v>
      </c>
      <c r="H60" s="29">
        <f>SEP!I48</f>
        <v>1047</v>
      </c>
      <c r="I60" s="31">
        <f>SEP!I49</f>
        <v>2.3741496598639458</v>
      </c>
      <c r="K60" s="29">
        <f>SEP!I52</f>
        <v>207</v>
      </c>
      <c r="L60" s="29">
        <f>SEP!I53</f>
        <v>502</v>
      </c>
      <c r="M60" s="31">
        <f>SEP!I54</f>
        <v>2.42512077294686</v>
      </c>
    </row>
    <row r="61" spans="1:13" ht="12.75">
      <c r="A61" s="24" t="s">
        <v>51</v>
      </c>
      <c r="C61" s="29">
        <f>OCT!I42</f>
        <v>661</v>
      </c>
      <c r="D61" s="29">
        <f>OCT!I43</f>
        <v>1601</v>
      </c>
      <c r="E61" s="31">
        <f>OCT!I44</f>
        <v>2.422087745839637</v>
      </c>
      <c r="G61" s="29">
        <f>OCT!I47</f>
        <v>446</v>
      </c>
      <c r="H61" s="29">
        <f>OCT!I48</f>
        <v>1074</v>
      </c>
      <c r="I61" s="31">
        <f>OCT!I49</f>
        <v>2.408071748878924</v>
      </c>
      <c r="K61" s="29">
        <f>OCT!I52</f>
        <v>215</v>
      </c>
      <c r="L61" s="29">
        <f>OCT!I53</f>
        <v>527</v>
      </c>
      <c r="M61" s="31">
        <f>OCT!I54</f>
        <v>2.4511627906976745</v>
      </c>
    </row>
    <row r="62" spans="1:13" ht="12.75">
      <c r="A62" s="24" t="s">
        <v>52</v>
      </c>
      <c r="C62" s="29">
        <f>NOV!I42</f>
        <v>656</v>
      </c>
      <c r="D62" s="29">
        <f>NOV!I43</f>
        <v>1605</v>
      </c>
      <c r="E62" s="31">
        <f>NOV!I44</f>
        <v>2.4466463414634148</v>
      </c>
      <c r="G62" s="29">
        <f>NOV!I47</f>
        <v>442</v>
      </c>
      <c r="H62" s="29">
        <f>NOV!I48</f>
        <v>1086</v>
      </c>
      <c r="I62" s="31">
        <f>NOV!I49</f>
        <v>2.4570135746606336</v>
      </c>
      <c r="K62" s="29">
        <f>NOV!I52</f>
        <v>214</v>
      </c>
      <c r="L62" s="29">
        <f>NOV!I53</f>
        <v>519</v>
      </c>
      <c r="M62" s="31">
        <f>NOV!I54</f>
        <v>2.425233644859813</v>
      </c>
    </row>
    <row r="63" spans="1:13" ht="12.75">
      <c r="A63" s="24" t="s">
        <v>53</v>
      </c>
      <c r="C63" s="29">
        <f>DEC!I42</f>
        <v>666</v>
      </c>
      <c r="D63" s="29">
        <f>DEC!I43</f>
        <v>1613</v>
      </c>
      <c r="E63" s="31">
        <f>DEC!I44</f>
        <v>2.421921921921922</v>
      </c>
      <c r="G63" s="29">
        <f>DEC!I47</f>
        <v>446</v>
      </c>
      <c r="H63" s="29">
        <f>DEC!I48</f>
        <v>1098</v>
      </c>
      <c r="I63" s="31">
        <f>DEC!I49</f>
        <v>2.4618834080717487</v>
      </c>
      <c r="K63" s="29">
        <f>DEC!I52</f>
        <v>220</v>
      </c>
      <c r="L63" s="29">
        <f>DEC!I53</f>
        <v>515</v>
      </c>
      <c r="M63" s="31">
        <f>DEC!I54</f>
        <v>2.340909090909091</v>
      </c>
    </row>
    <row r="64" spans="1:13" ht="12.75">
      <c r="A64" s="24" t="s">
        <v>54</v>
      </c>
      <c r="C64" s="29">
        <f>JAN!I42</f>
        <v>675</v>
      </c>
      <c r="D64" s="29">
        <f>JAN!I43</f>
        <v>1657</v>
      </c>
      <c r="E64" s="31">
        <f>JAN!I44</f>
        <v>2.454814814814815</v>
      </c>
      <c r="G64" s="29">
        <f>JAN!I47</f>
        <v>448</v>
      </c>
      <c r="H64" s="29">
        <f>JAN!I48</f>
        <v>1118</v>
      </c>
      <c r="I64" s="31">
        <f>JAN!I49</f>
        <v>2.4955357142857144</v>
      </c>
      <c r="K64" s="29">
        <f>JAN!I52</f>
        <v>227</v>
      </c>
      <c r="L64" s="29">
        <f>JAN!I53</f>
        <v>539</v>
      </c>
      <c r="M64" s="31">
        <f>JAN!I54</f>
        <v>2.3744493392070485</v>
      </c>
    </row>
    <row r="65" spans="1:13" ht="12.75">
      <c r="A65" s="24" t="s">
        <v>55</v>
      </c>
      <c r="C65" s="29">
        <f>FEB!I42</f>
        <v>685</v>
      </c>
      <c r="D65" s="29">
        <f>FEB!I43</f>
        <v>1677</v>
      </c>
      <c r="E65" s="31">
        <f>FEB!I44</f>
        <v>2.448175182481752</v>
      </c>
      <c r="G65" s="29">
        <f>FEB!I47</f>
        <v>459</v>
      </c>
      <c r="H65" s="29">
        <f>FEB!I48</f>
        <v>1135</v>
      </c>
      <c r="I65" s="31">
        <f>FEB!I49</f>
        <v>2.47276688453159</v>
      </c>
      <c r="K65" s="29">
        <f>FEB!I52</f>
        <v>226</v>
      </c>
      <c r="L65" s="29">
        <f>FEB!I53</f>
        <v>542</v>
      </c>
      <c r="M65" s="31">
        <f>FEB!I54</f>
        <v>2.398230088495575</v>
      </c>
    </row>
    <row r="66" spans="1:13" ht="12.75">
      <c r="A66" s="24" t="s">
        <v>56</v>
      </c>
      <c r="C66" s="29">
        <f>MAR!I42</f>
        <v>691</v>
      </c>
      <c r="D66" s="29">
        <f>MAR!I43</f>
        <v>1671</v>
      </c>
      <c r="E66" s="31">
        <f>MAR!I44</f>
        <v>2.418234442836469</v>
      </c>
      <c r="G66" s="29">
        <f>MAR!I47</f>
        <v>465</v>
      </c>
      <c r="H66" s="29">
        <f>MAR!I48</f>
        <v>1119</v>
      </c>
      <c r="I66" s="31">
        <f>MAR!I49</f>
        <v>2.4064516129032256</v>
      </c>
      <c r="K66" s="29">
        <f>MAR!I52</f>
        <v>226</v>
      </c>
      <c r="L66" s="29">
        <f>MAR!I53</f>
        <v>552</v>
      </c>
      <c r="M66" s="31">
        <f>MAR!I54</f>
        <v>2.4424778761061945</v>
      </c>
    </row>
    <row r="67" spans="1:13" ht="12.75">
      <c r="A67" s="24" t="s">
        <v>57</v>
      </c>
      <c r="C67" s="29">
        <f>APR!I42</f>
        <v>711</v>
      </c>
      <c r="D67" s="29">
        <f>APR!I43</f>
        <v>1691</v>
      </c>
      <c r="E67" s="31">
        <f>APR!I44</f>
        <v>2.378340365682138</v>
      </c>
      <c r="G67" s="29">
        <f>APR!I47</f>
        <v>479</v>
      </c>
      <c r="H67" s="29">
        <f>APR!I48</f>
        <v>1126</v>
      </c>
      <c r="I67" s="31">
        <f>APR!I49</f>
        <v>2.3507306889352817</v>
      </c>
      <c r="K67" s="29">
        <f>APR!I52</f>
        <v>232</v>
      </c>
      <c r="L67" s="29">
        <f>APR!I53</f>
        <v>565</v>
      </c>
      <c r="M67" s="31">
        <f>APR!I54</f>
        <v>2.435344827586207</v>
      </c>
    </row>
    <row r="68" spans="1:13" ht="12.75">
      <c r="A68" s="24" t="s">
        <v>58</v>
      </c>
      <c r="C68" s="29">
        <f>MAY!I42</f>
        <v>720</v>
      </c>
      <c r="D68" s="29">
        <f>MAY!I43</f>
        <v>1705</v>
      </c>
      <c r="E68" s="31">
        <f>MAY!I44</f>
        <v>2.3680555555555554</v>
      </c>
      <c r="G68" s="29">
        <f>MAY!I47</f>
        <v>487</v>
      </c>
      <c r="H68" s="29">
        <f>MAY!I48</f>
        <v>1148</v>
      </c>
      <c r="I68" s="31">
        <f>MAY!I49</f>
        <v>2.3572895277207393</v>
      </c>
      <c r="K68" s="29">
        <f>MAY!I52</f>
        <v>233</v>
      </c>
      <c r="L68" s="29">
        <f>MAY!I53</f>
        <v>557</v>
      </c>
      <c r="M68" s="31">
        <f>MAY!I54</f>
        <v>2.390557939914163</v>
      </c>
    </row>
    <row r="69" spans="1:13" ht="12.75">
      <c r="A69" s="24" t="s">
        <v>59</v>
      </c>
      <c r="C69" s="29">
        <f>JUN!I42</f>
        <v>727</v>
      </c>
      <c r="D69" s="29">
        <f>JUN!I43</f>
        <v>1704</v>
      </c>
      <c r="E69" s="31">
        <f>JUN!I44</f>
        <v>2.343878954607978</v>
      </c>
      <c r="G69" s="29">
        <f>JUN!I47</f>
        <v>499</v>
      </c>
      <c r="H69" s="29">
        <f>JUN!I48</f>
        <v>1152</v>
      </c>
      <c r="I69" s="31">
        <f>JUN!I49</f>
        <v>2.308617234468938</v>
      </c>
      <c r="K69" s="29">
        <f>JUN!I52</f>
        <v>228</v>
      </c>
      <c r="L69" s="29">
        <f>JUN!I53</f>
        <v>552</v>
      </c>
      <c r="M69" s="31">
        <f>JUN!I54</f>
        <v>2.4210526315789473</v>
      </c>
    </row>
    <row r="70" spans="1:13" ht="12.75">
      <c r="A70" s="30" t="s">
        <v>47</v>
      </c>
      <c r="C70" s="20">
        <f>SUM(C58:C69)/COUNTIF(C58:C69,"&lt;&gt;0")</f>
        <v>676.5833333333334</v>
      </c>
      <c r="D70" s="20">
        <f>SUM(D58:D69)/COUNTIF(D58:D69,"&lt;&gt;0")</f>
        <v>1630.5</v>
      </c>
      <c r="E70" s="31">
        <f>D70/C70</f>
        <v>2.409902697376524</v>
      </c>
      <c r="G70" s="20">
        <f>SUM(G58:G69)/COUNTIF(G58:G69,"&lt;&gt;0")</f>
        <v>456.0833333333333</v>
      </c>
      <c r="H70" s="20">
        <f>SUM(H58:H69)/COUNTIF(H58:H69,"&lt;&gt;0")</f>
        <v>1100.25</v>
      </c>
      <c r="I70" s="31">
        <f>H70/G70</f>
        <v>2.41238808697241</v>
      </c>
      <c r="K70" s="20">
        <f>SUM(K58:K69)/COUNTIF(K58:K69,"&lt;&gt;0")</f>
        <v>220.33333333333334</v>
      </c>
      <c r="L70" s="20">
        <f>SUM(L58:L69)/COUNTIF(L58:L69,"&lt;&gt;0")</f>
        <v>530.25</v>
      </c>
      <c r="M70" s="31">
        <f>L70/K70</f>
        <v>2.4065809379727683</v>
      </c>
    </row>
    <row r="76" ht="12.75">
      <c r="A76" s="18" t="s">
        <v>67</v>
      </c>
    </row>
    <row r="78" spans="2:12" ht="12.75">
      <c r="B78" s="47" t="s">
        <v>43</v>
      </c>
      <c r="C78" s="44"/>
      <c r="D78" s="45"/>
      <c r="F78" s="47" t="s">
        <v>4</v>
      </c>
      <c r="G78" s="44"/>
      <c r="H78" s="45"/>
      <c r="J78" s="47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JUL!I61</f>
        <v>211</v>
      </c>
      <c r="C81" s="29">
        <f>JUL!I62</f>
        <v>499</v>
      </c>
      <c r="D81" s="31">
        <f>JUL!I63</f>
        <v>2.3649289099526065</v>
      </c>
      <c r="F81" s="29">
        <f>JUL!I66</f>
        <v>94</v>
      </c>
      <c r="G81" s="29">
        <f>JUL!I67</f>
        <v>104</v>
      </c>
      <c r="H81" s="31">
        <f>JUL!I68</f>
        <v>1.1063829787234043</v>
      </c>
      <c r="J81" s="29">
        <f>JUL!I71</f>
        <v>39</v>
      </c>
      <c r="K81" s="29">
        <f>JUL!I72</f>
        <v>120</v>
      </c>
      <c r="L81" s="31">
        <f>JUL!I73</f>
        <v>3.076923076923077</v>
      </c>
    </row>
    <row r="82" spans="1:12" ht="12.75">
      <c r="A82" s="24" t="s">
        <v>49</v>
      </c>
      <c r="B82" s="29">
        <f>AUG!I61</f>
        <v>207</v>
      </c>
      <c r="C82" s="29">
        <f>AUG!I62</f>
        <v>494</v>
      </c>
      <c r="D82" s="31">
        <f>AUG!I63</f>
        <v>2.3864734299516908</v>
      </c>
      <c r="F82" s="29">
        <f>AUG!I66</f>
        <v>93</v>
      </c>
      <c r="G82" s="29">
        <f>AUG!I67</f>
        <v>103</v>
      </c>
      <c r="H82" s="31">
        <f>AUG!I68</f>
        <v>1.10752688172043</v>
      </c>
      <c r="J82" s="29">
        <f>AUG!I71</f>
        <v>39</v>
      </c>
      <c r="K82" s="29">
        <f>AUG!I72</f>
        <v>113</v>
      </c>
      <c r="L82" s="31">
        <f>AUG!I73</f>
        <v>2.8974358974358974</v>
      </c>
    </row>
    <row r="83" spans="1:12" ht="12.75">
      <c r="A83" s="24" t="s">
        <v>50</v>
      </c>
      <c r="B83" s="29">
        <f>SEP!I61</f>
        <v>207</v>
      </c>
      <c r="C83" s="29">
        <f>SEP!I62</f>
        <v>502</v>
      </c>
      <c r="D83" s="31">
        <f>SEP!I63</f>
        <v>2.42512077294686</v>
      </c>
      <c r="F83" s="29">
        <f>SEP!I66</f>
        <v>90</v>
      </c>
      <c r="G83" s="29">
        <f>SEP!I67</f>
        <v>100</v>
      </c>
      <c r="H83" s="31">
        <f>SEP!I68</f>
        <v>1.1111111111111112</v>
      </c>
      <c r="J83" s="29">
        <f>SEP!I71</f>
        <v>37</v>
      </c>
      <c r="K83" s="29">
        <f>SEP!I72</f>
        <v>103</v>
      </c>
      <c r="L83" s="31">
        <f>SEP!I73</f>
        <v>2.7837837837837838</v>
      </c>
    </row>
    <row r="84" spans="1:12" ht="12.75">
      <c r="A84" s="24" t="s">
        <v>51</v>
      </c>
      <c r="B84" s="29">
        <f>OCT!I61</f>
        <v>215</v>
      </c>
      <c r="C84" s="29">
        <f>OCT!I62</f>
        <v>527</v>
      </c>
      <c r="D84" s="31">
        <f>OCT!I63</f>
        <v>2.4511627906976745</v>
      </c>
      <c r="F84" s="29">
        <f>OCT!I66</f>
        <v>91</v>
      </c>
      <c r="G84" s="29">
        <f>OCT!I67</f>
        <v>101</v>
      </c>
      <c r="H84" s="31">
        <f>OCT!I68</f>
        <v>1.10989010989011</v>
      </c>
      <c r="J84" s="29">
        <f>OCT!I71</f>
        <v>40</v>
      </c>
      <c r="K84" s="29">
        <f>OCT!I67</f>
        <v>101</v>
      </c>
      <c r="L84" s="31">
        <f>OCT!I73</f>
        <v>2.8</v>
      </c>
    </row>
    <row r="85" spans="1:12" ht="12.75">
      <c r="A85" s="24" t="s">
        <v>52</v>
      </c>
      <c r="B85" s="29">
        <f>NOV!I61</f>
        <v>214</v>
      </c>
      <c r="C85" s="29">
        <f>NOV!I62</f>
        <v>519</v>
      </c>
      <c r="D85" s="31">
        <f>NOV!I63</f>
        <v>2.425233644859813</v>
      </c>
      <c r="F85" s="29">
        <f>NOV!I66</f>
        <v>91</v>
      </c>
      <c r="G85" s="29">
        <f>NOV!I67</f>
        <v>103</v>
      </c>
      <c r="H85" s="31">
        <f>NOV!I63</f>
        <v>2.425233644859813</v>
      </c>
      <c r="J85" s="29">
        <f>NOV!I71</f>
        <v>39</v>
      </c>
      <c r="K85" s="29">
        <f>NOV!I72</f>
        <v>109</v>
      </c>
      <c r="L85" s="31">
        <f>NOV!I73</f>
        <v>2.7948717948717947</v>
      </c>
    </row>
    <row r="86" spans="1:12" ht="12.75">
      <c r="A86" s="24" t="s">
        <v>53</v>
      </c>
      <c r="B86" s="29">
        <f>DEC!I61</f>
        <v>220</v>
      </c>
      <c r="C86" s="29">
        <f>DEC!I62</f>
        <v>515</v>
      </c>
      <c r="D86" s="31">
        <f>DEC!I63</f>
        <v>2.340909090909091</v>
      </c>
      <c r="F86" s="29">
        <f>DEC!I66</f>
        <v>94</v>
      </c>
      <c r="G86" s="29">
        <f>DEC!I67</f>
        <v>106</v>
      </c>
      <c r="H86" s="31">
        <f>DEC!I63</f>
        <v>2.340909090909091</v>
      </c>
      <c r="J86" s="29">
        <f>DEC!I71</f>
        <v>41</v>
      </c>
      <c r="K86" s="29">
        <f>DEC!I72</f>
        <v>117</v>
      </c>
      <c r="L86" s="31">
        <f>DEC!I73</f>
        <v>2.8536585365853657</v>
      </c>
    </row>
    <row r="87" spans="1:12" ht="12.75">
      <c r="A87" s="24" t="s">
        <v>54</v>
      </c>
      <c r="B87" s="29">
        <f>JAN!I61</f>
        <v>227</v>
      </c>
      <c r="C87" s="29">
        <f>JAN!I62</f>
        <v>539</v>
      </c>
      <c r="D87" s="31">
        <f>JAN!I63</f>
        <v>2.3744493392070485</v>
      </c>
      <c r="F87" s="29">
        <f>JAN!I66</f>
        <v>94</v>
      </c>
      <c r="G87" s="29">
        <f>JAN!I67</f>
        <v>106</v>
      </c>
      <c r="H87" s="31">
        <f>JAN!I68</f>
        <v>1.127659574468085</v>
      </c>
      <c r="J87" s="29">
        <f>JAN!I71</f>
        <v>41</v>
      </c>
      <c r="K87" s="29">
        <f>JAN!I72</f>
        <v>117</v>
      </c>
      <c r="L87" s="31">
        <f>JAN!I73</f>
        <v>2.8536585365853657</v>
      </c>
    </row>
    <row r="88" spans="1:12" ht="12.75">
      <c r="A88" s="24" t="s">
        <v>55</v>
      </c>
      <c r="B88" s="29">
        <f>FEB!I61</f>
        <v>226</v>
      </c>
      <c r="C88" s="29">
        <f>FEB!I62</f>
        <v>542</v>
      </c>
      <c r="D88" s="31">
        <f>FEB!I63</f>
        <v>2.398230088495575</v>
      </c>
      <c r="F88" s="29">
        <f>FEB!I66</f>
        <v>96</v>
      </c>
      <c r="G88" s="29">
        <f>FEB!I67</f>
        <v>108</v>
      </c>
      <c r="H88" s="31">
        <f>FEB!I68</f>
        <v>1.125</v>
      </c>
      <c r="J88" s="29">
        <f>FEB!I71</f>
        <v>39</v>
      </c>
      <c r="K88" s="29">
        <f>FEB!I72</f>
        <v>117</v>
      </c>
      <c r="L88" s="31">
        <f>FEB!I73</f>
        <v>3</v>
      </c>
    </row>
    <row r="89" spans="1:12" ht="12.75">
      <c r="A89" s="24" t="s">
        <v>56</v>
      </c>
      <c r="B89" s="29">
        <f>MAR!I61</f>
        <v>226</v>
      </c>
      <c r="C89" s="29">
        <f>MAR!I62</f>
        <v>552</v>
      </c>
      <c r="D89" s="31">
        <f>MAR!I63</f>
        <v>2.4424778761061945</v>
      </c>
      <c r="F89" s="29">
        <f>MAR!I66</f>
        <v>94</v>
      </c>
      <c r="G89" s="29">
        <f>MAR!I67</f>
        <v>106</v>
      </c>
      <c r="H89" s="31">
        <f>MAR!I68</f>
        <v>1.127659574468085</v>
      </c>
      <c r="J89" s="29">
        <f>MAR!I71</f>
        <v>36</v>
      </c>
      <c r="K89" s="29">
        <f>MAR!I72</f>
        <v>102</v>
      </c>
      <c r="L89" s="31">
        <f>MAR!I73</f>
        <v>2.8333333333333335</v>
      </c>
    </row>
    <row r="90" spans="1:12" ht="12.75">
      <c r="A90" s="24" t="s">
        <v>57</v>
      </c>
      <c r="B90" s="29">
        <f>APR!I61</f>
        <v>232</v>
      </c>
      <c r="C90" s="29">
        <f>APR!I62</f>
        <v>565</v>
      </c>
      <c r="D90" s="31">
        <f>APR!I63</f>
        <v>2.435344827586207</v>
      </c>
      <c r="F90" s="29">
        <f>APR!I66</f>
        <v>94</v>
      </c>
      <c r="G90" s="29">
        <f>APR!I67</f>
        <v>106</v>
      </c>
      <c r="H90" s="31">
        <f>APR!I68</f>
        <v>1.127659574468085</v>
      </c>
      <c r="J90" s="29">
        <f>APR!I71</f>
        <v>40</v>
      </c>
      <c r="K90" s="29">
        <f>APR!I72</f>
        <v>114</v>
      </c>
      <c r="L90" s="31">
        <f>APR!I73</f>
        <v>2.85</v>
      </c>
    </row>
    <row r="91" spans="1:12" ht="12.75">
      <c r="A91" s="24" t="s">
        <v>58</v>
      </c>
      <c r="B91" s="29">
        <f>MAY!I61</f>
        <v>233</v>
      </c>
      <c r="C91" s="29">
        <f>MAY!I62</f>
        <v>557</v>
      </c>
      <c r="D91" s="31">
        <f>MAY!I63</f>
        <v>2.390557939914163</v>
      </c>
      <c r="F91" s="29">
        <f>MAY!I66</f>
        <v>92</v>
      </c>
      <c r="G91" s="29">
        <f>MAY!I67</f>
        <v>103</v>
      </c>
      <c r="H91" s="31">
        <f>MAY!I68</f>
        <v>1.1195652173913044</v>
      </c>
      <c r="J91" s="29">
        <f>MAY!I71</f>
        <v>41</v>
      </c>
      <c r="K91" s="29">
        <f>MAY!I72</f>
        <v>119</v>
      </c>
      <c r="L91" s="31">
        <f>MAY!I73</f>
        <v>2.902439024390244</v>
      </c>
    </row>
    <row r="92" spans="1:12" ht="12.75">
      <c r="A92" s="24" t="s">
        <v>59</v>
      </c>
      <c r="B92" s="29">
        <f>JUN!I61</f>
        <v>228</v>
      </c>
      <c r="C92" s="29">
        <f>JUN!I62</f>
        <v>552</v>
      </c>
      <c r="D92" s="31">
        <f>JUN!I63</f>
        <v>2.4210526315789473</v>
      </c>
      <c r="F92" s="29">
        <f>JUN!I66</f>
        <v>89</v>
      </c>
      <c r="G92" s="29">
        <f>JUN!I67</f>
        <v>100</v>
      </c>
      <c r="H92" s="31">
        <f>JUN!I68</f>
        <v>1.1235955056179776</v>
      </c>
      <c r="J92" s="29">
        <f>JUN!I71</f>
        <v>39</v>
      </c>
      <c r="K92" s="29">
        <f>JUN!I72</f>
        <v>114</v>
      </c>
      <c r="L92" s="31">
        <f>JUN!I73</f>
        <v>2.923076923076923</v>
      </c>
    </row>
    <row r="93" spans="1:12" ht="12.75">
      <c r="A93" s="30" t="s">
        <v>47</v>
      </c>
      <c r="B93" s="20">
        <f>SUM(B81:B92)/COUNTIF(B81:B92,"&lt;&gt;0")</f>
        <v>220.5</v>
      </c>
      <c r="C93" s="20">
        <f>SUM(C81:C92)/COUNTIF(C81:C92,"&lt;&gt;0")</f>
        <v>530.25</v>
      </c>
      <c r="D93" s="31">
        <f>C93/B93</f>
        <v>2.4047619047619047</v>
      </c>
      <c r="F93" s="20">
        <f>SUM(F81:F92)/COUNTIF(F81:F92,"&lt;&gt;0")</f>
        <v>92.66666666666667</v>
      </c>
      <c r="G93" s="20">
        <f>SUM(G81:G92)/COUNTIF(G81:G92,"&lt;&gt;0")</f>
        <v>103.83333333333333</v>
      </c>
      <c r="H93" s="31">
        <f>G93/F93</f>
        <v>1.120503597122302</v>
      </c>
      <c r="J93" s="20">
        <f>SUM(J81:J92)/COUNTIF(J81:J92,"&lt;&gt;0")</f>
        <v>39.25</v>
      </c>
      <c r="K93" s="20">
        <f>SUM(K81:K92)/COUNTIF(K81:K92,"&lt;&gt;0")</f>
        <v>112.16666666666667</v>
      </c>
      <c r="L93" s="31">
        <f>K93/J93</f>
        <v>2.8577494692144376</v>
      </c>
    </row>
    <row r="97" spans="2:12" ht="12.75">
      <c r="B97" s="47" t="s">
        <v>62</v>
      </c>
      <c r="C97" s="44"/>
      <c r="D97" s="45"/>
      <c r="F97" s="47" t="s">
        <v>2</v>
      </c>
      <c r="G97" s="44"/>
      <c r="H97" s="45"/>
      <c r="J97" s="47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JUL!I76</f>
        <v>45</v>
      </c>
      <c r="C100" s="29">
        <f>JUL!I77</f>
        <v>185</v>
      </c>
      <c r="D100" s="31">
        <f>JUL!I78</f>
        <v>4.111111111111111</v>
      </c>
      <c r="F100" s="29">
        <f>JUL!I81</f>
        <v>19</v>
      </c>
      <c r="G100" s="29">
        <f>JUL!I82</f>
        <v>20</v>
      </c>
      <c r="H100" s="31">
        <f>JUL!I83</f>
        <v>1.0526315789473684</v>
      </c>
      <c r="J100" s="29">
        <f>JUL!I86</f>
        <v>14</v>
      </c>
      <c r="K100" s="29">
        <f>JUL!I87</f>
        <v>70</v>
      </c>
      <c r="L100" s="31">
        <f>JUL!I88</f>
        <v>5</v>
      </c>
    </row>
    <row r="101" spans="1:12" ht="12.75">
      <c r="A101" s="24" t="s">
        <v>49</v>
      </c>
      <c r="B101" s="29">
        <f>AUG!I76</f>
        <v>42</v>
      </c>
      <c r="C101" s="29">
        <f>AUG!I77</f>
        <v>182</v>
      </c>
      <c r="D101" s="31">
        <f>AUG!I78</f>
        <v>4.333333333333333</v>
      </c>
      <c r="F101" s="29">
        <f>AUG!I81</f>
        <v>17</v>
      </c>
      <c r="G101" s="29">
        <f>AUG!I82</f>
        <v>18</v>
      </c>
      <c r="H101" s="31">
        <f>AUG!I83</f>
        <v>1.0588235294117647</v>
      </c>
      <c r="J101" s="29">
        <f>AUG!I86</f>
        <v>16</v>
      </c>
      <c r="K101" s="29">
        <f>AUG!I87</f>
        <v>78</v>
      </c>
      <c r="L101" s="31">
        <f>AUG!I88</f>
        <v>4.875</v>
      </c>
    </row>
    <row r="102" spans="1:12" ht="12.75">
      <c r="A102" s="24" t="s">
        <v>50</v>
      </c>
      <c r="B102" s="29">
        <f>SEP!I76</f>
        <v>47</v>
      </c>
      <c r="C102" s="29">
        <f>SEP!I77</f>
        <v>200</v>
      </c>
      <c r="D102" s="31">
        <f>SEP!I78</f>
        <v>4.25531914893617</v>
      </c>
      <c r="F102" s="29">
        <f>SEP!I81</f>
        <v>16</v>
      </c>
      <c r="G102" s="29">
        <f>SEP!I82</f>
        <v>17</v>
      </c>
      <c r="H102" s="31">
        <f>SEP!I83</f>
        <v>1.0625</v>
      </c>
      <c r="J102" s="29">
        <f>SEP!I86</f>
        <v>17</v>
      </c>
      <c r="K102" s="29">
        <f>SEP!I87</f>
        <v>82</v>
      </c>
      <c r="L102" s="31">
        <f>SEP!I88</f>
        <v>4.823529411764706</v>
      </c>
    </row>
    <row r="103" spans="1:12" ht="12.75">
      <c r="A103" s="24" t="s">
        <v>51</v>
      </c>
      <c r="B103" s="29">
        <f>OCT!I76</f>
        <v>49</v>
      </c>
      <c r="C103" s="29">
        <f>OCT!I77</f>
        <v>208</v>
      </c>
      <c r="D103" s="31">
        <f>OCT!I78</f>
        <v>4.244897959183674</v>
      </c>
      <c r="F103" s="29">
        <f>OCT!I81</f>
        <v>17</v>
      </c>
      <c r="G103" s="29">
        <f>OCT!I82</f>
        <v>18</v>
      </c>
      <c r="H103" s="31">
        <f>OCT!I83</f>
        <v>1.0588235294117647</v>
      </c>
      <c r="J103" s="29">
        <f>OCT!I86</f>
        <v>18</v>
      </c>
      <c r="K103" s="29">
        <f>OCT!I87</f>
        <v>88</v>
      </c>
      <c r="L103" s="31">
        <f>OCT!I88</f>
        <v>4.888888888888889</v>
      </c>
    </row>
    <row r="104" spans="1:12" ht="12.75">
      <c r="A104" s="24" t="s">
        <v>52</v>
      </c>
      <c r="B104" s="29">
        <f>NOV!I76</f>
        <v>49</v>
      </c>
      <c r="C104" s="29">
        <f>NOV!I77</f>
        <v>197</v>
      </c>
      <c r="D104" s="31">
        <f>NOV!I78</f>
        <v>4.020408163265306</v>
      </c>
      <c r="F104" s="29">
        <f>NOV!I81</f>
        <v>17</v>
      </c>
      <c r="G104" s="29">
        <f>NOV!I82</f>
        <v>18</v>
      </c>
      <c r="H104" s="31">
        <f>NOV!I83</f>
        <v>1.0588235294117647</v>
      </c>
      <c r="J104" s="29">
        <f>NOV!I86</f>
        <v>18</v>
      </c>
      <c r="K104" s="29">
        <f>NOV!I87</f>
        <v>92</v>
      </c>
      <c r="L104" s="31">
        <f>NOV!I88</f>
        <v>5.111111111111111</v>
      </c>
    </row>
    <row r="105" spans="1:12" ht="12.75">
      <c r="A105" s="24" t="s">
        <v>53</v>
      </c>
      <c r="B105" s="29">
        <f>DEC!I76</f>
        <v>48</v>
      </c>
      <c r="C105" s="29">
        <f>DEC!I77</f>
        <v>188</v>
      </c>
      <c r="D105" s="31">
        <f>DEC!I78</f>
        <v>3.9166666666666665</v>
      </c>
      <c r="F105" s="29">
        <f>DEC!I81</f>
        <v>20</v>
      </c>
      <c r="G105" s="29">
        <f>DEC!I82</f>
        <v>22</v>
      </c>
      <c r="H105" s="31">
        <f>DEC!I83</f>
        <v>1.1</v>
      </c>
      <c r="J105" s="29">
        <f>DEC!I86</f>
        <v>17</v>
      </c>
      <c r="K105" s="29">
        <f>DEC!I87</f>
        <v>82</v>
      </c>
      <c r="L105" s="31">
        <f>DEC!I88</f>
        <v>4.823529411764706</v>
      </c>
    </row>
    <row r="106" spans="1:12" ht="12.75">
      <c r="A106" s="24" t="s">
        <v>54</v>
      </c>
      <c r="B106" s="29">
        <f>JAN!I76</f>
        <v>54</v>
      </c>
      <c r="C106" s="29">
        <f>JAN!I77</f>
        <v>208</v>
      </c>
      <c r="D106" s="31">
        <f>JAN!I78</f>
        <v>3.8518518518518516</v>
      </c>
      <c r="F106" s="29">
        <f>JAN!I81</f>
        <v>20</v>
      </c>
      <c r="G106" s="29">
        <f>JAN!I82</f>
        <v>23</v>
      </c>
      <c r="H106" s="31">
        <f>JAN!I83</f>
        <v>1.15</v>
      </c>
      <c r="J106" s="29">
        <f>JAN!I86</f>
        <v>18</v>
      </c>
      <c r="K106" s="29">
        <f>JAN!I87</f>
        <v>85</v>
      </c>
      <c r="L106" s="31">
        <f>JAN!I88</f>
        <v>4.722222222222222</v>
      </c>
    </row>
    <row r="107" spans="1:12" ht="12.75">
      <c r="A107" s="24" t="s">
        <v>55</v>
      </c>
      <c r="B107" s="29">
        <f>FEB!I76</f>
        <v>56</v>
      </c>
      <c r="C107" s="29">
        <f>FEB!I77</f>
        <v>213</v>
      </c>
      <c r="D107" s="31">
        <f>FEB!I78</f>
        <v>3.8035714285714284</v>
      </c>
      <c r="F107" s="29">
        <f>FEB!I81</f>
        <v>18</v>
      </c>
      <c r="G107" s="29">
        <f>FEB!I82</f>
        <v>21</v>
      </c>
      <c r="H107" s="31">
        <f>FEB!I83</f>
        <v>1.1666666666666667</v>
      </c>
      <c r="J107" s="29">
        <f>FEB!I86</f>
        <v>17</v>
      </c>
      <c r="K107" s="29">
        <f>FEB!I87</f>
        <v>83</v>
      </c>
      <c r="L107" s="31">
        <f>FEB!I88</f>
        <v>4.882352941176471</v>
      </c>
    </row>
    <row r="108" spans="1:12" ht="12.75">
      <c r="A108" s="24" t="s">
        <v>56</v>
      </c>
      <c r="B108" s="29">
        <f>MAR!I76</f>
        <v>60</v>
      </c>
      <c r="C108" s="29">
        <f>MAR!I77</f>
        <v>234</v>
      </c>
      <c r="D108" s="31">
        <f>MAR!I78</f>
        <v>3.9</v>
      </c>
      <c r="F108" s="29">
        <f>MAR!I81</f>
        <v>17</v>
      </c>
      <c r="G108" s="29">
        <f>MAR!I82</f>
        <v>20</v>
      </c>
      <c r="H108" s="31">
        <f>MAR!I83</f>
        <v>1.1764705882352942</v>
      </c>
      <c r="J108" s="29">
        <f>MAR!I86</f>
        <v>19</v>
      </c>
      <c r="K108" s="29">
        <f>MAR!I87</f>
        <v>90</v>
      </c>
      <c r="L108" s="31">
        <f>MAR!I88</f>
        <v>4.7368421052631575</v>
      </c>
    </row>
    <row r="109" spans="1:12" ht="12.75">
      <c r="A109" s="24" t="s">
        <v>57</v>
      </c>
      <c r="B109" s="29">
        <f>APR!I76</f>
        <v>59</v>
      </c>
      <c r="C109" s="29">
        <f>APR!I77</f>
        <v>228</v>
      </c>
      <c r="D109" s="31">
        <f>APR!I78</f>
        <v>3.864406779661017</v>
      </c>
      <c r="F109" s="29">
        <f>APR!I81</f>
        <v>20</v>
      </c>
      <c r="G109" s="29">
        <f>APR!I82</f>
        <v>23</v>
      </c>
      <c r="H109" s="31">
        <f>APR!I83</f>
        <v>1.15</v>
      </c>
      <c r="J109" s="29">
        <f>APR!I86</f>
        <v>19</v>
      </c>
      <c r="K109" s="29">
        <f>APR!I87</f>
        <v>94</v>
      </c>
      <c r="L109" s="31">
        <f>APR!I88</f>
        <v>4.947368421052632</v>
      </c>
    </row>
    <row r="110" spans="1:12" ht="12.75">
      <c r="A110" s="24" t="s">
        <v>58</v>
      </c>
      <c r="B110" s="29">
        <f>MAY!I76</f>
        <v>59</v>
      </c>
      <c r="C110" s="29">
        <f>MAY!I77</f>
        <v>220</v>
      </c>
      <c r="D110" s="31">
        <f>MAY!I78</f>
        <v>3.7288135593220337</v>
      </c>
      <c r="F110" s="29">
        <f>MAY!I81</f>
        <v>23</v>
      </c>
      <c r="G110" s="29">
        <f>MAY!I82</f>
        <v>26</v>
      </c>
      <c r="H110" s="31">
        <f>MAY!I83</f>
        <v>1.1304347826086956</v>
      </c>
      <c r="J110" s="29">
        <f>MAY!I86</f>
        <v>18</v>
      </c>
      <c r="K110" s="29">
        <f>MAY!I87</f>
        <v>89</v>
      </c>
      <c r="L110" s="31">
        <f>MAY!I88</f>
        <v>4.944444444444445</v>
      </c>
    </row>
    <row r="111" spans="1:12" ht="12.75">
      <c r="A111" s="24" t="s">
        <v>59</v>
      </c>
      <c r="B111" s="29">
        <f>JUN!I76</f>
        <v>63</v>
      </c>
      <c r="C111" s="29">
        <f>JUN!I77</f>
        <v>234</v>
      </c>
      <c r="D111" s="31">
        <f>JUN!I78</f>
        <v>3.7142857142857144</v>
      </c>
      <c r="F111" s="29">
        <f>JUN!I81</f>
        <v>21</v>
      </c>
      <c r="G111" s="29">
        <f>JUN!I82</f>
        <v>23</v>
      </c>
      <c r="H111" s="31">
        <f>JUN!I83</f>
        <v>1.0952380952380953</v>
      </c>
      <c r="J111" s="29">
        <f>JUN!I86</f>
        <v>16</v>
      </c>
      <c r="K111" s="29">
        <f>JUN!I87</f>
        <v>81</v>
      </c>
      <c r="L111" s="31">
        <f>JUN!I88</f>
        <v>5.0625</v>
      </c>
    </row>
    <row r="112" spans="1:12" ht="12.75">
      <c r="A112" s="30" t="s">
        <v>47</v>
      </c>
      <c r="B112" s="20">
        <f>SUM(B100:B111)/COUNTIF(B100:B111,"&lt;&gt;0")</f>
        <v>52.583333333333336</v>
      </c>
      <c r="C112" s="20">
        <f>SUM(C100:C111)/COUNTIF(C100:C111,"&lt;&gt;0")</f>
        <v>208.08333333333334</v>
      </c>
      <c r="D112" s="31">
        <f>C112/B112</f>
        <v>3.9572107765451663</v>
      </c>
      <c r="F112" s="20">
        <f>SUM(F100:F111)/COUNTIF(F100:F111,"&lt;&gt;0")</f>
        <v>18.75</v>
      </c>
      <c r="G112" s="20">
        <f>SUM(G100:G111)/COUNTIF(G100:G111,"&lt;&gt;0")</f>
        <v>20.75</v>
      </c>
      <c r="H112" s="31">
        <f>G112/F112</f>
        <v>1.1066666666666667</v>
      </c>
      <c r="J112" s="20">
        <f>SUM(J100:J111)/COUNTIF(J100:J111,"&lt;&gt;0")</f>
        <v>17.25</v>
      </c>
      <c r="K112" s="20">
        <f>SUM(K100:K111)/COUNTIF(K100:K111,"&lt;&gt;0")</f>
        <v>84.5</v>
      </c>
      <c r="L112" s="31">
        <f>K112/J112</f>
        <v>4.898550724637682</v>
      </c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4"/>
      <c r="D118" s="44"/>
      <c r="E118" s="44"/>
      <c r="F118" s="45"/>
      <c r="H118" s="47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JUL!C119</f>
        <v>169957</v>
      </c>
      <c r="C122" s="29">
        <f>JUL!E119</f>
        <v>423</v>
      </c>
      <c r="D122" s="31">
        <f>JUL!F119</f>
        <v>401.78959810874704</v>
      </c>
      <c r="E122" s="29">
        <f>JUL!G119</f>
        <v>1044</v>
      </c>
      <c r="F122" s="31">
        <f>JUL!H119</f>
        <v>162.794061302682</v>
      </c>
      <c r="H122" s="29">
        <f>JUL!C120</f>
        <v>75006</v>
      </c>
      <c r="I122" s="29">
        <f>JUL!E120</f>
        <v>211</v>
      </c>
      <c r="J122" s="31">
        <f>JUL!F120</f>
        <v>355.478672985782</v>
      </c>
      <c r="K122" s="29">
        <f>JUL!G120</f>
        <v>499</v>
      </c>
      <c r="L122" s="31">
        <f>JUL!H120</f>
        <v>150.31262525050101</v>
      </c>
    </row>
    <row r="123" spans="1:12" ht="12.75">
      <c r="A123" s="24" t="s">
        <v>49</v>
      </c>
      <c r="B123" s="29">
        <f>AUG!C119</f>
        <v>175972</v>
      </c>
      <c r="C123" s="29">
        <f>AUG!E119</f>
        <v>438</v>
      </c>
      <c r="D123" s="31">
        <f>AUG!F119</f>
        <v>401.76255707762556</v>
      </c>
      <c r="E123" s="29">
        <f>AUG!G119</f>
        <v>1056</v>
      </c>
      <c r="F123" s="31">
        <f>AUG!H119</f>
        <v>166.6401515151515</v>
      </c>
      <c r="H123" s="29">
        <f>AUG!C120</f>
        <v>72846</v>
      </c>
      <c r="I123" s="29">
        <f>AUG!E120</f>
        <v>207</v>
      </c>
      <c r="J123" s="31">
        <f>AUG!F120</f>
        <v>351.9130434782609</v>
      </c>
      <c r="K123" s="29">
        <f>AUG!G120</f>
        <v>494</v>
      </c>
      <c r="L123" s="31">
        <f>AUG!H120</f>
        <v>147.46153846153845</v>
      </c>
    </row>
    <row r="124" spans="1:12" ht="12.75">
      <c r="A124" s="24" t="s">
        <v>50</v>
      </c>
      <c r="B124" s="29">
        <f>SEP!C119</f>
        <v>174291</v>
      </c>
      <c r="C124" s="29">
        <f>SEP!E119</f>
        <v>441</v>
      </c>
      <c r="D124" s="31">
        <f>SEP!F119</f>
        <v>395.21768707482994</v>
      </c>
      <c r="E124" s="29">
        <f>SEP!G119</f>
        <v>1047</v>
      </c>
      <c r="F124" s="31">
        <f>SEP!H119</f>
        <v>166.46704871060172</v>
      </c>
      <c r="H124" s="29">
        <f>SEP!C120</f>
        <v>73345</v>
      </c>
      <c r="I124" s="29">
        <f>SEP!E120</f>
        <v>207</v>
      </c>
      <c r="J124" s="31">
        <f>SEP!F120</f>
        <v>354.32367149758454</v>
      </c>
      <c r="K124" s="29">
        <f>SEP!G120</f>
        <v>502</v>
      </c>
      <c r="L124" s="31">
        <f>SEP!H120</f>
        <v>146.10557768924303</v>
      </c>
    </row>
    <row r="125" spans="1:12" ht="12.75">
      <c r="A125" s="24" t="s">
        <v>51</v>
      </c>
      <c r="B125" s="29">
        <f>OCT!C119</f>
        <v>200700</v>
      </c>
      <c r="C125" s="29">
        <f>OCT!E119</f>
        <v>446</v>
      </c>
      <c r="D125" s="31">
        <f>OCT!F119</f>
        <v>450</v>
      </c>
      <c r="E125" s="29">
        <f>OCT!G119</f>
        <v>1074</v>
      </c>
      <c r="F125" s="31">
        <f>OCT!H119</f>
        <v>186.87150837988827</v>
      </c>
      <c r="H125" s="29">
        <f>OCT!C120</f>
        <v>87629</v>
      </c>
      <c r="I125" s="29">
        <f>OCT!E120</f>
        <v>215</v>
      </c>
      <c r="J125" s="31">
        <f>OCT!F120</f>
        <v>407.57674418604654</v>
      </c>
      <c r="K125" s="29">
        <f>OCT!G120</f>
        <v>527</v>
      </c>
      <c r="L125" s="31">
        <f>OCT!H120</f>
        <v>166.27893738140418</v>
      </c>
    </row>
    <row r="126" spans="1:12" ht="12.75">
      <c r="A126" s="24" t="s">
        <v>52</v>
      </c>
      <c r="B126" s="29">
        <f>NOV!C119</f>
        <v>197267</v>
      </c>
      <c r="C126" s="29">
        <f>NOV!E119</f>
        <v>442</v>
      </c>
      <c r="D126" s="31">
        <f>NOV!F119</f>
        <v>446.30542986425337</v>
      </c>
      <c r="E126" s="29">
        <f>NOV!G119</f>
        <v>1086</v>
      </c>
      <c r="F126" s="31">
        <f>NOV!H119</f>
        <v>181.64548802946592</v>
      </c>
      <c r="H126" s="29">
        <f>NOV!C120</f>
        <v>85271</v>
      </c>
      <c r="I126" s="29">
        <f>NOV!E120</f>
        <v>214</v>
      </c>
      <c r="J126" s="31">
        <f>NOV!F120</f>
        <v>398.4626168224299</v>
      </c>
      <c r="K126" s="29">
        <f>NOV!G120</f>
        <v>519</v>
      </c>
      <c r="L126" s="31">
        <f>NOV!H120</f>
        <v>164.2986512524085</v>
      </c>
    </row>
    <row r="127" spans="1:12" ht="12.75">
      <c r="A127" s="24" t="s">
        <v>53</v>
      </c>
      <c r="B127" s="29">
        <f>DEC!C119</f>
        <v>196211</v>
      </c>
      <c r="C127" s="29">
        <f>DEC!E119</f>
        <v>446</v>
      </c>
      <c r="D127" s="31">
        <f>DEC!F119</f>
        <v>439.93497757847535</v>
      </c>
      <c r="E127" s="29">
        <f>DEC!G119</f>
        <v>1098</v>
      </c>
      <c r="F127" s="31">
        <f>DEC!H119</f>
        <v>178.69854280510017</v>
      </c>
      <c r="H127" s="29">
        <f>DEC!C119</f>
        <v>196211</v>
      </c>
      <c r="I127" s="29">
        <f>DEC!E119</f>
        <v>446</v>
      </c>
      <c r="J127" s="31">
        <f>DEC!F120</f>
        <v>389.98636363636365</v>
      </c>
      <c r="K127" s="29">
        <f>DEC!G120</f>
        <v>515</v>
      </c>
      <c r="L127" s="31">
        <f>DEC!H120</f>
        <v>166.59611650485436</v>
      </c>
    </row>
    <row r="128" spans="1:12" ht="12.75">
      <c r="A128" s="24" t="s">
        <v>54</v>
      </c>
      <c r="B128" s="29">
        <f>JAN!C119</f>
        <v>197522</v>
      </c>
      <c r="C128" s="29">
        <f>JAN!E119</f>
        <v>448</v>
      </c>
      <c r="D128" s="31">
        <f>JAN!F119</f>
        <v>440.89732142857144</v>
      </c>
      <c r="E128" s="29">
        <f>JAN!G119</f>
        <v>1118</v>
      </c>
      <c r="F128" s="31">
        <f>JAN!H119</f>
        <v>176.67441860465115</v>
      </c>
      <c r="H128" s="29">
        <f>JAN!C120</f>
        <v>87456</v>
      </c>
      <c r="I128" s="29">
        <f>JAN!E120</f>
        <v>227</v>
      </c>
      <c r="J128" s="31">
        <f>JAN!F120</f>
        <v>385.26872246696036</v>
      </c>
      <c r="K128" s="29">
        <f>JAN!G120</f>
        <v>539</v>
      </c>
      <c r="L128" s="31">
        <f>JAN!H120</f>
        <v>162.25602968460112</v>
      </c>
    </row>
    <row r="129" spans="1:12" ht="12.75">
      <c r="A129" s="24" t="s">
        <v>55</v>
      </c>
      <c r="B129" s="29">
        <f>FEB!C119</f>
        <v>202576</v>
      </c>
      <c r="C129" s="29">
        <f>FEB!E119</f>
        <v>459</v>
      </c>
      <c r="D129" s="31">
        <f>FEB!F119</f>
        <v>441.34204793028323</v>
      </c>
      <c r="E129" s="29">
        <f>FEB!G119</f>
        <v>1135</v>
      </c>
      <c r="F129" s="31">
        <f>FEB!H119</f>
        <v>178.48105726872248</v>
      </c>
      <c r="H129" s="29">
        <f>FEB!C120</f>
        <v>89086</v>
      </c>
      <c r="I129" s="29">
        <f>FEB!E120</f>
        <v>226</v>
      </c>
      <c r="J129" s="31">
        <f>FEB!F120</f>
        <v>394.1858407079646</v>
      </c>
      <c r="K129" s="29">
        <f>FEB!G120</f>
        <v>542</v>
      </c>
      <c r="L129" s="31">
        <f>FEB!H120</f>
        <v>164.36531365313652</v>
      </c>
    </row>
    <row r="130" spans="1:12" ht="12.75">
      <c r="A130" s="24" t="s">
        <v>56</v>
      </c>
      <c r="B130" s="29">
        <f>MAR!C1119</f>
        <v>0</v>
      </c>
      <c r="C130" s="29">
        <f>MAR!E119</f>
        <v>465</v>
      </c>
      <c r="D130" s="31">
        <f>MAR!F119</f>
        <v>426.4279569892473</v>
      </c>
      <c r="E130" s="29">
        <f>MAR!G119</f>
        <v>1119</v>
      </c>
      <c r="F130" s="31">
        <f>MAR!H119</f>
        <v>177.20196604110814</v>
      </c>
      <c r="H130" s="29">
        <f>MAR!C120</f>
        <v>91423</v>
      </c>
      <c r="I130" s="29">
        <f>MAR!E120</f>
        <v>226</v>
      </c>
      <c r="J130" s="31">
        <f>MAR!F120</f>
        <v>404.5265486725664</v>
      </c>
      <c r="K130" s="29">
        <f>MAR!G120</f>
        <v>552</v>
      </c>
      <c r="L130" s="31">
        <f>MAR!H120</f>
        <v>165.6213768115942</v>
      </c>
    </row>
    <row r="131" spans="1:12" ht="12.75">
      <c r="A131" s="24" t="s">
        <v>57</v>
      </c>
      <c r="B131" s="29">
        <f>APR!C119</f>
        <v>237014</v>
      </c>
      <c r="C131" s="29">
        <f>APR!E119</f>
        <v>479</v>
      </c>
      <c r="D131" s="31">
        <f>APR!F119</f>
        <v>494.81002087682674</v>
      </c>
      <c r="E131" s="29">
        <f>APR!G119</f>
        <v>1126</v>
      </c>
      <c r="F131" s="31">
        <f>APR!H119</f>
        <v>210.49200710479573</v>
      </c>
      <c r="H131" s="29">
        <f>APR!C120</f>
        <v>113846</v>
      </c>
      <c r="I131" s="29">
        <f>APR!E120</f>
        <v>232</v>
      </c>
      <c r="J131" s="31">
        <f>APR!F120</f>
        <v>490.7155172413793</v>
      </c>
      <c r="K131" s="29">
        <f>APR!G120</f>
        <v>565</v>
      </c>
      <c r="L131" s="31">
        <f>APR!H120</f>
        <v>201.49734513274336</v>
      </c>
    </row>
    <row r="132" spans="1:12" ht="12.75">
      <c r="A132" s="24" t="s">
        <v>58</v>
      </c>
      <c r="B132" s="29">
        <f>MAY!C119</f>
        <v>245214</v>
      </c>
      <c r="C132" s="29">
        <f>MAY!E119</f>
        <v>487</v>
      </c>
      <c r="D132" s="31">
        <f>MAY!F119</f>
        <v>503.51950718685833</v>
      </c>
      <c r="E132" s="29">
        <f>MAY!G119</f>
        <v>1148</v>
      </c>
      <c r="F132" s="31">
        <f>MAY!H119</f>
        <v>213.60104529616726</v>
      </c>
      <c r="H132" s="29">
        <f>MAY!C120</f>
        <v>114173</v>
      </c>
      <c r="I132" s="29">
        <f>MAY!E120</f>
        <v>233</v>
      </c>
      <c r="J132" s="31">
        <f>MAY!F120</f>
        <v>490.0128755364807</v>
      </c>
      <c r="K132" s="29">
        <f>MAY!G120</f>
        <v>557</v>
      </c>
      <c r="L132" s="31">
        <f>MAY!H120</f>
        <v>204.97845601436265</v>
      </c>
    </row>
    <row r="133" spans="1:12" ht="12.75">
      <c r="A133" s="24" t="s">
        <v>59</v>
      </c>
      <c r="B133" s="29">
        <f>JUN!C119</f>
        <v>245413</v>
      </c>
      <c r="C133" s="29">
        <f>JUN!E119</f>
        <v>499</v>
      </c>
      <c r="D133" s="31">
        <f>JUN!F119</f>
        <v>491.80961923847696</v>
      </c>
      <c r="E133" s="29">
        <f>JUN!G119</f>
        <v>1152</v>
      </c>
      <c r="F133" s="31">
        <f>JUN!H119</f>
        <v>213.03211805555554</v>
      </c>
      <c r="H133" s="29">
        <f>JUN!C120</f>
        <v>113375</v>
      </c>
      <c r="I133" s="29">
        <f>JUN!E120</f>
        <v>228</v>
      </c>
      <c r="J133" s="31">
        <f>JUN!F120</f>
        <v>497.25877192982455</v>
      </c>
      <c r="K133" s="29">
        <f>JUN!G120</f>
        <v>552</v>
      </c>
      <c r="L133" s="31">
        <f>JUN!H120</f>
        <v>205.3894927536232</v>
      </c>
    </row>
    <row r="134" spans="1:12" ht="12.75">
      <c r="A134" s="30" t="s">
        <v>47</v>
      </c>
      <c r="B134" s="20">
        <f>SUM(B122:B133)/COUNTIF(B122:B133,"&lt;&gt;0")</f>
        <v>203830.63636363635</v>
      </c>
      <c r="C134" s="20">
        <f>SUM(C122:C133)/COUNTIF(C122:C133,"&lt;&gt;0")</f>
        <v>456.0833333333333</v>
      </c>
      <c r="D134" s="31">
        <f>B134/C134</f>
        <v>446.91533644502766</v>
      </c>
      <c r="E134" s="29">
        <f>SUM(E122:E133)/COUNTIF(E122:E133,"&lt;&gt;0")</f>
        <v>1100.25</v>
      </c>
      <c r="F134" s="31">
        <f>B134/E134</f>
        <v>185.25847431368902</v>
      </c>
      <c r="H134" s="20">
        <f>SUM(H122:H133)/COUNTIF(H122:H133,"&lt;&gt;0")</f>
        <v>99972.25</v>
      </c>
      <c r="I134" s="20">
        <f>SUM(I122:I133)/COUNTIF(I122:I133,"&lt;&gt;0")</f>
        <v>239.33333333333334</v>
      </c>
      <c r="J134" s="31">
        <f>H134/I134</f>
        <v>417.7113509749303</v>
      </c>
      <c r="K134" s="29">
        <f>SUM(K122:K133)/COUNTIF(K122:K133,"&lt;&gt;0")</f>
        <v>530.25</v>
      </c>
      <c r="L134" s="31">
        <f>H134/K134</f>
        <v>188.53795379537954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JUL!J130</f>
        <v>66148</v>
      </c>
      <c r="D142" s="29">
        <f>JUL!J131</f>
        <v>13986</v>
      </c>
      <c r="E142" s="29">
        <f>JUL!J132</f>
        <v>18533</v>
      </c>
      <c r="F142" s="29">
        <f>JUL!J133</f>
        <v>29919</v>
      </c>
      <c r="G142" s="29">
        <f>JUL!J134</f>
        <v>3710</v>
      </c>
      <c r="H142" s="29">
        <f>JUL!J135</f>
        <v>8858</v>
      </c>
    </row>
    <row r="143" spans="1:8" ht="12.75">
      <c r="A143" s="24" t="s">
        <v>49</v>
      </c>
      <c r="C143" s="29">
        <f>AUG!J130</f>
        <v>63443</v>
      </c>
      <c r="D143" s="29">
        <f>AUG!J131</f>
        <v>13727</v>
      </c>
      <c r="E143" s="29">
        <f>AUG!J132</f>
        <v>18439</v>
      </c>
      <c r="F143" s="29">
        <f>AUG!J133</f>
        <v>27941</v>
      </c>
      <c r="G143" s="29">
        <f>AUG!J134</f>
        <v>3336</v>
      </c>
      <c r="H143" s="29">
        <f>AUG!J135</f>
        <v>9403</v>
      </c>
    </row>
    <row r="144" spans="1:8" ht="12.75">
      <c r="A144" s="24" t="s">
        <v>50</v>
      </c>
      <c r="C144" s="29">
        <f>SEP!J130</f>
        <v>64079</v>
      </c>
      <c r="D144" s="29">
        <f>SEP!J131</f>
        <v>13232</v>
      </c>
      <c r="E144" s="29">
        <f>SEP!J132</f>
        <v>16652</v>
      </c>
      <c r="F144" s="29">
        <f>SEP!J133</f>
        <v>31100</v>
      </c>
      <c r="G144" s="29">
        <f>SEP!J134</f>
        <v>3095</v>
      </c>
      <c r="H144" s="29">
        <f>SEP!J135</f>
        <v>9266</v>
      </c>
    </row>
    <row r="145" spans="1:8" ht="12.75">
      <c r="A145" s="24" t="s">
        <v>51</v>
      </c>
      <c r="C145" s="29">
        <f>OCT!J130</f>
        <v>76959</v>
      </c>
      <c r="D145" s="29">
        <f>OCT!J131</f>
        <v>16237</v>
      </c>
      <c r="E145" s="29">
        <f>OCT!J132</f>
        <v>21835</v>
      </c>
      <c r="F145" s="29">
        <f>OCT!J133</f>
        <v>35113</v>
      </c>
      <c r="G145" s="29">
        <f>OCT!J134</f>
        <v>3774</v>
      </c>
      <c r="H145" s="29">
        <f>OCT!J135</f>
        <v>10670</v>
      </c>
    </row>
    <row r="146" spans="1:8" ht="12.75">
      <c r="A146" s="24" t="s">
        <v>52</v>
      </c>
      <c r="C146" s="29">
        <f>NOV!J130</f>
        <v>73866</v>
      </c>
      <c r="D146" s="29">
        <f>NOV!J131</f>
        <v>15974</v>
      </c>
      <c r="E146" s="29">
        <f>NOV!J132</f>
        <v>20744</v>
      </c>
      <c r="F146" s="29">
        <f>NOV!J133</f>
        <v>33391</v>
      </c>
      <c r="G146" s="29">
        <f>NOV!J134</f>
        <v>3757</v>
      </c>
      <c r="H146" s="29">
        <f>NOV!J135</f>
        <v>11405</v>
      </c>
    </row>
    <row r="147" spans="1:8" ht="12.75">
      <c r="A147" s="24" t="s">
        <v>53</v>
      </c>
      <c r="C147" s="29">
        <f>DEC!J130</f>
        <v>76288</v>
      </c>
      <c r="D147" s="29">
        <f>DEC!J131</f>
        <v>16369</v>
      </c>
      <c r="E147" s="29">
        <f>DEC!J132</f>
        <v>22017</v>
      </c>
      <c r="F147" s="29">
        <f>DEC!J133</f>
        <v>33233</v>
      </c>
      <c r="G147" s="29">
        <f>DEC!J134</f>
        <v>4669</v>
      </c>
      <c r="H147" s="29">
        <f>DEC!J135</f>
        <v>9509</v>
      </c>
    </row>
    <row r="148" spans="1:8" ht="12.75">
      <c r="A148" s="24" t="s">
        <v>54</v>
      </c>
      <c r="C148" s="29">
        <f>JAN!J130</f>
        <v>77891</v>
      </c>
      <c r="D148" s="29">
        <f>JAN!J131</f>
        <v>15440</v>
      </c>
      <c r="E148" s="29">
        <f>JAN!J132</f>
        <v>20966</v>
      </c>
      <c r="F148" s="29">
        <f>JAN!J133</f>
        <v>36732</v>
      </c>
      <c r="G148" s="29">
        <f>JAN!J134</f>
        <v>4753</v>
      </c>
      <c r="H148" s="29">
        <f>JAN!J135</f>
        <v>9565</v>
      </c>
    </row>
    <row r="149" spans="1:8" ht="12.75">
      <c r="A149" s="24" t="s">
        <v>55</v>
      </c>
      <c r="C149" s="29">
        <f>FEB!J130</f>
        <v>78758</v>
      </c>
      <c r="D149" s="29">
        <f>FEB!J131</f>
        <v>16112</v>
      </c>
      <c r="E149" s="29">
        <f>FEB!J132</f>
        <v>20818</v>
      </c>
      <c r="F149" s="29">
        <f>FEB!J133</f>
        <v>37575</v>
      </c>
      <c r="G149" s="29">
        <f>FEB!J134</f>
        <v>4253</v>
      </c>
      <c r="H149" s="29">
        <f>FEB!J135</f>
        <v>10328</v>
      </c>
    </row>
    <row r="150" spans="1:8" ht="12.75">
      <c r="A150" s="24" t="s">
        <v>56</v>
      </c>
      <c r="C150" s="29">
        <f>MAR!J130</f>
        <v>80148</v>
      </c>
      <c r="D150" s="29">
        <f>MAR!J131</f>
        <v>15718</v>
      </c>
      <c r="E150" s="29">
        <f>MAR!J132</f>
        <v>18157</v>
      </c>
      <c r="F150" s="29">
        <f>MAR!J133</f>
        <v>42156</v>
      </c>
      <c r="G150" s="29">
        <f>MAR!J134</f>
        <v>4117</v>
      </c>
      <c r="H150" s="29">
        <f>MAR!J135</f>
        <v>11275</v>
      </c>
    </row>
    <row r="151" spans="1:8" ht="12.75">
      <c r="A151" s="24" t="s">
        <v>57</v>
      </c>
      <c r="C151" s="29">
        <f>APR!J130</f>
        <v>98432</v>
      </c>
      <c r="D151" s="29">
        <f>APR!J131</f>
        <v>19776</v>
      </c>
      <c r="E151" s="29">
        <f>APR!J132</f>
        <v>24165</v>
      </c>
      <c r="F151" s="29">
        <f>APR!J133</f>
        <v>47760</v>
      </c>
      <c r="G151" s="29">
        <f>APR!J134</f>
        <v>6731</v>
      </c>
      <c r="H151" s="29">
        <f>APR!J135</f>
        <v>15414</v>
      </c>
    </row>
    <row r="152" spans="1:8" ht="12.75">
      <c r="A152" s="24" t="s">
        <v>58</v>
      </c>
      <c r="C152" s="29">
        <f>MAY!J130</f>
        <v>99149</v>
      </c>
      <c r="D152" s="29">
        <f>MAY!J131</f>
        <v>19414</v>
      </c>
      <c r="E152" s="29">
        <f>MAY!J132</f>
        <v>25516</v>
      </c>
      <c r="F152" s="29">
        <f>MAY!J133</f>
        <v>46514</v>
      </c>
      <c r="G152" s="29">
        <f>MAY!J134</f>
        <v>7705</v>
      </c>
      <c r="H152" s="29">
        <f>MAY!J135</f>
        <v>15024</v>
      </c>
    </row>
    <row r="153" spans="1:8" ht="12.75">
      <c r="A153" s="24" t="s">
        <v>59</v>
      </c>
      <c r="C153" s="29">
        <f>JUN!J130</f>
        <v>99706</v>
      </c>
      <c r="D153" s="29">
        <f>JUN!J131</f>
        <v>18726</v>
      </c>
      <c r="E153" s="29">
        <f>JUN!J132</f>
        <v>24713</v>
      </c>
      <c r="F153" s="29">
        <f>JUN!J133</f>
        <v>49325</v>
      </c>
      <c r="G153" s="29">
        <f>JUN!J134</f>
        <v>6942</v>
      </c>
      <c r="H153" s="29">
        <f>JUN!J135</f>
        <v>13669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79572.25</v>
      </c>
      <c r="D154" s="34">
        <f t="shared" si="6"/>
        <v>16225.916666666666</v>
      </c>
      <c r="E154" s="34">
        <f t="shared" si="6"/>
        <v>21046.25</v>
      </c>
      <c r="F154" s="34">
        <f t="shared" si="6"/>
        <v>37563.25</v>
      </c>
      <c r="G154" s="34">
        <f t="shared" si="6"/>
        <v>4736.833333333333</v>
      </c>
      <c r="H154" s="34">
        <f t="shared" si="6"/>
        <v>11198.833333333334</v>
      </c>
    </row>
  </sheetData>
  <sheetProtection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27">
      <selection activeCell="G52" sqref="G52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JUL!B10</f>
        <v>19</v>
      </c>
      <c r="C5" s="20">
        <f>JUL!C10</f>
        <v>21</v>
      </c>
      <c r="D5" s="20">
        <f>JUL!D10</f>
        <v>2</v>
      </c>
      <c r="E5" s="20">
        <f>JUL!E10</f>
        <v>3</v>
      </c>
      <c r="F5" s="20">
        <f>JUL!F10</f>
        <v>23</v>
      </c>
      <c r="G5" s="20">
        <f>JUL!G10</f>
        <v>0</v>
      </c>
      <c r="H5" s="20">
        <f>JUL!H10</f>
        <v>80</v>
      </c>
      <c r="I5" s="20">
        <f aca="true" t="shared" si="0" ref="I5:I16">SUM(B5:H5)</f>
        <v>148</v>
      </c>
    </row>
    <row r="6" spans="1:9" ht="12.75">
      <c r="A6" s="24" t="s">
        <v>49</v>
      </c>
      <c r="B6" s="20">
        <f>AUG!B10</f>
        <v>16</v>
      </c>
      <c r="C6" s="20">
        <f>AUG!C10</f>
        <v>25</v>
      </c>
      <c r="D6" s="20">
        <f>AUG!D10</f>
        <v>2</v>
      </c>
      <c r="E6" s="20">
        <f>AUG!E10</f>
        <v>2</v>
      </c>
      <c r="F6" s="20">
        <f>AUG!F10</f>
        <v>23</v>
      </c>
      <c r="G6" s="20">
        <f>AUG!G10</f>
        <v>0</v>
      </c>
      <c r="H6" s="20">
        <f>AUG!H10</f>
        <v>82</v>
      </c>
      <c r="I6" s="20">
        <f t="shared" si="0"/>
        <v>150</v>
      </c>
    </row>
    <row r="7" spans="1:9" ht="12.75">
      <c r="A7" s="24" t="s">
        <v>50</v>
      </c>
      <c r="B7" s="20">
        <f>SEP!B10</f>
        <v>22</v>
      </c>
      <c r="C7" s="20">
        <f>SEP!C10</f>
        <v>33</v>
      </c>
      <c r="D7" s="20">
        <f>SEP!D10</f>
        <v>2</v>
      </c>
      <c r="E7" s="20">
        <f>SEP!E10</f>
        <v>2</v>
      </c>
      <c r="F7" s="20">
        <f>SEP!F10</f>
        <v>26</v>
      </c>
      <c r="G7" s="20">
        <f>SEP!G10</f>
        <v>0</v>
      </c>
      <c r="H7" s="20">
        <f>SEP!H10</f>
        <v>87</v>
      </c>
      <c r="I7" s="20">
        <f t="shared" si="0"/>
        <v>172</v>
      </c>
    </row>
    <row r="8" spans="1:9" ht="12.75">
      <c r="A8" s="24" t="s">
        <v>51</v>
      </c>
      <c r="B8" s="20">
        <f>OCT!B10</f>
        <v>21</v>
      </c>
      <c r="C8" s="20">
        <f>OCT!C10</f>
        <v>41</v>
      </c>
      <c r="D8" s="20">
        <f>OCT!D10</f>
        <v>6</v>
      </c>
      <c r="E8" s="20">
        <f>OCT!E10</f>
        <v>2</v>
      </c>
      <c r="F8" s="20">
        <f>OCT!F10</f>
        <v>26</v>
      </c>
      <c r="G8" s="20">
        <f>OCT!G10</f>
        <v>0</v>
      </c>
      <c r="H8" s="20">
        <f>OCT!H10</f>
        <v>100</v>
      </c>
      <c r="I8" s="20">
        <f t="shared" si="0"/>
        <v>196</v>
      </c>
    </row>
    <row r="9" spans="1:9" ht="12.75">
      <c r="A9" s="24" t="s">
        <v>52</v>
      </c>
      <c r="B9" s="20">
        <f>NOV!B10</f>
        <v>24</v>
      </c>
      <c r="C9" s="20">
        <f>NOV!C10</f>
        <v>33</v>
      </c>
      <c r="D9" s="20">
        <f>NOV!D10</f>
        <v>6</v>
      </c>
      <c r="E9" s="20">
        <f>NOV!E10</f>
        <v>2</v>
      </c>
      <c r="F9" s="20">
        <f>NOV!F10</f>
        <v>26</v>
      </c>
      <c r="G9" s="20">
        <f>NOV!G10</f>
        <v>0</v>
      </c>
      <c r="H9" s="20">
        <f>NOV!H10</f>
        <v>109</v>
      </c>
      <c r="I9" s="20">
        <f t="shared" si="0"/>
        <v>200</v>
      </c>
    </row>
    <row r="10" spans="1:9" ht="12.75">
      <c r="A10" s="24" t="s">
        <v>53</v>
      </c>
      <c r="B10" s="20">
        <f>DEC!B10</f>
        <v>24</v>
      </c>
      <c r="C10" s="20">
        <f>DEC!C10</f>
        <v>33</v>
      </c>
      <c r="D10" s="20">
        <f>DEC!D10</f>
        <v>6</v>
      </c>
      <c r="E10" s="20">
        <f>DEC!E10</f>
        <v>2</v>
      </c>
      <c r="F10" s="20">
        <f>DEC!F10</f>
        <v>27</v>
      </c>
      <c r="G10" s="20">
        <f>DEC!G10</f>
        <v>0</v>
      </c>
      <c r="H10" s="20">
        <f>DEC!H10</f>
        <v>111</v>
      </c>
      <c r="I10" s="20">
        <f t="shared" si="0"/>
        <v>203</v>
      </c>
    </row>
    <row r="11" spans="1:9" ht="12.75">
      <c r="A11" s="24" t="s">
        <v>54</v>
      </c>
      <c r="B11" s="20">
        <f>JAN!B10</f>
        <v>24</v>
      </c>
      <c r="C11" s="20">
        <f>JAN!C10</f>
        <v>30</v>
      </c>
      <c r="D11" s="20">
        <f>JAN!D10</f>
        <v>6</v>
      </c>
      <c r="E11" s="20">
        <f>JAN!E10</f>
        <v>3</v>
      </c>
      <c r="F11" s="20">
        <f>JAN!F10</f>
        <v>27</v>
      </c>
      <c r="G11" s="20">
        <f>JAN!G10</f>
        <v>0</v>
      </c>
      <c r="H11" s="20">
        <f>JAN!H10</f>
        <v>119</v>
      </c>
      <c r="I11" s="20">
        <f t="shared" si="0"/>
        <v>209</v>
      </c>
    </row>
    <row r="12" spans="1:9" ht="12.75">
      <c r="A12" s="24" t="s">
        <v>55</v>
      </c>
      <c r="B12" s="20">
        <f>FEB!B10</f>
        <v>24</v>
      </c>
      <c r="C12" s="20">
        <f>FEB!C10</f>
        <v>42</v>
      </c>
      <c r="D12" s="20">
        <f>FEB!D10</f>
        <v>6</v>
      </c>
      <c r="E12" s="20">
        <f>FEB!E10</f>
        <v>3</v>
      </c>
      <c r="F12" s="20">
        <f>FEB!F10</f>
        <v>28</v>
      </c>
      <c r="G12" s="20">
        <f>FEB!G10</f>
        <v>0</v>
      </c>
      <c r="H12" s="20">
        <f>FEB!H10</f>
        <v>116</v>
      </c>
      <c r="I12" s="20">
        <f t="shared" si="0"/>
        <v>219</v>
      </c>
    </row>
    <row r="13" spans="1:9" ht="12.75">
      <c r="A13" s="24" t="s">
        <v>56</v>
      </c>
      <c r="B13" s="20">
        <f>MAR!B10</f>
        <v>26</v>
      </c>
      <c r="C13" s="20">
        <f>MAR!C10</f>
        <v>40</v>
      </c>
      <c r="D13" s="20">
        <f>MAR!D10</f>
        <v>6</v>
      </c>
      <c r="E13" s="20">
        <f>MAR!E10</f>
        <v>2</v>
      </c>
      <c r="F13" s="20">
        <f>MAR!F10</f>
        <v>27</v>
      </c>
      <c r="G13" s="20">
        <f>MAR!G10</f>
        <v>0</v>
      </c>
      <c r="H13" s="20">
        <f>MAR!H10</f>
        <v>116</v>
      </c>
      <c r="I13" s="20">
        <f t="shared" si="0"/>
        <v>217</v>
      </c>
    </row>
    <row r="14" spans="1:9" ht="12.75">
      <c r="A14" s="24" t="s">
        <v>57</v>
      </c>
      <c r="B14" s="20">
        <f>APR!B10</f>
        <v>26</v>
      </c>
      <c r="C14" s="20">
        <f>APR!C10</f>
        <v>45</v>
      </c>
      <c r="D14" s="20">
        <f>APR!D10</f>
        <v>6</v>
      </c>
      <c r="E14" s="20">
        <f>APR!E10</f>
        <v>2</v>
      </c>
      <c r="F14" s="20">
        <f>APR!F10</f>
        <v>27</v>
      </c>
      <c r="G14" s="20">
        <f>APR!G10</f>
        <v>0</v>
      </c>
      <c r="H14" s="20">
        <f>APR!H10</f>
        <v>128</v>
      </c>
      <c r="I14" s="20">
        <f t="shared" si="0"/>
        <v>234</v>
      </c>
    </row>
    <row r="15" spans="1:9" ht="12.75">
      <c r="A15" s="24" t="s">
        <v>58</v>
      </c>
      <c r="B15" s="20">
        <f>MAY!B10</f>
        <v>26</v>
      </c>
      <c r="C15" s="20">
        <f>MAY!C10</f>
        <v>41</v>
      </c>
      <c r="D15" s="20">
        <f>MAY!D10</f>
        <v>6</v>
      </c>
      <c r="E15" s="20">
        <f>MAY!E10</f>
        <v>2</v>
      </c>
      <c r="F15" s="20">
        <f>MAY!F10</f>
        <v>27</v>
      </c>
      <c r="G15" s="20">
        <f>MAY!G10</f>
        <v>0</v>
      </c>
      <c r="H15" s="20">
        <f>MAY!H10</f>
        <v>142</v>
      </c>
      <c r="I15" s="20">
        <f t="shared" si="0"/>
        <v>244</v>
      </c>
    </row>
    <row r="16" spans="1:9" ht="12.75">
      <c r="A16" s="24" t="s">
        <v>59</v>
      </c>
      <c r="B16" s="20">
        <f>JUN!B10</f>
        <v>31</v>
      </c>
      <c r="C16" s="20">
        <f>JUN!C10</f>
        <v>41</v>
      </c>
      <c r="D16" s="20">
        <f>JUN!D10</f>
        <v>6</v>
      </c>
      <c r="E16" s="20">
        <f>JUN!E10</f>
        <v>2</v>
      </c>
      <c r="F16" s="20">
        <f>JUN!F10</f>
        <v>26</v>
      </c>
      <c r="G16" s="20">
        <f>JUN!G10</f>
        <v>0</v>
      </c>
      <c r="H16" s="20">
        <f>JUN!H10</f>
        <v>137</v>
      </c>
      <c r="I16" s="20">
        <f t="shared" si="0"/>
        <v>243</v>
      </c>
    </row>
    <row r="17" spans="1:9" ht="12.75">
      <c r="A17" s="17" t="s">
        <v>47</v>
      </c>
      <c r="B17" s="20">
        <f>SUM(B5:B16)/COUNTIF(B5:B16,"&lt;&gt;0")</f>
        <v>23.583333333333332</v>
      </c>
      <c r="C17" s="20">
        <f aca="true" t="shared" si="1" ref="C17:I17">SUM(C5:C16)/COUNTIF(C5:C16,"&lt;&gt;0")</f>
        <v>35.416666666666664</v>
      </c>
      <c r="D17" s="20">
        <f t="shared" si="1"/>
        <v>5</v>
      </c>
      <c r="E17" s="20">
        <f t="shared" si="1"/>
        <v>2.25</v>
      </c>
      <c r="F17" s="20">
        <f t="shared" si="1"/>
        <v>26.083333333333332</v>
      </c>
      <c r="G17" s="20" t="e">
        <f t="shared" si="1"/>
        <v>#DIV/0!</v>
      </c>
      <c r="H17" s="20">
        <f t="shared" si="1"/>
        <v>110.58333333333333</v>
      </c>
      <c r="I17" s="20">
        <f t="shared" si="1"/>
        <v>202.91666666666666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JUL!B21</f>
        <v>6</v>
      </c>
      <c r="C21" s="23">
        <f>JUL!C21</f>
        <v>5</v>
      </c>
      <c r="D21" s="23">
        <f>JUL!D21</f>
        <v>1</v>
      </c>
      <c r="E21" s="23">
        <f>JUL!E21</f>
        <v>3</v>
      </c>
      <c r="F21" s="23">
        <f>JUL!F21</f>
        <v>22</v>
      </c>
      <c r="G21" s="23">
        <f>JUL!G21</f>
        <v>0</v>
      </c>
      <c r="H21" s="23">
        <f>JUL!H21</f>
        <v>38</v>
      </c>
      <c r="I21" s="20">
        <f aca="true" t="shared" si="2" ref="I21:I32">SUM(B21:H21)</f>
        <v>75</v>
      </c>
    </row>
    <row r="22" spans="1:9" ht="12.75">
      <c r="A22" s="24" t="s">
        <v>49</v>
      </c>
      <c r="B22" s="23">
        <f>AUG!B21</f>
        <v>5</v>
      </c>
      <c r="C22" s="23">
        <f>AUG!C21</f>
        <v>6</v>
      </c>
      <c r="D22" s="23">
        <f>AUG!D21</f>
        <v>1</v>
      </c>
      <c r="E22" s="23">
        <f>AUG!E21</f>
        <v>2</v>
      </c>
      <c r="F22" s="23">
        <f>AUG!F21</f>
        <v>22</v>
      </c>
      <c r="G22" s="23">
        <f>AUG!G21</f>
        <v>0</v>
      </c>
      <c r="H22" s="23">
        <f>AUG!H21</f>
        <v>39</v>
      </c>
      <c r="I22" s="20">
        <f t="shared" si="2"/>
        <v>75</v>
      </c>
    </row>
    <row r="23" spans="1:9" ht="12.75">
      <c r="A23" s="24" t="s">
        <v>50</v>
      </c>
      <c r="B23" s="23">
        <f>SEP!B21</f>
        <v>7</v>
      </c>
      <c r="C23" s="23">
        <f>SEP!C21</f>
        <v>8</v>
      </c>
      <c r="D23" s="23">
        <f>SEP!D21</f>
        <v>1</v>
      </c>
      <c r="E23" s="23">
        <f>SEP!E21</f>
        <v>2</v>
      </c>
      <c r="F23" s="23">
        <f>SEP!F21</f>
        <v>25</v>
      </c>
      <c r="G23" s="23">
        <f>SEP!G21</f>
        <v>0</v>
      </c>
      <c r="H23" s="23">
        <f>SEP!H21</f>
        <v>39</v>
      </c>
      <c r="I23" s="20">
        <f t="shared" si="2"/>
        <v>82</v>
      </c>
    </row>
    <row r="24" spans="1:9" ht="12.75">
      <c r="A24" s="24" t="s">
        <v>51</v>
      </c>
      <c r="B24" s="23">
        <f>OCT!B21</f>
        <v>5</v>
      </c>
      <c r="C24" s="23">
        <f>OCT!C21</f>
        <v>10</v>
      </c>
      <c r="D24" s="23">
        <f>OCT!D21</f>
        <v>2</v>
      </c>
      <c r="E24" s="23">
        <f>OCT!E21</f>
        <v>2</v>
      </c>
      <c r="F24" s="23">
        <f>OCT!F21</f>
        <v>25</v>
      </c>
      <c r="G24" s="23">
        <f>OCT!G21</f>
        <v>0</v>
      </c>
      <c r="H24" s="23">
        <f>OCT!H21</f>
        <v>47</v>
      </c>
      <c r="I24" s="20">
        <f t="shared" si="2"/>
        <v>91</v>
      </c>
    </row>
    <row r="25" spans="1:9" ht="12.75">
      <c r="A25" s="24" t="s">
        <v>52</v>
      </c>
      <c r="B25" s="20">
        <f>NOV!B21</f>
        <v>6</v>
      </c>
      <c r="C25" s="20">
        <f>NOV!C21</f>
        <v>8</v>
      </c>
      <c r="D25" s="20">
        <f>NOV!D21</f>
        <v>2</v>
      </c>
      <c r="E25" s="20">
        <f>NOV!E21</f>
        <v>2</v>
      </c>
      <c r="F25" s="20">
        <f>NOV!F21</f>
        <v>25</v>
      </c>
      <c r="G25" s="20">
        <f>NOV!G21</f>
        <v>0</v>
      </c>
      <c r="H25" s="20">
        <f>NOV!H21</f>
        <v>49</v>
      </c>
      <c r="I25" s="20">
        <f t="shared" si="2"/>
        <v>92</v>
      </c>
    </row>
    <row r="26" spans="1:9" ht="12.75">
      <c r="A26" s="24" t="s">
        <v>53</v>
      </c>
      <c r="B26" s="20">
        <f>DEC!B21</f>
        <v>6</v>
      </c>
      <c r="C26" s="20">
        <f>DEC!C21</f>
        <v>8</v>
      </c>
      <c r="D26" s="20">
        <f>DEC!D21</f>
        <v>2</v>
      </c>
      <c r="E26" s="20">
        <f>DEC!E21</f>
        <v>2</v>
      </c>
      <c r="F26" s="20">
        <f>DEC!F21</f>
        <v>26</v>
      </c>
      <c r="G26" s="20">
        <f>DEC!G21</f>
        <v>0</v>
      </c>
      <c r="H26" s="20">
        <f>DEC!H21</f>
        <v>47</v>
      </c>
      <c r="I26" s="20">
        <f t="shared" si="2"/>
        <v>91</v>
      </c>
    </row>
    <row r="27" spans="1:9" ht="12.75">
      <c r="A27" s="24" t="s">
        <v>54</v>
      </c>
      <c r="B27" s="20">
        <f>JAN!B21</f>
        <v>6</v>
      </c>
      <c r="C27" s="20">
        <f>JAN!C21</f>
        <v>7</v>
      </c>
      <c r="D27" s="20">
        <f>JAN!D21</f>
        <v>2</v>
      </c>
      <c r="E27" s="20">
        <f>JAN!E21</f>
        <v>3</v>
      </c>
      <c r="F27" s="20">
        <f>JAN!F21</f>
        <v>26</v>
      </c>
      <c r="G27" s="20">
        <f>JAN!G21</f>
        <v>0</v>
      </c>
      <c r="H27" s="20">
        <f>JAN!H21</f>
        <v>51</v>
      </c>
      <c r="I27" s="20">
        <f t="shared" si="2"/>
        <v>95</v>
      </c>
    </row>
    <row r="28" spans="1:9" ht="12.75">
      <c r="A28" s="24" t="s">
        <v>55</v>
      </c>
      <c r="B28" s="20">
        <f>FEB!B21</f>
        <v>6</v>
      </c>
      <c r="C28" s="20">
        <f>FEB!C21</f>
        <v>9</v>
      </c>
      <c r="D28" s="20">
        <f>FEB!D21</f>
        <v>2</v>
      </c>
      <c r="E28" s="20">
        <f>FEB!E21</f>
        <v>3</v>
      </c>
      <c r="F28" s="20">
        <f>FEB!F21</f>
        <v>27</v>
      </c>
      <c r="G28" s="20">
        <f>FEB!G21</f>
        <v>0</v>
      </c>
      <c r="H28" s="20">
        <f>FEB!H21</f>
        <v>48</v>
      </c>
      <c r="I28" s="20">
        <f t="shared" si="2"/>
        <v>95</v>
      </c>
    </row>
    <row r="29" spans="1:9" ht="12.75">
      <c r="A29" s="24" t="s">
        <v>56</v>
      </c>
      <c r="B29" s="20">
        <f>MAR!B21</f>
        <v>7</v>
      </c>
      <c r="C29" s="20">
        <f>MAR!C21</f>
        <v>9</v>
      </c>
      <c r="D29" s="20">
        <f>MAR!D21</f>
        <v>2</v>
      </c>
      <c r="E29" s="20">
        <f>MAR!E21</f>
        <v>2</v>
      </c>
      <c r="F29" s="20">
        <f>MAR!F21</f>
        <v>26</v>
      </c>
      <c r="G29" s="20">
        <f>MAR!G21</f>
        <v>0</v>
      </c>
      <c r="H29" s="20">
        <f>MAR!H21</f>
        <v>51</v>
      </c>
      <c r="I29" s="20">
        <f t="shared" si="2"/>
        <v>97</v>
      </c>
    </row>
    <row r="30" spans="1:9" ht="12.75">
      <c r="A30" s="24" t="s">
        <v>57</v>
      </c>
      <c r="B30" s="20">
        <f>APR!B21</f>
        <v>7</v>
      </c>
      <c r="C30" s="20">
        <f>APR!C21</f>
        <v>10</v>
      </c>
      <c r="D30" s="20">
        <f>APR!D21</f>
        <v>2</v>
      </c>
      <c r="E30" s="20">
        <f>APR!E21</f>
        <v>2</v>
      </c>
      <c r="F30" s="20">
        <f>APR!F21</f>
        <v>26</v>
      </c>
      <c r="G30" s="20">
        <f>APR!G21</f>
        <v>0</v>
      </c>
      <c r="H30" s="20">
        <f>APR!H21</f>
        <v>56</v>
      </c>
      <c r="I30" s="20">
        <f t="shared" si="2"/>
        <v>103</v>
      </c>
    </row>
    <row r="31" spans="1:9" ht="12.75">
      <c r="A31" s="24" t="s">
        <v>58</v>
      </c>
      <c r="B31" s="20">
        <f>MAY!B21</f>
        <v>7</v>
      </c>
      <c r="C31" s="20">
        <f>MAY!C21</f>
        <v>9</v>
      </c>
      <c r="D31" s="20">
        <f>MAY!D21</f>
        <v>2</v>
      </c>
      <c r="E31" s="20">
        <f>MAY!E21</f>
        <v>2</v>
      </c>
      <c r="F31" s="20">
        <f>MAY!F21</f>
        <v>26</v>
      </c>
      <c r="G31" s="20">
        <f>MAY!G21</f>
        <v>0</v>
      </c>
      <c r="H31" s="20">
        <f>MAY!H21</f>
        <v>61</v>
      </c>
      <c r="I31" s="20">
        <f t="shared" si="2"/>
        <v>107</v>
      </c>
    </row>
    <row r="32" spans="1:9" ht="12.75">
      <c r="A32" s="24" t="s">
        <v>59</v>
      </c>
      <c r="B32" s="20">
        <f>JUN!B21</f>
        <v>9</v>
      </c>
      <c r="C32" s="20">
        <f>JUN!C21</f>
        <v>9</v>
      </c>
      <c r="D32" s="20">
        <f>JUN!D21</f>
        <v>2</v>
      </c>
      <c r="E32" s="20">
        <f>JUN!E21</f>
        <v>2</v>
      </c>
      <c r="F32" s="20">
        <f>JUN!F21</f>
        <v>25</v>
      </c>
      <c r="G32" s="20">
        <f>JUN!G21</f>
        <v>0</v>
      </c>
      <c r="H32" s="20">
        <f>JUN!H21</f>
        <v>63</v>
      </c>
      <c r="I32" s="20">
        <f t="shared" si="2"/>
        <v>110</v>
      </c>
    </row>
    <row r="33" spans="1:9" ht="12.75">
      <c r="A33" s="17" t="s">
        <v>47</v>
      </c>
      <c r="B33" s="20">
        <f aca="true" t="shared" si="3" ref="B33:I33">SUM(B21:B32)/COUNTIF(B21:B32,"&lt;&gt;0")</f>
        <v>6.416666666666667</v>
      </c>
      <c r="C33" s="20">
        <f t="shared" si="3"/>
        <v>8.166666666666666</v>
      </c>
      <c r="D33" s="20">
        <f t="shared" si="3"/>
        <v>1.75</v>
      </c>
      <c r="E33" s="20">
        <f t="shared" si="3"/>
        <v>2.25</v>
      </c>
      <c r="F33" s="20">
        <f t="shared" si="3"/>
        <v>25.083333333333332</v>
      </c>
      <c r="G33" s="20" t="e">
        <f t="shared" si="3"/>
        <v>#DIV/0!</v>
      </c>
      <c r="H33" s="20">
        <f t="shared" si="3"/>
        <v>49.083333333333336</v>
      </c>
      <c r="I33" s="20">
        <f t="shared" si="3"/>
        <v>92.75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JUL!B32</f>
        <v>3379</v>
      </c>
      <c r="C37" s="20">
        <f>JUL!C32</f>
        <v>2847</v>
      </c>
      <c r="D37" s="20">
        <f>JUL!D32</f>
        <v>199</v>
      </c>
      <c r="E37" s="20">
        <f>JUL!E32</f>
        <v>535</v>
      </c>
      <c r="F37" s="20">
        <f>JUL!F32</f>
        <v>3153</v>
      </c>
      <c r="G37" s="20">
        <f>JUL!G32</f>
        <v>0</v>
      </c>
      <c r="H37" s="20">
        <f>JUL!H32</f>
        <v>11684</v>
      </c>
      <c r="I37" s="20">
        <f aca="true" t="shared" si="4" ref="I37:I48">SUM(B37:H37)</f>
        <v>21797</v>
      </c>
    </row>
    <row r="38" spans="1:9" ht="12.75">
      <c r="A38" s="24" t="s">
        <v>49</v>
      </c>
      <c r="B38" s="20">
        <f>AUG!B32</f>
        <v>2452</v>
      </c>
      <c r="C38" s="20">
        <f>AUG!C32</f>
        <v>4652</v>
      </c>
      <c r="D38" s="20">
        <f>AUG!D32</f>
        <v>199</v>
      </c>
      <c r="E38" s="20">
        <f>AUG!E32</f>
        <v>361</v>
      </c>
      <c r="F38" s="20">
        <f>AUG!F32</f>
        <v>3182</v>
      </c>
      <c r="G38" s="20">
        <f>AUG!G32</f>
        <v>0</v>
      </c>
      <c r="H38" s="20">
        <f>AUG!H32</f>
        <v>12077</v>
      </c>
      <c r="I38" s="20">
        <f t="shared" si="4"/>
        <v>22923</v>
      </c>
    </row>
    <row r="39" spans="1:9" ht="12.75">
      <c r="A39" s="24" t="s">
        <v>50</v>
      </c>
      <c r="B39" s="20">
        <f>SEP!B32</f>
        <v>3668</v>
      </c>
      <c r="C39" s="20">
        <f>SEP!C32</f>
        <v>5978</v>
      </c>
      <c r="D39" s="20">
        <f>SEP!D32</f>
        <v>199</v>
      </c>
      <c r="E39" s="20">
        <f>SEP!E32</f>
        <v>361</v>
      </c>
      <c r="F39" s="20">
        <f>SEP!F32</f>
        <v>3801</v>
      </c>
      <c r="G39" s="20">
        <f>SEP!G32</f>
        <v>0</v>
      </c>
      <c r="H39" s="20">
        <f>SEP!H32</f>
        <v>11955</v>
      </c>
      <c r="I39" s="20">
        <f t="shared" si="4"/>
        <v>25962</v>
      </c>
    </row>
    <row r="40" spans="1:9" ht="12.75">
      <c r="A40" s="24" t="s">
        <v>51</v>
      </c>
      <c r="B40" s="20">
        <f>OCT!B32</f>
        <v>4736</v>
      </c>
      <c r="C40" s="20">
        <f>OCT!C32</f>
        <v>7551</v>
      </c>
      <c r="D40" s="20">
        <f>OCT!D32</f>
        <v>655</v>
      </c>
      <c r="E40" s="20">
        <f>OCT!E32</f>
        <v>406</v>
      </c>
      <c r="F40" s="20">
        <f>OCT!F32</f>
        <v>4297</v>
      </c>
      <c r="G40" s="20">
        <f>OCT!G32</f>
        <v>0</v>
      </c>
      <c r="H40" s="20">
        <f>OCT!H32</f>
        <v>15795</v>
      </c>
      <c r="I40" s="20">
        <f t="shared" si="4"/>
        <v>33440</v>
      </c>
    </row>
    <row r="41" spans="1:9" ht="12.75">
      <c r="A41" s="24" t="s">
        <v>52</v>
      </c>
      <c r="B41" s="20">
        <f>NOV!B32</f>
        <v>4417</v>
      </c>
      <c r="C41" s="20">
        <f>NOV!C32</f>
        <v>6035</v>
      </c>
      <c r="D41" s="20">
        <f>NOV!D32</f>
        <v>581</v>
      </c>
      <c r="E41" s="20">
        <f>NOV!E32</f>
        <v>394</v>
      </c>
      <c r="F41" s="20">
        <f>NOV!F32</f>
        <v>4233</v>
      </c>
      <c r="G41" s="20">
        <f>NOV!G32</f>
        <v>0</v>
      </c>
      <c r="H41" s="20">
        <f>NOV!H32</f>
        <v>16575</v>
      </c>
      <c r="I41" s="20">
        <f t="shared" si="4"/>
        <v>32235</v>
      </c>
    </row>
    <row r="42" spans="1:9" ht="12.75">
      <c r="A42" s="24" t="s">
        <v>53</v>
      </c>
      <c r="B42" s="20">
        <f>DEC!B32</f>
        <v>4523</v>
      </c>
      <c r="C42" s="20">
        <f>DEC!C32</f>
        <v>5825</v>
      </c>
      <c r="D42" s="20">
        <f>DEC!D32</f>
        <v>581</v>
      </c>
      <c r="E42" s="20">
        <f>DEC!E32</f>
        <v>392</v>
      </c>
      <c r="F42" s="20">
        <f>DEC!F32</f>
        <v>4506</v>
      </c>
      <c r="G42" s="20">
        <f>DEC!G32</f>
        <v>0</v>
      </c>
      <c r="H42" s="20">
        <f>DEC!H32</f>
        <v>17989</v>
      </c>
      <c r="I42" s="20">
        <f t="shared" si="4"/>
        <v>33816</v>
      </c>
    </row>
    <row r="43" spans="1:9" ht="12.75">
      <c r="A43" s="24" t="s">
        <v>54</v>
      </c>
      <c r="B43" s="20">
        <f>JAN!B32</f>
        <v>4502</v>
      </c>
      <c r="C43" s="20">
        <f>JAN!C32</f>
        <v>5297</v>
      </c>
      <c r="D43" s="20">
        <f>JAN!D32</f>
        <v>581</v>
      </c>
      <c r="E43" s="20">
        <f>JAN!E32</f>
        <v>588</v>
      </c>
      <c r="F43" s="20">
        <f>JAN!F32</f>
        <v>4158</v>
      </c>
      <c r="G43" s="20">
        <f>JAN!G32</f>
        <v>0</v>
      </c>
      <c r="H43" s="20">
        <f>JAN!H32</f>
        <v>18705</v>
      </c>
      <c r="I43" s="20">
        <f t="shared" si="4"/>
        <v>33831</v>
      </c>
    </row>
    <row r="44" spans="1:9" ht="12.75">
      <c r="A44" s="24" t="s">
        <v>55</v>
      </c>
      <c r="B44" s="20">
        <f>FEB!B32</f>
        <v>4502</v>
      </c>
      <c r="C44" s="20">
        <f>FEB!C32</f>
        <v>7182</v>
      </c>
      <c r="D44" s="20">
        <f>FEB!D32</f>
        <v>1496</v>
      </c>
      <c r="E44" s="20">
        <f>FEB!E32</f>
        <v>588</v>
      </c>
      <c r="F44" s="20">
        <f>FEB!F32</f>
        <v>4366</v>
      </c>
      <c r="G44" s="20">
        <f>FEB!G32</f>
        <v>0</v>
      </c>
      <c r="H44" s="20">
        <f>FEB!H32</f>
        <v>19153</v>
      </c>
      <c r="I44" s="20">
        <f t="shared" si="4"/>
        <v>37287</v>
      </c>
    </row>
    <row r="45" spans="1:9" ht="12.75">
      <c r="A45" s="24" t="s">
        <v>56</v>
      </c>
      <c r="B45" s="20">
        <f>MAR!B32</f>
        <v>5098</v>
      </c>
      <c r="C45" s="20">
        <f>MAR!C32</f>
        <v>6218</v>
      </c>
      <c r="D45" s="20">
        <f>MAR!D32</f>
        <v>852</v>
      </c>
      <c r="E45" s="20">
        <f>MAR!E32</f>
        <v>392</v>
      </c>
      <c r="F45" s="20">
        <f>MAR!F32</f>
        <v>4228</v>
      </c>
      <c r="G45" s="20">
        <f>MAR!G32</f>
        <v>0</v>
      </c>
      <c r="H45" s="20">
        <f>MAR!H32</f>
        <v>18266</v>
      </c>
      <c r="I45" s="20">
        <f t="shared" si="4"/>
        <v>35054</v>
      </c>
    </row>
    <row r="46" spans="1:9" ht="12.75">
      <c r="A46" s="24" t="s">
        <v>57</v>
      </c>
      <c r="B46" s="20">
        <f>APR!B32</f>
        <v>5639</v>
      </c>
      <c r="C46" s="20">
        <f>APR!C32</f>
        <v>8339</v>
      </c>
      <c r="D46" s="20">
        <f>APR!D32</f>
        <v>1024</v>
      </c>
      <c r="E46" s="20">
        <f>APR!E32</f>
        <v>608</v>
      </c>
      <c r="F46" s="20">
        <f>APR!F32</f>
        <v>5302</v>
      </c>
      <c r="G46" s="20">
        <f>APR!G32</f>
        <v>0</v>
      </c>
      <c r="H46" s="20">
        <f>APR!H32</f>
        <v>25312</v>
      </c>
      <c r="I46" s="20">
        <f t="shared" si="4"/>
        <v>46224</v>
      </c>
    </row>
    <row r="47" spans="1:9" ht="12.75">
      <c r="A47" s="24" t="s">
        <v>58</v>
      </c>
      <c r="B47" s="20">
        <f>MAY!B32</f>
        <v>5615</v>
      </c>
      <c r="C47" s="20">
        <f>MAY!C32</f>
        <v>7341</v>
      </c>
      <c r="D47" s="20">
        <f>MAY!D32</f>
        <v>1024</v>
      </c>
      <c r="E47" s="20">
        <f>MAY!E32</f>
        <v>608</v>
      </c>
      <c r="F47" s="20">
        <f>MAY!F32</f>
        <v>5366</v>
      </c>
      <c r="G47" s="20">
        <f>MAY!G32</f>
        <v>0</v>
      </c>
      <c r="H47" s="20">
        <f>MAY!H32</f>
        <v>27086</v>
      </c>
      <c r="I47" s="20">
        <f t="shared" si="4"/>
        <v>47040</v>
      </c>
    </row>
    <row r="48" spans="1:9" ht="12.75">
      <c r="A48" s="24" t="s">
        <v>59</v>
      </c>
      <c r="B48" s="20">
        <f>JUN!B32</f>
        <v>6957</v>
      </c>
      <c r="C48" s="20">
        <f>JUN!C32</f>
        <v>7326</v>
      </c>
      <c r="D48" s="20">
        <f>JUN!D32</f>
        <v>1024</v>
      </c>
      <c r="E48" s="20">
        <f>JUN!E32</f>
        <v>608</v>
      </c>
      <c r="F48" s="20">
        <f>JUN!F32</f>
        <v>5108</v>
      </c>
      <c r="G48" s="20">
        <f>JUN!G32</f>
        <v>0</v>
      </c>
      <c r="H48" s="20">
        <f>JUN!H32</f>
        <v>25770</v>
      </c>
      <c r="I48" s="20">
        <f t="shared" si="4"/>
        <v>46793</v>
      </c>
    </row>
    <row r="49" spans="1:9" ht="12.75">
      <c r="A49" s="17" t="s">
        <v>47</v>
      </c>
      <c r="B49" s="20">
        <f aca="true" t="shared" si="5" ref="B49:I49">SUM(B37:B48)/COUNTIF(B37:B48,"&lt;&gt;0")</f>
        <v>4624</v>
      </c>
      <c r="C49" s="20">
        <f t="shared" si="5"/>
        <v>6215.916666666667</v>
      </c>
      <c r="D49" s="20">
        <f t="shared" si="5"/>
        <v>701.25</v>
      </c>
      <c r="E49" s="20">
        <f t="shared" si="5"/>
        <v>486.75</v>
      </c>
      <c r="F49" s="20">
        <f t="shared" si="5"/>
        <v>4308.333333333333</v>
      </c>
      <c r="G49" s="20" t="e">
        <f t="shared" si="5"/>
        <v>#DIV/0!</v>
      </c>
      <c r="H49" s="20">
        <f t="shared" si="5"/>
        <v>18363.916666666668</v>
      </c>
      <c r="I49" s="20">
        <f t="shared" si="5"/>
        <v>34700.166666666664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7" t="s">
        <v>19</v>
      </c>
      <c r="D55" s="44"/>
      <c r="E55" s="45"/>
      <c r="G55" s="47" t="s">
        <v>23</v>
      </c>
      <c r="H55" s="44"/>
      <c r="I55" s="45"/>
      <c r="K55" s="47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JUL!J42</f>
        <v>75</v>
      </c>
      <c r="D58" s="29">
        <f>JUL!J43</f>
        <v>148</v>
      </c>
      <c r="E58" s="31">
        <f>JUL!J44</f>
        <v>1.9733333333333334</v>
      </c>
      <c r="G58" s="29">
        <f>JUL!J47</f>
        <v>38</v>
      </c>
      <c r="H58" s="29">
        <f>JUL!J48</f>
        <v>80</v>
      </c>
      <c r="I58" s="31">
        <f>JUL!J49</f>
        <v>2.1052631578947367</v>
      </c>
      <c r="K58" s="29">
        <f>JUL!J52</f>
        <v>37</v>
      </c>
      <c r="L58" s="29">
        <f>JUL!J53</f>
        <v>68</v>
      </c>
      <c r="M58" s="31">
        <f>JUL!J54</f>
        <v>1.837837837837838</v>
      </c>
    </row>
    <row r="59" spans="1:13" ht="12.75">
      <c r="A59" s="24" t="s">
        <v>49</v>
      </c>
      <c r="C59" s="29">
        <f>AUG!J42</f>
        <v>75</v>
      </c>
      <c r="D59" s="29">
        <f>AUG!J43</f>
        <v>150</v>
      </c>
      <c r="E59" s="31">
        <f>AUG!J44</f>
        <v>2</v>
      </c>
      <c r="G59" s="29">
        <f>AUG!J47</f>
        <v>39</v>
      </c>
      <c r="H59" s="29">
        <f>AUG!J48</f>
        <v>82</v>
      </c>
      <c r="I59" s="31">
        <f>AUG!J49</f>
        <v>2.1025641025641026</v>
      </c>
      <c r="K59" s="29">
        <f>AUG!J52</f>
        <v>36</v>
      </c>
      <c r="L59" s="29">
        <f>AUG!J53</f>
        <v>68</v>
      </c>
      <c r="M59" s="31">
        <f>AUG!J54</f>
        <v>1.8888888888888888</v>
      </c>
    </row>
    <row r="60" spans="1:13" ht="12.75">
      <c r="A60" s="24" t="s">
        <v>50</v>
      </c>
      <c r="C60" s="29">
        <f>SEP!J42</f>
        <v>82</v>
      </c>
      <c r="D60" s="29">
        <f>SEP!J43</f>
        <v>172</v>
      </c>
      <c r="E60" s="31">
        <f>SEP!J44</f>
        <v>2.097560975609756</v>
      </c>
      <c r="G60" s="29">
        <f>SEP!J47</f>
        <v>39</v>
      </c>
      <c r="H60" s="29">
        <f>SEP!J48</f>
        <v>87</v>
      </c>
      <c r="I60" s="31">
        <f>SEP!J49</f>
        <v>2.230769230769231</v>
      </c>
      <c r="K60" s="29">
        <f>SEP!J52</f>
        <v>43</v>
      </c>
      <c r="L60" s="29">
        <f>SEP!J53</f>
        <v>85</v>
      </c>
      <c r="M60" s="31">
        <f>SEP!J54</f>
        <v>1.9767441860465116</v>
      </c>
    </row>
    <row r="61" spans="1:13" ht="12.75">
      <c r="A61" s="24" t="s">
        <v>51</v>
      </c>
      <c r="C61" s="29">
        <f>OCT!J42</f>
        <v>91</v>
      </c>
      <c r="D61" s="29">
        <f>OCT!J43</f>
        <v>196</v>
      </c>
      <c r="E61" s="31">
        <f>OCT!J44</f>
        <v>2.1538461538461537</v>
      </c>
      <c r="G61" s="29">
        <f>OCT!J47</f>
        <v>47</v>
      </c>
      <c r="H61" s="29">
        <f>OCT!J48</f>
        <v>100</v>
      </c>
      <c r="I61" s="31">
        <f>OCT!J49</f>
        <v>2.127659574468085</v>
      </c>
      <c r="K61" s="29">
        <f>OCT!J52</f>
        <v>44</v>
      </c>
      <c r="L61" s="29">
        <f>OCT!J53</f>
        <v>96</v>
      </c>
      <c r="M61" s="31">
        <f>OCT!J54</f>
        <v>2.1818181818181817</v>
      </c>
    </row>
    <row r="62" spans="1:13" ht="12.75">
      <c r="A62" s="24" t="s">
        <v>52</v>
      </c>
      <c r="C62" s="29">
        <f>NOV!J42</f>
        <v>92</v>
      </c>
      <c r="D62" s="29">
        <f>NOV!J43</f>
        <v>200</v>
      </c>
      <c r="E62" s="31">
        <f>NOV!J44</f>
        <v>2.1739130434782608</v>
      </c>
      <c r="G62" s="29">
        <f>NOV!J47</f>
        <v>49</v>
      </c>
      <c r="H62" s="29">
        <f>NOV!J48</f>
        <v>109</v>
      </c>
      <c r="I62" s="31">
        <f>NOV!J49</f>
        <v>2.2244897959183674</v>
      </c>
      <c r="K62" s="29">
        <f>NOV!J52</f>
        <v>43</v>
      </c>
      <c r="L62" s="29">
        <f>NOV!J53</f>
        <v>91</v>
      </c>
      <c r="M62" s="31">
        <f>NOV!J54</f>
        <v>2.116279069767442</v>
      </c>
    </row>
    <row r="63" spans="1:13" ht="12.75">
      <c r="A63" s="24" t="s">
        <v>53</v>
      </c>
      <c r="C63" s="29">
        <f>DEC!J42</f>
        <v>91</v>
      </c>
      <c r="D63" s="29">
        <f>DEC!J43</f>
        <v>203</v>
      </c>
      <c r="E63" s="31">
        <f>DEC!J44</f>
        <v>2.230769230769231</v>
      </c>
      <c r="G63" s="29">
        <f>DEC!J47</f>
        <v>47</v>
      </c>
      <c r="H63" s="29">
        <f>DEC!J48</f>
        <v>111</v>
      </c>
      <c r="I63" s="31">
        <f>DEC!J49</f>
        <v>2.3617021276595747</v>
      </c>
      <c r="K63" s="29">
        <f>DEC!J52</f>
        <v>44</v>
      </c>
      <c r="L63" s="29">
        <f>DEC!J53</f>
        <v>92</v>
      </c>
      <c r="M63" s="31">
        <f>DEC!J54</f>
        <v>2.090909090909091</v>
      </c>
    </row>
    <row r="64" spans="1:13" ht="12.75">
      <c r="A64" s="24" t="s">
        <v>54</v>
      </c>
      <c r="C64" s="29">
        <f>JAN!J42</f>
        <v>95</v>
      </c>
      <c r="D64" s="29">
        <f>JAN!J43</f>
        <v>209</v>
      </c>
      <c r="E64" s="31">
        <f>JAN!J44</f>
        <v>2.2</v>
      </c>
      <c r="G64" s="29">
        <f>JAN!J47</f>
        <v>51</v>
      </c>
      <c r="H64" s="29">
        <f>JAN!J48</f>
        <v>119</v>
      </c>
      <c r="I64" s="31">
        <f>JAN!J49</f>
        <v>2.3333333333333335</v>
      </c>
      <c r="K64" s="29">
        <f>JAN!J52</f>
        <v>44</v>
      </c>
      <c r="L64" s="29">
        <f>JAN!J53</f>
        <v>90</v>
      </c>
      <c r="M64" s="31">
        <f>JAN!J54</f>
        <v>2.0454545454545454</v>
      </c>
    </row>
    <row r="65" spans="1:13" ht="12.75">
      <c r="A65" s="24" t="s">
        <v>55</v>
      </c>
      <c r="C65" s="29">
        <f>FEB!J42</f>
        <v>95</v>
      </c>
      <c r="D65" s="29">
        <f>FEB!J43</f>
        <v>219</v>
      </c>
      <c r="E65" s="31">
        <f>FEB!J44</f>
        <v>2.305263157894737</v>
      </c>
      <c r="G65" s="29">
        <f>FEB!J47</f>
        <v>48</v>
      </c>
      <c r="H65" s="29">
        <f>FEB!J48</f>
        <v>116</v>
      </c>
      <c r="I65" s="31">
        <f>FEB!J49</f>
        <v>2.4166666666666665</v>
      </c>
      <c r="K65" s="29">
        <f>FEB!J52</f>
        <v>47</v>
      </c>
      <c r="L65" s="29">
        <f>FEB!J53</f>
        <v>103</v>
      </c>
      <c r="M65" s="31">
        <f>FEB!J54</f>
        <v>2.1914893617021276</v>
      </c>
    </row>
    <row r="66" spans="1:13" ht="12.75">
      <c r="A66" s="24" t="s">
        <v>56</v>
      </c>
      <c r="C66" s="29">
        <f>MAR!J42</f>
        <v>97</v>
      </c>
      <c r="D66" s="29">
        <f>MAR!J43</f>
        <v>217</v>
      </c>
      <c r="E66" s="31">
        <f>MAR!J44</f>
        <v>2.2371134020618557</v>
      </c>
      <c r="G66" s="29">
        <f>MAR!J47</f>
        <v>51</v>
      </c>
      <c r="H66" s="29">
        <f>MAR!J48</f>
        <v>116</v>
      </c>
      <c r="I66" s="31">
        <f>MAR!J49</f>
        <v>2.2745098039215685</v>
      </c>
      <c r="K66" s="29">
        <f>MAR!J52</f>
        <v>46</v>
      </c>
      <c r="L66" s="29">
        <f>MAR!J53</f>
        <v>101</v>
      </c>
      <c r="M66" s="31">
        <f>MAR!J54</f>
        <v>2.1956521739130435</v>
      </c>
    </row>
    <row r="67" spans="1:13" ht="12.75">
      <c r="A67" s="24" t="s">
        <v>57</v>
      </c>
      <c r="C67" s="29">
        <f>APR!J42</f>
        <v>103</v>
      </c>
      <c r="D67" s="29">
        <f>APR!J43</f>
        <v>234</v>
      </c>
      <c r="E67" s="31">
        <f>APR!J44</f>
        <v>2.2718446601941746</v>
      </c>
      <c r="G67" s="29">
        <f>APR!J47</f>
        <v>56</v>
      </c>
      <c r="H67" s="29">
        <f>APR!J48</f>
        <v>128</v>
      </c>
      <c r="I67" s="31">
        <f>APR!J49</f>
        <v>2.2857142857142856</v>
      </c>
      <c r="K67" s="29">
        <f>APR!J52</f>
        <v>47</v>
      </c>
      <c r="L67" s="29">
        <f>APR!J53</f>
        <v>106</v>
      </c>
      <c r="M67" s="31">
        <f>APR!J54</f>
        <v>2.25531914893617</v>
      </c>
    </row>
    <row r="68" spans="1:13" ht="12.75">
      <c r="A68" s="24" t="s">
        <v>58</v>
      </c>
      <c r="C68" s="29">
        <f>MAY!J42</f>
        <v>107</v>
      </c>
      <c r="D68" s="29">
        <f>MAY!J43</f>
        <v>244</v>
      </c>
      <c r="E68" s="31">
        <f>MAY!J44</f>
        <v>2.2803738317757007</v>
      </c>
      <c r="G68" s="29">
        <f>MAY!J47</f>
        <v>61</v>
      </c>
      <c r="H68" s="29">
        <f>MAY!J48</f>
        <v>142</v>
      </c>
      <c r="I68" s="31">
        <f>MAY!J49</f>
        <v>2.3278688524590163</v>
      </c>
      <c r="K68" s="29">
        <f>MAY!J52</f>
        <v>46</v>
      </c>
      <c r="L68" s="29">
        <f>MAY!J53</f>
        <v>102</v>
      </c>
      <c r="M68" s="31">
        <f>MAY!J54</f>
        <v>2.217391304347826</v>
      </c>
    </row>
    <row r="69" spans="1:13" ht="12.75">
      <c r="A69" s="24" t="s">
        <v>59</v>
      </c>
      <c r="C69" s="29">
        <f>JUN!J42</f>
        <v>110</v>
      </c>
      <c r="D69" s="29">
        <f>JUN!J43</f>
        <v>243</v>
      </c>
      <c r="E69" s="31">
        <f>JUN!J44</f>
        <v>2.209090909090909</v>
      </c>
      <c r="G69" s="29">
        <f>JUN!J47</f>
        <v>63</v>
      </c>
      <c r="H69" s="29">
        <f>JUN!J48</f>
        <v>137</v>
      </c>
      <c r="I69" s="31">
        <f>JUN!J49</f>
        <v>2.1746031746031744</v>
      </c>
      <c r="K69" s="29">
        <f>JUN!J52</f>
        <v>47</v>
      </c>
      <c r="L69" s="29">
        <f>JUN!J53</f>
        <v>106</v>
      </c>
      <c r="M69" s="31">
        <f>JUN!J54</f>
        <v>2.25531914893617</v>
      </c>
    </row>
    <row r="70" spans="1:13" ht="12.75">
      <c r="A70" s="30" t="s">
        <v>47</v>
      </c>
      <c r="C70" s="20">
        <f>SUM(C58:C69)/COUNTIF(C58:C69,"&lt;&gt;0")</f>
        <v>92.75</v>
      </c>
      <c r="D70" s="20">
        <f>SUM(D58:D69)/COUNTIF(D58:D69,"&lt;&gt;0")</f>
        <v>202.91666666666666</v>
      </c>
      <c r="E70" s="31">
        <f>D70/C70</f>
        <v>2.187780772686433</v>
      </c>
      <c r="G70" s="20">
        <f>SUM(G58:G69)/COUNTIF(G58:G69,"&lt;&gt;0")</f>
        <v>49.083333333333336</v>
      </c>
      <c r="H70" s="20">
        <f>SUM(H58:H69)/COUNTIF(H58:H69,"&lt;&gt;0")</f>
        <v>110.58333333333333</v>
      </c>
      <c r="I70" s="31">
        <f>H70/G70</f>
        <v>2.252971137521222</v>
      </c>
      <c r="K70" s="20">
        <f>SUM(K58:K69)/COUNTIF(K58:K69,"&lt;&gt;0")</f>
        <v>43.666666666666664</v>
      </c>
      <c r="L70" s="20">
        <f>SUM(L58:L69)/COUNTIF(L58:L69,"&lt;&gt;0")</f>
        <v>92.33333333333333</v>
      </c>
      <c r="M70" s="31">
        <f>L70/K70</f>
        <v>2.114503816793893</v>
      </c>
    </row>
    <row r="76" ht="12.75">
      <c r="A76" s="18" t="s">
        <v>67</v>
      </c>
    </row>
    <row r="78" spans="2:12" ht="12.75">
      <c r="B78" s="47" t="s">
        <v>43</v>
      </c>
      <c r="C78" s="44"/>
      <c r="D78" s="45"/>
      <c r="F78" s="47" t="s">
        <v>4</v>
      </c>
      <c r="G78" s="44"/>
      <c r="H78" s="45"/>
      <c r="J78" s="47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JUL!J61</f>
        <v>37</v>
      </c>
      <c r="C81" s="29">
        <f>JUL!J62</f>
        <v>68</v>
      </c>
      <c r="D81" s="31">
        <f>JUL!J63</f>
        <v>1.837837837837838</v>
      </c>
      <c r="F81" s="29">
        <f>JUL!J66</f>
        <v>22</v>
      </c>
      <c r="G81" s="29">
        <f>JUL!J67</f>
        <v>23</v>
      </c>
      <c r="H81" s="31">
        <f>JUL!J68</f>
        <v>1.0454545454545454</v>
      </c>
      <c r="J81" s="29">
        <f>JUL!J71</f>
        <v>6</v>
      </c>
      <c r="K81" s="29">
        <f>JUL!J72</f>
        <v>19</v>
      </c>
      <c r="L81" s="31">
        <f>JUL!F73</f>
        <v>2.7288135593220337</v>
      </c>
    </row>
    <row r="82" spans="1:12" ht="12.75">
      <c r="A82" s="24" t="s">
        <v>49</v>
      </c>
      <c r="B82" s="29">
        <f>AUG!J61</f>
        <v>36</v>
      </c>
      <c r="C82" s="29">
        <f>AUG!J62</f>
        <v>68</v>
      </c>
      <c r="D82" s="31">
        <f>AUG!J63</f>
        <v>1.8888888888888888</v>
      </c>
      <c r="F82" s="29">
        <f>AUG!J66</f>
        <v>22</v>
      </c>
      <c r="G82" s="29">
        <f>AUG!J67</f>
        <v>23</v>
      </c>
      <c r="H82" s="31">
        <f>AUG!J68</f>
        <v>1.0454545454545454</v>
      </c>
      <c r="J82" s="29">
        <f>AUG!J71</f>
        <v>5</v>
      </c>
      <c r="K82" s="29">
        <f>AUG!J72</f>
        <v>16</v>
      </c>
      <c r="L82" s="31">
        <f>AUG!J73</f>
        <v>3.2</v>
      </c>
    </row>
    <row r="83" spans="1:12" ht="12.75">
      <c r="A83" s="24" t="s">
        <v>50</v>
      </c>
      <c r="B83" s="29">
        <f>SEP!J61</f>
        <v>43</v>
      </c>
      <c r="C83" s="29">
        <f>SEP!J62</f>
        <v>85</v>
      </c>
      <c r="D83" s="31">
        <f>SEP!J63</f>
        <v>1.9767441860465116</v>
      </c>
      <c r="F83" s="29">
        <f>SEP!J66</f>
        <v>25</v>
      </c>
      <c r="G83" s="29">
        <f>SEP!J67</f>
        <v>26</v>
      </c>
      <c r="H83" s="31">
        <f>SEP!J68</f>
        <v>1.04</v>
      </c>
      <c r="J83" s="29">
        <f>SEP!J71</f>
        <v>7</v>
      </c>
      <c r="K83" s="29">
        <f>SEP!J72</f>
        <v>22</v>
      </c>
      <c r="L83" s="31">
        <f>SEP!J73</f>
        <v>3.142857142857143</v>
      </c>
    </row>
    <row r="84" spans="1:12" ht="12.75">
      <c r="A84" s="24" t="s">
        <v>51</v>
      </c>
      <c r="B84" s="29">
        <f>OCT!J61</f>
        <v>44</v>
      </c>
      <c r="C84" s="29">
        <f>OCT!J62</f>
        <v>96</v>
      </c>
      <c r="D84" s="31">
        <f>OCT!J63</f>
        <v>2.1818181818181817</v>
      </c>
      <c r="F84" s="29">
        <f>OCT!J66</f>
        <v>25</v>
      </c>
      <c r="G84" s="29">
        <f>OCT!J67</f>
        <v>26</v>
      </c>
      <c r="H84" s="31">
        <f>OCT!J68</f>
        <v>1.04</v>
      </c>
      <c r="J84" s="29">
        <f>OCT!J71</f>
        <v>5</v>
      </c>
      <c r="K84" s="29">
        <f>OCT!J67</f>
        <v>26</v>
      </c>
      <c r="L84" s="31">
        <f>OCT!J73</f>
        <v>4.2</v>
      </c>
    </row>
    <row r="85" spans="1:12" ht="12.75">
      <c r="A85" s="24" t="s">
        <v>52</v>
      </c>
      <c r="B85" s="29">
        <f>NOV!J61</f>
        <v>43</v>
      </c>
      <c r="C85" s="29">
        <f>NOV!J62</f>
        <v>91</v>
      </c>
      <c r="D85" s="31">
        <f>NOV!J63</f>
        <v>2.116279069767442</v>
      </c>
      <c r="F85" s="29">
        <f>NOV!J66</f>
        <v>25</v>
      </c>
      <c r="G85" s="29">
        <f>NOV!J67</f>
        <v>26</v>
      </c>
      <c r="H85" s="31">
        <f>NOV!J63</f>
        <v>2.116279069767442</v>
      </c>
      <c r="J85" s="29">
        <f>NOV!J71</f>
        <v>6</v>
      </c>
      <c r="K85" s="29">
        <f>NOV!J72</f>
        <v>24</v>
      </c>
      <c r="L85" s="31">
        <f>NOV!J73</f>
        <v>4</v>
      </c>
    </row>
    <row r="86" spans="1:12" ht="12.75">
      <c r="A86" s="24" t="s">
        <v>53</v>
      </c>
      <c r="B86" s="29">
        <f>DEC!J61</f>
        <v>44</v>
      </c>
      <c r="C86" s="29">
        <f>DEC!J62</f>
        <v>92</v>
      </c>
      <c r="D86" s="31">
        <f>DEC!J63</f>
        <v>2.090909090909091</v>
      </c>
      <c r="F86" s="29">
        <f>DEC!J66</f>
        <v>26</v>
      </c>
      <c r="G86" s="29">
        <f>DEC!J67</f>
        <v>27</v>
      </c>
      <c r="H86" s="31">
        <f>DEC!J63</f>
        <v>2.090909090909091</v>
      </c>
      <c r="J86" s="29">
        <f>DEC!J71</f>
        <v>6</v>
      </c>
      <c r="K86" s="29">
        <f>DEC!J72</f>
        <v>24</v>
      </c>
      <c r="L86" s="31">
        <f>DEC!J73</f>
        <v>4</v>
      </c>
    </row>
    <row r="87" spans="1:12" ht="12.75">
      <c r="A87" s="24" t="s">
        <v>54</v>
      </c>
      <c r="B87" s="29">
        <f>JAN!J61</f>
        <v>44</v>
      </c>
      <c r="C87" s="29">
        <f>JAN!J62</f>
        <v>90</v>
      </c>
      <c r="D87" s="31">
        <f>JAN!J63</f>
        <v>2.0454545454545454</v>
      </c>
      <c r="F87" s="29">
        <f>JAN!J66</f>
        <v>26</v>
      </c>
      <c r="G87" s="29">
        <f>JAN!J67</f>
        <v>27</v>
      </c>
      <c r="H87" s="31">
        <f>JAN!J68</f>
        <v>1.0384615384615385</v>
      </c>
      <c r="J87" s="29">
        <f>JAN!J71</f>
        <v>6</v>
      </c>
      <c r="K87" s="29">
        <f>JAN!J72</f>
        <v>24</v>
      </c>
      <c r="L87" s="31">
        <f>JAN!J73</f>
        <v>4</v>
      </c>
    </row>
    <row r="88" spans="1:12" ht="12.75">
      <c r="A88" s="24" t="s">
        <v>55</v>
      </c>
      <c r="B88" s="29">
        <f>FEB!J61</f>
        <v>47</v>
      </c>
      <c r="C88" s="29">
        <f>FEB!J62</f>
        <v>103</v>
      </c>
      <c r="D88" s="31">
        <f>FEB!J63</f>
        <v>2.1914893617021276</v>
      </c>
      <c r="F88" s="29">
        <f>FEB!J66</f>
        <v>27</v>
      </c>
      <c r="G88" s="29">
        <f>FEB!J67</f>
        <v>28</v>
      </c>
      <c r="H88" s="31">
        <f>FEB!J68</f>
        <v>1.037037037037037</v>
      </c>
      <c r="J88" s="29">
        <f>FEB!J71</f>
        <v>6</v>
      </c>
      <c r="K88" s="29">
        <f>FEB!J72</f>
        <v>24</v>
      </c>
      <c r="L88" s="31">
        <f>FEB!J73</f>
        <v>4</v>
      </c>
    </row>
    <row r="89" spans="1:12" ht="12.75">
      <c r="A89" s="24" t="s">
        <v>56</v>
      </c>
      <c r="B89" s="29">
        <f>MAR!J61</f>
        <v>46</v>
      </c>
      <c r="C89" s="29">
        <f>MAR!J62</f>
        <v>101</v>
      </c>
      <c r="D89" s="31">
        <f>MAR!J63</f>
        <v>2.1956521739130435</v>
      </c>
      <c r="F89" s="29">
        <f>MAR!J66</f>
        <v>26</v>
      </c>
      <c r="G89" s="29">
        <f>MAR!J67</f>
        <v>27</v>
      </c>
      <c r="H89" s="31">
        <f>MAR!J68</f>
        <v>1.0384615384615385</v>
      </c>
      <c r="J89" s="29">
        <f>MAR!J71</f>
        <v>7</v>
      </c>
      <c r="K89" s="29">
        <f>MAR!J72</f>
        <v>26</v>
      </c>
      <c r="L89" s="31">
        <f>MAR!J73</f>
        <v>3.7142857142857144</v>
      </c>
    </row>
    <row r="90" spans="1:12" ht="12.75">
      <c r="A90" s="24" t="s">
        <v>57</v>
      </c>
      <c r="B90" s="29">
        <f>APR!J61</f>
        <v>47</v>
      </c>
      <c r="C90" s="29">
        <f>APR!J62</f>
        <v>106</v>
      </c>
      <c r="D90" s="31">
        <f>APR!J63</f>
        <v>2.25531914893617</v>
      </c>
      <c r="F90" s="29">
        <f>APR!J66</f>
        <v>26</v>
      </c>
      <c r="G90" s="29">
        <f>APR!J67</f>
        <v>27</v>
      </c>
      <c r="H90" s="31">
        <f>APR!J68</f>
        <v>1.0384615384615385</v>
      </c>
      <c r="J90" s="29">
        <f>APR!J71</f>
        <v>7</v>
      </c>
      <c r="K90" s="29">
        <f>APR!J72</f>
        <v>26</v>
      </c>
      <c r="L90" s="31">
        <f>APR!J73</f>
        <v>3.7142857142857144</v>
      </c>
    </row>
    <row r="91" spans="1:12" ht="12.75">
      <c r="A91" s="24" t="s">
        <v>58</v>
      </c>
      <c r="B91" s="29">
        <f>MAY!J61</f>
        <v>46</v>
      </c>
      <c r="C91" s="29">
        <f>MAY!J62</f>
        <v>102</v>
      </c>
      <c r="D91" s="31">
        <f>MAY!J63</f>
        <v>2.217391304347826</v>
      </c>
      <c r="F91" s="29">
        <f>MAY!J66</f>
        <v>26</v>
      </c>
      <c r="G91" s="29">
        <f>MAY!J67</f>
        <v>27</v>
      </c>
      <c r="H91" s="31">
        <f>MAY!J68</f>
        <v>1.0384615384615385</v>
      </c>
      <c r="J91" s="29">
        <f>MAY!J71</f>
        <v>7</v>
      </c>
      <c r="K91" s="29">
        <f>MAY!J72</f>
        <v>26</v>
      </c>
      <c r="L91" s="31">
        <f>MAY!J73</f>
        <v>3.7142857142857144</v>
      </c>
    </row>
    <row r="92" spans="1:12" ht="12.75">
      <c r="A92" s="24" t="s">
        <v>59</v>
      </c>
      <c r="B92" s="29">
        <f>JUN!J61</f>
        <v>47</v>
      </c>
      <c r="C92" s="29">
        <f>JUN!J62</f>
        <v>106</v>
      </c>
      <c r="D92" s="31">
        <f>JUN!J63</f>
        <v>2.25531914893617</v>
      </c>
      <c r="F92" s="29">
        <f>JUN!J66</f>
        <v>25</v>
      </c>
      <c r="G92" s="29">
        <f>JUN!J67</f>
        <v>26</v>
      </c>
      <c r="H92" s="31">
        <f>JUN!J68</f>
        <v>1.04</v>
      </c>
      <c r="J92" s="29">
        <f>JUN!J71</f>
        <v>9</v>
      </c>
      <c r="K92" s="29">
        <f>JUN!J72</f>
        <v>31</v>
      </c>
      <c r="L92" s="31">
        <f>JUN!J73</f>
        <v>3.4444444444444446</v>
      </c>
    </row>
    <row r="93" spans="1:12" ht="12.75">
      <c r="A93" s="30" t="s">
        <v>47</v>
      </c>
      <c r="B93" s="20">
        <f>SUM(B81:B92)/COUNTIF(B81:B92,"&lt;&gt;0")</f>
        <v>43.666666666666664</v>
      </c>
      <c r="C93" s="20">
        <f>SUM(C81:C92)/COUNTIF(C81:C92,"&lt;&gt;0")</f>
        <v>92.33333333333333</v>
      </c>
      <c r="D93" s="31">
        <f>C93/B93</f>
        <v>2.114503816793893</v>
      </c>
      <c r="F93" s="20">
        <f>SUM(F81:F92)/COUNTIF(F81:F92,"&lt;&gt;0")</f>
        <v>25.083333333333332</v>
      </c>
      <c r="G93" s="20">
        <f>SUM(G81:G92)/COUNTIF(G81:G92,"&lt;&gt;0")</f>
        <v>26.083333333333332</v>
      </c>
      <c r="H93" s="31">
        <f>G93/F93</f>
        <v>1.0398671096345515</v>
      </c>
      <c r="J93" s="20">
        <f>SUM(J81:J92)/COUNTIF(J81:J92,"&lt;&gt;0")</f>
        <v>6.416666666666667</v>
      </c>
      <c r="K93" s="20">
        <f>SUM(K81:K92)/COUNTIF(K81:K92,"&lt;&gt;0")</f>
        <v>24</v>
      </c>
      <c r="L93" s="31">
        <f>K93/J93</f>
        <v>3.74025974025974</v>
      </c>
    </row>
    <row r="97" spans="2:12" ht="12.75">
      <c r="B97" s="47" t="s">
        <v>62</v>
      </c>
      <c r="C97" s="44"/>
      <c r="D97" s="45"/>
      <c r="F97" s="47" t="s">
        <v>2</v>
      </c>
      <c r="G97" s="44"/>
      <c r="H97" s="45"/>
      <c r="J97" s="47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JUL!J76</f>
        <v>5</v>
      </c>
      <c r="C100" s="29">
        <f>JUL!J77</f>
        <v>21</v>
      </c>
      <c r="D100" s="31">
        <f>JUL!J78</f>
        <v>4.2</v>
      </c>
      <c r="F100" s="29">
        <f>JUL!J81</f>
        <v>3</v>
      </c>
      <c r="G100" s="29">
        <f>JUL!J82</f>
        <v>3</v>
      </c>
      <c r="H100" s="31">
        <f>JUL!J83</f>
        <v>1</v>
      </c>
      <c r="J100" s="29">
        <f>JUL!J86</f>
        <v>1</v>
      </c>
      <c r="K100" s="29">
        <f>JUL!J87</f>
        <v>2</v>
      </c>
      <c r="L100" s="31">
        <f>JUL!J88</f>
        <v>2</v>
      </c>
    </row>
    <row r="101" spans="1:12" ht="12.75">
      <c r="A101" s="24" t="s">
        <v>49</v>
      </c>
      <c r="B101" s="29">
        <f>AUG!J76</f>
        <v>6</v>
      </c>
      <c r="C101" s="29">
        <f>AUG!J77</f>
        <v>25</v>
      </c>
      <c r="D101" s="31">
        <f>AUG!J78</f>
        <v>4.166666666666667</v>
      </c>
      <c r="F101" s="29">
        <f>AUG!J81</f>
        <v>2</v>
      </c>
      <c r="G101" s="29">
        <f>AUG!J82</f>
        <v>2</v>
      </c>
      <c r="H101" s="31">
        <f>AUG!J83</f>
        <v>1</v>
      </c>
      <c r="J101" s="29">
        <f>AUG!J86</f>
        <v>1</v>
      </c>
      <c r="K101" s="29">
        <f>AUG!J87</f>
        <v>2</v>
      </c>
      <c r="L101" s="31">
        <f>AUG!J88</f>
        <v>2</v>
      </c>
    </row>
    <row r="102" spans="1:12" ht="12.75">
      <c r="A102" s="24" t="s">
        <v>50</v>
      </c>
      <c r="B102" s="29">
        <f>SEP!J76</f>
        <v>8</v>
      </c>
      <c r="C102" s="29">
        <f>SEP!J77</f>
        <v>33</v>
      </c>
      <c r="D102" s="31">
        <f>SEP!J78</f>
        <v>4.125</v>
      </c>
      <c r="F102" s="29">
        <f>SEP!J81</f>
        <v>2</v>
      </c>
      <c r="G102" s="29">
        <f>SEP!J82</f>
        <v>2</v>
      </c>
      <c r="H102" s="31">
        <f>SEP!J83</f>
        <v>1</v>
      </c>
      <c r="J102" s="29">
        <f>SEP!J86</f>
        <v>1</v>
      </c>
      <c r="K102" s="29">
        <f>SEP!J87</f>
        <v>2</v>
      </c>
      <c r="L102" s="31">
        <f>SEP!J88</f>
        <v>2</v>
      </c>
    </row>
    <row r="103" spans="1:12" ht="12.75">
      <c r="A103" s="24" t="s">
        <v>51</v>
      </c>
      <c r="B103" s="29">
        <f>OCT!J76</f>
        <v>10</v>
      </c>
      <c r="C103" s="29">
        <f>OCT!J77</f>
        <v>41</v>
      </c>
      <c r="D103" s="31">
        <f>OCT!J78</f>
        <v>4.1</v>
      </c>
      <c r="F103" s="29">
        <f>OCT!J81</f>
        <v>2</v>
      </c>
      <c r="G103" s="29">
        <f>OCT!J82</f>
        <v>2</v>
      </c>
      <c r="H103" s="31">
        <f>OCT!J83</f>
        <v>1</v>
      </c>
      <c r="J103" s="29">
        <f>OCT!J86</f>
        <v>2</v>
      </c>
      <c r="K103" s="29">
        <f>OCT!J87</f>
        <v>6</v>
      </c>
      <c r="L103" s="31">
        <f>OCT!J88</f>
        <v>3</v>
      </c>
    </row>
    <row r="104" spans="1:12" ht="12.75">
      <c r="A104" s="24" t="s">
        <v>52</v>
      </c>
      <c r="B104" s="29">
        <f>NOV!J76</f>
        <v>8</v>
      </c>
      <c r="C104" s="29">
        <f>NOV!J77</f>
        <v>33</v>
      </c>
      <c r="D104" s="31">
        <f>NOV!J78</f>
        <v>4.125</v>
      </c>
      <c r="F104" s="29">
        <f>NOV!J81</f>
        <v>2</v>
      </c>
      <c r="G104" s="29">
        <f>NOV!J82</f>
        <v>2</v>
      </c>
      <c r="H104" s="31">
        <f>NOV!J83</f>
        <v>1</v>
      </c>
      <c r="J104" s="29">
        <f>NOV!J86</f>
        <v>2</v>
      </c>
      <c r="K104" s="29">
        <f>NOV!J87</f>
        <v>6</v>
      </c>
      <c r="L104" s="31">
        <f>NOV!J88</f>
        <v>3</v>
      </c>
    </row>
    <row r="105" spans="1:12" ht="12.75">
      <c r="A105" s="24" t="s">
        <v>53</v>
      </c>
      <c r="B105" s="29">
        <f>DEC!J76</f>
        <v>8</v>
      </c>
      <c r="C105" s="29">
        <f>DEC!J77</f>
        <v>33</v>
      </c>
      <c r="D105" s="31">
        <f>DEC!J78</f>
        <v>4.125</v>
      </c>
      <c r="F105" s="29">
        <f>DEC!J81</f>
        <v>2</v>
      </c>
      <c r="G105" s="29">
        <f>DEC!J82</f>
        <v>2</v>
      </c>
      <c r="H105" s="31">
        <f>DEC!J83</f>
        <v>1</v>
      </c>
      <c r="J105" s="29">
        <f>DEC!J86</f>
        <v>2</v>
      </c>
      <c r="K105" s="29">
        <f>DEC!J87</f>
        <v>6</v>
      </c>
      <c r="L105" s="31">
        <f>DEC!J88</f>
        <v>3</v>
      </c>
    </row>
    <row r="106" spans="1:12" ht="12.75">
      <c r="A106" s="24" t="s">
        <v>54</v>
      </c>
      <c r="B106" s="29">
        <f>JAN!J76</f>
        <v>7</v>
      </c>
      <c r="C106" s="29">
        <f>JAN!J77</f>
        <v>30</v>
      </c>
      <c r="D106" s="31">
        <f>JAN!J78</f>
        <v>4.285714285714286</v>
      </c>
      <c r="F106" s="29">
        <f>JAN!J81</f>
        <v>3</v>
      </c>
      <c r="G106" s="29">
        <f>JAN!J82</f>
        <v>3</v>
      </c>
      <c r="H106" s="31">
        <f>JAN!J83</f>
        <v>1</v>
      </c>
      <c r="J106" s="29">
        <f>JAN!J86</f>
        <v>2</v>
      </c>
      <c r="K106" s="29">
        <f>JAN!J87</f>
        <v>6</v>
      </c>
      <c r="L106" s="31">
        <f>JAN!J88</f>
        <v>3</v>
      </c>
    </row>
    <row r="107" spans="1:12" ht="12.75">
      <c r="A107" s="24" t="s">
        <v>55</v>
      </c>
      <c r="B107" s="29">
        <f>FEB!J76</f>
        <v>9</v>
      </c>
      <c r="C107" s="29">
        <f>FEB!J77</f>
        <v>42</v>
      </c>
      <c r="D107" s="31">
        <f>FEB!J78</f>
        <v>4.666666666666667</v>
      </c>
      <c r="F107" s="29">
        <f>FEB!J81</f>
        <v>3</v>
      </c>
      <c r="G107" s="29">
        <f>FEB!J82</f>
        <v>3</v>
      </c>
      <c r="H107" s="31">
        <f>FEB!J83</f>
        <v>1</v>
      </c>
      <c r="J107" s="29">
        <f>FEB!J86</f>
        <v>2</v>
      </c>
      <c r="K107" s="29">
        <f>FEB!J87</f>
        <v>6</v>
      </c>
      <c r="L107" s="31">
        <f>FEB!J88</f>
        <v>3</v>
      </c>
    </row>
    <row r="108" spans="1:12" ht="12.75">
      <c r="A108" s="24" t="s">
        <v>56</v>
      </c>
      <c r="B108" s="29">
        <f>MAR!J76</f>
        <v>9</v>
      </c>
      <c r="C108" s="29">
        <f>MAR!J77</f>
        <v>40</v>
      </c>
      <c r="D108" s="31">
        <f>MAR!J78</f>
        <v>4.444444444444445</v>
      </c>
      <c r="F108" s="29">
        <f>MAR!J81</f>
        <v>2</v>
      </c>
      <c r="G108" s="29">
        <f>MAR!J82</f>
        <v>2</v>
      </c>
      <c r="H108" s="31">
        <f>MAR!J83</f>
        <v>1</v>
      </c>
      <c r="J108" s="29">
        <f>MAR!J86</f>
        <v>2</v>
      </c>
      <c r="K108" s="29">
        <f>MAR!J87</f>
        <v>6</v>
      </c>
      <c r="L108" s="31">
        <f>MAR!J88</f>
        <v>3</v>
      </c>
    </row>
    <row r="109" spans="1:12" ht="12.75">
      <c r="A109" s="24" t="s">
        <v>57</v>
      </c>
      <c r="B109" s="29">
        <f>APR!J76</f>
        <v>10</v>
      </c>
      <c r="C109" s="29">
        <f>APR!J77</f>
        <v>45</v>
      </c>
      <c r="D109" s="31">
        <f>APR!J78</f>
        <v>4.5</v>
      </c>
      <c r="F109" s="29">
        <f>APR!J81</f>
        <v>2</v>
      </c>
      <c r="G109" s="29">
        <f>APR!J82</f>
        <v>2</v>
      </c>
      <c r="H109" s="31">
        <f>APR!J83</f>
        <v>1</v>
      </c>
      <c r="J109" s="29">
        <f>APR!J86</f>
        <v>2</v>
      </c>
      <c r="K109" s="29">
        <f>APR!J87</f>
        <v>6</v>
      </c>
      <c r="L109" s="31">
        <f>APR!J88</f>
        <v>3</v>
      </c>
    </row>
    <row r="110" spans="1:12" ht="12.75">
      <c r="A110" s="24" t="s">
        <v>58</v>
      </c>
      <c r="B110" s="29">
        <f>MAY!J76</f>
        <v>9</v>
      </c>
      <c r="C110" s="29">
        <f>MAY!J77</f>
        <v>41</v>
      </c>
      <c r="D110" s="31">
        <f>MAY!J78</f>
        <v>4.555555555555555</v>
      </c>
      <c r="F110" s="29">
        <f>MAY!J81</f>
        <v>2</v>
      </c>
      <c r="G110" s="29">
        <f>MAY!J82</f>
        <v>2</v>
      </c>
      <c r="H110" s="31">
        <f>MAY!J83</f>
        <v>1</v>
      </c>
      <c r="J110" s="29">
        <f>MAY!J86</f>
        <v>2</v>
      </c>
      <c r="K110" s="29">
        <f>MAY!J87</f>
        <v>6</v>
      </c>
      <c r="L110" s="31">
        <f>MAY!J88</f>
        <v>3</v>
      </c>
    </row>
    <row r="111" spans="1:12" ht="12.75">
      <c r="A111" s="24" t="s">
        <v>59</v>
      </c>
      <c r="B111" s="29">
        <f>JUN!J76</f>
        <v>9</v>
      </c>
      <c r="C111" s="29">
        <f>JUN!J77</f>
        <v>41</v>
      </c>
      <c r="D111" s="31">
        <f>JUN!J78</f>
        <v>4.555555555555555</v>
      </c>
      <c r="F111" s="29">
        <f>JUN!J81</f>
        <v>2</v>
      </c>
      <c r="G111" s="29">
        <f>JUN!J82</f>
        <v>2</v>
      </c>
      <c r="H111" s="31">
        <f>JUN!J83</f>
        <v>1</v>
      </c>
      <c r="J111" s="29">
        <f>JUN!J86</f>
        <v>2</v>
      </c>
      <c r="K111" s="29">
        <f>JUN!J87</f>
        <v>6</v>
      </c>
      <c r="L111" s="31">
        <f>JUN!J88</f>
        <v>3</v>
      </c>
    </row>
    <row r="112" spans="1:12" ht="12.75">
      <c r="A112" s="30" t="s">
        <v>47</v>
      </c>
      <c r="B112" s="20">
        <f>SUM(B100:B111)/COUNTIF(B100:B111,"&lt;&gt;0")</f>
        <v>8.166666666666666</v>
      </c>
      <c r="C112" s="20">
        <f>SUM(C100:C111)/COUNTIF(C100:C111,"&lt;&gt;0")</f>
        <v>35.416666666666664</v>
      </c>
      <c r="D112" s="31">
        <f>C112/B112</f>
        <v>4.336734693877551</v>
      </c>
      <c r="F112" s="20">
        <f>SUM(F100:F111)/COUNTIF(F100:F111,"&lt;&gt;0")</f>
        <v>2.25</v>
      </c>
      <c r="G112" s="20">
        <f>SUM(G100:G111)/COUNTIF(G100:G111,"&lt;&gt;0")</f>
        <v>2.25</v>
      </c>
      <c r="H112" s="31">
        <f>G112/F112</f>
        <v>1</v>
      </c>
      <c r="J112" s="20">
        <f>SUM(J100:J111)/COUNTIF(J100:J111,"&lt;&gt;0")</f>
        <v>1.75</v>
      </c>
      <c r="K112" s="20">
        <f>SUM(K100:K111)/COUNTIF(K100:K111,"&lt;&gt;0")</f>
        <v>5</v>
      </c>
      <c r="L112" s="31">
        <f>K112/J112</f>
        <v>2.857142857142857</v>
      </c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4"/>
      <c r="D118" s="44"/>
      <c r="E118" s="44"/>
      <c r="F118" s="45"/>
      <c r="H118" s="47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JUL!C123</f>
        <v>11684</v>
      </c>
      <c r="C122" s="29">
        <f>JUL!E123</f>
        <v>38</v>
      </c>
      <c r="D122" s="31">
        <f>JUL!F123</f>
        <v>307.4736842105263</v>
      </c>
      <c r="E122" s="29">
        <f>JUL!G123</f>
        <v>80</v>
      </c>
      <c r="F122" s="31">
        <f>JUL!H123</f>
        <v>146.05</v>
      </c>
      <c r="H122" s="29">
        <f>JUL!C124</f>
        <v>10113</v>
      </c>
      <c r="I122" s="29">
        <f>JUL!E124</f>
        <v>37</v>
      </c>
      <c r="J122" s="31">
        <f>JUL!F124</f>
        <v>273.3243243243243</v>
      </c>
      <c r="K122" s="29">
        <f>JUL!G124</f>
        <v>68</v>
      </c>
      <c r="L122" s="31">
        <f>JUL!H124</f>
        <v>148.72058823529412</v>
      </c>
    </row>
    <row r="123" spans="1:12" ht="12.75">
      <c r="A123" s="24" t="s">
        <v>49</v>
      </c>
      <c r="B123" s="29">
        <f>AUG!C123</f>
        <v>12077</v>
      </c>
      <c r="C123" s="29">
        <f>AUG!E123</f>
        <v>39</v>
      </c>
      <c r="D123" s="31">
        <f>AUG!F123</f>
        <v>309.6666666666667</v>
      </c>
      <c r="E123" s="29">
        <f>AUG!G123</f>
        <v>82</v>
      </c>
      <c r="F123" s="31">
        <f>AUG!H123</f>
        <v>147.28048780487805</v>
      </c>
      <c r="H123" s="29">
        <f>AUG!C124</f>
        <v>10846</v>
      </c>
      <c r="I123" s="29">
        <f>AUG!E124</f>
        <v>36</v>
      </c>
      <c r="J123" s="31">
        <f>AUG!F124</f>
        <v>301.27777777777777</v>
      </c>
      <c r="K123" s="29">
        <f>AUG!G124</f>
        <v>68</v>
      </c>
      <c r="L123" s="31">
        <f>AUG!H124</f>
        <v>159.5</v>
      </c>
    </row>
    <row r="124" spans="1:12" ht="12.75">
      <c r="A124" s="24" t="s">
        <v>50</v>
      </c>
      <c r="B124" s="29">
        <f>SEP!C123</f>
        <v>11955</v>
      </c>
      <c r="C124" s="29">
        <f>SEP!E123</f>
        <v>39</v>
      </c>
      <c r="D124" s="31">
        <f>SEP!F123</f>
        <v>306.53846153846155</v>
      </c>
      <c r="E124" s="29">
        <f>SEP!G123</f>
        <v>87</v>
      </c>
      <c r="F124" s="31">
        <f>SEP!H123</f>
        <v>137.41379310344828</v>
      </c>
      <c r="H124" s="29">
        <f>SEP!C124</f>
        <v>14007</v>
      </c>
      <c r="I124" s="29">
        <f>SEP!E124</f>
        <v>43</v>
      </c>
      <c r="J124" s="31">
        <f>SEP!F124</f>
        <v>325.74418604651163</v>
      </c>
      <c r="K124" s="29">
        <f>SEP!G124</f>
        <v>85</v>
      </c>
      <c r="L124" s="31">
        <f>SEP!H124</f>
        <v>164.78823529411764</v>
      </c>
    </row>
    <row r="125" spans="1:12" ht="12.75">
      <c r="A125" s="24" t="s">
        <v>51</v>
      </c>
      <c r="B125" s="29">
        <f>OCT!C123</f>
        <v>15795</v>
      </c>
      <c r="C125" s="29">
        <f>OCT!E123</f>
        <v>47</v>
      </c>
      <c r="D125" s="31">
        <f>OCT!F123</f>
        <v>336.06382978723406</v>
      </c>
      <c r="E125" s="29">
        <f>OCT!G123</f>
        <v>100</v>
      </c>
      <c r="F125" s="31">
        <f>OCT!H123</f>
        <v>157.95</v>
      </c>
      <c r="H125" s="29">
        <f>OCT!C124</f>
        <v>17645</v>
      </c>
      <c r="I125" s="29">
        <f>OCT!E124</f>
        <v>44</v>
      </c>
      <c r="J125" s="31">
        <f>OCT!F124</f>
        <v>401.02272727272725</v>
      </c>
      <c r="K125" s="29">
        <f>OCT!G124</f>
        <v>96</v>
      </c>
      <c r="L125" s="31">
        <f>OCT!H124</f>
        <v>183.80208333333334</v>
      </c>
    </row>
    <row r="126" spans="1:12" ht="12.75">
      <c r="A126" s="24" t="s">
        <v>52</v>
      </c>
      <c r="B126" s="29">
        <f>NOV!C123</f>
        <v>16575</v>
      </c>
      <c r="C126" s="29">
        <f>NOV!E123</f>
        <v>49</v>
      </c>
      <c r="D126" s="31">
        <f>NOV!F123</f>
        <v>338.265306122449</v>
      </c>
      <c r="E126" s="29">
        <f>NOV!G123</f>
        <v>109</v>
      </c>
      <c r="F126" s="31">
        <f>NOV!H123</f>
        <v>152.06422018348624</v>
      </c>
      <c r="H126" s="29">
        <f>NOV!C124</f>
        <v>15660</v>
      </c>
      <c r="I126" s="29">
        <f>NOV!E124</f>
        <v>43</v>
      </c>
      <c r="J126" s="31">
        <f>NOV!F124</f>
        <v>364.1860465116279</v>
      </c>
      <c r="K126" s="29">
        <f>NOV!G124</f>
        <v>91</v>
      </c>
      <c r="L126" s="31">
        <f>NOV!H124</f>
        <v>172.0879120879121</v>
      </c>
    </row>
    <row r="127" spans="1:12" ht="12.75">
      <c r="A127" s="24" t="s">
        <v>53</v>
      </c>
      <c r="B127" s="29">
        <f>DEC!C123</f>
        <v>17989</v>
      </c>
      <c r="C127" s="29">
        <f>DEC!E123</f>
        <v>47</v>
      </c>
      <c r="D127" s="31">
        <f>DEC!F123</f>
        <v>382.74468085106383</v>
      </c>
      <c r="E127" s="29">
        <f>DEC!G123</f>
        <v>111</v>
      </c>
      <c r="F127" s="31">
        <f>DEC!H123</f>
        <v>162.06306306306305</v>
      </c>
      <c r="H127" s="29">
        <f>DEC!C124</f>
        <v>15827</v>
      </c>
      <c r="I127" s="29">
        <f>DEC!E124</f>
        <v>44</v>
      </c>
      <c r="J127" s="31">
        <f>DEC!F124</f>
        <v>359.70454545454544</v>
      </c>
      <c r="K127" s="29">
        <f>DEC!G124</f>
        <v>92</v>
      </c>
      <c r="L127" s="31">
        <f>DEC!H124</f>
        <v>172.0326086956522</v>
      </c>
    </row>
    <row r="128" spans="1:12" ht="12.75">
      <c r="A128" s="24" t="s">
        <v>54</v>
      </c>
      <c r="B128" s="29">
        <f>JAN!C123</f>
        <v>18705</v>
      </c>
      <c r="C128" s="29">
        <f>JAN!E123</f>
        <v>51</v>
      </c>
      <c r="D128" s="31">
        <f>JAN!F123</f>
        <v>366.7647058823529</v>
      </c>
      <c r="E128" s="29">
        <f>JAN!G123</f>
        <v>119</v>
      </c>
      <c r="F128" s="31">
        <f>JAN!H123</f>
        <v>157.18487394957984</v>
      </c>
      <c r="H128" s="29">
        <f>JAN!C124</f>
        <v>15126</v>
      </c>
      <c r="I128" s="29">
        <f>JAN!E124</f>
        <v>44</v>
      </c>
      <c r="J128" s="31">
        <f>JAN!F124</f>
        <v>343.77272727272725</v>
      </c>
      <c r="K128" s="29">
        <f>JAN!G124</f>
        <v>90</v>
      </c>
      <c r="L128" s="31">
        <f>JAN!H124</f>
        <v>168.06666666666666</v>
      </c>
    </row>
    <row r="129" spans="1:12" ht="12.75">
      <c r="A129" s="24" t="s">
        <v>55</v>
      </c>
      <c r="B129" s="29">
        <f>FEB!C123</f>
        <v>19153</v>
      </c>
      <c r="C129" s="29">
        <f>FEB!E123</f>
        <v>48</v>
      </c>
      <c r="D129" s="31">
        <f>FEB!F123</f>
        <v>399.0208333333333</v>
      </c>
      <c r="E129" s="29">
        <f>FEB!G123</f>
        <v>116</v>
      </c>
      <c r="F129" s="31">
        <f>FEB!H123</f>
        <v>165.11206896551724</v>
      </c>
      <c r="H129" s="29">
        <f>FEB!C124</f>
        <v>18134</v>
      </c>
      <c r="I129" s="29">
        <f>FEB!E124</f>
        <v>47</v>
      </c>
      <c r="J129" s="31">
        <f>FEB!F124</f>
        <v>385.82978723404256</v>
      </c>
      <c r="K129" s="29">
        <f>FEB!G124</f>
        <v>103</v>
      </c>
      <c r="L129" s="31">
        <f>FEB!H124</f>
        <v>176.05825242718447</v>
      </c>
    </row>
    <row r="130" spans="1:12" ht="12.75">
      <c r="A130" s="24" t="s">
        <v>56</v>
      </c>
      <c r="B130" s="29">
        <f>MAR!C123</f>
        <v>18266</v>
      </c>
      <c r="C130" s="29">
        <f>MAR!E123</f>
        <v>51</v>
      </c>
      <c r="D130" s="31">
        <f>MAR!F123</f>
        <v>358.15686274509807</v>
      </c>
      <c r="E130" s="29">
        <f>MAR!G123</f>
        <v>116</v>
      </c>
      <c r="F130" s="31">
        <f>MAR!H123</f>
        <v>157.4655172413793</v>
      </c>
      <c r="H130" s="29">
        <f>MAR!C124</f>
        <v>16788</v>
      </c>
      <c r="I130" s="29">
        <f>MAR!E124</f>
        <v>46</v>
      </c>
      <c r="J130" s="31">
        <f>MAR!F124</f>
        <v>364.95652173913044</v>
      </c>
      <c r="K130" s="29">
        <f>MAR!G124</f>
        <v>101</v>
      </c>
      <c r="L130" s="31">
        <f>MAR!H124</f>
        <v>166.21782178217822</v>
      </c>
    </row>
    <row r="131" spans="1:12" ht="12.75">
      <c r="A131" s="24" t="s">
        <v>57</v>
      </c>
      <c r="B131" s="29">
        <f>APR!C123</f>
        <v>25312</v>
      </c>
      <c r="C131" s="29">
        <f>APR!E123</f>
        <v>56</v>
      </c>
      <c r="D131" s="31">
        <f>APR!F123</f>
        <v>452</v>
      </c>
      <c r="E131" s="29">
        <f>APR!G123</f>
        <v>128</v>
      </c>
      <c r="F131" s="31">
        <f>APR!H123</f>
        <v>197.75</v>
      </c>
      <c r="H131" s="29">
        <f>APR!C124</f>
        <v>20912</v>
      </c>
      <c r="I131" s="29">
        <f>APR!E124</f>
        <v>47</v>
      </c>
      <c r="J131" s="31">
        <f>APR!F124</f>
        <v>444.93617021276594</v>
      </c>
      <c r="K131" s="29">
        <f>APR!G124</f>
        <v>106</v>
      </c>
      <c r="L131" s="31">
        <f>APR!H124</f>
        <v>197.28301886792454</v>
      </c>
    </row>
    <row r="132" spans="1:12" ht="12.75">
      <c r="A132" s="24" t="s">
        <v>58</v>
      </c>
      <c r="B132" s="29">
        <f>MAY!C123</f>
        <v>27086</v>
      </c>
      <c r="C132" s="29">
        <f>MAY!E123</f>
        <v>61</v>
      </c>
      <c r="D132" s="31">
        <f>MAY!F123</f>
        <v>444.0327868852459</v>
      </c>
      <c r="E132" s="29">
        <f>MAY!G123</f>
        <v>142</v>
      </c>
      <c r="F132" s="31">
        <f>MAY!H107</f>
        <v>214.63076286954723</v>
      </c>
      <c r="H132" s="29">
        <f>MAY!C124</f>
        <v>19954</v>
      </c>
      <c r="I132" s="29">
        <f>MAY!E124</f>
        <v>46</v>
      </c>
      <c r="J132" s="31">
        <f>MAY!F124</f>
        <v>433.7826086956522</v>
      </c>
      <c r="K132" s="29">
        <f>MAY!G124</f>
        <v>102</v>
      </c>
      <c r="L132" s="31">
        <f>MAY!H124</f>
        <v>195.62745098039215</v>
      </c>
    </row>
    <row r="133" spans="1:12" ht="12.75">
      <c r="A133" s="24" t="s">
        <v>59</v>
      </c>
      <c r="B133" s="29">
        <f>JUN!C123</f>
        <v>25770</v>
      </c>
      <c r="C133" s="29">
        <f>JUN!E123</f>
        <v>63</v>
      </c>
      <c r="D133" s="31">
        <f>JUN!F123</f>
        <v>409.04761904761904</v>
      </c>
      <c r="E133" s="29">
        <f>JUN!G123</f>
        <v>137</v>
      </c>
      <c r="F133" s="31">
        <f>JUN!H123</f>
        <v>188.1021897810219</v>
      </c>
      <c r="H133" s="29">
        <f>JUN!C124</f>
        <v>21023</v>
      </c>
      <c r="I133" s="29">
        <f>JUN!E124</f>
        <v>47</v>
      </c>
      <c r="J133" s="31">
        <f>JUN!F124</f>
        <v>447.29787234042556</v>
      </c>
      <c r="K133" s="29">
        <f>JUN!G124</f>
        <v>106</v>
      </c>
      <c r="L133" s="31">
        <f>JUN!H124</f>
        <v>198.33018867924528</v>
      </c>
    </row>
    <row r="134" spans="1:12" ht="12.75">
      <c r="A134" s="30" t="s">
        <v>47</v>
      </c>
      <c r="B134" s="20">
        <f>SUM(B122:B133)/COUNTIF(B122:B133,"&lt;&gt;0")</f>
        <v>18363.916666666668</v>
      </c>
      <c r="C134" s="20">
        <f>SUM(C122:C133)/COUNTIF(C122:C133,"&lt;&gt;0")</f>
        <v>49.083333333333336</v>
      </c>
      <c r="D134" s="31">
        <f>B134/C134</f>
        <v>374.1375212224109</v>
      </c>
      <c r="E134" s="29">
        <f>SUM(E122:E133)/COUNTIF(E122:E133,"&lt;&gt;0")</f>
        <v>110.58333333333333</v>
      </c>
      <c r="F134" s="31">
        <f>B134/E134</f>
        <v>166.0640542577242</v>
      </c>
      <c r="H134" s="20">
        <f>SUM(H122:H133)/COUNTIF(H122:H133,"&lt;&gt;0")</f>
        <v>16336.25</v>
      </c>
      <c r="I134" s="20">
        <f>SUM(I122:I133)/COUNTIF(I122:I133,"&lt;&gt;0")</f>
        <v>43.666666666666664</v>
      </c>
      <c r="J134" s="31">
        <f>H134/I134</f>
        <v>374.11259541984737</v>
      </c>
      <c r="K134" s="29">
        <f>SUM(K122:K133)/COUNTIF(K122:K133,"&lt;&gt;0")</f>
        <v>92.33333333333333</v>
      </c>
      <c r="L134" s="31">
        <f>H134/K134</f>
        <v>176.92689530685922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JUL!K130</f>
        <v>9914</v>
      </c>
      <c r="D142" s="29">
        <f>JUL!K131</f>
        <v>3153</v>
      </c>
      <c r="E142" s="29">
        <f>JUL!K132</f>
        <v>3379</v>
      </c>
      <c r="F142" s="29">
        <f>JUL!K133</f>
        <v>2847</v>
      </c>
      <c r="G142" s="29">
        <f>JUL!K134</f>
        <v>535</v>
      </c>
      <c r="H142" s="29">
        <f>JUL!K135</f>
        <v>199</v>
      </c>
    </row>
    <row r="143" spans="1:8" ht="12.75">
      <c r="A143" s="24" t="s">
        <v>49</v>
      </c>
      <c r="C143" s="29">
        <f>AUG!K130</f>
        <v>10647</v>
      </c>
      <c r="D143" s="29">
        <f>AUG!K131</f>
        <v>3182</v>
      </c>
      <c r="E143" s="29">
        <f>AUG!K132</f>
        <v>2452</v>
      </c>
      <c r="F143" s="29">
        <f>AUG!K133</f>
        <v>4652</v>
      </c>
      <c r="G143" s="29">
        <f>AUG!K134</f>
        <v>361</v>
      </c>
      <c r="H143" s="29">
        <f>AUG!K135</f>
        <v>199</v>
      </c>
    </row>
    <row r="144" spans="1:8" ht="12.75">
      <c r="A144" s="24" t="s">
        <v>50</v>
      </c>
      <c r="C144" s="29">
        <f>SEP!K130</f>
        <v>13808</v>
      </c>
      <c r="D144" s="29">
        <f>SEP!K131</f>
        <v>3801</v>
      </c>
      <c r="E144" s="29">
        <f>SEP!K132</f>
        <v>3668</v>
      </c>
      <c r="F144" s="29">
        <f>SEP!K133</f>
        <v>5978</v>
      </c>
      <c r="G144" s="29">
        <f>SEP!K134</f>
        <v>361</v>
      </c>
      <c r="H144" s="29">
        <f>SEP!K135</f>
        <v>199</v>
      </c>
    </row>
    <row r="145" spans="1:8" ht="12.75">
      <c r="A145" s="24" t="s">
        <v>51</v>
      </c>
      <c r="C145" s="29">
        <f>OCT!K130</f>
        <v>16990</v>
      </c>
      <c r="D145" s="29">
        <f>OCT!K131</f>
        <v>4297</v>
      </c>
      <c r="E145" s="29">
        <f>OCT!K132</f>
        <v>4736</v>
      </c>
      <c r="F145" s="29">
        <f>OCT!K133</f>
        <v>7551</v>
      </c>
      <c r="G145" s="29">
        <f>OCT!K134</f>
        <v>406</v>
      </c>
      <c r="H145" s="29">
        <f>OCT!K135</f>
        <v>655</v>
      </c>
    </row>
    <row r="146" spans="1:8" ht="12.75">
      <c r="A146" s="24" t="s">
        <v>52</v>
      </c>
      <c r="C146" s="29">
        <f>NOV!K130</f>
        <v>15079</v>
      </c>
      <c r="D146" s="29">
        <f>NOV!K131</f>
        <v>4233</v>
      </c>
      <c r="E146" s="29">
        <f>NOV!K132</f>
        <v>4417</v>
      </c>
      <c r="F146" s="29">
        <f>NOV!K133</f>
        <v>6035</v>
      </c>
      <c r="G146" s="29">
        <f>NOV!K134</f>
        <v>394</v>
      </c>
      <c r="H146" s="29">
        <f>NOV!K135</f>
        <v>581</v>
      </c>
    </row>
    <row r="147" spans="1:8" ht="12.75">
      <c r="A147" s="24" t="s">
        <v>53</v>
      </c>
      <c r="C147" s="29">
        <f>DEC!K130</f>
        <v>15246</v>
      </c>
      <c r="D147" s="29">
        <f>DEC!K131</f>
        <v>4506</v>
      </c>
      <c r="E147" s="29">
        <f>DEC!K132</f>
        <v>4523</v>
      </c>
      <c r="F147" s="29">
        <f>DEC!K133</f>
        <v>5825</v>
      </c>
      <c r="G147" s="29">
        <f>DEC!K134</f>
        <v>392</v>
      </c>
      <c r="H147" s="29">
        <f>DEC!K135</f>
        <v>581</v>
      </c>
    </row>
    <row r="148" spans="1:8" ht="12.75">
      <c r="A148" s="24" t="s">
        <v>54</v>
      </c>
      <c r="C148" s="29">
        <f>JAN!K130</f>
        <v>14545</v>
      </c>
      <c r="D148" s="29">
        <f>JAN!K131</f>
        <v>4158</v>
      </c>
      <c r="E148" s="29">
        <f>JAN!K132</f>
        <v>4502</v>
      </c>
      <c r="F148" s="29">
        <f>JAN!K133</f>
        <v>5297</v>
      </c>
      <c r="G148" s="29">
        <f>JAN!K134</f>
        <v>588</v>
      </c>
      <c r="H148" s="29">
        <f>JAN!K135</f>
        <v>581</v>
      </c>
    </row>
    <row r="149" spans="1:8" ht="12.75">
      <c r="A149" s="24" t="s">
        <v>55</v>
      </c>
      <c r="C149" s="29">
        <f>FEB!K130</f>
        <v>16638</v>
      </c>
      <c r="D149" s="29">
        <f>FEB!K131</f>
        <v>4366</v>
      </c>
      <c r="E149" s="29">
        <f>FEB!K132</f>
        <v>4502</v>
      </c>
      <c r="F149" s="29">
        <f>FEB!K133</f>
        <v>7182</v>
      </c>
      <c r="G149" s="29">
        <f>FEB!K134</f>
        <v>588</v>
      </c>
      <c r="H149" s="29">
        <f>FEB!K135</f>
        <v>1496</v>
      </c>
    </row>
    <row r="150" spans="1:8" ht="12.75">
      <c r="A150" s="24" t="s">
        <v>56</v>
      </c>
      <c r="C150" s="29">
        <f>MAR!K130</f>
        <v>15936</v>
      </c>
      <c r="D150" s="29">
        <f>MAR!K131</f>
        <v>4228</v>
      </c>
      <c r="E150" s="29">
        <f>MAR!K132</f>
        <v>5098</v>
      </c>
      <c r="F150" s="29">
        <f>MAR!K133</f>
        <v>6218</v>
      </c>
      <c r="G150" s="29">
        <f>MAR!K134</f>
        <v>392</v>
      </c>
      <c r="H150" s="29">
        <f>MAR!K135</f>
        <v>852</v>
      </c>
    </row>
    <row r="151" spans="1:8" ht="12.75">
      <c r="A151" s="24" t="s">
        <v>57</v>
      </c>
      <c r="C151" s="29">
        <f>APR!K130</f>
        <v>19888</v>
      </c>
      <c r="D151" s="29">
        <f>APR!K131</f>
        <v>5302</v>
      </c>
      <c r="E151" s="29">
        <f>APR!K132</f>
        <v>5639</v>
      </c>
      <c r="F151" s="29">
        <f>APR!K133</f>
        <v>8339</v>
      </c>
      <c r="G151" s="29">
        <f>APR!K134</f>
        <v>608</v>
      </c>
      <c r="H151" s="29">
        <f>APR!K135</f>
        <v>1024</v>
      </c>
    </row>
    <row r="152" spans="1:8" ht="12.75">
      <c r="A152" s="24" t="s">
        <v>58</v>
      </c>
      <c r="C152" s="29">
        <f>MAY!K130</f>
        <v>18930</v>
      </c>
      <c r="D152" s="29">
        <f>MAY!K131</f>
        <v>5366</v>
      </c>
      <c r="E152" s="29">
        <f>MAY!K132</f>
        <v>5615</v>
      </c>
      <c r="F152" s="29">
        <f>MAY!K133</f>
        <v>7341</v>
      </c>
      <c r="G152" s="29">
        <f>MAY!K134</f>
        <v>608</v>
      </c>
      <c r="H152" s="29">
        <f>MAY!K135</f>
        <v>1024</v>
      </c>
    </row>
    <row r="153" spans="1:8" ht="12.75">
      <c r="A153" s="24" t="s">
        <v>59</v>
      </c>
      <c r="C153" s="29">
        <f>JUN!K130</f>
        <v>19999</v>
      </c>
      <c r="D153" s="29">
        <f>JUN!K131</f>
        <v>5108</v>
      </c>
      <c r="E153" s="29">
        <f>JUN!K132</f>
        <v>6957</v>
      </c>
      <c r="F153" s="29">
        <f>JUN!K133</f>
        <v>7326</v>
      </c>
      <c r="G153" s="29">
        <f>JUN!K134</f>
        <v>608</v>
      </c>
      <c r="H153" s="29">
        <f>JUN!K135</f>
        <v>1024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15635</v>
      </c>
      <c r="D154" s="34">
        <f t="shared" si="6"/>
        <v>4308.333333333333</v>
      </c>
      <c r="E154" s="34">
        <f t="shared" si="6"/>
        <v>4624</v>
      </c>
      <c r="F154" s="34">
        <f t="shared" si="6"/>
        <v>6215.916666666667</v>
      </c>
      <c r="G154" s="34">
        <f t="shared" si="6"/>
        <v>486.75</v>
      </c>
      <c r="H154" s="34">
        <f t="shared" si="6"/>
        <v>701.25</v>
      </c>
    </row>
  </sheetData>
  <sheetProtection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8">
      <selection activeCell="B27" sqref="B27:H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6348</v>
      </c>
      <c r="C5" s="25">
        <v>2699</v>
      </c>
      <c r="D5" s="25">
        <v>2543</v>
      </c>
      <c r="E5" s="25">
        <v>2437</v>
      </c>
      <c r="F5" s="25">
        <v>9045</v>
      </c>
      <c r="G5" s="25">
        <v>805</v>
      </c>
      <c r="H5" s="25">
        <v>40063</v>
      </c>
      <c r="I5" s="20">
        <f aca="true" t="shared" si="0" ref="I5:I11">SUM(B5:H5)</f>
        <v>63940</v>
      </c>
    </row>
    <row r="6" spans="1:9" ht="12.75">
      <c r="A6" s="4" t="s">
        <v>8</v>
      </c>
      <c r="B6" s="25">
        <v>2791</v>
      </c>
      <c r="C6" s="25">
        <v>1200</v>
      </c>
      <c r="D6" s="25">
        <v>1028</v>
      </c>
      <c r="E6" s="25">
        <v>765</v>
      </c>
      <c r="F6" s="25">
        <v>2408</v>
      </c>
      <c r="G6" s="25">
        <v>70</v>
      </c>
      <c r="H6" s="25">
        <v>15724</v>
      </c>
      <c r="I6" s="20">
        <f t="shared" si="0"/>
        <v>23986</v>
      </c>
    </row>
    <row r="7" spans="1:9" ht="12.75">
      <c r="A7" s="4" t="s">
        <v>9</v>
      </c>
      <c r="B7" s="25">
        <v>346</v>
      </c>
      <c r="C7" s="25">
        <v>116</v>
      </c>
      <c r="D7" s="25">
        <v>115</v>
      </c>
      <c r="E7" s="25">
        <v>89</v>
      </c>
      <c r="F7" s="25">
        <v>494</v>
      </c>
      <c r="G7" s="25">
        <v>20</v>
      </c>
      <c r="H7" s="25">
        <v>3496</v>
      </c>
      <c r="I7" s="20">
        <f t="shared" si="0"/>
        <v>4676</v>
      </c>
    </row>
    <row r="8" spans="1:9" ht="12.75">
      <c r="A8" s="4" t="s">
        <v>10</v>
      </c>
      <c r="B8" s="25">
        <v>765</v>
      </c>
      <c r="C8" s="25">
        <v>184</v>
      </c>
      <c r="D8" s="25">
        <v>282</v>
      </c>
      <c r="E8" s="25">
        <v>221</v>
      </c>
      <c r="F8" s="25">
        <v>682</v>
      </c>
      <c r="G8" s="25">
        <v>49</v>
      </c>
      <c r="H8" s="25">
        <v>5170</v>
      </c>
      <c r="I8" s="20">
        <f t="shared" si="0"/>
        <v>7353</v>
      </c>
    </row>
    <row r="9" spans="1:9" ht="12.75">
      <c r="A9" s="4" t="s">
        <v>11</v>
      </c>
      <c r="B9" s="25">
        <v>113</v>
      </c>
      <c r="C9" s="25">
        <v>182</v>
      </c>
      <c r="D9" s="25">
        <v>78</v>
      </c>
      <c r="E9" s="25">
        <v>18</v>
      </c>
      <c r="F9" s="25">
        <v>101</v>
      </c>
      <c r="G9" s="25">
        <v>2</v>
      </c>
      <c r="H9" s="25">
        <v>1056</v>
      </c>
      <c r="I9" s="20">
        <f t="shared" si="0"/>
        <v>1550</v>
      </c>
    </row>
    <row r="10" spans="1:9" ht="12.75">
      <c r="A10" s="4" t="s">
        <v>12</v>
      </c>
      <c r="B10" s="25">
        <v>16</v>
      </c>
      <c r="C10" s="25">
        <v>25</v>
      </c>
      <c r="D10" s="25">
        <v>2</v>
      </c>
      <c r="E10" s="25">
        <v>2</v>
      </c>
      <c r="F10" s="25">
        <v>23</v>
      </c>
      <c r="G10" s="25">
        <v>0</v>
      </c>
      <c r="H10" s="25">
        <v>82</v>
      </c>
      <c r="I10" s="20">
        <f t="shared" si="0"/>
        <v>150</v>
      </c>
    </row>
    <row r="11" spans="1:9" ht="12.75">
      <c r="A11" s="4" t="s">
        <v>13</v>
      </c>
      <c r="B11" s="20">
        <f aca="true" t="shared" si="1" ref="B11:H11">SUM(B8:B10)</f>
        <v>894</v>
      </c>
      <c r="C11" s="20">
        <f t="shared" si="1"/>
        <v>391</v>
      </c>
      <c r="D11" s="20">
        <f t="shared" si="1"/>
        <v>362</v>
      </c>
      <c r="E11" s="20">
        <f t="shared" si="1"/>
        <v>241</v>
      </c>
      <c r="F11" s="20">
        <f t="shared" si="1"/>
        <v>806</v>
      </c>
      <c r="G11" s="20">
        <f t="shared" si="1"/>
        <v>51</v>
      </c>
      <c r="H11" s="20">
        <f t="shared" si="1"/>
        <v>6308</v>
      </c>
      <c r="I11" s="20">
        <f t="shared" si="0"/>
        <v>9053</v>
      </c>
    </row>
    <row r="12" spans="1:9" ht="12.75">
      <c r="A12" s="4" t="s">
        <v>14</v>
      </c>
      <c r="B12" s="20">
        <f aca="true" t="shared" si="2" ref="B12:I12">SUM(B5+B6+B7+B11)</f>
        <v>10379</v>
      </c>
      <c r="C12" s="20">
        <f t="shared" si="2"/>
        <v>4406</v>
      </c>
      <c r="D12" s="20">
        <f t="shared" si="2"/>
        <v>4048</v>
      </c>
      <c r="E12" s="20">
        <f t="shared" si="2"/>
        <v>3532</v>
      </c>
      <c r="F12" s="20">
        <f t="shared" si="2"/>
        <v>12753</v>
      </c>
      <c r="G12" s="20">
        <f t="shared" si="2"/>
        <v>946</v>
      </c>
      <c r="H12" s="20">
        <f t="shared" si="2"/>
        <v>65591</v>
      </c>
      <c r="I12" s="20">
        <f t="shared" si="2"/>
        <v>101655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2156</v>
      </c>
      <c r="C16" s="25">
        <v>707</v>
      </c>
      <c r="D16" s="25">
        <v>742</v>
      </c>
      <c r="E16" s="25">
        <v>2420</v>
      </c>
      <c r="F16" s="25">
        <v>8201</v>
      </c>
      <c r="G16" s="25">
        <v>750</v>
      </c>
      <c r="H16" s="25">
        <v>17675</v>
      </c>
      <c r="I16" s="20">
        <f aca="true" t="shared" si="3" ref="I16:I22">SUM(B16:H16)</f>
        <v>32651</v>
      </c>
    </row>
    <row r="17" spans="1:9" ht="12.75">
      <c r="A17" s="4" t="s">
        <v>8</v>
      </c>
      <c r="B17" s="25">
        <v>933</v>
      </c>
      <c r="C17" s="25">
        <v>293</v>
      </c>
      <c r="D17" s="25">
        <v>300</v>
      </c>
      <c r="E17" s="25">
        <v>756</v>
      </c>
      <c r="F17" s="25">
        <v>2310</v>
      </c>
      <c r="G17" s="25">
        <v>62</v>
      </c>
      <c r="H17" s="25">
        <v>7141</v>
      </c>
      <c r="I17" s="20">
        <f t="shared" si="3"/>
        <v>11795</v>
      </c>
    </row>
    <row r="18" spans="1:9" ht="12.75">
      <c r="A18" s="4" t="s">
        <v>9</v>
      </c>
      <c r="B18" s="25">
        <v>124</v>
      </c>
      <c r="C18" s="25">
        <v>28</v>
      </c>
      <c r="D18" s="25">
        <v>34</v>
      </c>
      <c r="E18" s="25">
        <v>87</v>
      </c>
      <c r="F18" s="25">
        <v>474</v>
      </c>
      <c r="G18" s="25">
        <v>19</v>
      </c>
      <c r="H18" s="25">
        <v>1603</v>
      </c>
      <c r="I18" s="20">
        <f t="shared" si="3"/>
        <v>2369</v>
      </c>
    </row>
    <row r="19" spans="1:9" ht="12.75">
      <c r="A19" s="4" t="s">
        <v>10</v>
      </c>
      <c r="B19" s="25">
        <v>269</v>
      </c>
      <c r="C19" s="25">
        <v>51</v>
      </c>
      <c r="D19" s="25">
        <v>85</v>
      </c>
      <c r="E19" s="25">
        <v>218</v>
      </c>
      <c r="F19" s="25">
        <v>656</v>
      </c>
      <c r="G19" s="25">
        <v>45</v>
      </c>
      <c r="H19" s="25">
        <v>2406</v>
      </c>
      <c r="I19" s="20">
        <f t="shared" si="3"/>
        <v>3730</v>
      </c>
    </row>
    <row r="20" spans="1:9" ht="12.75">
      <c r="A20" s="4" t="s">
        <v>11</v>
      </c>
      <c r="B20" s="25">
        <v>39</v>
      </c>
      <c r="C20" s="25">
        <v>42</v>
      </c>
      <c r="D20" s="25">
        <v>16</v>
      </c>
      <c r="E20" s="25">
        <v>17</v>
      </c>
      <c r="F20" s="25">
        <v>91</v>
      </c>
      <c r="G20" s="25">
        <v>2</v>
      </c>
      <c r="H20" s="25">
        <v>438</v>
      </c>
      <c r="I20" s="20">
        <f t="shared" si="3"/>
        <v>645</v>
      </c>
    </row>
    <row r="21" spans="1:9" ht="12.75">
      <c r="A21" s="4" t="s">
        <v>12</v>
      </c>
      <c r="B21" s="25">
        <v>5</v>
      </c>
      <c r="C21" s="25">
        <v>6</v>
      </c>
      <c r="D21" s="25">
        <v>1</v>
      </c>
      <c r="E21" s="25">
        <v>2</v>
      </c>
      <c r="F21" s="25">
        <v>22</v>
      </c>
      <c r="G21" s="25">
        <v>0</v>
      </c>
      <c r="H21" s="25">
        <v>39</v>
      </c>
      <c r="I21" s="20">
        <f t="shared" si="3"/>
        <v>75</v>
      </c>
    </row>
    <row r="22" spans="1:9" ht="12.75">
      <c r="A22" s="4" t="s">
        <v>13</v>
      </c>
      <c r="B22" s="20">
        <f aca="true" t="shared" si="4" ref="B22:H22">SUM(B19:B21)</f>
        <v>313</v>
      </c>
      <c r="C22" s="20">
        <f t="shared" si="4"/>
        <v>99</v>
      </c>
      <c r="D22" s="20">
        <f t="shared" si="4"/>
        <v>102</v>
      </c>
      <c r="E22" s="20">
        <f t="shared" si="4"/>
        <v>237</v>
      </c>
      <c r="F22" s="20">
        <f t="shared" si="4"/>
        <v>769</v>
      </c>
      <c r="G22" s="20">
        <f t="shared" si="4"/>
        <v>47</v>
      </c>
      <c r="H22" s="20">
        <f t="shared" si="4"/>
        <v>2883</v>
      </c>
      <c r="I22" s="20">
        <f t="shared" si="3"/>
        <v>4450</v>
      </c>
    </row>
    <row r="23" spans="1:9" ht="12.75">
      <c r="A23" s="4" t="s">
        <v>14</v>
      </c>
      <c r="B23" s="20">
        <f aca="true" t="shared" si="5" ref="B23:I23">SUM(B16+B17+B18+B22)</f>
        <v>3526</v>
      </c>
      <c r="C23" s="20">
        <f t="shared" si="5"/>
        <v>1127</v>
      </c>
      <c r="D23" s="20">
        <f t="shared" si="5"/>
        <v>1178</v>
      </c>
      <c r="E23" s="20">
        <f t="shared" si="5"/>
        <v>3500</v>
      </c>
      <c r="F23" s="20">
        <f t="shared" si="5"/>
        <v>11754</v>
      </c>
      <c r="G23" s="20">
        <f t="shared" si="5"/>
        <v>878</v>
      </c>
      <c r="H23" s="20">
        <f t="shared" si="5"/>
        <v>29302</v>
      </c>
      <c r="I23" s="20">
        <f t="shared" si="5"/>
        <v>51265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1019958</v>
      </c>
      <c r="C27" s="25">
        <v>424769</v>
      </c>
      <c r="D27" s="25">
        <v>421889</v>
      </c>
      <c r="E27" s="25">
        <v>492760</v>
      </c>
      <c r="F27" s="25">
        <v>1355622</v>
      </c>
      <c r="G27" s="25">
        <v>159592</v>
      </c>
      <c r="H27" s="25">
        <v>6379563</v>
      </c>
      <c r="I27" s="20">
        <f aca="true" t="shared" si="6" ref="I27:I32">SUM(B27:H27)</f>
        <v>10254153</v>
      </c>
    </row>
    <row r="28" spans="1:9" ht="12.75">
      <c r="A28" s="4" t="s">
        <v>8</v>
      </c>
      <c r="B28" s="25">
        <v>440938</v>
      </c>
      <c r="C28" s="25">
        <v>190193</v>
      </c>
      <c r="D28" s="25">
        <v>181246</v>
      </c>
      <c r="E28" s="25">
        <v>147995</v>
      </c>
      <c r="F28" s="25">
        <v>348108</v>
      </c>
      <c r="G28" s="25">
        <v>13515</v>
      </c>
      <c r="H28" s="25">
        <v>2623160</v>
      </c>
      <c r="I28" s="20">
        <f t="shared" si="6"/>
        <v>3945155</v>
      </c>
    </row>
    <row r="29" spans="1:9" ht="12.75">
      <c r="A29" s="4" t="s">
        <v>9</v>
      </c>
      <c r="B29" s="25">
        <v>57095</v>
      </c>
      <c r="C29" s="25">
        <v>17267</v>
      </c>
      <c r="D29" s="25">
        <v>20824</v>
      </c>
      <c r="E29" s="25">
        <v>16796</v>
      </c>
      <c r="F29" s="25">
        <v>71761</v>
      </c>
      <c r="G29" s="25">
        <v>3735</v>
      </c>
      <c r="H29" s="25">
        <v>558021</v>
      </c>
      <c r="I29" s="20">
        <f t="shared" si="6"/>
        <v>745499</v>
      </c>
    </row>
    <row r="30" spans="1:9" ht="12.75">
      <c r="A30" s="4" t="s">
        <v>10</v>
      </c>
      <c r="B30" s="25">
        <v>126981</v>
      </c>
      <c r="C30" s="25">
        <v>28591</v>
      </c>
      <c r="D30" s="25">
        <v>49613</v>
      </c>
      <c r="E30" s="25">
        <v>42998</v>
      </c>
      <c r="F30" s="25">
        <v>101946</v>
      </c>
      <c r="G30" s="25">
        <v>10139</v>
      </c>
      <c r="H30" s="25">
        <v>847333</v>
      </c>
      <c r="I30" s="20">
        <f t="shared" si="6"/>
        <v>1207601</v>
      </c>
    </row>
    <row r="31" spans="1:9" ht="12.75">
      <c r="A31" s="4" t="s">
        <v>11</v>
      </c>
      <c r="B31" s="25">
        <v>18439</v>
      </c>
      <c r="C31" s="25">
        <v>27941</v>
      </c>
      <c r="D31" s="25">
        <v>9403</v>
      </c>
      <c r="E31" s="25">
        <v>3336</v>
      </c>
      <c r="F31" s="25">
        <v>13344</v>
      </c>
      <c r="G31" s="25">
        <v>383</v>
      </c>
      <c r="H31" s="25">
        <v>175972</v>
      </c>
      <c r="I31" s="20">
        <f t="shared" si="6"/>
        <v>248818</v>
      </c>
    </row>
    <row r="32" spans="1:9" ht="12.75">
      <c r="A32" s="4" t="s">
        <v>12</v>
      </c>
      <c r="B32" s="25">
        <v>2452</v>
      </c>
      <c r="C32" s="25">
        <v>4652</v>
      </c>
      <c r="D32" s="25">
        <v>199</v>
      </c>
      <c r="E32" s="25">
        <v>361</v>
      </c>
      <c r="F32" s="25">
        <v>3182</v>
      </c>
      <c r="G32" s="25">
        <v>0</v>
      </c>
      <c r="H32" s="25">
        <v>12077</v>
      </c>
      <c r="I32" s="20">
        <f t="shared" si="6"/>
        <v>22923</v>
      </c>
    </row>
    <row r="33" spans="1:9" ht="12.75">
      <c r="A33" s="4" t="s">
        <v>13</v>
      </c>
      <c r="B33" s="20">
        <f aca="true" t="shared" si="7" ref="B33:I33">SUM(B30:B32)</f>
        <v>147872</v>
      </c>
      <c r="C33" s="20">
        <f t="shared" si="7"/>
        <v>61184</v>
      </c>
      <c r="D33" s="20">
        <f t="shared" si="7"/>
        <v>59215</v>
      </c>
      <c r="E33" s="20">
        <f t="shared" si="7"/>
        <v>46695</v>
      </c>
      <c r="F33" s="20">
        <f t="shared" si="7"/>
        <v>118472</v>
      </c>
      <c r="G33" s="20">
        <f t="shared" si="7"/>
        <v>10522</v>
      </c>
      <c r="H33" s="20">
        <f t="shared" si="7"/>
        <v>1035382</v>
      </c>
      <c r="I33" s="20">
        <f t="shared" si="7"/>
        <v>1479342</v>
      </c>
    </row>
    <row r="34" spans="1:9" ht="12.75">
      <c r="A34" s="4" t="s">
        <v>14</v>
      </c>
      <c r="B34" s="20">
        <f aca="true" t="shared" si="8" ref="B34:I34">SUM(B27+B28+B29+B33)</f>
        <v>1665863</v>
      </c>
      <c r="C34" s="20">
        <f t="shared" si="8"/>
        <v>693413</v>
      </c>
      <c r="D34" s="20">
        <f t="shared" si="8"/>
        <v>683174</v>
      </c>
      <c r="E34" s="20">
        <f t="shared" si="8"/>
        <v>704246</v>
      </c>
      <c r="F34" s="20">
        <f t="shared" si="8"/>
        <v>1893963</v>
      </c>
      <c r="G34" s="20">
        <f t="shared" si="8"/>
        <v>187364</v>
      </c>
      <c r="H34" s="20">
        <f t="shared" si="8"/>
        <v>10596126</v>
      </c>
      <c r="I34" s="20">
        <f t="shared" si="8"/>
        <v>16424149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51265</v>
      </c>
      <c r="D42" s="21">
        <f>I16</f>
        <v>32651</v>
      </c>
      <c r="E42" s="21">
        <f>I17</f>
        <v>11795</v>
      </c>
      <c r="F42" s="21">
        <f>I18</f>
        <v>2369</v>
      </c>
      <c r="G42" s="21">
        <f>I22</f>
        <v>4450</v>
      </c>
      <c r="H42" s="21">
        <f>I19</f>
        <v>3730</v>
      </c>
      <c r="I42" s="21">
        <f>I20</f>
        <v>645</v>
      </c>
      <c r="J42" s="21">
        <f>I21</f>
        <v>75</v>
      </c>
      <c r="K42" s="21"/>
    </row>
    <row r="43" spans="1:11" ht="12.75">
      <c r="A43" t="s">
        <v>21</v>
      </c>
      <c r="C43" s="21">
        <f>SUM(D43:G43)</f>
        <v>101655</v>
      </c>
      <c r="D43" s="21">
        <f>I5</f>
        <v>63940</v>
      </c>
      <c r="E43" s="21">
        <f>I6</f>
        <v>23986</v>
      </c>
      <c r="F43" s="21">
        <f>I7</f>
        <v>4676</v>
      </c>
      <c r="G43" s="21">
        <f>I11</f>
        <v>9053</v>
      </c>
      <c r="H43" s="21">
        <f>I8</f>
        <v>7353</v>
      </c>
      <c r="I43" s="21">
        <f>I9</f>
        <v>1550</v>
      </c>
      <c r="J43" s="21">
        <f>I10</f>
        <v>150</v>
      </c>
      <c r="K43" s="21"/>
    </row>
    <row r="44" spans="1:11" ht="12.75">
      <c r="A44" t="s">
        <v>22</v>
      </c>
      <c r="C44" s="22">
        <f aca="true" t="shared" si="9" ref="C44:J44">C43/C42</f>
        <v>1.9829318248317565</v>
      </c>
      <c r="D44" s="22">
        <f t="shared" si="9"/>
        <v>1.9582861168111236</v>
      </c>
      <c r="E44" s="22">
        <f t="shared" si="9"/>
        <v>2.0335735481136075</v>
      </c>
      <c r="F44" s="22">
        <f t="shared" si="9"/>
        <v>1.973828619670747</v>
      </c>
      <c r="G44" s="22">
        <f t="shared" si="9"/>
        <v>2.03438202247191</v>
      </c>
      <c r="H44" s="22">
        <f t="shared" si="9"/>
        <v>1.971313672922252</v>
      </c>
      <c r="I44" s="22">
        <f t="shared" si="9"/>
        <v>2.4031007751937983</v>
      </c>
      <c r="J44" s="22">
        <f t="shared" si="9"/>
        <v>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29302</v>
      </c>
      <c r="D47" s="21">
        <f>H16</f>
        <v>17675</v>
      </c>
      <c r="E47" s="21">
        <f>H17</f>
        <v>7141</v>
      </c>
      <c r="F47" s="21">
        <f>H18</f>
        <v>1603</v>
      </c>
      <c r="G47" s="21">
        <f>H22</f>
        <v>2883</v>
      </c>
      <c r="H47" s="21">
        <f>H19</f>
        <v>2406</v>
      </c>
      <c r="I47" s="21">
        <f>H20</f>
        <v>438</v>
      </c>
      <c r="J47" s="21">
        <f>H21</f>
        <v>39</v>
      </c>
      <c r="K47" s="21"/>
    </row>
    <row r="48" spans="1:11" ht="12.75">
      <c r="A48" t="s">
        <v>21</v>
      </c>
      <c r="C48" s="21">
        <f>SUM(D48:G48)</f>
        <v>65591</v>
      </c>
      <c r="D48" s="21">
        <f>H5</f>
        <v>40063</v>
      </c>
      <c r="E48" s="21">
        <f>H6</f>
        <v>15724</v>
      </c>
      <c r="F48" s="21">
        <f>H7</f>
        <v>3496</v>
      </c>
      <c r="G48" s="21">
        <f>H11</f>
        <v>6308</v>
      </c>
      <c r="H48" s="21">
        <f>H8</f>
        <v>5170</v>
      </c>
      <c r="I48" s="21">
        <f>H9</f>
        <v>1056</v>
      </c>
      <c r="J48" s="21">
        <f>H10</f>
        <v>82</v>
      </c>
      <c r="K48" s="21"/>
    </row>
    <row r="49" spans="1:11" ht="12.75">
      <c r="A49" t="s">
        <v>22</v>
      </c>
      <c r="C49" s="22">
        <f aca="true" t="shared" si="10" ref="C49:J49">C48/C47</f>
        <v>2.2384478875162106</v>
      </c>
      <c r="D49" s="22">
        <f t="shared" si="10"/>
        <v>2.2666478076379066</v>
      </c>
      <c r="E49" s="22">
        <f t="shared" si="10"/>
        <v>2.2019325024506373</v>
      </c>
      <c r="F49" s="22">
        <f t="shared" si="10"/>
        <v>2.180910792264504</v>
      </c>
      <c r="G49" s="22">
        <f t="shared" si="10"/>
        <v>2.187998612556365</v>
      </c>
      <c r="H49" s="22">
        <f t="shared" si="10"/>
        <v>2.1487946799667497</v>
      </c>
      <c r="I49" s="22">
        <f t="shared" si="10"/>
        <v>2.410958904109589</v>
      </c>
      <c r="J49" s="22">
        <f t="shared" si="10"/>
        <v>2.1025641025641026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21963</v>
      </c>
      <c r="D52" s="21">
        <f>SUM(B16:G16)</f>
        <v>14976</v>
      </c>
      <c r="E52" s="21">
        <f>SUM(B17:G17)</f>
        <v>4654</v>
      </c>
      <c r="F52" s="21">
        <f>SUM(B18:G18)</f>
        <v>766</v>
      </c>
      <c r="G52" s="21">
        <f>SUM(H52:J52)</f>
        <v>1565</v>
      </c>
      <c r="H52" s="21">
        <f>SUM(B19:G19)</f>
        <v>1324</v>
      </c>
      <c r="I52" s="21">
        <f>SUM(A20:F20)</f>
        <v>205</v>
      </c>
      <c r="J52" s="21">
        <f>SUM(B21:G21)</f>
        <v>36</v>
      </c>
      <c r="K52" s="21"/>
    </row>
    <row r="53" spans="1:11" ht="12.75">
      <c r="A53" t="s">
        <v>21</v>
      </c>
      <c r="C53" s="21">
        <f>SUM(B12:G12)</f>
        <v>36064</v>
      </c>
      <c r="D53" s="21">
        <f>SUM(B5:G5)</f>
        <v>23877</v>
      </c>
      <c r="E53" s="21">
        <f>SUM(B6:G6)</f>
        <v>8262</v>
      </c>
      <c r="F53" s="21">
        <f>SUM(B7:G7)</f>
        <v>1180</v>
      </c>
      <c r="G53" s="21">
        <f>SUM(H53:J53)</f>
        <v>2745</v>
      </c>
      <c r="H53" s="21">
        <f>SUM(B8:G8)</f>
        <v>2183</v>
      </c>
      <c r="I53" s="21">
        <f>SUM(B9:G9)</f>
        <v>494</v>
      </c>
      <c r="J53" s="21">
        <f>SUM(B10:G10)</f>
        <v>68</v>
      </c>
      <c r="K53" s="21"/>
    </row>
    <row r="54" spans="1:11" ht="12.75">
      <c r="A54" t="s">
        <v>22</v>
      </c>
      <c r="C54" s="22">
        <f aca="true" t="shared" si="11" ref="C54:J54">C53/C52</f>
        <v>1.6420343304648728</v>
      </c>
      <c r="D54" s="22">
        <f t="shared" si="11"/>
        <v>1.5943509615384615</v>
      </c>
      <c r="E54" s="22">
        <f t="shared" si="11"/>
        <v>1.7752470992694456</v>
      </c>
      <c r="F54" s="22">
        <f t="shared" si="11"/>
        <v>1.5404699738903394</v>
      </c>
      <c r="G54" s="22">
        <f t="shared" si="11"/>
        <v>1.7539936102236422</v>
      </c>
      <c r="H54" s="22">
        <f t="shared" si="11"/>
        <v>1.6487915407854985</v>
      </c>
      <c r="I54" s="22">
        <f t="shared" si="11"/>
        <v>2.4097560975609755</v>
      </c>
      <c r="J54" s="22">
        <f t="shared" si="11"/>
        <v>1.8888888888888888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21963</v>
      </c>
      <c r="D61" s="21">
        <f>SUM(B16:G16)</f>
        <v>14976</v>
      </c>
      <c r="E61" s="21">
        <f>SUM(B17:G17)</f>
        <v>4654</v>
      </c>
      <c r="F61" s="21">
        <f>SUM(B18:G18)</f>
        <v>766</v>
      </c>
      <c r="G61" s="21">
        <f>SUM(H61:J61)</f>
        <v>1567</v>
      </c>
      <c r="H61" s="21">
        <f>SUM(B19:G19)</f>
        <v>1324</v>
      </c>
      <c r="I61" s="21">
        <f>SUM(B20:G20)</f>
        <v>207</v>
      </c>
      <c r="J61" s="21">
        <f>SUM(B21:G21)</f>
        <v>36</v>
      </c>
      <c r="K61" s="21"/>
    </row>
    <row r="62" spans="1:11" ht="12.75">
      <c r="A62" t="s">
        <v>21</v>
      </c>
      <c r="C62" s="21">
        <f>SUM(B12:G12)</f>
        <v>36064</v>
      </c>
      <c r="D62" s="21">
        <f>SUM(B5:G5)</f>
        <v>23877</v>
      </c>
      <c r="E62" s="21">
        <f>SUM(B6:G6)</f>
        <v>8262</v>
      </c>
      <c r="F62" s="21">
        <f>SUM(B7:G7)</f>
        <v>1180</v>
      </c>
      <c r="G62" s="21">
        <f>SUM(H62:J62)</f>
        <v>2745</v>
      </c>
      <c r="H62" s="21">
        <f>SUM(B8:G8)</f>
        <v>2183</v>
      </c>
      <c r="I62" s="21">
        <f>SUM(B9:G9)</f>
        <v>494</v>
      </c>
      <c r="J62" s="21">
        <f>SUM(B10:G10)</f>
        <v>68</v>
      </c>
      <c r="K62" s="21"/>
    </row>
    <row r="63" spans="1:11" ht="12.75">
      <c r="A63" t="s">
        <v>22</v>
      </c>
      <c r="C63" s="22">
        <f aca="true" t="shared" si="12" ref="C63:J63">C62/C61</f>
        <v>1.6420343304648728</v>
      </c>
      <c r="D63" s="22">
        <f t="shared" si="12"/>
        <v>1.5943509615384615</v>
      </c>
      <c r="E63" s="22">
        <f t="shared" si="12"/>
        <v>1.7752470992694456</v>
      </c>
      <c r="F63" s="22">
        <f t="shared" si="12"/>
        <v>1.5404699738903394</v>
      </c>
      <c r="G63" s="22">
        <f t="shared" si="12"/>
        <v>1.751754945756222</v>
      </c>
      <c r="H63" s="22">
        <f t="shared" si="12"/>
        <v>1.6487915407854985</v>
      </c>
      <c r="I63" s="22">
        <f t="shared" si="12"/>
        <v>2.3864734299516908</v>
      </c>
      <c r="J63" s="22">
        <f t="shared" si="12"/>
        <v>1.8888888888888888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12632</v>
      </c>
      <c r="D66" s="21">
        <f>SUM(F16:G16)</f>
        <v>8951</v>
      </c>
      <c r="E66" s="21">
        <f>SUM(F17:G17)</f>
        <v>2372</v>
      </c>
      <c r="F66" s="21">
        <f>SUM(F18:G18)</f>
        <v>493</v>
      </c>
      <c r="G66" s="21">
        <f>SUM(H66:J66)</f>
        <v>816</v>
      </c>
      <c r="H66" s="21">
        <f>SUM(F19:G19)</f>
        <v>701</v>
      </c>
      <c r="I66" s="21">
        <f>SUM(F20:G20)</f>
        <v>93</v>
      </c>
      <c r="J66" s="21">
        <f>SUM(F21:G21)</f>
        <v>22</v>
      </c>
      <c r="K66" s="21"/>
    </row>
    <row r="67" spans="1:11" ht="12.75">
      <c r="A67" t="s">
        <v>21</v>
      </c>
      <c r="C67" s="21">
        <f>SUM(F12:G12)</f>
        <v>13699</v>
      </c>
      <c r="D67" s="21">
        <f>SUM(F5:G5)</f>
        <v>9850</v>
      </c>
      <c r="E67" s="21">
        <f>SUM(F6:G6)</f>
        <v>2478</v>
      </c>
      <c r="F67" s="21">
        <f>SUM(F7:G7)</f>
        <v>514</v>
      </c>
      <c r="G67" s="21">
        <f>SUM(H67:J67)</f>
        <v>857</v>
      </c>
      <c r="H67" s="21">
        <f>SUM(F8:G8)</f>
        <v>731</v>
      </c>
      <c r="I67" s="21">
        <f>SUM(F9:G9)</f>
        <v>103</v>
      </c>
      <c r="J67" s="21">
        <f>SUM(F10:G10)</f>
        <v>23</v>
      </c>
      <c r="K67" s="21"/>
    </row>
    <row r="68" spans="1:11" ht="12.75">
      <c r="A68" t="s">
        <v>22</v>
      </c>
      <c r="C68" s="22">
        <f aca="true" t="shared" si="13" ref="C68:J68">C67/C66</f>
        <v>1.0844680177327422</v>
      </c>
      <c r="D68" s="22">
        <f t="shared" si="13"/>
        <v>1.1004357055077645</v>
      </c>
      <c r="E68" s="22">
        <f t="shared" si="13"/>
        <v>1.0446880269814502</v>
      </c>
      <c r="F68" s="22">
        <f t="shared" si="13"/>
        <v>1.0425963488843812</v>
      </c>
      <c r="G68" s="22">
        <f t="shared" si="13"/>
        <v>1.0502450980392157</v>
      </c>
      <c r="H68" s="22">
        <f t="shared" si="13"/>
        <v>1.042796005706134</v>
      </c>
      <c r="I68" s="22">
        <f t="shared" si="13"/>
        <v>1.10752688172043</v>
      </c>
      <c r="J68" s="22">
        <f t="shared" si="13"/>
        <v>1.0454545454545454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3526</v>
      </c>
      <c r="D71" s="21">
        <f>B16</f>
        <v>2156</v>
      </c>
      <c r="E71" s="21">
        <f>B17</f>
        <v>933</v>
      </c>
      <c r="F71" s="21">
        <f>B18</f>
        <v>124</v>
      </c>
      <c r="G71" s="21">
        <f>SUM(H71:J71)</f>
        <v>313</v>
      </c>
      <c r="H71" s="21">
        <f>B19</f>
        <v>269</v>
      </c>
      <c r="I71" s="21">
        <f>B20</f>
        <v>39</v>
      </c>
      <c r="J71" s="21">
        <f>B21</f>
        <v>5</v>
      </c>
      <c r="K71" s="21"/>
    </row>
    <row r="72" spans="1:11" ht="12.75">
      <c r="A72" t="s">
        <v>21</v>
      </c>
      <c r="C72" s="21">
        <f>B12</f>
        <v>10379</v>
      </c>
      <c r="D72" s="21">
        <f>B5</f>
        <v>6348</v>
      </c>
      <c r="E72" s="21">
        <f>B6</f>
        <v>2791</v>
      </c>
      <c r="F72" s="21">
        <f>B7</f>
        <v>346</v>
      </c>
      <c r="G72" s="21">
        <f>SUM(H72:J72)</f>
        <v>894</v>
      </c>
      <c r="H72" s="21">
        <f>B8</f>
        <v>765</v>
      </c>
      <c r="I72" s="21">
        <f>B9</f>
        <v>113</v>
      </c>
      <c r="J72" s="21">
        <f>B10</f>
        <v>16</v>
      </c>
      <c r="K72" s="21"/>
    </row>
    <row r="73" spans="1:11" ht="12.75">
      <c r="A73" t="s">
        <v>22</v>
      </c>
      <c r="C73" s="22">
        <f aca="true" t="shared" si="14" ref="C73:J73">C72/C71</f>
        <v>2.943562110039705</v>
      </c>
      <c r="D73" s="22">
        <f t="shared" si="14"/>
        <v>2.9443413729128016</v>
      </c>
      <c r="E73" s="22">
        <f t="shared" si="14"/>
        <v>2.9914255091103965</v>
      </c>
      <c r="F73" s="22">
        <f t="shared" si="14"/>
        <v>2.7903225806451615</v>
      </c>
      <c r="G73" s="22">
        <f t="shared" si="14"/>
        <v>2.856230031948882</v>
      </c>
      <c r="H73" s="22">
        <f t="shared" si="14"/>
        <v>2.8438661710037176</v>
      </c>
      <c r="I73" s="22">
        <f t="shared" si="14"/>
        <v>2.8974358974358974</v>
      </c>
      <c r="J73" s="22">
        <f t="shared" si="14"/>
        <v>3.2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1127</v>
      </c>
      <c r="D76" s="21">
        <f>C16</f>
        <v>707</v>
      </c>
      <c r="E76" s="21">
        <f>C17</f>
        <v>293</v>
      </c>
      <c r="F76" s="21">
        <f>C18</f>
        <v>28</v>
      </c>
      <c r="G76" s="21">
        <f>SUM(H76:J76)</f>
        <v>99</v>
      </c>
      <c r="H76" s="21">
        <f>C19</f>
        <v>51</v>
      </c>
      <c r="I76" s="21">
        <f>C20</f>
        <v>42</v>
      </c>
      <c r="J76" s="21">
        <f>C21</f>
        <v>6</v>
      </c>
      <c r="K76" s="21"/>
    </row>
    <row r="77" spans="1:11" ht="12.75">
      <c r="A77" t="s">
        <v>21</v>
      </c>
      <c r="C77" s="21">
        <f>C12</f>
        <v>4406</v>
      </c>
      <c r="D77" s="21">
        <f>C5</f>
        <v>2699</v>
      </c>
      <c r="E77" s="21">
        <f>C6</f>
        <v>1200</v>
      </c>
      <c r="F77" s="21">
        <f>C7</f>
        <v>116</v>
      </c>
      <c r="G77" s="21">
        <f>SUM(H77:J77)</f>
        <v>391</v>
      </c>
      <c r="H77" s="21">
        <f>C8</f>
        <v>184</v>
      </c>
      <c r="I77" s="21">
        <f>C9</f>
        <v>182</v>
      </c>
      <c r="J77" s="21">
        <f>C10</f>
        <v>25</v>
      </c>
      <c r="K77" s="21"/>
    </row>
    <row r="78" spans="1:11" ht="12.75">
      <c r="A78" t="s">
        <v>22</v>
      </c>
      <c r="C78" s="22">
        <f aca="true" t="shared" si="15" ref="C78:J78">C77/C76</f>
        <v>3.909494232475599</v>
      </c>
      <c r="D78" s="22">
        <f t="shared" si="15"/>
        <v>3.8175388967468176</v>
      </c>
      <c r="E78" s="22">
        <f t="shared" si="15"/>
        <v>4.09556313993174</v>
      </c>
      <c r="F78" s="22">
        <f t="shared" si="15"/>
        <v>4.142857142857143</v>
      </c>
      <c r="G78" s="22">
        <f t="shared" si="15"/>
        <v>3.9494949494949494</v>
      </c>
      <c r="H78" s="22">
        <f t="shared" si="15"/>
        <v>3.607843137254902</v>
      </c>
      <c r="I78" s="22">
        <f t="shared" si="15"/>
        <v>4.333333333333333</v>
      </c>
      <c r="J78" s="22">
        <f t="shared" si="15"/>
        <v>4.166666666666667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3500</v>
      </c>
      <c r="D81" s="21">
        <f>E16</f>
        <v>2420</v>
      </c>
      <c r="E81" s="21">
        <f>E17</f>
        <v>756</v>
      </c>
      <c r="F81" s="21">
        <f>E18</f>
        <v>87</v>
      </c>
      <c r="G81" s="21">
        <f>SUM(H81:J81)</f>
        <v>237</v>
      </c>
      <c r="H81" s="21">
        <f>E19</f>
        <v>218</v>
      </c>
      <c r="I81" s="21">
        <f>E20</f>
        <v>17</v>
      </c>
      <c r="J81" s="21">
        <f>E21</f>
        <v>2</v>
      </c>
      <c r="K81" s="21"/>
    </row>
    <row r="82" spans="1:11" ht="12.75">
      <c r="A82" t="s">
        <v>21</v>
      </c>
      <c r="C82" s="21">
        <f>E12</f>
        <v>3532</v>
      </c>
      <c r="D82" s="21">
        <f>E5</f>
        <v>2437</v>
      </c>
      <c r="E82" s="21">
        <f>E6</f>
        <v>765</v>
      </c>
      <c r="F82" s="21">
        <f>E7</f>
        <v>89</v>
      </c>
      <c r="G82" s="21">
        <f>SUM(H82:J82)</f>
        <v>241</v>
      </c>
      <c r="H82" s="21">
        <f>E8</f>
        <v>221</v>
      </c>
      <c r="I82" s="21">
        <f>E9</f>
        <v>18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1.0091428571428571</v>
      </c>
      <c r="D83" s="22">
        <f t="shared" si="16"/>
        <v>1.0070247933884298</v>
      </c>
      <c r="E83" s="22">
        <f t="shared" si="16"/>
        <v>1.0119047619047619</v>
      </c>
      <c r="F83" s="22">
        <f t="shared" si="16"/>
        <v>1.0229885057471264</v>
      </c>
      <c r="G83" s="22">
        <f t="shared" si="16"/>
        <v>1.0168776371308017</v>
      </c>
      <c r="H83" s="22">
        <f t="shared" si="16"/>
        <v>1.0137614678899083</v>
      </c>
      <c r="I83" s="22">
        <f t="shared" si="16"/>
        <v>1.0588235294117647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1178</v>
      </c>
      <c r="D86" s="21">
        <f>D16</f>
        <v>742</v>
      </c>
      <c r="E86" s="21">
        <f>D17</f>
        <v>300</v>
      </c>
      <c r="F86" s="21">
        <f>D18</f>
        <v>34</v>
      </c>
      <c r="G86" s="21">
        <f>SUM(H86:J86)</f>
        <v>102</v>
      </c>
      <c r="H86" s="21">
        <f>D19</f>
        <v>85</v>
      </c>
      <c r="I86" s="21">
        <f>D20</f>
        <v>16</v>
      </c>
      <c r="J86" s="21">
        <f>D21</f>
        <v>1</v>
      </c>
    </row>
    <row r="87" spans="1:10" ht="12.75">
      <c r="A87" t="s">
        <v>21</v>
      </c>
      <c r="C87" s="21">
        <f>D12</f>
        <v>4048</v>
      </c>
      <c r="D87" s="21">
        <f>D5</f>
        <v>2543</v>
      </c>
      <c r="E87" s="21">
        <f>D6</f>
        <v>1028</v>
      </c>
      <c r="F87" s="21">
        <f>D7</f>
        <v>115</v>
      </c>
      <c r="G87" s="21">
        <f>SUM(H87:J87)</f>
        <v>362</v>
      </c>
      <c r="H87" s="21">
        <f>D8</f>
        <v>282</v>
      </c>
      <c r="I87" s="21">
        <f>D9</f>
        <v>78</v>
      </c>
      <c r="J87" s="21">
        <f>D10</f>
        <v>2</v>
      </c>
    </row>
    <row r="88" spans="1:10" ht="12.75">
      <c r="A88" t="s">
        <v>22</v>
      </c>
      <c r="C88" s="22">
        <f aca="true" t="shared" si="17" ref="C88:J88">C87/C86</f>
        <v>3.436332767402377</v>
      </c>
      <c r="D88" s="22">
        <f t="shared" si="17"/>
        <v>3.42722371967655</v>
      </c>
      <c r="E88" s="22">
        <f t="shared" si="17"/>
        <v>3.4266666666666667</v>
      </c>
      <c r="F88" s="22">
        <f t="shared" si="17"/>
        <v>3.3823529411764706</v>
      </c>
      <c r="G88" s="22">
        <f t="shared" si="17"/>
        <v>3.549019607843137</v>
      </c>
      <c r="H88" s="22">
        <f t="shared" si="17"/>
        <v>3.3176470588235296</v>
      </c>
      <c r="I88" s="22">
        <f t="shared" si="17"/>
        <v>4.875</v>
      </c>
      <c r="J88" s="22">
        <f t="shared" si="17"/>
        <v>2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16424149</v>
      </c>
      <c r="D94" s="21"/>
      <c r="E94" s="21">
        <f>SUM(E95:E96)</f>
        <v>51265</v>
      </c>
      <c r="F94" s="22">
        <f>C94/E94</f>
        <v>320.3774309958061</v>
      </c>
      <c r="G94" s="21">
        <f>SUM(G95:G96)</f>
        <v>101655</v>
      </c>
      <c r="H94" s="22">
        <f>C94/G94</f>
        <v>161.56754709556836</v>
      </c>
    </row>
    <row r="95" spans="1:8" ht="12.75">
      <c r="A95" t="s">
        <v>23</v>
      </c>
      <c r="C95" s="21">
        <f>H34</f>
        <v>10596126</v>
      </c>
      <c r="D95" s="21"/>
      <c r="E95" s="21">
        <f>H23</f>
        <v>29302</v>
      </c>
      <c r="F95" s="22">
        <f>C95/E95</f>
        <v>361.61784178554365</v>
      </c>
      <c r="G95" s="21">
        <f>H12</f>
        <v>65591</v>
      </c>
      <c r="H95" s="22">
        <f>C95/G95</f>
        <v>161.54847463828878</v>
      </c>
    </row>
    <row r="96" spans="1:8" ht="12.75">
      <c r="A96" t="s">
        <v>34</v>
      </c>
      <c r="C96" s="21">
        <f>SUM(B34:G34)</f>
        <v>5828023</v>
      </c>
      <c r="D96" s="21"/>
      <c r="E96" s="21">
        <f>SUM(B23:G23)</f>
        <v>21963</v>
      </c>
      <c r="F96" s="22">
        <f>C96/E96</f>
        <v>265.3564176114374</v>
      </c>
      <c r="G96" s="21">
        <f>SUM(B12:G12)</f>
        <v>36064</v>
      </c>
      <c r="H96" s="22">
        <f>C96/G96</f>
        <v>161.60223491570542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10254153</v>
      </c>
      <c r="D98" s="21"/>
      <c r="E98" s="21">
        <f>SUM(E99:E100)</f>
        <v>32651</v>
      </c>
      <c r="F98" s="22">
        <f>C98/E98</f>
        <v>314.0532602370525</v>
      </c>
      <c r="G98" s="21">
        <f>SUM(G99:G100)</f>
        <v>63940</v>
      </c>
      <c r="H98" s="22">
        <f>C98/G98</f>
        <v>160.37148889583986</v>
      </c>
    </row>
    <row r="99" spans="1:8" ht="12.75">
      <c r="A99" t="s">
        <v>23</v>
      </c>
      <c r="C99" s="21">
        <f>H27</f>
        <v>6379563</v>
      </c>
      <c r="D99" s="21"/>
      <c r="E99" s="21">
        <f>H16</f>
        <v>17675</v>
      </c>
      <c r="F99" s="22">
        <f>C99/E99</f>
        <v>360.9370862800566</v>
      </c>
      <c r="G99" s="21">
        <f>H5</f>
        <v>40063</v>
      </c>
      <c r="H99" s="22">
        <f>C99/G99</f>
        <v>159.23827471732022</v>
      </c>
    </row>
    <row r="100" spans="1:8" ht="12.75">
      <c r="A100" t="s">
        <v>34</v>
      </c>
      <c r="C100" s="21">
        <f>SUM(B27:G27)</f>
        <v>3874590</v>
      </c>
      <c r="D100" s="21"/>
      <c r="E100" s="21">
        <f>SUM(B16:G16)</f>
        <v>14976</v>
      </c>
      <c r="F100" s="22">
        <f>C100/E100</f>
        <v>258.7199519230769</v>
      </c>
      <c r="G100" s="21">
        <f>SUM(B5:G5)</f>
        <v>23877</v>
      </c>
      <c r="H100" s="22">
        <f>C100/G100</f>
        <v>162.27289860535242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3945155</v>
      </c>
      <c r="D102" s="21"/>
      <c r="E102" s="21">
        <f>SUM(E103:E104)</f>
        <v>11795</v>
      </c>
      <c r="F102" s="22">
        <f>C102/E102</f>
        <v>334.4768969902501</v>
      </c>
      <c r="G102" s="21">
        <f>SUM(G103:G104)</f>
        <v>23986</v>
      </c>
      <c r="H102" s="22">
        <f>C102/G102</f>
        <v>164.47740348536647</v>
      </c>
    </row>
    <row r="103" spans="1:8" ht="12.75">
      <c r="A103" t="s">
        <v>23</v>
      </c>
      <c r="C103" s="21">
        <f>H28</f>
        <v>2623160</v>
      </c>
      <c r="D103" s="21"/>
      <c r="E103" s="21">
        <f>H17</f>
        <v>7141</v>
      </c>
      <c r="F103" s="22">
        <f>C103/E103</f>
        <v>367.3379078560426</v>
      </c>
      <c r="G103" s="21">
        <f>H6</f>
        <v>15724</v>
      </c>
      <c r="H103" s="22">
        <f>C103/G103</f>
        <v>166.82523530908165</v>
      </c>
    </row>
    <row r="104" spans="1:8" ht="12.75">
      <c r="A104" t="s">
        <v>34</v>
      </c>
      <c r="C104" s="21">
        <f>SUM(B28:G28)</f>
        <v>1321995</v>
      </c>
      <c r="D104" s="21"/>
      <c r="E104" s="21">
        <f>SUM(B17:G17)</f>
        <v>4654</v>
      </c>
      <c r="F104" s="22">
        <f>C104/E104</f>
        <v>284.05565105285774</v>
      </c>
      <c r="G104" s="21">
        <f>SUM(B6:G6)</f>
        <v>8262</v>
      </c>
      <c r="H104" s="22">
        <f>C104/G104</f>
        <v>160.00907770515613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745499</v>
      </c>
      <c r="D106" s="21"/>
      <c r="E106" s="21">
        <f>SUM(E107:E108)</f>
        <v>2369</v>
      </c>
      <c r="F106" s="22">
        <f>C106/E106</f>
        <v>314.68932038834953</v>
      </c>
      <c r="G106" s="21">
        <f>SUM(G107:G108)</f>
        <v>4676</v>
      </c>
      <c r="H106" s="22">
        <f>C106/G106</f>
        <v>159.4309238665526</v>
      </c>
    </row>
    <row r="107" spans="1:8" ht="12.75">
      <c r="A107" t="s">
        <v>23</v>
      </c>
      <c r="C107" s="21">
        <f>H29</f>
        <v>558021</v>
      </c>
      <c r="D107" s="21"/>
      <c r="E107" s="21">
        <f>H18</f>
        <v>1603</v>
      </c>
      <c r="F107" s="22">
        <f>C107/E107</f>
        <v>348.11041796631315</v>
      </c>
      <c r="G107" s="21">
        <f>H7</f>
        <v>3496</v>
      </c>
      <c r="H107" s="22">
        <f>C107/G107</f>
        <v>159.61699084668192</v>
      </c>
    </row>
    <row r="108" spans="1:8" ht="12.75">
      <c r="A108" t="s">
        <v>34</v>
      </c>
      <c r="C108" s="21">
        <f>SUM(B29:G29)</f>
        <v>187478</v>
      </c>
      <c r="D108" s="21"/>
      <c r="E108" s="21">
        <f>SUM(B18:G18)</f>
        <v>766</v>
      </c>
      <c r="F108" s="22">
        <f>C108/E108</f>
        <v>244.74934725848564</v>
      </c>
      <c r="G108" s="21">
        <f>SUM(B7:G7)</f>
        <v>1180</v>
      </c>
      <c r="H108" s="22">
        <f>C108/G108</f>
        <v>158.87966101694914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1479342</v>
      </c>
      <c r="D110" s="21"/>
      <c r="E110" s="21">
        <f>SUM(E111:E112)</f>
        <v>4450</v>
      </c>
      <c r="F110" s="22">
        <f>C110/E110</f>
        <v>332.43640449438203</v>
      </c>
      <c r="G110" s="21">
        <f>SUM(G111:G112)</f>
        <v>9053</v>
      </c>
      <c r="H110" s="22">
        <f>C110/G110</f>
        <v>163.40903567878053</v>
      </c>
    </row>
    <row r="111" spans="1:8" ht="12.75">
      <c r="A111" s="11" t="s">
        <v>23</v>
      </c>
      <c r="C111" s="21">
        <f>H33</f>
        <v>1035382</v>
      </c>
      <c r="D111" s="21"/>
      <c r="E111" s="21">
        <f>H22</f>
        <v>2883</v>
      </c>
      <c r="F111" s="22">
        <f>C111/E111</f>
        <v>359.1335414498786</v>
      </c>
      <c r="G111" s="21">
        <f>H11</f>
        <v>6308</v>
      </c>
      <c r="H111" s="22">
        <f>C111/G111</f>
        <v>164.13792010145846</v>
      </c>
    </row>
    <row r="112" spans="1:8" ht="12.75">
      <c r="A112" s="11" t="s">
        <v>34</v>
      </c>
      <c r="C112" s="21">
        <f>SUM(B33:G33)</f>
        <v>443960</v>
      </c>
      <c r="D112" s="21"/>
      <c r="E112" s="21">
        <f>SUM(B22:G22)</f>
        <v>1567</v>
      </c>
      <c r="F112" s="22">
        <f>C112/E112</f>
        <v>283.31844288449264</v>
      </c>
      <c r="G112" s="21">
        <f>SUM(B11:G11)</f>
        <v>2745</v>
      </c>
      <c r="H112" s="22">
        <f>C112/G112</f>
        <v>161.73406193078324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1207601</v>
      </c>
      <c r="D114" s="21"/>
      <c r="E114" s="21">
        <f>SUM(E115:E116)</f>
        <v>3730</v>
      </c>
      <c r="F114" s="22">
        <f>C114/E114</f>
        <v>323.75361930294906</v>
      </c>
      <c r="G114" s="21">
        <f>SUM(G115:G116)</f>
        <v>7353</v>
      </c>
      <c r="H114" s="22">
        <f>C114/G114</f>
        <v>164.23242214062287</v>
      </c>
    </row>
    <row r="115" spans="1:8" ht="12.75">
      <c r="A115" t="s">
        <v>23</v>
      </c>
      <c r="C115" s="21">
        <f>H30</f>
        <v>847333</v>
      </c>
      <c r="D115" s="21"/>
      <c r="E115" s="21">
        <f>H19</f>
        <v>2406</v>
      </c>
      <c r="F115" s="22">
        <f>C115/E115</f>
        <v>352.17497921862014</v>
      </c>
      <c r="G115" s="21">
        <f>H8</f>
        <v>5170</v>
      </c>
      <c r="H115" s="22">
        <f>C115/G115</f>
        <v>163.89419729206963</v>
      </c>
    </row>
    <row r="116" spans="1:8" ht="12.75">
      <c r="A116" t="s">
        <v>34</v>
      </c>
      <c r="C116" s="21">
        <f>SUM(B30:G30)</f>
        <v>360268</v>
      </c>
      <c r="D116" s="21"/>
      <c r="E116" s="21">
        <f>SUM(B19:G19)</f>
        <v>1324</v>
      </c>
      <c r="F116" s="22">
        <f>C116/E116</f>
        <v>272.10574018126886</v>
      </c>
      <c r="G116" s="21">
        <f>SUM(B8:G8)</f>
        <v>2183</v>
      </c>
      <c r="H116" s="22">
        <f>C116/G116</f>
        <v>165.0334402198809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248818</v>
      </c>
      <c r="D118" s="21"/>
      <c r="E118" s="21">
        <f>SUM(E119:E120)</f>
        <v>645</v>
      </c>
      <c r="F118" s="22">
        <f>C118/E118</f>
        <v>385.7643410852713</v>
      </c>
      <c r="G118" s="21">
        <f>SUM(G119:G120)</f>
        <v>1550</v>
      </c>
      <c r="H118" s="22">
        <f>C118/G118</f>
        <v>160.52774193548387</v>
      </c>
    </row>
    <row r="119" spans="1:8" ht="12.75">
      <c r="A119" t="s">
        <v>23</v>
      </c>
      <c r="C119" s="21">
        <f>H31</f>
        <v>175972</v>
      </c>
      <c r="D119" s="21"/>
      <c r="E119" s="21">
        <f>H20</f>
        <v>438</v>
      </c>
      <c r="F119" s="22">
        <f>C119/E119</f>
        <v>401.76255707762556</v>
      </c>
      <c r="G119" s="21">
        <f>H9</f>
        <v>1056</v>
      </c>
      <c r="H119" s="22">
        <f>C119/G119</f>
        <v>166.6401515151515</v>
      </c>
    </row>
    <row r="120" spans="1:8" ht="12.75">
      <c r="A120" t="s">
        <v>34</v>
      </c>
      <c r="C120" s="21">
        <f>SUM(B31:G31)</f>
        <v>72846</v>
      </c>
      <c r="D120" s="21"/>
      <c r="E120" s="21">
        <f>SUM(B20:G20)</f>
        <v>207</v>
      </c>
      <c r="F120" s="22">
        <f>C120/E120</f>
        <v>351.9130434782609</v>
      </c>
      <c r="G120" s="21">
        <f>SUM(B9:G9)</f>
        <v>494</v>
      </c>
      <c r="H120" s="22">
        <f>C120/G120</f>
        <v>147.46153846153845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22923</v>
      </c>
      <c r="D122" s="21"/>
      <c r="E122" s="21">
        <f>SUM(E123:E124)</f>
        <v>75</v>
      </c>
      <c r="F122" s="22">
        <f>C122/E122</f>
        <v>305.64</v>
      </c>
      <c r="G122" s="21">
        <f>SUM(G123:G124)</f>
        <v>150</v>
      </c>
      <c r="H122" s="22">
        <f>C122/G122</f>
        <v>152.82</v>
      </c>
    </row>
    <row r="123" spans="1:8" ht="12.75">
      <c r="A123" t="s">
        <v>23</v>
      </c>
      <c r="C123" s="21">
        <f>H32</f>
        <v>12077</v>
      </c>
      <c r="D123" s="21"/>
      <c r="E123" s="21">
        <f>H21</f>
        <v>39</v>
      </c>
      <c r="F123" s="22">
        <f>C123/E123</f>
        <v>309.6666666666667</v>
      </c>
      <c r="G123" s="21">
        <f>H10</f>
        <v>82</v>
      </c>
      <c r="H123" s="22">
        <f>C123/G123</f>
        <v>147.28048780487805</v>
      </c>
    </row>
    <row r="124" spans="1:8" ht="12.75">
      <c r="A124" t="s">
        <v>34</v>
      </c>
      <c r="C124" s="21">
        <f>SUM(B32:G32)</f>
        <v>10846</v>
      </c>
      <c r="D124" s="21"/>
      <c r="E124" s="21">
        <f>SUM(B21:G21)</f>
        <v>36</v>
      </c>
      <c r="F124" s="22">
        <f>C124/E124</f>
        <v>301.27777777777777</v>
      </c>
      <c r="G124" s="21">
        <f>SUM(B10:G10)</f>
        <v>68</v>
      </c>
      <c r="H124" s="22">
        <f>C124/G124</f>
        <v>159.5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5455504</v>
      </c>
      <c r="D130" s="21"/>
      <c r="E130" s="21">
        <f aca="true" t="shared" si="19" ref="E130:K130">SUM(E131:E134)</f>
        <v>3452701</v>
      </c>
      <c r="F130" s="21">
        <f t="shared" si="19"/>
        <v>1140749</v>
      </c>
      <c r="G130" s="21">
        <f t="shared" si="19"/>
        <v>166654</v>
      </c>
      <c r="H130" s="21">
        <f t="shared" si="19"/>
        <v>384745</v>
      </c>
      <c r="I130" s="21">
        <f t="shared" si="19"/>
        <v>310655</v>
      </c>
      <c r="J130" s="21">
        <f t="shared" si="19"/>
        <v>63443</v>
      </c>
      <c r="K130" s="21">
        <f t="shared" si="19"/>
        <v>10647</v>
      </c>
    </row>
    <row r="131" spans="1:11" ht="12.75">
      <c r="A131" t="s">
        <v>4</v>
      </c>
      <c r="C131" s="21">
        <f t="shared" si="18"/>
        <v>2193412</v>
      </c>
      <c r="D131" s="21"/>
      <c r="E131" s="21">
        <f>SUM(F27:G27)</f>
        <v>1515214</v>
      </c>
      <c r="F131" s="21">
        <f>SUM(F28:G28)</f>
        <v>361623</v>
      </c>
      <c r="G131" s="21">
        <f>SUM(F29:G29)</f>
        <v>75496</v>
      </c>
      <c r="H131" s="21">
        <f>SUM(I131:K131)</f>
        <v>128994</v>
      </c>
      <c r="I131" s="21">
        <f>SUM(F30:G30)</f>
        <v>112085</v>
      </c>
      <c r="J131" s="21">
        <f>SUM(F31:G31)</f>
        <v>13727</v>
      </c>
      <c r="K131" s="21">
        <f>SUM(F32:G32)</f>
        <v>3182</v>
      </c>
    </row>
    <row r="132" spans="1:11" ht="12.75">
      <c r="A132" t="s">
        <v>63</v>
      </c>
      <c r="C132" s="21">
        <f t="shared" si="18"/>
        <v>1792844</v>
      </c>
      <c r="D132" s="21"/>
      <c r="E132" s="21">
        <f>B27</f>
        <v>1019958</v>
      </c>
      <c r="F132" s="21">
        <f>B28</f>
        <v>440938</v>
      </c>
      <c r="G132" s="21">
        <f>B29</f>
        <v>57095</v>
      </c>
      <c r="H132" s="21">
        <f>SUM(I132:K132)</f>
        <v>147872</v>
      </c>
      <c r="I132" s="21">
        <f>B30</f>
        <v>126981</v>
      </c>
      <c r="J132" s="21">
        <f>B31</f>
        <v>18439</v>
      </c>
      <c r="K132" s="21">
        <f>B32</f>
        <v>2452</v>
      </c>
    </row>
    <row r="133" spans="1:11" ht="12.75">
      <c r="A133" t="s">
        <v>62</v>
      </c>
      <c r="C133" s="21">
        <f t="shared" si="18"/>
        <v>722004</v>
      </c>
      <c r="D133" s="21"/>
      <c r="E133" s="21">
        <f>C27</f>
        <v>424769</v>
      </c>
      <c r="F133" s="21">
        <f>C28</f>
        <v>190193</v>
      </c>
      <c r="G133" s="21">
        <f>C29</f>
        <v>17267</v>
      </c>
      <c r="H133" s="21">
        <f>SUM(I133:K133)</f>
        <v>61184</v>
      </c>
      <c r="I133" s="21">
        <f>C30</f>
        <v>28591</v>
      </c>
      <c r="J133" s="21">
        <f>C31</f>
        <v>27941</v>
      </c>
      <c r="K133" s="21">
        <f>C32</f>
        <v>4652</v>
      </c>
    </row>
    <row r="134" spans="1:11" ht="12.75">
      <c r="A134" t="s">
        <v>2</v>
      </c>
      <c r="C134" s="21">
        <f t="shared" si="18"/>
        <v>747244</v>
      </c>
      <c r="D134" s="21"/>
      <c r="E134" s="21">
        <f>E27</f>
        <v>492760</v>
      </c>
      <c r="F134" s="21">
        <f>E28</f>
        <v>147995</v>
      </c>
      <c r="G134" s="21">
        <f>E29</f>
        <v>16796</v>
      </c>
      <c r="H134" s="21">
        <f>SUM(I134:K134)</f>
        <v>46695</v>
      </c>
      <c r="I134" s="21">
        <f>E30</f>
        <v>42998</v>
      </c>
      <c r="J134" s="21">
        <f>E31</f>
        <v>3336</v>
      </c>
      <c r="K134" s="21">
        <f>E32</f>
        <v>361</v>
      </c>
    </row>
    <row r="135" spans="1:11" ht="12.75">
      <c r="A135" t="s">
        <v>61</v>
      </c>
      <c r="C135" s="21">
        <f t="shared" si="18"/>
        <v>732787</v>
      </c>
      <c r="D135" s="21"/>
      <c r="E135" s="21">
        <f>D27</f>
        <v>421889</v>
      </c>
      <c r="F135" s="21">
        <f>D28</f>
        <v>181246</v>
      </c>
      <c r="G135" s="21">
        <f>D29</f>
        <v>20824</v>
      </c>
      <c r="H135" s="21">
        <f>SUM(I135:K135)</f>
        <v>59215</v>
      </c>
      <c r="I135" s="21">
        <f>D30</f>
        <v>49613</v>
      </c>
      <c r="J135" s="21">
        <f>D31</f>
        <v>9403</v>
      </c>
      <c r="K135" s="21">
        <f>D32</f>
        <v>199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2193412</v>
      </c>
      <c r="E141" s="22">
        <f>B141/C66</f>
        <v>173.6393286890437</v>
      </c>
      <c r="G141" s="22">
        <f>B141/C67</f>
        <v>160.11475290167166</v>
      </c>
    </row>
    <row r="142" spans="1:7" ht="12.75">
      <c r="A142" t="s">
        <v>63</v>
      </c>
      <c r="B142" s="21">
        <f>C132</f>
        <v>1792844</v>
      </c>
      <c r="E142" s="22">
        <f>B142/C71</f>
        <v>508.46398184912084</v>
      </c>
      <c r="G142" s="22">
        <f>B142/C72</f>
        <v>172.73764331823875</v>
      </c>
    </row>
    <row r="143" spans="1:7" ht="12.75">
      <c r="A143" t="s">
        <v>62</v>
      </c>
      <c r="B143" s="21">
        <f>C133</f>
        <v>722004</v>
      </c>
      <c r="E143" s="22">
        <f>B143/C76</f>
        <v>640.642413487134</v>
      </c>
      <c r="G143" s="22">
        <f>B143/C77</f>
        <v>163.8683613254653</v>
      </c>
    </row>
    <row r="144" spans="1:7" ht="12.75">
      <c r="A144" t="s">
        <v>2</v>
      </c>
      <c r="B144" s="21">
        <f>C134</f>
        <v>747244</v>
      </c>
      <c r="E144" s="22">
        <f>B144/C81</f>
        <v>213.49828571428571</v>
      </c>
      <c r="G144" s="22">
        <f>B144/C82</f>
        <v>211.56398640996602</v>
      </c>
    </row>
    <row r="145" spans="1:7" ht="12.75">
      <c r="A145" t="s">
        <v>61</v>
      </c>
      <c r="B145" s="21">
        <f>C135</f>
        <v>732787</v>
      </c>
      <c r="E145" s="27">
        <f>B145/C86</f>
        <v>622.0602716468591</v>
      </c>
      <c r="G145" s="27">
        <f>B145/C87</f>
        <v>181.02445652173913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27">
      <selection activeCell="I48" sqref="I48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JUL!B11</f>
        <v>857</v>
      </c>
      <c r="C5" s="20">
        <f>JUL!C11</f>
        <v>364</v>
      </c>
      <c r="D5" s="20">
        <f>JUL!D11</f>
        <v>361</v>
      </c>
      <c r="E5" s="20">
        <f>JUL!E11</f>
        <v>240</v>
      </c>
      <c r="F5" s="20">
        <f>JUL!F11</f>
        <v>807</v>
      </c>
      <c r="G5" s="20">
        <f>JUL!G11</f>
        <v>51</v>
      </c>
      <c r="H5" s="20">
        <f>JUL!H11</f>
        <v>6158</v>
      </c>
      <c r="I5" s="20">
        <f aca="true" t="shared" si="0" ref="I5:I16">SUM(B5:H5)</f>
        <v>8838</v>
      </c>
    </row>
    <row r="6" spans="1:9" ht="12.75">
      <c r="A6" s="24" t="s">
        <v>49</v>
      </c>
      <c r="B6" s="20">
        <f>AUG!B11</f>
        <v>894</v>
      </c>
      <c r="C6" s="20">
        <f>AUG!C11</f>
        <v>391</v>
      </c>
      <c r="D6" s="20">
        <f>AUG!D11</f>
        <v>362</v>
      </c>
      <c r="E6" s="20">
        <f>AUG!E11</f>
        <v>241</v>
      </c>
      <c r="F6" s="20">
        <f>AUG!F11</f>
        <v>806</v>
      </c>
      <c r="G6" s="20">
        <f>AUG!G11</f>
        <v>51</v>
      </c>
      <c r="H6" s="20">
        <f>AUG!H11</f>
        <v>6308</v>
      </c>
      <c r="I6" s="20">
        <f t="shared" si="0"/>
        <v>9053</v>
      </c>
    </row>
    <row r="7" spans="1:9" ht="12.75">
      <c r="A7" s="24" t="s">
        <v>50</v>
      </c>
      <c r="B7" s="20">
        <f>SEP!B11</f>
        <v>866</v>
      </c>
      <c r="C7" s="20">
        <f>SEP!C11</f>
        <v>426</v>
      </c>
      <c r="D7" s="20">
        <f>SEP!D11</f>
        <v>373</v>
      </c>
      <c r="E7" s="20">
        <f>SEP!E11</f>
        <v>243</v>
      </c>
      <c r="F7" s="20">
        <f>SEP!F11</f>
        <v>811</v>
      </c>
      <c r="G7" s="20">
        <f>SEP!G11</f>
        <v>50</v>
      </c>
      <c r="H7" s="20">
        <f>SEP!H11</f>
        <v>6526</v>
      </c>
      <c r="I7" s="20">
        <f t="shared" si="0"/>
        <v>9295</v>
      </c>
    </row>
    <row r="8" spans="1:9" ht="12.75">
      <c r="A8" s="24" t="s">
        <v>51</v>
      </c>
      <c r="B8" s="20">
        <f>OCT!B11</f>
        <v>958</v>
      </c>
      <c r="C8" s="20">
        <f>OCT!C11</f>
        <v>495</v>
      </c>
      <c r="D8" s="20">
        <f>OCT!D11</f>
        <v>176</v>
      </c>
      <c r="E8" s="20">
        <f>OCT!E11</f>
        <v>240</v>
      </c>
      <c r="F8" s="20">
        <f>OCT!F11</f>
        <v>818</v>
      </c>
      <c r="G8" s="20">
        <f>OCT!G11</f>
        <v>50</v>
      </c>
      <c r="H8" s="20">
        <f>OCT!H11</f>
        <v>6829</v>
      </c>
      <c r="I8" s="20">
        <f t="shared" si="0"/>
        <v>9566</v>
      </c>
    </row>
    <row r="9" spans="1:9" ht="12.75">
      <c r="A9" s="24" t="s">
        <v>52</v>
      </c>
      <c r="B9" s="20">
        <f>NOV!B11</f>
        <v>958</v>
      </c>
      <c r="C9" s="20">
        <f>NOV!C11</f>
        <v>488</v>
      </c>
      <c r="D9" s="20">
        <f>NOV!D11</f>
        <v>178</v>
      </c>
      <c r="E9" s="20">
        <f>NOV!E11</f>
        <v>262</v>
      </c>
      <c r="F9" s="20">
        <f>NOV!F11</f>
        <v>808</v>
      </c>
      <c r="G9" s="20">
        <f>NOV!G11</f>
        <v>56</v>
      </c>
      <c r="H9" s="20">
        <f>NOV!H11</f>
        <v>6998</v>
      </c>
      <c r="I9" s="20">
        <f t="shared" si="0"/>
        <v>9748</v>
      </c>
    </row>
    <row r="10" spans="1:9" ht="12.75">
      <c r="A10" s="24" t="s">
        <v>53</v>
      </c>
      <c r="B10" s="20">
        <f>DEC!B11</f>
        <v>989</v>
      </c>
      <c r="C10" s="20">
        <f>DEC!C11</f>
        <v>528</v>
      </c>
      <c r="D10" s="20">
        <f>DEC!D11</f>
        <v>170</v>
      </c>
      <c r="E10" s="20">
        <f>DEC!E11</f>
        <v>265</v>
      </c>
      <c r="F10" s="20">
        <f>DEC!F11</f>
        <v>822</v>
      </c>
      <c r="G10" s="20">
        <f>DEC!G11</f>
        <v>55</v>
      </c>
      <c r="H10" s="20">
        <f>DEC!H11</f>
        <v>7158</v>
      </c>
      <c r="I10" s="20">
        <f t="shared" si="0"/>
        <v>9987</v>
      </c>
    </row>
    <row r="11" spans="1:9" ht="12.75">
      <c r="A11" s="24" t="s">
        <v>54</v>
      </c>
      <c r="B11" s="20">
        <f>JAN!B11</f>
        <v>959</v>
      </c>
      <c r="C11" s="20">
        <f>JAN!C11</f>
        <v>555</v>
      </c>
      <c r="D11" s="20">
        <f>JAN!D11</f>
        <v>156</v>
      </c>
      <c r="E11" s="20">
        <f>JAN!E11</f>
        <v>272</v>
      </c>
      <c r="F11" s="20">
        <f>JAN!F11</f>
        <v>819</v>
      </c>
      <c r="G11" s="20">
        <f>JAN!G11</f>
        <v>53</v>
      </c>
      <c r="H11" s="20">
        <f>JAN!H11</f>
        <v>7323</v>
      </c>
      <c r="I11" s="20">
        <f t="shared" si="0"/>
        <v>10137</v>
      </c>
    </row>
    <row r="12" spans="1:9" ht="12.75">
      <c r="A12" s="24" t="s">
        <v>55</v>
      </c>
      <c r="B12" s="20">
        <f>FEB!B11</f>
        <v>972</v>
      </c>
      <c r="C12" s="20">
        <f>FEB!C11</f>
        <v>574</v>
      </c>
      <c r="D12" s="20">
        <f>FEB!D11</f>
        <v>157</v>
      </c>
      <c r="E12" s="20">
        <f>FEB!E11</f>
        <v>282</v>
      </c>
      <c r="F12" s="20">
        <f>FEB!F11</f>
        <v>826</v>
      </c>
      <c r="G12" s="20">
        <f>FEB!G11</f>
        <v>47</v>
      </c>
      <c r="H12" s="20">
        <f>FEB!H11</f>
        <v>7603</v>
      </c>
      <c r="I12" s="20">
        <f t="shared" si="0"/>
        <v>10461</v>
      </c>
    </row>
    <row r="13" spans="1:9" ht="12.75">
      <c r="A13" s="24" t="s">
        <v>56</v>
      </c>
      <c r="B13" s="20">
        <f>MAR!B11</f>
        <v>1017</v>
      </c>
      <c r="C13" s="20">
        <f>MAR!C11</f>
        <v>607</v>
      </c>
      <c r="D13" s="20">
        <f>MAR!D11</f>
        <v>155</v>
      </c>
      <c r="E13" s="20">
        <f>MAR!E11</f>
        <v>275</v>
      </c>
      <c r="F13" s="20">
        <f>MAR!F11</f>
        <v>824</v>
      </c>
      <c r="G13" s="20">
        <f>MAR!G11</f>
        <v>48</v>
      </c>
      <c r="H13" s="20">
        <f>MAR!H11</f>
        <v>7704</v>
      </c>
      <c r="I13" s="20">
        <f t="shared" si="0"/>
        <v>10630</v>
      </c>
    </row>
    <row r="14" spans="1:9" ht="12.75">
      <c r="A14" s="24" t="s">
        <v>57</v>
      </c>
      <c r="B14" s="20">
        <f>APR!B11</f>
        <v>1023</v>
      </c>
      <c r="C14" s="20">
        <f>APR!C11</f>
        <v>617</v>
      </c>
      <c r="D14" s="20">
        <f>APR!D11</f>
        <v>159</v>
      </c>
      <c r="E14" s="20">
        <f>APR!E11</f>
        <v>288</v>
      </c>
      <c r="F14" s="20">
        <f>APR!F11</f>
        <v>824</v>
      </c>
      <c r="G14" s="20">
        <f>APR!G11</f>
        <v>46</v>
      </c>
      <c r="H14" s="20">
        <f>APR!H11</f>
        <v>7839</v>
      </c>
      <c r="I14" s="20">
        <f t="shared" si="0"/>
        <v>10796</v>
      </c>
    </row>
    <row r="15" spans="1:9" ht="12.75">
      <c r="A15" s="24" t="s">
        <v>58</v>
      </c>
      <c r="B15" s="20">
        <f>MAY!B11</f>
        <v>1051</v>
      </c>
      <c r="C15" s="20">
        <f>MAY!C11</f>
        <v>598</v>
      </c>
      <c r="D15" s="20">
        <f>MAY!D11</f>
        <v>155</v>
      </c>
      <c r="E15" s="20">
        <f>MAY!E11</f>
        <v>284</v>
      </c>
      <c r="F15" s="20">
        <f>MAY!F11</f>
        <v>842</v>
      </c>
      <c r="G15" s="20">
        <f>MAY!G11</f>
        <v>46</v>
      </c>
      <c r="H15" s="20">
        <f>MAY!H11</f>
        <v>8232</v>
      </c>
      <c r="I15" s="20">
        <f t="shared" si="0"/>
        <v>11208</v>
      </c>
    </row>
    <row r="16" spans="1:9" ht="12.75">
      <c r="A16" s="24" t="s">
        <v>59</v>
      </c>
      <c r="B16" s="20">
        <f>JUN!B11</f>
        <v>1072</v>
      </c>
      <c r="C16" s="20">
        <f>JUN!C11</f>
        <v>599</v>
      </c>
      <c r="D16" s="20">
        <f>JUN!D11</f>
        <v>149</v>
      </c>
      <c r="E16" s="20">
        <f>JUN!E11</f>
        <v>269</v>
      </c>
      <c r="F16" s="20">
        <f>JUN!F11</f>
        <v>846</v>
      </c>
      <c r="G16" s="20">
        <f>JUN!G11</f>
        <v>43</v>
      </c>
      <c r="H16" s="20">
        <f>JUN!H11</f>
        <v>8523</v>
      </c>
      <c r="I16" s="20">
        <f t="shared" si="0"/>
        <v>11501</v>
      </c>
    </row>
    <row r="17" spans="1:9" ht="12.75">
      <c r="A17" s="17" t="s">
        <v>47</v>
      </c>
      <c r="B17" s="20">
        <f>SUM(B5:B16)/COUNTIF(B5:B16,"&lt;&gt;0")</f>
        <v>968</v>
      </c>
      <c r="C17" s="20">
        <f aca="true" t="shared" si="1" ref="C17:I17">SUM(C5:C16)/COUNTIF(C5:C16,"&lt;&gt;0")</f>
        <v>520.1666666666666</v>
      </c>
      <c r="D17" s="20">
        <f t="shared" si="1"/>
        <v>212.58333333333334</v>
      </c>
      <c r="E17" s="20">
        <f t="shared" si="1"/>
        <v>263.4166666666667</v>
      </c>
      <c r="F17" s="20">
        <f t="shared" si="1"/>
        <v>821.0833333333334</v>
      </c>
      <c r="G17" s="20">
        <f t="shared" si="1"/>
        <v>49.666666666666664</v>
      </c>
      <c r="H17" s="20">
        <f t="shared" si="1"/>
        <v>7266.75</v>
      </c>
      <c r="I17" s="20">
        <f t="shared" si="1"/>
        <v>10101.666666666666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JUL!B22</f>
        <v>297</v>
      </c>
      <c r="C21" s="23">
        <f>JUL!C22</f>
        <v>92</v>
      </c>
      <c r="D21" s="23">
        <f>JUL!D22</f>
        <v>105</v>
      </c>
      <c r="E21" s="23">
        <f>JUL!E22</f>
        <v>237</v>
      </c>
      <c r="F21" s="23">
        <f>JUL!F22</f>
        <v>771</v>
      </c>
      <c r="G21" s="23">
        <f>JUL!G22</f>
        <v>47</v>
      </c>
      <c r="H21" s="23">
        <f>JUL!H22</f>
        <v>2800</v>
      </c>
      <c r="I21" s="20">
        <f aca="true" t="shared" si="2" ref="I21:I32">SUM(B21:H21)</f>
        <v>4349</v>
      </c>
    </row>
    <row r="22" spans="1:9" ht="12.75">
      <c r="A22" s="24" t="s">
        <v>49</v>
      </c>
      <c r="B22" s="23">
        <f>AUG!B22</f>
        <v>313</v>
      </c>
      <c r="C22" s="23">
        <f>AUG!C22</f>
        <v>99</v>
      </c>
      <c r="D22" s="23">
        <f>AUG!D22</f>
        <v>102</v>
      </c>
      <c r="E22" s="23">
        <f>AUG!E22</f>
        <v>237</v>
      </c>
      <c r="F22" s="23">
        <f>AUG!F22</f>
        <v>769</v>
      </c>
      <c r="G22" s="23">
        <f>AUG!G22</f>
        <v>47</v>
      </c>
      <c r="H22" s="23">
        <f>AUG!H22</f>
        <v>2883</v>
      </c>
      <c r="I22" s="20">
        <f t="shared" si="2"/>
        <v>4450</v>
      </c>
    </row>
    <row r="23" spans="1:9" ht="12.75">
      <c r="A23" s="24" t="s">
        <v>50</v>
      </c>
      <c r="B23" s="23">
        <f>SEP!B22</f>
        <v>305</v>
      </c>
      <c r="C23" s="23">
        <f>SEP!C22</f>
        <v>106</v>
      </c>
      <c r="D23" s="23">
        <f>SEP!D22</f>
        <v>104</v>
      </c>
      <c r="E23" s="23">
        <f>SEP!E22</f>
        <v>241</v>
      </c>
      <c r="F23" s="23">
        <f>SEP!F22</f>
        <v>774</v>
      </c>
      <c r="G23" s="23">
        <f>SEP!G22</f>
        <v>46</v>
      </c>
      <c r="H23" s="23">
        <f>SEP!H22</f>
        <v>3002</v>
      </c>
      <c r="I23" s="20">
        <f t="shared" si="2"/>
        <v>4578</v>
      </c>
    </row>
    <row r="24" spans="1:9" ht="12.75">
      <c r="A24" s="24" t="s">
        <v>51</v>
      </c>
      <c r="B24" s="23">
        <f>OCT!B22</f>
        <v>344</v>
      </c>
      <c r="C24" s="23">
        <f>OCT!C22</f>
        <v>125</v>
      </c>
      <c r="D24" s="23">
        <f>OCT!D22</f>
        <v>38</v>
      </c>
      <c r="E24" s="23">
        <f>OCT!E22</f>
        <v>239</v>
      </c>
      <c r="F24" s="23">
        <f>OCT!F22</f>
        <v>774</v>
      </c>
      <c r="G24" s="23">
        <f>OCT!G22</f>
        <v>46</v>
      </c>
      <c r="H24" s="23">
        <f>OCT!H22</f>
        <v>3128</v>
      </c>
      <c r="I24" s="20">
        <f t="shared" si="2"/>
        <v>4694</v>
      </c>
    </row>
    <row r="25" spans="1:9" ht="12.75">
      <c r="A25" s="24" t="s">
        <v>52</v>
      </c>
      <c r="B25" s="20">
        <f>NOV!B22</f>
        <v>342</v>
      </c>
      <c r="C25" s="20">
        <f>NOV!C22</f>
        <v>126</v>
      </c>
      <c r="D25" s="20">
        <f>NOV!D22</f>
        <v>37</v>
      </c>
      <c r="E25" s="20">
        <f>NOV!E22</f>
        <v>259</v>
      </c>
      <c r="F25" s="20">
        <f>NOV!F22</f>
        <v>769</v>
      </c>
      <c r="G25" s="20">
        <f>NOV!G22</f>
        <v>52</v>
      </c>
      <c r="H25" s="20">
        <f>NOV!H22</f>
        <v>3189</v>
      </c>
      <c r="I25" s="20">
        <f t="shared" si="2"/>
        <v>4774</v>
      </c>
    </row>
    <row r="26" spans="1:9" ht="12.75">
      <c r="A26" s="24" t="s">
        <v>53</v>
      </c>
      <c r="B26" s="20">
        <f>DEC!B22</f>
        <v>353</v>
      </c>
      <c r="C26" s="20">
        <f>DEC!C22</f>
        <v>138</v>
      </c>
      <c r="D26" s="20">
        <f>DEC!D22</f>
        <v>36</v>
      </c>
      <c r="E26" s="20">
        <f>DEC!E22</f>
        <v>261</v>
      </c>
      <c r="F26" s="20">
        <f>DEC!F22</f>
        <v>782</v>
      </c>
      <c r="G26" s="20">
        <f>DEC!G22</f>
        <v>52</v>
      </c>
      <c r="H26" s="20">
        <f>DEC!H22</f>
        <v>3264</v>
      </c>
      <c r="I26" s="20">
        <f t="shared" si="2"/>
        <v>4886</v>
      </c>
    </row>
    <row r="27" spans="1:9" ht="12.75">
      <c r="A27" s="24" t="s">
        <v>54</v>
      </c>
      <c r="B27" s="20">
        <f>JAN!B22</f>
        <v>345</v>
      </c>
      <c r="C27" s="20">
        <f>JAN!C22</f>
        <v>142</v>
      </c>
      <c r="D27" s="20">
        <f>JAN!D22</f>
        <v>34</v>
      </c>
      <c r="E27" s="20">
        <f>JAN!E22</f>
        <v>265</v>
      </c>
      <c r="F27" s="20">
        <f>JAN!F22</f>
        <v>781</v>
      </c>
      <c r="G27" s="20">
        <f>JAN!G22</f>
        <v>50</v>
      </c>
      <c r="H27" s="20">
        <f>JAN!H22</f>
        <v>3306</v>
      </c>
      <c r="I27" s="20">
        <f t="shared" si="2"/>
        <v>4923</v>
      </c>
    </row>
    <row r="28" spans="1:9" ht="12.75">
      <c r="A28" s="24" t="s">
        <v>55</v>
      </c>
      <c r="B28" s="20">
        <f>FEB!B22</f>
        <v>347</v>
      </c>
      <c r="C28" s="20">
        <f>FEB!C22</f>
        <v>142</v>
      </c>
      <c r="D28" s="20">
        <f>FEB!D22</f>
        <v>34</v>
      </c>
      <c r="E28" s="20">
        <f>FEB!E22</f>
        <v>277</v>
      </c>
      <c r="F28" s="20">
        <f>FEB!F22</f>
        <v>789</v>
      </c>
      <c r="G28" s="20">
        <f>FEB!G22</f>
        <v>44</v>
      </c>
      <c r="H28" s="20">
        <f>FEB!H22</f>
        <v>3413</v>
      </c>
      <c r="I28" s="20">
        <f t="shared" si="2"/>
        <v>5046</v>
      </c>
    </row>
    <row r="29" spans="1:9" ht="12.75">
      <c r="A29" s="24" t="s">
        <v>56</v>
      </c>
      <c r="B29" s="20">
        <f>MAR!B22</f>
        <v>361</v>
      </c>
      <c r="C29" s="20">
        <f>MAR!C22</f>
        <v>150</v>
      </c>
      <c r="D29" s="20">
        <f>MAR!D22</f>
        <v>34</v>
      </c>
      <c r="E29" s="20">
        <f>MAR!E22</f>
        <v>269</v>
      </c>
      <c r="F29" s="20">
        <f>MAR!F22</f>
        <v>790</v>
      </c>
      <c r="G29" s="20">
        <f>MAR!G22</f>
        <v>45</v>
      </c>
      <c r="H29" s="20">
        <f>MAR!H22</f>
        <v>3524</v>
      </c>
      <c r="I29" s="20">
        <f t="shared" si="2"/>
        <v>5173</v>
      </c>
    </row>
    <row r="30" spans="1:9" ht="12.75">
      <c r="A30" s="24" t="s">
        <v>57</v>
      </c>
      <c r="B30" s="20">
        <f>APR!B22</f>
        <v>364</v>
      </c>
      <c r="C30" s="20">
        <f>APR!C22</f>
        <v>151</v>
      </c>
      <c r="D30" s="20">
        <f>APR!D22</f>
        <v>34</v>
      </c>
      <c r="E30" s="20">
        <f>APR!E22</f>
        <v>283</v>
      </c>
      <c r="F30" s="20">
        <f>APR!F22</f>
        <v>790</v>
      </c>
      <c r="G30" s="20">
        <f>APR!G22</f>
        <v>43</v>
      </c>
      <c r="H30" s="20">
        <f>APR!H22</f>
        <v>3654</v>
      </c>
      <c r="I30" s="20">
        <f t="shared" si="2"/>
        <v>5319</v>
      </c>
    </row>
    <row r="31" spans="1:9" ht="12.75">
      <c r="A31" s="24" t="s">
        <v>58</v>
      </c>
      <c r="B31" s="20">
        <f>MAY!B22</f>
        <v>379</v>
      </c>
      <c r="C31" s="20">
        <f>MAY!C22</f>
        <v>152</v>
      </c>
      <c r="D31" s="20">
        <f>MAY!D22</f>
        <v>33</v>
      </c>
      <c r="E31" s="20">
        <f>MAY!E22</f>
        <v>278</v>
      </c>
      <c r="F31" s="20">
        <f>MAY!F22</f>
        <v>808</v>
      </c>
      <c r="G31" s="20">
        <f>MAY!G22</f>
        <v>44</v>
      </c>
      <c r="H31" s="20">
        <f>MAY!H22</f>
        <v>3833</v>
      </c>
      <c r="I31" s="20">
        <f t="shared" si="2"/>
        <v>5527</v>
      </c>
    </row>
    <row r="32" spans="1:9" ht="12.75">
      <c r="A32" s="24" t="s">
        <v>59</v>
      </c>
      <c r="B32" s="20">
        <f>JUN!B22</f>
        <v>389</v>
      </c>
      <c r="C32" s="20">
        <f>JUN!C22</f>
        <v>153</v>
      </c>
      <c r="D32" s="20">
        <f>JUN!D22</f>
        <v>32</v>
      </c>
      <c r="E32" s="20">
        <f>JUN!E22</f>
        <v>264</v>
      </c>
      <c r="F32" s="20">
        <f>JUN!F22</f>
        <v>813</v>
      </c>
      <c r="G32" s="20">
        <f>JUN!G22</f>
        <v>41</v>
      </c>
      <c r="H32" s="20">
        <f>JUN!H22</f>
        <v>4003</v>
      </c>
      <c r="I32" s="20">
        <f t="shared" si="2"/>
        <v>5695</v>
      </c>
    </row>
    <row r="33" spans="1:9" ht="12.75">
      <c r="A33" s="17" t="s">
        <v>47</v>
      </c>
      <c r="B33" s="20">
        <f aca="true" t="shared" si="3" ref="B33:I33">SUM(B21:B32)/COUNTIF(B21:B32,"&lt;&gt;0")</f>
        <v>344.9166666666667</v>
      </c>
      <c r="C33" s="20">
        <f t="shared" si="3"/>
        <v>131.33333333333334</v>
      </c>
      <c r="D33" s="20">
        <f t="shared" si="3"/>
        <v>51.916666666666664</v>
      </c>
      <c r="E33" s="20">
        <f t="shared" si="3"/>
        <v>259.1666666666667</v>
      </c>
      <c r="F33" s="20">
        <f t="shared" si="3"/>
        <v>784.1666666666666</v>
      </c>
      <c r="G33" s="20">
        <f t="shared" si="3"/>
        <v>46.416666666666664</v>
      </c>
      <c r="H33" s="20">
        <f t="shared" si="3"/>
        <v>3333.25</v>
      </c>
      <c r="I33" s="20">
        <f t="shared" si="3"/>
        <v>4951.166666666667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JUL!B33</f>
        <v>140059</v>
      </c>
      <c r="C37" s="20">
        <f>JUL!C33</f>
        <v>57971</v>
      </c>
      <c r="D37" s="20">
        <f>JUL!D33</f>
        <v>60423</v>
      </c>
      <c r="E37" s="20">
        <f>JUL!E33</f>
        <v>46560</v>
      </c>
      <c r="F37" s="20">
        <f>JUL!F33</f>
        <v>118556</v>
      </c>
      <c r="G37" s="20">
        <f>JUL!G33</f>
        <v>10116</v>
      </c>
      <c r="H37" s="20">
        <f>JUL!H33</f>
        <v>1006819</v>
      </c>
      <c r="I37" s="20">
        <f aca="true" t="shared" si="4" ref="I37:I48">SUM(B37:H37)</f>
        <v>1440504</v>
      </c>
    </row>
    <row r="38" spans="1:9" ht="12.75">
      <c r="A38" s="24" t="s">
        <v>49</v>
      </c>
      <c r="B38" s="20">
        <f>AUG!B33</f>
        <v>147872</v>
      </c>
      <c r="C38" s="20">
        <f>AUG!C33</f>
        <v>61184</v>
      </c>
      <c r="D38" s="20">
        <f>AUG!D33</f>
        <v>59215</v>
      </c>
      <c r="E38" s="20">
        <f>AUG!E33</f>
        <v>46695</v>
      </c>
      <c r="F38" s="20">
        <f>AUG!F33</f>
        <v>118472</v>
      </c>
      <c r="G38" s="20">
        <f>AUG!G33</f>
        <v>10522</v>
      </c>
      <c r="H38" s="20">
        <f>AUG!H33</f>
        <v>1035382</v>
      </c>
      <c r="I38" s="20">
        <f t="shared" si="4"/>
        <v>1479342</v>
      </c>
    </row>
    <row r="39" spans="1:9" ht="12.75">
      <c r="A39" s="24" t="s">
        <v>50</v>
      </c>
      <c r="B39" s="20">
        <f>SEP!B33</f>
        <v>143095</v>
      </c>
      <c r="C39" s="20">
        <f>SEP!C33</f>
        <v>66932</v>
      </c>
      <c r="D39" s="20">
        <f>SEP!D33</f>
        <v>64555</v>
      </c>
      <c r="E39" s="20">
        <f>SEP!E33</f>
        <v>46496</v>
      </c>
      <c r="F39" s="20">
        <f>SEP!F33</f>
        <v>118538</v>
      </c>
      <c r="G39" s="20">
        <f>SEP!G33</f>
        <v>10339</v>
      </c>
      <c r="H39" s="20">
        <f>SEP!H33</f>
        <v>1078729</v>
      </c>
      <c r="I39" s="20">
        <f t="shared" si="4"/>
        <v>1528684</v>
      </c>
    </row>
    <row r="40" spans="1:9" ht="12.75">
      <c r="A40" s="24" t="s">
        <v>51</v>
      </c>
      <c r="B40" s="20">
        <f>OCT!B33</f>
        <v>180628</v>
      </c>
      <c r="C40" s="20">
        <f>OCT!C33</f>
        <v>88125</v>
      </c>
      <c r="D40" s="20">
        <f>OCT!D33</f>
        <v>24039</v>
      </c>
      <c r="E40" s="20">
        <f>OCT!E33</f>
        <v>52088</v>
      </c>
      <c r="F40" s="20">
        <f>OCT!F33</f>
        <v>140255</v>
      </c>
      <c r="G40" s="20">
        <f>OCT!G33</f>
        <v>11251</v>
      </c>
      <c r="H40" s="20">
        <f>OCT!H33</f>
        <v>1251864</v>
      </c>
      <c r="I40" s="20">
        <f t="shared" si="4"/>
        <v>1748250</v>
      </c>
    </row>
    <row r="41" spans="1:9" ht="12.75">
      <c r="A41" s="24" t="s">
        <v>52</v>
      </c>
      <c r="B41" s="20">
        <f>NOV!B33</f>
        <v>179654</v>
      </c>
      <c r="C41" s="20">
        <f>NOV!C33</f>
        <v>89039</v>
      </c>
      <c r="D41" s="20">
        <f>NOV!D33</f>
        <v>24531</v>
      </c>
      <c r="E41" s="20">
        <f>NOV!E33</f>
        <v>56657</v>
      </c>
      <c r="F41" s="20">
        <f>NOV!F33</f>
        <v>139088</v>
      </c>
      <c r="G41" s="20">
        <f>NOV!G33</f>
        <v>12833</v>
      </c>
      <c r="H41" s="20">
        <f>NOV!H33</f>
        <v>1279806</v>
      </c>
      <c r="I41" s="20">
        <f t="shared" si="4"/>
        <v>1781608</v>
      </c>
    </row>
    <row r="42" spans="1:9" ht="12.75">
      <c r="A42" s="24" t="s">
        <v>53</v>
      </c>
      <c r="B42" s="20">
        <f>DEC!B33</f>
        <v>188903</v>
      </c>
      <c r="C42" s="20">
        <f>DEC!C33</f>
        <v>96159</v>
      </c>
      <c r="D42" s="20">
        <f>DEC!D33</f>
        <v>22231</v>
      </c>
      <c r="E42" s="20">
        <f>DEC!E33</f>
        <v>57029</v>
      </c>
      <c r="F42" s="20">
        <f>DEC!F33</f>
        <v>144068</v>
      </c>
      <c r="G42" s="20">
        <f>DEC!G33</f>
        <v>12377</v>
      </c>
      <c r="H42" s="20">
        <f>DEC!H33</f>
        <v>1328714</v>
      </c>
      <c r="I42" s="20">
        <f t="shared" si="4"/>
        <v>1849481</v>
      </c>
    </row>
    <row r="43" spans="1:9" ht="12.75">
      <c r="A43" s="24" t="s">
        <v>54</v>
      </c>
      <c r="B43" s="20">
        <f>JAN!B33</f>
        <v>183005</v>
      </c>
      <c r="C43" s="20">
        <f>JAN!C33</f>
        <v>100296</v>
      </c>
      <c r="D43" s="20">
        <f>JAN!D33</f>
        <v>19617</v>
      </c>
      <c r="E43" s="20">
        <f>JAN!E33</f>
        <v>57725</v>
      </c>
      <c r="F43" s="20">
        <f>JAN!F33</f>
        <v>132616</v>
      </c>
      <c r="G43" s="20">
        <f>JAN!G33</f>
        <v>12224</v>
      </c>
      <c r="H43" s="20">
        <f>JAN!H33</f>
        <v>1347214</v>
      </c>
      <c r="I43" s="20">
        <f t="shared" si="4"/>
        <v>1852697</v>
      </c>
    </row>
    <row r="44" spans="1:9" ht="12.75">
      <c r="A44" s="24" t="s">
        <v>55</v>
      </c>
      <c r="B44" s="20">
        <f>FEB!B33</f>
        <v>184297</v>
      </c>
      <c r="C44" s="20">
        <f>FEB!C33</f>
        <v>103197</v>
      </c>
      <c r="D44" s="20">
        <f>FEB!D33</f>
        <v>22424</v>
      </c>
      <c r="E44" s="20">
        <f>FEB!E33</f>
        <v>60858</v>
      </c>
      <c r="F44" s="20">
        <f>FEB!F33</f>
        <v>134627</v>
      </c>
      <c r="G44" s="20">
        <f>FEB!G33</f>
        <v>11327</v>
      </c>
      <c r="H44" s="20">
        <f>FEB!H33</f>
        <v>1419210</v>
      </c>
      <c r="I44" s="20">
        <f t="shared" si="4"/>
        <v>1935940</v>
      </c>
    </row>
    <row r="45" spans="1:9" ht="12.75">
      <c r="A45" s="24" t="s">
        <v>56</v>
      </c>
      <c r="B45" s="20">
        <f>MAR!B33</f>
        <v>191307</v>
      </c>
      <c r="C45" s="20">
        <f>MAR!C33</f>
        <v>107788</v>
      </c>
      <c r="D45" s="20">
        <f>MAR!D33</f>
        <v>21166</v>
      </c>
      <c r="E45" s="20">
        <f>MAR!E33</f>
        <v>60625</v>
      </c>
      <c r="F45" s="20">
        <f>MAR!F33</f>
        <v>134966</v>
      </c>
      <c r="G45" s="20">
        <f>MAR!G33</f>
        <v>10943</v>
      </c>
      <c r="H45" s="20">
        <f>MAR!H33</f>
        <v>1459329</v>
      </c>
      <c r="I45" s="20">
        <f t="shared" si="4"/>
        <v>1986124</v>
      </c>
    </row>
    <row r="46" spans="1:9" ht="12.75">
      <c r="A46" s="24" t="s">
        <v>57</v>
      </c>
      <c r="B46" s="20">
        <f>APR!B33</f>
        <v>228069</v>
      </c>
      <c r="C46" s="20">
        <f>APR!C33</f>
        <v>128924</v>
      </c>
      <c r="D46" s="20">
        <f>APR!D33</f>
        <v>27278</v>
      </c>
      <c r="E46" s="20">
        <f>APR!E33</f>
        <v>88510</v>
      </c>
      <c r="F46" s="20">
        <f>APR!F33</f>
        <v>166672</v>
      </c>
      <c r="G46" s="20">
        <f>APR!G33</f>
        <v>12223</v>
      </c>
      <c r="H46" s="20">
        <f>APR!H33</f>
        <v>1732327</v>
      </c>
      <c r="I46" s="20">
        <f t="shared" si="4"/>
        <v>2384003</v>
      </c>
    </row>
    <row r="47" spans="1:9" ht="12.75">
      <c r="A47" s="24" t="s">
        <v>58</v>
      </c>
      <c r="B47" s="20">
        <f>MAY!B33</f>
        <v>241209</v>
      </c>
      <c r="C47" s="20">
        <f>MAY!C33</f>
        <v>129204</v>
      </c>
      <c r="D47" s="20">
        <f>MAY!D33</f>
        <v>26735</v>
      </c>
      <c r="E47" s="20">
        <f>MAY!E33</f>
        <v>87185</v>
      </c>
      <c r="F47" s="20">
        <f>MAY!F33</f>
        <v>172760</v>
      </c>
      <c r="G47" s="20">
        <f>MAY!G33</f>
        <v>12233</v>
      </c>
      <c r="H47" s="20">
        <f>MAY!H33</f>
        <v>1860761</v>
      </c>
      <c r="I47" s="20">
        <f t="shared" si="4"/>
        <v>2530087</v>
      </c>
    </row>
    <row r="48" spans="1:9" ht="12.75">
      <c r="A48" s="24" t="s">
        <v>59</v>
      </c>
      <c r="B48" s="20">
        <f>JUN!B33</f>
        <v>247160</v>
      </c>
      <c r="C48" s="20">
        <f>JUN!C33</f>
        <v>132386</v>
      </c>
      <c r="D48" s="20">
        <f>JUN!D33</f>
        <v>25475</v>
      </c>
      <c r="E48" s="20">
        <f>JUN!E33</f>
        <v>83021</v>
      </c>
      <c r="F48" s="20">
        <f>JUN!F33</f>
        <v>172034</v>
      </c>
      <c r="G48" s="20">
        <f>JUN!G33</f>
        <v>11310</v>
      </c>
      <c r="H48" s="20">
        <f>JUN!H33</f>
        <v>1908927</v>
      </c>
      <c r="I48" s="20">
        <f t="shared" si="4"/>
        <v>2580313</v>
      </c>
    </row>
    <row r="49" spans="1:9" ht="12.75">
      <c r="A49" s="17" t="s">
        <v>47</v>
      </c>
      <c r="B49" s="20">
        <f aca="true" t="shared" si="5" ref="B49:I49">SUM(B37:B48)/COUNTIF(B37:B48,"&lt;&gt;0")</f>
        <v>187938.16666666666</v>
      </c>
      <c r="C49" s="20">
        <f t="shared" si="5"/>
        <v>96767.08333333333</v>
      </c>
      <c r="D49" s="20">
        <f t="shared" si="5"/>
        <v>33140.75</v>
      </c>
      <c r="E49" s="20">
        <f t="shared" si="5"/>
        <v>61954.083333333336</v>
      </c>
      <c r="F49" s="20">
        <f t="shared" si="5"/>
        <v>141054.33333333334</v>
      </c>
      <c r="G49" s="20">
        <f t="shared" si="5"/>
        <v>11474.833333333334</v>
      </c>
      <c r="H49" s="20">
        <f t="shared" si="5"/>
        <v>1392423.5</v>
      </c>
      <c r="I49" s="20">
        <f t="shared" si="5"/>
        <v>1924752.75</v>
      </c>
    </row>
    <row r="53" ht="12.75">
      <c r="A53" s="18" t="s">
        <v>66</v>
      </c>
    </row>
    <row r="54" ht="12.75">
      <c r="A54" s="18"/>
    </row>
    <row r="55" spans="3:13" ht="12.75">
      <c r="C55" s="47" t="s">
        <v>19</v>
      </c>
      <c r="D55" s="44"/>
      <c r="E55" s="45"/>
      <c r="G55" s="47" t="s">
        <v>23</v>
      </c>
      <c r="H55" s="44"/>
      <c r="I55" s="45"/>
      <c r="K55" s="47" t="s">
        <v>24</v>
      </c>
      <c r="L55" s="44"/>
      <c r="M55" s="45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JUL!G42</f>
        <v>4349</v>
      </c>
      <c r="D58" s="29">
        <f>JUL!G43</f>
        <v>8838</v>
      </c>
      <c r="E58" s="31">
        <f>JUL!G44</f>
        <v>2.0321913083467464</v>
      </c>
      <c r="G58" s="29">
        <f>JUL!G47</f>
        <v>2800</v>
      </c>
      <c r="H58" s="29">
        <f>JUL!G48</f>
        <v>6158</v>
      </c>
      <c r="I58" s="31">
        <f>JUL!G49</f>
        <v>2.1992857142857143</v>
      </c>
      <c r="K58" s="29">
        <f>JUL!G52</f>
        <v>1549</v>
      </c>
      <c r="L58" s="29">
        <f>JUL!G53</f>
        <v>2680</v>
      </c>
      <c r="M58" s="31">
        <f>JUL!G54</f>
        <v>1.7301484828921885</v>
      </c>
    </row>
    <row r="59" spans="1:13" ht="12.75">
      <c r="A59" s="24" t="s">
        <v>49</v>
      </c>
      <c r="C59" s="29">
        <f>AUG!G42</f>
        <v>4450</v>
      </c>
      <c r="D59" s="29">
        <f>AUG!G43</f>
        <v>9053</v>
      </c>
      <c r="E59" s="31">
        <f>AUG!G44</f>
        <v>2.03438202247191</v>
      </c>
      <c r="G59" s="29">
        <f>AUG!G47</f>
        <v>2883</v>
      </c>
      <c r="H59" s="29">
        <f>AUG!G48</f>
        <v>6308</v>
      </c>
      <c r="I59" s="31">
        <f>AUG!G49</f>
        <v>2.187998612556365</v>
      </c>
      <c r="K59" s="29">
        <f>AUG!G52</f>
        <v>1565</v>
      </c>
      <c r="L59" s="29">
        <f>AUG!G53</f>
        <v>2745</v>
      </c>
      <c r="M59" s="31">
        <f>AUG!G54</f>
        <v>1.7539936102236422</v>
      </c>
    </row>
    <row r="60" spans="1:13" ht="12.75">
      <c r="A60" s="24" t="s">
        <v>50</v>
      </c>
      <c r="C60" s="29">
        <f>SEP!G42</f>
        <v>4578</v>
      </c>
      <c r="D60" s="29">
        <f>SEP!G43</f>
        <v>9295</v>
      </c>
      <c r="E60" s="31">
        <f>SEP!G44</f>
        <v>2.030362603757099</v>
      </c>
      <c r="G60" s="29">
        <f>SEP!G47</f>
        <v>3002</v>
      </c>
      <c r="H60" s="29">
        <f>SEP!G48</f>
        <v>6526</v>
      </c>
      <c r="I60" s="31">
        <f>SEP!G49</f>
        <v>2.173884077281812</v>
      </c>
      <c r="K60" s="29">
        <f>SEP!G52</f>
        <v>1576</v>
      </c>
      <c r="L60" s="29">
        <f>SEP!G53</f>
        <v>2769</v>
      </c>
      <c r="M60" s="31">
        <f>SEP!G54</f>
        <v>1.756979695431472</v>
      </c>
    </row>
    <row r="61" spans="1:13" ht="12.75">
      <c r="A61" s="24" t="s">
        <v>51</v>
      </c>
      <c r="C61" s="29">
        <f>OCT!G42</f>
        <v>4694</v>
      </c>
      <c r="D61" s="29">
        <f>OCT!G43</f>
        <v>9566</v>
      </c>
      <c r="E61" s="31">
        <f>OCT!G44</f>
        <v>2.037920749893481</v>
      </c>
      <c r="G61" s="29">
        <f>OCT!G47</f>
        <v>3128</v>
      </c>
      <c r="H61" s="29">
        <f>OCT!G48</f>
        <v>6829</v>
      </c>
      <c r="I61" s="31">
        <f>OCT!G49</f>
        <v>2.1831841432225065</v>
      </c>
      <c r="K61" s="29">
        <f>OCT!G52</f>
        <v>1566</v>
      </c>
      <c r="L61" s="29">
        <f>OCT!G53</f>
        <v>2737</v>
      </c>
      <c r="M61" s="31">
        <f>OCT!G54</f>
        <v>1.747765006385696</v>
      </c>
    </row>
    <row r="62" spans="1:13" ht="12.75">
      <c r="A62" s="24" t="s">
        <v>52</v>
      </c>
      <c r="C62" s="29">
        <f>NOV!G42</f>
        <v>4774</v>
      </c>
      <c r="D62" s="29">
        <f>NOV!G43</f>
        <v>9748</v>
      </c>
      <c r="E62" s="31">
        <f>NOV!G44</f>
        <v>2.041893590280687</v>
      </c>
      <c r="G62" s="29">
        <f>NOV!G47</f>
        <v>3189</v>
      </c>
      <c r="H62" s="29">
        <f>NOV!G48</f>
        <v>6998</v>
      </c>
      <c r="I62" s="31">
        <f>NOV!G49</f>
        <v>2.194418312950768</v>
      </c>
      <c r="K62" s="29">
        <f>NOV!G52</f>
        <v>1585</v>
      </c>
      <c r="L62" s="29">
        <f>NOV!G53</f>
        <v>2750</v>
      </c>
      <c r="M62" s="31">
        <f>NOV!G54</f>
        <v>1.7350157728706626</v>
      </c>
    </row>
    <row r="63" spans="1:13" ht="12.75">
      <c r="A63" s="24" t="s">
        <v>53</v>
      </c>
      <c r="C63" s="29">
        <f>DEC!G42</f>
        <v>4886</v>
      </c>
      <c r="D63" s="29">
        <f>DEC!G43</f>
        <v>9987</v>
      </c>
      <c r="E63" s="31">
        <f>DEC!G44</f>
        <v>2.0440032746623005</v>
      </c>
      <c r="G63" s="29">
        <f>DEC!G47</f>
        <v>3264</v>
      </c>
      <c r="H63" s="29">
        <f>DEC!G48</f>
        <v>7158</v>
      </c>
      <c r="I63" s="31">
        <f>DEC!G49</f>
        <v>2.193014705882353</v>
      </c>
      <c r="K63" s="29">
        <f>DEC!G52</f>
        <v>1622</v>
      </c>
      <c r="L63" s="29">
        <f>DEC!G53</f>
        <v>2829</v>
      </c>
      <c r="M63" s="31">
        <f>DEC!G54</f>
        <v>1.7441430332922319</v>
      </c>
    </row>
    <row r="64" spans="1:13" ht="12.75">
      <c r="A64" s="24" t="s">
        <v>54</v>
      </c>
      <c r="C64" s="29">
        <f>JAN!G42</f>
        <v>4923</v>
      </c>
      <c r="D64" s="29">
        <f>JAN!G43</f>
        <v>10137</v>
      </c>
      <c r="E64" s="31">
        <f>JAN!G44</f>
        <v>2.0591102985984158</v>
      </c>
      <c r="G64" s="29">
        <f>JAN!G47</f>
        <v>3306</v>
      </c>
      <c r="H64" s="29">
        <f>JAN!G48</f>
        <v>7323</v>
      </c>
      <c r="I64" s="31">
        <f>JAN!G49</f>
        <v>2.2150635208711433</v>
      </c>
      <c r="K64" s="29">
        <f>JAN!G52</f>
        <v>1617</v>
      </c>
      <c r="L64" s="29">
        <f>JAN!G53</f>
        <v>2814</v>
      </c>
      <c r="M64" s="31">
        <f>JAN!G54</f>
        <v>1.7402597402597402</v>
      </c>
    </row>
    <row r="65" spans="1:13" ht="12.75">
      <c r="A65" s="24" t="s">
        <v>55</v>
      </c>
      <c r="C65" s="29">
        <f>FEB!G42</f>
        <v>5046</v>
      </c>
      <c r="D65" s="29">
        <f>FEB!G43</f>
        <v>10461</v>
      </c>
      <c r="E65" s="31">
        <f>FEB!G44</f>
        <v>2.073127229488704</v>
      </c>
      <c r="G65" s="29">
        <f>FEB!G47</f>
        <v>3413</v>
      </c>
      <c r="H65" s="29">
        <f>FEB!G48</f>
        <v>7603</v>
      </c>
      <c r="I65" s="31">
        <f>FEB!G49</f>
        <v>2.2276589510694405</v>
      </c>
      <c r="K65" s="29">
        <f>FEB!G52</f>
        <v>1633</v>
      </c>
      <c r="L65" s="29">
        <f>FEB!G53</f>
        <v>2858</v>
      </c>
      <c r="M65" s="31">
        <f>FEB!G54</f>
        <v>1.7501530924678506</v>
      </c>
    </row>
    <row r="66" spans="1:13" ht="12.75">
      <c r="A66" s="24" t="s">
        <v>56</v>
      </c>
      <c r="C66" s="29">
        <f>MAR!G42</f>
        <v>5173</v>
      </c>
      <c r="D66" s="29">
        <f>MAR!G43</f>
        <v>10630</v>
      </c>
      <c r="E66" s="31">
        <f>MAR!G44</f>
        <v>2.0549004446162766</v>
      </c>
      <c r="G66" s="29">
        <f>MAR!G47</f>
        <v>3524</v>
      </c>
      <c r="H66" s="29">
        <f>MAR!G48</f>
        <v>7704</v>
      </c>
      <c r="I66" s="31">
        <f>MAR!G49</f>
        <v>2.1861520998864927</v>
      </c>
      <c r="K66" s="29">
        <f>MAR!G52</f>
        <v>1649</v>
      </c>
      <c r="L66" s="29">
        <f>MAR!G53</f>
        <v>2926</v>
      </c>
      <c r="M66" s="31">
        <f>MAR!G54</f>
        <v>1.774408732565191</v>
      </c>
    </row>
    <row r="67" spans="1:13" ht="12.75">
      <c r="A67" s="24" t="s">
        <v>57</v>
      </c>
      <c r="C67" s="29">
        <f>APR!G42</f>
        <v>5319</v>
      </c>
      <c r="D67" s="29">
        <f>APR!G43</f>
        <v>10796</v>
      </c>
      <c r="E67" s="31">
        <f>APR!G44</f>
        <v>2.0297048317352884</v>
      </c>
      <c r="G67" s="29">
        <f>APR!G47</f>
        <v>3654</v>
      </c>
      <c r="H67" s="29">
        <f>APR!G48</f>
        <v>7839</v>
      </c>
      <c r="I67" s="31">
        <f>APR!G49</f>
        <v>2.145320197044335</v>
      </c>
      <c r="K67" s="29">
        <f>APR!G52</f>
        <v>1665</v>
      </c>
      <c r="L67" s="29">
        <f>APR!G53</f>
        <v>2957</v>
      </c>
      <c r="M67" s="31">
        <f>APR!G54</f>
        <v>1.775975975975976</v>
      </c>
    </row>
    <row r="68" spans="1:13" ht="12.75">
      <c r="A68" s="24" t="s">
        <v>58</v>
      </c>
      <c r="C68" s="29">
        <f>MAY!G42</f>
        <v>5527</v>
      </c>
      <c r="D68" s="29">
        <f>MAY!G43</f>
        <v>11208</v>
      </c>
      <c r="E68" s="31">
        <f>MAY!G44</f>
        <v>2.0278632169350463</v>
      </c>
      <c r="G68" s="29">
        <f>MAY!G47</f>
        <v>3833</v>
      </c>
      <c r="H68" s="29">
        <f>MAY!G48</f>
        <v>8232</v>
      </c>
      <c r="I68" s="31">
        <f>MAY!G49</f>
        <v>2.147665014349074</v>
      </c>
      <c r="K68" s="29">
        <f>MAY!G52</f>
        <v>1694</v>
      </c>
      <c r="L68" s="29">
        <f>MAY!G53</f>
        <v>2976</v>
      </c>
      <c r="M68" s="31">
        <f>MAY!G54</f>
        <v>1.756788665879575</v>
      </c>
    </row>
    <row r="69" spans="1:13" ht="12.75">
      <c r="A69" s="24" t="s">
        <v>59</v>
      </c>
      <c r="C69" s="29">
        <f>JUN!G42</f>
        <v>5695</v>
      </c>
      <c r="D69" s="29">
        <f>JUN!G43</f>
        <v>11501</v>
      </c>
      <c r="E69" s="31">
        <f>JUN!G44</f>
        <v>2.019490781387182</v>
      </c>
      <c r="G69" s="29">
        <f>JUN!G47</f>
        <v>4003</v>
      </c>
      <c r="H69" s="29">
        <f>JUN!G48</f>
        <v>8523</v>
      </c>
      <c r="I69" s="31">
        <f>JUN!G49</f>
        <v>2.1291531351486386</v>
      </c>
      <c r="K69" s="29">
        <f>JUN!G52</f>
        <v>1692</v>
      </c>
      <c r="L69" s="29">
        <f>JUN!G53</f>
        <v>2978</v>
      </c>
      <c r="M69" s="31">
        <f>JUN!G54</f>
        <v>1.760047281323877</v>
      </c>
    </row>
    <row r="70" spans="1:13" ht="12.75">
      <c r="A70" s="30" t="s">
        <v>47</v>
      </c>
      <c r="C70" s="20">
        <f>SUM(C58:C69)/COUNTIF(C58:C69,"&lt;&gt;0")</f>
        <v>4951.166666666667</v>
      </c>
      <c r="D70" s="20">
        <f>SUM(D58:D69)/COUNTIF(D58:D69,"&lt;&gt;0")</f>
        <v>10101.666666666666</v>
      </c>
      <c r="E70" s="31">
        <f>D70/C70</f>
        <v>2.0402598714107785</v>
      </c>
      <c r="G70" s="20">
        <f>SUM(G58:G69)/COUNTIF(G58:G69,"&lt;&gt;0")</f>
        <v>3333.25</v>
      </c>
      <c r="H70" s="20">
        <f>SUM(H58:H69)/COUNTIF(H58:H69,"&lt;&gt;0")</f>
        <v>7266.75</v>
      </c>
      <c r="I70" s="31">
        <f>H70/G70</f>
        <v>2.18007950198755</v>
      </c>
      <c r="K70" s="20">
        <f>SUM(K58:K69)/COUNTIF(K58:K69,"&lt;&gt;0")</f>
        <v>1617.75</v>
      </c>
      <c r="L70" s="20">
        <f>SUM(L58:L69)/COUNTIF(L58:L69,"&lt;&gt;0")</f>
        <v>2834.9166666666665</v>
      </c>
      <c r="M70" s="31">
        <f>L70/K70</f>
        <v>1.7523824241487662</v>
      </c>
    </row>
    <row r="76" ht="12.75">
      <c r="A76" s="18" t="s">
        <v>67</v>
      </c>
    </row>
    <row r="78" spans="2:12" ht="12.75">
      <c r="B78" s="47" t="s">
        <v>43</v>
      </c>
      <c r="C78" s="44"/>
      <c r="D78" s="45"/>
      <c r="F78" s="47" t="s">
        <v>4</v>
      </c>
      <c r="G78" s="44"/>
      <c r="H78" s="45"/>
      <c r="J78" s="47" t="s">
        <v>63</v>
      </c>
      <c r="K78" s="44"/>
      <c r="L78" s="45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JUL!G61</f>
        <v>1549</v>
      </c>
      <c r="C81" s="29">
        <f>JUL!G62</f>
        <v>2680</v>
      </c>
      <c r="D81" s="31">
        <f>JUL!G63</f>
        <v>1.7301484828921885</v>
      </c>
      <c r="F81" s="29">
        <f>JUL!G66</f>
        <v>818</v>
      </c>
      <c r="G81" s="29">
        <f>JUL!G67</f>
        <v>858</v>
      </c>
      <c r="H81" s="31">
        <f>JUL!G68</f>
        <v>1.0488997555012225</v>
      </c>
      <c r="J81" s="29">
        <f>JUL!G71</f>
        <v>297</v>
      </c>
      <c r="K81" s="29">
        <f>JUL!G72</f>
        <v>857</v>
      </c>
      <c r="L81" s="31">
        <f>JUL!G73</f>
        <v>2.8855218855218854</v>
      </c>
    </row>
    <row r="82" spans="1:12" ht="12.75">
      <c r="A82" s="24" t="s">
        <v>49</v>
      </c>
      <c r="B82" s="29">
        <f>AUG!G61</f>
        <v>1567</v>
      </c>
      <c r="C82" s="29">
        <f>AUG!G62</f>
        <v>2745</v>
      </c>
      <c r="D82" s="31">
        <f>AUG!G63</f>
        <v>1.751754945756222</v>
      </c>
      <c r="F82" s="29">
        <f>AUG!G66</f>
        <v>816</v>
      </c>
      <c r="G82" s="29">
        <f>AUG!G67</f>
        <v>857</v>
      </c>
      <c r="H82" s="31">
        <f>AUG!G68</f>
        <v>1.0502450980392157</v>
      </c>
      <c r="J82" s="29">
        <f>AUG!G71</f>
        <v>313</v>
      </c>
      <c r="K82" s="29">
        <f>AUG!G72</f>
        <v>894</v>
      </c>
      <c r="L82" s="31">
        <f>AUG!G73</f>
        <v>2.856230031948882</v>
      </c>
    </row>
    <row r="83" spans="1:12" ht="12.75">
      <c r="A83" s="24" t="s">
        <v>50</v>
      </c>
      <c r="B83" s="29">
        <f>SEP!G61</f>
        <v>1576</v>
      </c>
      <c r="C83" s="29">
        <f>SEP!G62</f>
        <v>2769</v>
      </c>
      <c r="D83" s="31">
        <f>SEP!G63</f>
        <v>1.756979695431472</v>
      </c>
      <c r="F83" s="29">
        <f>SEP!G66</f>
        <v>820</v>
      </c>
      <c r="G83" s="29">
        <f>SEP!G67</f>
        <v>861</v>
      </c>
      <c r="H83" s="31">
        <f>SEP!G68</f>
        <v>1.05</v>
      </c>
      <c r="J83" s="29">
        <f>SEP!G71</f>
        <v>305</v>
      </c>
      <c r="K83" s="29">
        <f>SEP!G72</f>
        <v>866</v>
      </c>
      <c r="L83" s="31">
        <f>SEP!G73</f>
        <v>2.839344262295082</v>
      </c>
    </row>
    <row r="84" spans="1:12" ht="12.75">
      <c r="A84" s="24" t="s">
        <v>51</v>
      </c>
      <c r="B84" s="29">
        <f>OCT!G61</f>
        <v>1566</v>
      </c>
      <c r="C84" s="29">
        <f>OCT!G62</f>
        <v>2737</v>
      </c>
      <c r="D84" s="31">
        <f>OCT!G63</f>
        <v>1.747765006385696</v>
      </c>
      <c r="F84" s="29">
        <f>OCT!G66</f>
        <v>820</v>
      </c>
      <c r="G84" s="29">
        <f>OCT!G67</f>
        <v>868</v>
      </c>
      <c r="H84" s="31">
        <f>OCT!G68</f>
        <v>1.0585365853658537</v>
      </c>
      <c r="J84" s="29">
        <f>OCT!G71</f>
        <v>344</v>
      </c>
      <c r="K84" s="29">
        <f>OCT!G67</f>
        <v>868</v>
      </c>
      <c r="L84" s="31">
        <f>OCT!G73</f>
        <v>2.7848837209302326</v>
      </c>
    </row>
    <row r="85" spans="1:12" ht="12.75">
      <c r="A85" s="24" t="s">
        <v>52</v>
      </c>
      <c r="B85" s="29">
        <f>NOV!G61</f>
        <v>1585</v>
      </c>
      <c r="C85" s="29">
        <f>NOV!G62</f>
        <v>2750</v>
      </c>
      <c r="D85" s="31">
        <f>NOV!G63</f>
        <v>1.7350157728706626</v>
      </c>
      <c r="F85" s="29">
        <f>NOV!G66</f>
        <v>821</v>
      </c>
      <c r="G85" s="29">
        <f>NOV!G67</f>
        <v>864</v>
      </c>
      <c r="H85" s="31">
        <f>NOV!G68</f>
        <v>1.0523751522533495</v>
      </c>
      <c r="J85" s="29">
        <f>NOV!G71</f>
        <v>342</v>
      </c>
      <c r="K85" s="29">
        <f>NOV!G72</f>
        <v>958</v>
      </c>
      <c r="L85" s="31">
        <f>NOV!G73</f>
        <v>2.801169590643275</v>
      </c>
    </row>
    <row r="86" spans="1:12" ht="12.75">
      <c r="A86" s="24" t="s">
        <v>53</v>
      </c>
      <c r="B86" s="29">
        <f>DEC!G61</f>
        <v>1622</v>
      </c>
      <c r="C86" s="29">
        <f>DEC!G62</f>
        <v>2829</v>
      </c>
      <c r="D86" s="31">
        <f>DEC!G63</f>
        <v>1.7441430332922319</v>
      </c>
      <c r="F86" s="29">
        <f>DEC!G66</f>
        <v>834</v>
      </c>
      <c r="G86" s="29">
        <f>DEC!G67</f>
        <v>877</v>
      </c>
      <c r="H86" s="31">
        <f>DEC!G68</f>
        <v>1.0515587529976018</v>
      </c>
      <c r="J86" s="29">
        <f>DEC!G71</f>
        <v>353</v>
      </c>
      <c r="K86" s="29">
        <f>DEC!G72</f>
        <v>989</v>
      </c>
      <c r="L86" s="31">
        <f>DEC!G73</f>
        <v>2.801699716713881</v>
      </c>
    </row>
    <row r="87" spans="1:12" ht="12.75">
      <c r="A87" s="24" t="s">
        <v>54</v>
      </c>
      <c r="B87" s="29">
        <f>JAN!G61</f>
        <v>1617</v>
      </c>
      <c r="C87" s="29">
        <f>JAN!G62</f>
        <v>2814</v>
      </c>
      <c r="D87" s="31">
        <f>JAN!G63</f>
        <v>1.7402597402597402</v>
      </c>
      <c r="F87" s="29">
        <f>JAN!G66</f>
        <v>831</v>
      </c>
      <c r="G87" s="29">
        <f>JAN!G67</f>
        <v>872</v>
      </c>
      <c r="H87" s="31">
        <f>JAN!G68</f>
        <v>1.049338146811071</v>
      </c>
      <c r="J87" s="29">
        <f>JAN!G71</f>
        <v>345</v>
      </c>
      <c r="K87" s="29">
        <f>JAN!G72</f>
        <v>959</v>
      </c>
      <c r="L87" s="31">
        <f>JAN!G73</f>
        <v>2.7797101449275363</v>
      </c>
    </row>
    <row r="88" spans="1:12" ht="12.75">
      <c r="A88" s="24" t="s">
        <v>55</v>
      </c>
      <c r="B88" s="29">
        <f>FEB!G61</f>
        <v>1633</v>
      </c>
      <c r="C88" s="29">
        <f>FEB!G62</f>
        <v>2858</v>
      </c>
      <c r="D88" s="31">
        <f>FEB!G63</f>
        <v>1.7501530924678506</v>
      </c>
      <c r="F88" s="29">
        <f>FEB!G66</f>
        <v>833</v>
      </c>
      <c r="G88" s="29">
        <f>FEB!G67</f>
        <v>873</v>
      </c>
      <c r="H88" s="31">
        <f>FEB!G68</f>
        <v>1.0480192076830732</v>
      </c>
      <c r="J88" s="29">
        <f>FEB!G71</f>
        <v>347</v>
      </c>
      <c r="K88" s="29">
        <f>FEB!G72</f>
        <v>972</v>
      </c>
      <c r="L88" s="31">
        <f>FEB!G73</f>
        <v>2.8011527377521612</v>
      </c>
    </row>
    <row r="89" spans="1:12" ht="12.75">
      <c r="A89" s="24" t="s">
        <v>56</v>
      </c>
      <c r="B89" s="29">
        <f>MAR!G61</f>
        <v>1649</v>
      </c>
      <c r="C89" s="29">
        <f>MAR!G62</f>
        <v>2926</v>
      </c>
      <c r="D89" s="31">
        <f>MAR!G63</f>
        <v>1.774408732565191</v>
      </c>
      <c r="F89" s="29">
        <f>MAR!G66</f>
        <v>835</v>
      </c>
      <c r="G89" s="29">
        <f>MAR!G67</f>
        <v>872</v>
      </c>
      <c r="H89" s="31">
        <f>MAR!G68</f>
        <v>1.044311377245509</v>
      </c>
      <c r="J89" s="29">
        <f>MAR!G71</f>
        <v>361</v>
      </c>
      <c r="K89" s="29">
        <f>MAR!G72</f>
        <v>1017</v>
      </c>
      <c r="L89" s="31">
        <f>MAR!G73</f>
        <v>2.817174515235457</v>
      </c>
    </row>
    <row r="90" spans="1:12" ht="12.75">
      <c r="A90" s="24" t="s">
        <v>57</v>
      </c>
      <c r="B90" s="29">
        <f>APR!G61</f>
        <v>1665</v>
      </c>
      <c r="C90" s="29">
        <f>APR!G62</f>
        <v>2957</v>
      </c>
      <c r="D90" s="31">
        <f>APR!G63</f>
        <v>1.775975975975976</v>
      </c>
      <c r="F90" s="29">
        <f>APR!G66</f>
        <v>833</v>
      </c>
      <c r="G90" s="29">
        <f>APR!G67</f>
        <v>870</v>
      </c>
      <c r="H90" s="31">
        <f>APR!G68</f>
        <v>1.0444177671068426</v>
      </c>
      <c r="J90" s="29">
        <f>APR!G71</f>
        <v>364</v>
      </c>
      <c r="K90" s="29">
        <f>APR!G72</f>
        <v>1023</v>
      </c>
      <c r="L90" s="31">
        <f>APR!G73</f>
        <v>2.8104395604395602</v>
      </c>
    </row>
    <row r="91" spans="1:12" ht="12.75">
      <c r="A91" s="24" t="s">
        <v>58</v>
      </c>
      <c r="B91" s="29">
        <f>MAY!G61</f>
        <v>1694</v>
      </c>
      <c r="C91" s="29">
        <f>MAY!G62</f>
        <v>2976</v>
      </c>
      <c r="D91" s="31">
        <f>MAY!G63</f>
        <v>1.756788665879575</v>
      </c>
      <c r="F91" s="29">
        <f>MAY!G66</f>
        <v>852</v>
      </c>
      <c r="G91" s="29">
        <f>MAY!G67</f>
        <v>888</v>
      </c>
      <c r="H91" s="31">
        <f>MAY!G68</f>
        <v>1.0422535211267605</v>
      </c>
      <c r="J91" s="29">
        <f>MAY!G71</f>
        <v>379</v>
      </c>
      <c r="K91" s="29">
        <f>MAY!G72</f>
        <v>1051</v>
      </c>
      <c r="L91" s="31">
        <f>MAY!G73</f>
        <v>2.7730870712401057</v>
      </c>
    </row>
    <row r="92" spans="1:12" ht="12.75">
      <c r="A92" s="24" t="s">
        <v>59</v>
      </c>
      <c r="B92" s="29">
        <f>JUN!G61</f>
        <v>1692</v>
      </c>
      <c r="C92" s="29">
        <f>JUN!G62</f>
        <v>2978</v>
      </c>
      <c r="D92" s="31">
        <f>JUN!G63</f>
        <v>1.760047281323877</v>
      </c>
      <c r="F92" s="29">
        <f>JUN!G66</f>
        <v>854</v>
      </c>
      <c r="G92" s="29">
        <f>JUN!G67</f>
        <v>889</v>
      </c>
      <c r="H92" s="31">
        <f>JUN!G68</f>
        <v>1.040983606557377</v>
      </c>
      <c r="J92" s="29">
        <f>JUN!G71</f>
        <v>389</v>
      </c>
      <c r="K92" s="29">
        <f>JUN!G72</f>
        <v>1072</v>
      </c>
      <c r="L92" s="31">
        <f>JUN!G73</f>
        <v>2.7557840616966582</v>
      </c>
    </row>
    <row r="93" spans="1:12" ht="12.75">
      <c r="A93" s="30" t="s">
        <v>47</v>
      </c>
      <c r="B93" s="20">
        <f>SUM(B81:B92)/COUNTIF(B81:B92,"&lt;&gt;0")</f>
        <v>1617.9166666666667</v>
      </c>
      <c r="C93" s="20">
        <f>SUM(C81:C92)/COUNTIF(C81:C92,"&lt;&gt;0")</f>
        <v>2834.9166666666665</v>
      </c>
      <c r="D93" s="31">
        <f>C93/B93</f>
        <v>1.752201905742982</v>
      </c>
      <c r="F93" s="20">
        <f>SUM(F81:F92)/COUNTIF(F81:F92,"&lt;&gt;0")</f>
        <v>830.5833333333334</v>
      </c>
      <c r="G93" s="20">
        <f>SUM(G81:G92)/COUNTIF(G81:G92,"&lt;&gt;0")</f>
        <v>870.75</v>
      </c>
      <c r="H93" s="31">
        <f>G93/F93</f>
        <v>1.0483595866358983</v>
      </c>
      <c r="J93" s="20">
        <f>SUM(J81:J92)/COUNTIF(J81:J92,"&lt;&gt;0")</f>
        <v>344.9166666666667</v>
      </c>
      <c r="K93" s="20">
        <f>SUM(K81:K92)/COUNTIF(K81:K92,"&lt;&gt;0")</f>
        <v>960.5</v>
      </c>
      <c r="L93" s="31">
        <f>K93/J93</f>
        <v>2.784730611258758</v>
      </c>
    </row>
    <row r="97" spans="2:12" ht="12.75">
      <c r="B97" s="47" t="s">
        <v>62</v>
      </c>
      <c r="C97" s="44"/>
      <c r="D97" s="45"/>
      <c r="F97" s="47" t="s">
        <v>2</v>
      </c>
      <c r="G97" s="44"/>
      <c r="H97" s="45"/>
      <c r="J97" s="47" t="s">
        <v>61</v>
      </c>
      <c r="K97" s="44"/>
      <c r="L97" s="45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JUL!G76</f>
        <v>92</v>
      </c>
      <c r="C100" s="29">
        <f>JUL!G77</f>
        <v>364</v>
      </c>
      <c r="D100" s="31">
        <f>JUL!G78</f>
        <v>3.9565217391304346</v>
      </c>
      <c r="F100" s="29">
        <f>JUL!G81</f>
        <v>237</v>
      </c>
      <c r="G100" s="29">
        <f>JUL!G82</f>
        <v>240</v>
      </c>
      <c r="H100" s="31">
        <f>JUL!G83</f>
        <v>1.0126582278481013</v>
      </c>
      <c r="J100" s="29">
        <f>JUL!G86</f>
        <v>105</v>
      </c>
      <c r="K100" s="29">
        <f>JUL!G87</f>
        <v>361</v>
      </c>
      <c r="L100" s="31">
        <f>JUL!G88</f>
        <v>3.4380952380952383</v>
      </c>
    </row>
    <row r="101" spans="1:12" ht="12.75">
      <c r="A101" s="24" t="s">
        <v>49</v>
      </c>
      <c r="B101" s="29">
        <f>AUG!G76</f>
        <v>99</v>
      </c>
      <c r="C101" s="29">
        <f>AUG!G77</f>
        <v>391</v>
      </c>
      <c r="D101" s="31">
        <f>AUG!G78</f>
        <v>3.9494949494949494</v>
      </c>
      <c r="F101" s="29">
        <f>AUG!G81</f>
        <v>237</v>
      </c>
      <c r="G101" s="29">
        <f>AUG!G82</f>
        <v>241</v>
      </c>
      <c r="H101" s="31">
        <f>AUG!G83</f>
        <v>1.0168776371308017</v>
      </c>
      <c r="J101" s="29">
        <f>AUG!G86</f>
        <v>102</v>
      </c>
      <c r="K101" s="29">
        <f>AUG!G87</f>
        <v>362</v>
      </c>
      <c r="L101" s="31">
        <f>AUG!G88</f>
        <v>3.549019607843137</v>
      </c>
    </row>
    <row r="102" spans="1:12" ht="12.75">
      <c r="A102" s="24" t="s">
        <v>50</v>
      </c>
      <c r="B102" s="29">
        <f>SEP!G76</f>
        <v>106</v>
      </c>
      <c r="C102" s="29">
        <f>SEP!G77</f>
        <v>426</v>
      </c>
      <c r="D102" s="31">
        <f>SEP!G78</f>
        <v>4.018867924528302</v>
      </c>
      <c r="F102" s="29">
        <f>SEP!G81</f>
        <v>241</v>
      </c>
      <c r="G102" s="29">
        <f>SEP!G82</f>
        <v>243</v>
      </c>
      <c r="H102" s="31">
        <f>SEP!G83</f>
        <v>1.008298755186722</v>
      </c>
      <c r="J102" s="29">
        <f>SEP!G86</f>
        <v>104</v>
      </c>
      <c r="K102" s="29">
        <f>SEP!G87</f>
        <v>373</v>
      </c>
      <c r="L102" s="31">
        <f>SEP!G88</f>
        <v>3.5865384615384617</v>
      </c>
    </row>
    <row r="103" spans="1:12" ht="12.75">
      <c r="A103" s="24" t="s">
        <v>51</v>
      </c>
      <c r="B103" s="29">
        <f>OCT!G76</f>
        <v>125</v>
      </c>
      <c r="C103" s="29">
        <f>OCT!G77</f>
        <v>495</v>
      </c>
      <c r="D103" s="31">
        <f>OCT!G78</f>
        <v>3.96</v>
      </c>
      <c r="F103" s="29">
        <f>OCT!G81</f>
        <v>239</v>
      </c>
      <c r="G103" s="29">
        <f>OCT!G82</f>
        <v>240</v>
      </c>
      <c r="H103" s="31">
        <f>OCT!G83</f>
        <v>1.00418410041841</v>
      </c>
      <c r="J103" s="29">
        <f>OCT!G86</f>
        <v>38</v>
      </c>
      <c r="K103" s="29">
        <f>OCT!G87</f>
        <v>176</v>
      </c>
      <c r="L103" s="31">
        <f>OCT!G88</f>
        <v>4.631578947368421</v>
      </c>
    </row>
    <row r="104" spans="1:12" ht="12.75">
      <c r="A104" s="24" t="s">
        <v>52</v>
      </c>
      <c r="B104" s="29">
        <f>NOV!G76</f>
        <v>126</v>
      </c>
      <c r="C104" s="29">
        <f>NOV!G77</f>
        <v>488</v>
      </c>
      <c r="D104" s="31">
        <f>NOV!G78</f>
        <v>3.873015873015873</v>
      </c>
      <c r="F104" s="29">
        <f>NOV!G81</f>
        <v>259</v>
      </c>
      <c r="G104" s="29">
        <f>NOV!G82</f>
        <v>262</v>
      </c>
      <c r="H104" s="31">
        <f>NOV!G83</f>
        <v>1.0115830115830116</v>
      </c>
      <c r="J104" s="29">
        <f>NOV!G86</f>
        <v>37</v>
      </c>
      <c r="K104" s="29">
        <f>NOV!G87</f>
        <v>178</v>
      </c>
      <c r="L104" s="31">
        <f>NOV!G88</f>
        <v>4.8108108108108105</v>
      </c>
    </row>
    <row r="105" spans="1:12" ht="12.75">
      <c r="A105" s="24" t="s">
        <v>53</v>
      </c>
      <c r="B105" s="29">
        <f>DEC!G76</f>
        <v>138</v>
      </c>
      <c r="C105" s="29">
        <f>DEC!G77</f>
        <v>528</v>
      </c>
      <c r="D105" s="31">
        <f>DEC!G78</f>
        <v>3.8260869565217392</v>
      </c>
      <c r="F105" s="29">
        <f>DEC!G81</f>
        <v>261</v>
      </c>
      <c r="G105" s="29">
        <f>DEC!G82</f>
        <v>265</v>
      </c>
      <c r="H105" s="31">
        <f>DEC!G83</f>
        <v>1.0153256704980842</v>
      </c>
      <c r="J105" s="29">
        <f>DEC!G86</f>
        <v>36</v>
      </c>
      <c r="K105" s="29">
        <f>DEC!G87</f>
        <v>170</v>
      </c>
      <c r="L105" s="31">
        <f>DEC!G88</f>
        <v>4.722222222222222</v>
      </c>
    </row>
    <row r="106" spans="1:12" ht="12.75">
      <c r="A106" s="24" t="s">
        <v>54</v>
      </c>
      <c r="B106" s="29">
        <f>JAN!G76</f>
        <v>142</v>
      </c>
      <c r="C106" s="29">
        <f>JAN!G77</f>
        <v>555</v>
      </c>
      <c r="D106" s="31">
        <f>JAN!G78</f>
        <v>3.908450704225352</v>
      </c>
      <c r="F106" s="29">
        <f>JAN!G81</f>
        <v>265</v>
      </c>
      <c r="G106" s="29">
        <f>JAN!G82</f>
        <v>272</v>
      </c>
      <c r="H106" s="31">
        <f>JAN!G83</f>
        <v>1.0264150943396226</v>
      </c>
      <c r="J106" s="29">
        <f>JAN!G86</f>
        <v>34</v>
      </c>
      <c r="K106" s="29">
        <f>JAN!G87</f>
        <v>156</v>
      </c>
      <c r="L106" s="31">
        <f>JAN!G88</f>
        <v>4.588235294117647</v>
      </c>
    </row>
    <row r="107" spans="1:12" ht="12.75">
      <c r="A107" s="24" t="s">
        <v>55</v>
      </c>
      <c r="B107" s="29">
        <f>FEB!G76</f>
        <v>142</v>
      </c>
      <c r="C107" s="29">
        <f>FEB!G77</f>
        <v>574</v>
      </c>
      <c r="D107" s="31">
        <f>FEB!G78</f>
        <v>4.042253521126761</v>
      </c>
      <c r="F107" s="29">
        <f>FEB!G81</f>
        <v>277</v>
      </c>
      <c r="G107" s="29">
        <f>FEB!G82</f>
        <v>282</v>
      </c>
      <c r="H107" s="31">
        <f>FEB!G83</f>
        <v>1.0180505415162455</v>
      </c>
      <c r="J107" s="29">
        <f>FEB!G86</f>
        <v>34</v>
      </c>
      <c r="K107" s="29">
        <f>FEB!G87</f>
        <v>157</v>
      </c>
      <c r="L107" s="31">
        <f>FEB!G88</f>
        <v>4.617647058823529</v>
      </c>
    </row>
    <row r="108" spans="1:12" ht="12.75">
      <c r="A108" s="24" t="s">
        <v>56</v>
      </c>
      <c r="B108" s="29">
        <f>MAR!G76</f>
        <v>150</v>
      </c>
      <c r="C108" s="29">
        <f>MAR!G77</f>
        <v>607</v>
      </c>
      <c r="D108" s="31">
        <f>MAR!G78</f>
        <v>4.046666666666667</v>
      </c>
      <c r="F108" s="29">
        <f>MAR!G81</f>
        <v>269</v>
      </c>
      <c r="G108" s="29">
        <f>MAR!G82</f>
        <v>275</v>
      </c>
      <c r="H108" s="31">
        <f>MAR!G83</f>
        <v>1.0223048327137547</v>
      </c>
      <c r="J108" s="29">
        <f>MAR!CG6</f>
        <v>0</v>
      </c>
      <c r="K108" s="29">
        <f>MAR!G87</f>
        <v>155</v>
      </c>
      <c r="L108" s="31">
        <f>MAR!G88</f>
        <v>4.5588235294117645</v>
      </c>
    </row>
    <row r="109" spans="1:12" ht="12.75">
      <c r="A109" s="24" t="s">
        <v>57</v>
      </c>
      <c r="B109" s="29">
        <f>APR!G76</f>
        <v>151</v>
      </c>
      <c r="C109" s="29">
        <f>APR!G77</f>
        <v>617</v>
      </c>
      <c r="D109" s="31">
        <f>APR!G78</f>
        <v>4.086092715231788</v>
      </c>
      <c r="F109" s="29">
        <f>APR!G81</f>
        <v>283</v>
      </c>
      <c r="G109" s="29">
        <f>APR!G82</f>
        <v>288</v>
      </c>
      <c r="H109" s="31">
        <f>APR!G83</f>
        <v>1.017667844522968</v>
      </c>
      <c r="J109" s="29">
        <f>APR!G86</f>
        <v>34</v>
      </c>
      <c r="K109" s="29">
        <f>APR!G87</f>
        <v>159</v>
      </c>
      <c r="L109" s="31">
        <f>APR!G88</f>
        <v>4.676470588235294</v>
      </c>
    </row>
    <row r="110" spans="1:12" ht="12.75">
      <c r="A110" s="24" t="s">
        <v>58</v>
      </c>
      <c r="B110" s="29">
        <f>MAY!G76</f>
        <v>152</v>
      </c>
      <c r="C110" s="29">
        <f>MAY!G77</f>
        <v>598</v>
      </c>
      <c r="D110" s="31">
        <f>MAY!G78</f>
        <v>3.9342105263157894</v>
      </c>
      <c r="F110" s="29">
        <f>MAY!G81</f>
        <v>278</v>
      </c>
      <c r="G110" s="29">
        <f>MAY!G82</f>
        <v>284</v>
      </c>
      <c r="H110" s="31">
        <f>MAY!G83</f>
        <v>1.0215827338129497</v>
      </c>
      <c r="J110" s="29">
        <f>MAY!G86</f>
        <v>33</v>
      </c>
      <c r="K110" s="29">
        <f>MAY!G87</f>
        <v>155</v>
      </c>
      <c r="L110" s="31">
        <f>MAY!G88</f>
        <v>4.696969696969697</v>
      </c>
    </row>
    <row r="111" spans="1:12" ht="12.75">
      <c r="A111" s="24" t="s">
        <v>59</v>
      </c>
      <c r="B111" s="29">
        <f>JUN!G76</f>
        <v>153</v>
      </c>
      <c r="C111" s="29">
        <f>JUN!G77</f>
        <v>599</v>
      </c>
      <c r="D111" s="31">
        <f>JUN!G78</f>
        <v>3.915032679738562</v>
      </c>
      <c r="F111" s="29">
        <f>JUN!G81</f>
        <v>264</v>
      </c>
      <c r="G111" s="29">
        <f>JUN!G82</f>
        <v>269</v>
      </c>
      <c r="H111" s="31">
        <f>JUN!G83</f>
        <v>1.018939393939394</v>
      </c>
      <c r="J111" s="29">
        <f>JUN!G86</f>
        <v>32</v>
      </c>
      <c r="K111" s="29">
        <f>JUN!G87</f>
        <v>149</v>
      </c>
      <c r="L111" s="31">
        <f>JUN!G88</f>
        <v>4.65625</v>
      </c>
    </row>
    <row r="112" spans="1:12" ht="12.75">
      <c r="A112" s="30" t="s">
        <v>47</v>
      </c>
      <c r="B112" s="20">
        <f>SUM(B100:B111)/COUNTIF(B100:B111,"&lt;&gt;0")</f>
        <v>131.33333333333334</v>
      </c>
      <c r="C112" s="20">
        <f>SUM(C100:C111)/COUNTIF(C100:C111,"&lt;&gt;0")</f>
        <v>520.1666666666666</v>
      </c>
      <c r="D112" s="31">
        <f>C112/B112</f>
        <v>3.960659898477157</v>
      </c>
      <c r="F112" s="20">
        <f>SUM(F100:F111)/COUNTIF(F100:F111,"&lt;&gt;0")</f>
        <v>259.1666666666667</v>
      </c>
      <c r="G112" s="20">
        <f>SUM(G100:G111)/COUNTIF(G100:G111,"&lt;&gt;0")</f>
        <v>263.4166666666667</v>
      </c>
      <c r="H112" s="31">
        <f>G112/F112</f>
        <v>1.0163987138263666</v>
      </c>
      <c r="J112" s="20">
        <f>SUM(J100:J111)/COUNTIF(J100:J111,"&lt;&gt;0")</f>
        <v>53.54545454545455</v>
      </c>
      <c r="K112" s="20">
        <f>SUM(K100:K111)/COUNTIF(K100:K111,"&lt;&gt;0")</f>
        <v>212.58333333333334</v>
      </c>
      <c r="L112" s="31">
        <f>K112/J112</f>
        <v>3.97014714204867</v>
      </c>
    </row>
    <row r="116" ht="12.75">
      <c r="A116" s="18" t="s">
        <v>79</v>
      </c>
    </row>
    <row r="117" ht="12.75">
      <c r="A117" s="18"/>
    </row>
    <row r="118" spans="2:12" ht="12.75">
      <c r="B118" s="47" t="s">
        <v>23</v>
      </c>
      <c r="C118" s="44"/>
      <c r="D118" s="44"/>
      <c r="E118" s="44"/>
      <c r="F118" s="45"/>
      <c r="H118" s="47" t="s">
        <v>34</v>
      </c>
      <c r="I118" s="44"/>
      <c r="J118" s="44"/>
      <c r="K118" s="44"/>
      <c r="L118" s="45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JUL!C111</f>
        <v>1006819</v>
      </c>
      <c r="C122" s="29">
        <f>JUL!E111</f>
        <v>2800</v>
      </c>
      <c r="D122" s="31">
        <f>JUL!F111</f>
        <v>359.5782142857143</v>
      </c>
      <c r="E122" s="29">
        <f>JUL!G111</f>
        <v>6158</v>
      </c>
      <c r="F122" s="31">
        <f>JUL!H111</f>
        <v>163.49772653458916</v>
      </c>
      <c r="H122" s="29">
        <f>JUL!C112</f>
        <v>433685</v>
      </c>
      <c r="I122" s="29">
        <f>JUL!E112</f>
        <v>1549</v>
      </c>
      <c r="J122" s="31">
        <f>JUL!F112</f>
        <v>279.97740477727564</v>
      </c>
      <c r="K122" s="29">
        <f>JUL!G112</f>
        <v>2680</v>
      </c>
      <c r="L122" s="31">
        <f>JUL!H112</f>
        <v>161.82276119402985</v>
      </c>
    </row>
    <row r="123" spans="1:12" ht="12.75">
      <c r="A123" s="24" t="s">
        <v>49</v>
      </c>
      <c r="B123" s="29">
        <f>AUG!C111</f>
        <v>1035382</v>
      </c>
      <c r="C123" s="29">
        <f>AUG!E111</f>
        <v>2883</v>
      </c>
      <c r="D123" s="31">
        <f>AUG!F111</f>
        <v>359.1335414498786</v>
      </c>
      <c r="E123" s="29">
        <f>AUG!G111</f>
        <v>6308</v>
      </c>
      <c r="F123" s="31">
        <f>AUG!H111</f>
        <v>164.13792010145846</v>
      </c>
      <c r="H123" s="29">
        <f>AUG!C112</f>
        <v>443960</v>
      </c>
      <c r="I123" s="29">
        <f>AUG!E112</f>
        <v>1567</v>
      </c>
      <c r="J123" s="31">
        <f>AUG!F112</f>
        <v>283.31844288449264</v>
      </c>
      <c r="K123" s="29">
        <f>AUG!G112</f>
        <v>2745</v>
      </c>
      <c r="L123" s="31">
        <f>AUG!H112</f>
        <v>161.73406193078324</v>
      </c>
    </row>
    <row r="124" spans="1:12" ht="12.75">
      <c r="A124" s="24" t="s">
        <v>50</v>
      </c>
      <c r="B124" s="29">
        <f>SEP!C111</f>
        <v>1078729</v>
      </c>
      <c r="C124" s="29">
        <f>SEP!E111</f>
        <v>3002</v>
      </c>
      <c r="D124" s="31">
        <f>SEP!F111</f>
        <v>359.3367754830113</v>
      </c>
      <c r="E124" s="29">
        <f>SEP!G111</f>
        <v>6526</v>
      </c>
      <c r="F124" s="31">
        <f>SEP!H111</f>
        <v>165.29711921544592</v>
      </c>
      <c r="H124" s="29">
        <f>SEP!C112</f>
        <v>449955</v>
      </c>
      <c r="I124" s="29">
        <f>SEP!E112</f>
        <v>1576</v>
      </c>
      <c r="J124" s="31">
        <f>SEP!F112</f>
        <v>285.5044416243655</v>
      </c>
      <c r="K124" s="29">
        <f>SEP!G112</f>
        <v>2769</v>
      </c>
      <c r="L124" s="31">
        <f>SEP!H112</f>
        <v>162.4972914409534</v>
      </c>
    </row>
    <row r="125" spans="1:12" ht="12.75">
      <c r="A125" s="24" t="s">
        <v>51</v>
      </c>
      <c r="B125" s="29">
        <f>OCT!C111</f>
        <v>1251864</v>
      </c>
      <c r="C125" s="29">
        <f>OCT!E111</f>
        <v>3128</v>
      </c>
      <c r="D125" s="31">
        <f>OCT!F111</f>
        <v>400.21227621483376</v>
      </c>
      <c r="E125" s="29">
        <f>OCT!G111</f>
        <v>6829</v>
      </c>
      <c r="F125" s="31">
        <f>OCT!H111</f>
        <v>183.31585883731145</v>
      </c>
      <c r="H125" s="29">
        <f>OCT!C112</f>
        <v>496386</v>
      </c>
      <c r="I125" s="29">
        <f>OCT!E112</f>
        <v>1566</v>
      </c>
      <c r="J125" s="31">
        <f>OCT!F112</f>
        <v>316.97701149425285</v>
      </c>
      <c r="K125" s="29">
        <f>OCT!G112</f>
        <v>2737</v>
      </c>
      <c r="L125" s="31">
        <f>OCT!H112</f>
        <v>181.3613445378151</v>
      </c>
    </row>
    <row r="126" spans="1:12" ht="12.75">
      <c r="A126" s="24" t="s">
        <v>52</v>
      </c>
      <c r="B126" s="29">
        <f>NOV!C111</f>
        <v>1279806</v>
      </c>
      <c r="C126" s="29">
        <f>NOV!E111</f>
        <v>3189</v>
      </c>
      <c r="D126" s="31">
        <f>NOV!F111</f>
        <v>401.3189087488241</v>
      </c>
      <c r="E126" s="29">
        <f>NOV!G111</f>
        <v>6998</v>
      </c>
      <c r="F126" s="31">
        <f>NOV!H111</f>
        <v>182.8816804801372</v>
      </c>
      <c r="H126" s="29">
        <f>NOV!C112</f>
        <v>501802</v>
      </c>
      <c r="I126" s="29">
        <f>NOV!E112</f>
        <v>1585</v>
      </c>
      <c r="J126" s="31">
        <f>NOV!F112</f>
        <v>316.5943217665615</v>
      </c>
      <c r="K126" s="29">
        <f>NOV!G112</f>
        <v>2750</v>
      </c>
      <c r="L126" s="31">
        <f>NOV!H112</f>
        <v>182.47345454545456</v>
      </c>
    </row>
    <row r="127" spans="1:12" ht="12.75">
      <c r="A127" s="24" t="s">
        <v>53</v>
      </c>
      <c r="B127" s="29">
        <f>DEC!C111</f>
        <v>1328714</v>
      </c>
      <c r="C127" s="29">
        <f>DEC!E111</f>
        <v>3264</v>
      </c>
      <c r="D127" s="31">
        <f>DEC!F111</f>
        <v>407.0814950980392</v>
      </c>
      <c r="E127" s="29">
        <f>DEC!G111</f>
        <v>7158</v>
      </c>
      <c r="F127" s="31">
        <f>DEC!H111</f>
        <v>185.62643196423582</v>
      </c>
      <c r="H127" s="29">
        <f>DEC!C112</f>
        <v>520767</v>
      </c>
      <c r="I127" s="29">
        <f>DEC!E112</f>
        <v>1622</v>
      </c>
      <c r="J127" s="31">
        <f>DEC!F112</f>
        <v>321.0647348951911</v>
      </c>
      <c r="K127" s="29">
        <f>DEC!G112</f>
        <v>2829</v>
      </c>
      <c r="L127" s="31">
        <f>DEC!H112</f>
        <v>184.08165429480383</v>
      </c>
    </row>
    <row r="128" spans="1:12" ht="12.75">
      <c r="A128" s="24" t="s">
        <v>54</v>
      </c>
      <c r="B128" s="29">
        <f>JAN!C111</f>
        <v>1347214</v>
      </c>
      <c r="C128" s="29">
        <f>JAN!E111</f>
        <v>3306</v>
      </c>
      <c r="D128" s="31">
        <f>JAN!F111</f>
        <v>407.5057471264368</v>
      </c>
      <c r="E128" s="29">
        <f>JAN!G111</f>
        <v>7323</v>
      </c>
      <c r="F128" s="31">
        <f>JAN!H111</f>
        <v>183.9702307797351</v>
      </c>
      <c r="H128" s="29">
        <f>JAN!C112</f>
        <v>505483</v>
      </c>
      <c r="I128" s="29">
        <f>JAN!E112</f>
        <v>1617</v>
      </c>
      <c r="J128" s="31">
        <f>JAN!F112</f>
        <v>312.6054421768707</v>
      </c>
      <c r="K128" s="29">
        <f>JAN!G112</f>
        <v>2814</v>
      </c>
      <c r="L128" s="31">
        <f>JAN!H112</f>
        <v>179.6314854299929</v>
      </c>
    </row>
    <row r="129" spans="1:12" ht="12.75">
      <c r="A129" s="24" t="s">
        <v>55</v>
      </c>
      <c r="B129" s="29">
        <f>FEB!C111</f>
        <v>1419210</v>
      </c>
      <c r="C129" s="29">
        <f>FEB!E111</f>
        <v>3413</v>
      </c>
      <c r="D129" s="31">
        <f>FEB!F111</f>
        <v>415.82478757691183</v>
      </c>
      <c r="E129" s="29">
        <f>FEB!G111</f>
        <v>7603</v>
      </c>
      <c r="F129" s="31">
        <f>FEB!H111</f>
        <v>186.66447454951992</v>
      </c>
      <c r="H129" s="29">
        <f>FEB!C112</f>
        <v>516730</v>
      </c>
      <c r="I129" s="29">
        <f>FEB!E112</f>
        <v>1633</v>
      </c>
      <c r="J129" s="31">
        <f>FEB!F112</f>
        <v>316.42988364972445</v>
      </c>
      <c r="K129" s="29">
        <f>FEB!G112</f>
        <v>2858</v>
      </c>
      <c r="L129" s="31">
        <f>FEB!H112</f>
        <v>180.80125962211338</v>
      </c>
    </row>
    <row r="130" spans="1:12" ht="12.75">
      <c r="A130" s="24" t="s">
        <v>56</v>
      </c>
      <c r="B130" s="29">
        <f>MAR!C111</f>
        <v>1459329</v>
      </c>
      <c r="C130" s="29">
        <f>MAR!E111</f>
        <v>3524</v>
      </c>
      <c r="D130" s="31">
        <f>MAR!F111</f>
        <v>414.11152099886493</v>
      </c>
      <c r="E130" s="29">
        <f>MAR!G111</f>
        <v>7704</v>
      </c>
      <c r="F130" s="31">
        <f>MAR!H111</f>
        <v>189.42484423676012</v>
      </c>
      <c r="H130" s="29">
        <f>MAR!C112</f>
        <v>526795</v>
      </c>
      <c r="I130" s="29">
        <f>MAR!E112</f>
        <v>1649</v>
      </c>
      <c r="J130" s="31">
        <f>MAR!F112</f>
        <v>319.4633110976349</v>
      </c>
      <c r="K130" s="29">
        <f>MAR!G112</f>
        <v>2926</v>
      </c>
      <c r="L130" s="31">
        <f>MAR!H112</f>
        <v>180.0393028024607</v>
      </c>
    </row>
    <row r="131" spans="1:12" ht="12.75">
      <c r="A131" s="24" t="s">
        <v>57</v>
      </c>
      <c r="B131" s="29">
        <f>APR!C111</f>
        <v>1732327</v>
      </c>
      <c r="C131" s="29">
        <f>APR!E111</f>
        <v>3654</v>
      </c>
      <c r="D131" s="31">
        <f>APR!F111</f>
        <v>474.09058565955115</v>
      </c>
      <c r="E131" s="29">
        <f>APR!G111</f>
        <v>7839</v>
      </c>
      <c r="F131" s="31">
        <f>APR!H111</f>
        <v>220.98826380915932</v>
      </c>
      <c r="H131" s="29">
        <f>APR!C112</f>
        <v>651676</v>
      </c>
      <c r="I131" s="29">
        <f>APR!E112</f>
        <v>1665</v>
      </c>
      <c r="J131" s="31">
        <f>APR!F112</f>
        <v>391.396996996997</v>
      </c>
      <c r="K131" s="29">
        <f>APR!G112</f>
        <v>2957</v>
      </c>
      <c r="L131" s="31">
        <f>APR!H112</f>
        <v>220.3841731484613</v>
      </c>
    </row>
    <row r="132" spans="1:12" ht="12.75">
      <c r="A132" s="24" t="s">
        <v>58</v>
      </c>
      <c r="B132" s="29">
        <f>MAY!C111</f>
        <v>1860761</v>
      </c>
      <c r="C132" s="29">
        <f>MAY!E111</f>
        <v>3833</v>
      </c>
      <c r="D132" s="31">
        <f>MAY!F111</f>
        <v>485.4581267936342</v>
      </c>
      <c r="E132" s="29">
        <f>MAY!G111</f>
        <v>8232</v>
      </c>
      <c r="F132" s="31">
        <f>MAY!H111</f>
        <v>226.03996598639455</v>
      </c>
      <c r="H132" s="29">
        <f>MAY!C112</f>
        <v>669326</v>
      </c>
      <c r="I132" s="29">
        <f>MAY!E112</f>
        <v>1694</v>
      </c>
      <c r="J132" s="31">
        <f>MAY!F112</f>
        <v>395.11570247933884</v>
      </c>
      <c r="K132" s="29">
        <f>MAY!G112</f>
        <v>2976</v>
      </c>
      <c r="L132" s="31">
        <f>MAY!H112</f>
        <v>224.90793010752688</v>
      </c>
    </row>
    <row r="133" spans="1:12" ht="12.75">
      <c r="A133" s="24" t="s">
        <v>59</v>
      </c>
      <c r="B133" s="29">
        <f>JUN!C111</f>
        <v>1908927</v>
      </c>
      <c r="C133" s="29">
        <f>JUN!E111</f>
        <v>4003</v>
      </c>
      <c r="D133" s="31">
        <f>JUN!F111</f>
        <v>476.8740944291781</v>
      </c>
      <c r="E133" s="29">
        <f>JUN!G111</f>
        <v>8523</v>
      </c>
      <c r="F133" s="31">
        <f>JUN!H111</f>
        <v>223.97360084477296</v>
      </c>
      <c r="H133" s="29">
        <f>JUN!C112</f>
        <v>671386</v>
      </c>
      <c r="I133" s="29">
        <f>JUN!E112</f>
        <v>1692</v>
      </c>
      <c r="J133" s="31">
        <f>JUN!F112</f>
        <v>396.8002364066194</v>
      </c>
      <c r="K133" s="29">
        <f>JUN!G112</f>
        <v>2978</v>
      </c>
      <c r="L133" s="31">
        <f>JUN!H112</f>
        <v>225.44862323707187</v>
      </c>
    </row>
    <row r="134" spans="1:12" ht="12.75">
      <c r="A134" s="30" t="s">
        <v>47</v>
      </c>
      <c r="B134" s="20">
        <f>SUM(B122:B133)/COUNTIF(B122:B133,"&lt;&gt;0")</f>
        <v>1392423.5</v>
      </c>
      <c r="C134" s="20">
        <f>SUM(C122:C133)/COUNTIF(C122:C133,"&lt;&gt;0")</f>
        <v>3333.25</v>
      </c>
      <c r="D134" s="31">
        <f>B134/C134</f>
        <v>417.73749343733596</v>
      </c>
      <c r="E134" s="29">
        <f>SUM(E122:E133)/COUNTIF(E122:E133,"&lt;&gt;0")</f>
        <v>7266.75</v>
      </c>
      <c r="F134" s="31">
        <f>B134/E134</f>
        <v>191.6157154161076</v>
      </c>
      <c r="H134" s="20">
        <f>SUM(H122:H133)/COUNTIF(H122:H133,"&lt;&gt;0")</f>
        <v>532329.25</v>
      </c>
      <c r="I134" s="20">
        <f>SUM(I122:I133)/COUNTIF(I122:I133,"&lt;&gt;0")</f>
        <v>1617.9166666666667</v>
      </c>
      <c r="J134" s="31">
        <f>H134/I134</f>
        <v>329.0214267319083</v>
      </c>
      <c r="K134" s="29">
        <f>SUM(K122:K133)/COUNTIF(K122:K133,"&lt;&gt;0")</f>
        <v>2834.9166666666665</v>
      </c>
      <c r="L134" s="31">
        <f>H134/K134</f>
        <v>187.7759781298686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JUL!H130</f>
        <v>373262</v>
      </c>
      <c r="D142" s="29">
        <f>JUL!H131</f>
        <v>128672</v>
      </c>
      <c r="E142" s="29">
        <f>JUL!H132</f>
        <v>140059</v>
      </c>
      <c r="F142" s="29">
        <f>JUL!H133</f>
        <v>57971</v>
      </c>
      <c r="G142" s="29">
        <f>JUL!H134</f>
        <v>46560</v>
      </c>
      <c r="H142" s="29">
        <f>JUL!H135</f>
        <v>60423</v>
      </c>
    </row>
    <row r="143" spans="1:8" ht="12.75">
      <c r="A143" s="24" t="s">
        <v>49</v>
      </c>
      <c r="C143" s="29">
        <f>AUG!H130</f>
        <v>384745</v>
      </c>
      <c r="D143" s="29">
        <f>AUG!H131</f>
        <v>128994</v>
      </c>
      <c r="E143" s="29">
        <f>AUG!H132</f>
        <v>147872</v>
      </c>
      <c r="F143" s="29">
        <f>AUG!H133</f>
        <v>61184</v>
      </c>
      <c r="G143" s="29">
        <f>AUG!H134</f>
        <v>46695</v>
      </c>
      <c r="H143" s="29">
        <f>AUG!H135</f>
        <v>59215</v>
      </c>
    </row>
    <row r="144" spans="1:8" ht="12.75">
      <c r="A144" s="24" t="s">
        <v>50</v>
      </c>
      <c r="C144" s="29">
        <f>SEP!H130</f>
        <v>385400</v>
      </c>
      <c r="D144" s="29">
        <f>SEP!H131</f>
        <v>128877</v>
      </c>
      <c r="E144" s="29">
        <f>SEP!H132</f>
        <v>143095</v>
      </c>
      <c r="F144" s="29">
        <f>SEP!H133</f>
        <v>66932</v>
      </c>
      <c r="G144" s="29">
        <f>SEP!H134</f>
        <v>46496</v>
      </c>
      <c r="H144" s="29">
        <f>SEP!H135</f>
        <v>64555</v>
      </c>
    </row>
    <row r="145" spans="1:8" ht="12.75">
      <c r="A145" s="24" t="s">
        <v>51</v>
      </c>
      <c r="C145" s="29">
        <f>OCT!H130</f>
        <v>472347</v>
      </c>
      <c r="D145" s="29">
        <f>OCT!H131</f>
        <v>151506</v>
      </c>
      <c r="E145" s="29">
        <f>OCT!H132</f>
        <v>180628</v>
      </c>
      <c r="F145" s="29">
        <f>OCT!H133</f>
        <v>88125</v>
      </c>
      <c r="G145" s="29">
        <f>OCT!H134</f>
        <v>52088</v>
      </c>
      <c r="H145" s="29">
        <f>OCT!H135</f>
        <v>24039</v>
      </c>
    </row>
    <row r="146" spans="1:8" ht="12.75">
      <c r="A146" s="24" t="s">
        <v>52</v>
      </c>
      <c r="C146" s="29">
        <f>NOV!H130</f>
        <v>477271</v>
      </c>
      <c r="D146" s="29">
        <f>NOV!H131</f>
        <v>151921</v>
      </c>
      <c r="E146" s="29">
        <f>NOV!H132</f>
        <v>179654</v>
      </c>
      <c r="F146" s="29">
        <f>NOV!H133</f>
        <v>89039</v>
      </c>
      <c r="G146" s="29">
        <f>NOV!H134</f>
        <v>56657</v>
      </c>
      <c r="H146" s="29">
        <f>NOV!H135</f>
        <v>24531</v>
      </c>
    </row>
    <row r="147" spans="1:8" ht="12.75">
      <c r="A147" s="24" t="s">
        <v>53</v>
      </c>
      <c r="C147" s="29">
        <f>DEC!H130</f>
        <v>498536</v>
      </c>
      <c r="D147" s="29">
        <f>DEC!H131</f>
        <v>156445</v>
      </c>
      <c r="E147" s="29">
        <f>DEC!H132</f>
        <v>188903</v>
      </c>
      <c r="F147" s="29">
        <f>DEC!H133</f>
        <v>96159</v>
      </c>
      <c r="G147" s="29">
        <f>DEC!H134</f>
        <v>57029</v>
      </c>
      <c r="H147" s="29">
        <f>DEC!H135</f>
        <v>22231</v>
      </c>
    </row>
    <row r="148" spans="1:8" ht="12.75">
      <c r="A148" s="24" t="s">
        <v>54</v>
      </c>
      <c r="C148" s="29">
        <f>JAN!H130</f>
        <v>485866</v>
      </c>
      <c r="D148" s="29">
        <f>JAN!H131</f>
        <v>144840</v>
      </c>
      <c r="E148" s="29">
        <f>JAN!H132</f>
        <v>183005</v>
      </c>
      <c r="F148" s="29">
        <f>JAN!H133</f>
        <v>100296</v>
      </c>
      <c r="G148" s="29">
        <f>JAN!H134</f>
        <v>57725</v>
      </c>
      <c r="H148" s="29">
        <f>JAN!H135</f>
        <v>19617</v>
      </c>
    </row>
    <row r="149" spans="1:8" ht="12.75">
      <c r="A149" s="24" t="s">
        <v>55</v>
      </c>
      <c r="C149" s="29">
        <f>FEB!H130</f>
        <v>494306</v>
      </c>
      <c r="D149" s="29">
        <f>FEB!H131</f>
        <v>145954</v>
      </c>
      <c r="E149" s="29">
        <f>FEB!H132</f>
        <v>184297</v>
      </c>
      <c r="F149" s="29">
        <f>FEB!H133</f>
        <v>103197</v>
      </c>
      <c r="G149" s="29">
        <f>FEB!H134</f>
        <v>60858</v>
      </c>
      <c r="H149" s="29">
        <f>FEB!H135</f>
        <v>22424</v>
      </c>
    </row>
    <row r="150" spans="1:8" ht="12.75">
      <c r="A150" s="24" t="s">
        <v>56</v>
      </c>
      <c r="C150" s="29">
        <f>MAR!H130</f>
        <v>505629</v>
      </c>
      <c r="D150" s="29">
        <f>MAR!H131</f>
        <v>145909</v>
      </c>
      <c r="E150" s="29">
        <f>MAR!H132</f>
        <v>191307</v>
      </c>
      <c r="F150" s="29">
        <f>MAR!H133</f>
        <v>107788</v>
      </c>
      <c r="G150" s="29">
        <f>MAR!H134</f>
        <v>60625</v>
      </c>
      <c r="H150" s="29">
        <f>MAR!H135</f>
        <v>21166</v>
      </c>
    </row>
    <row r="151" spans="1:8" ht="12.75">
      <c r="A151" s="24" t="s">
        <v>57</v>
      </c>
      <c r="C151" s="29">
        <f>APR!H130</f>
        <v>624398</v>
      </c>
      <c r="D151" s="29">
        <f>APR!H131</f>
        <v>178895</v>
      </c>
      <c r="E151" s="29">
        <f>APR!H132</f>
        <v>228069</v>
      </c>
      <c r="F151" s="29">
        <f>APR!H133</f>
        <v>128924</v>
      </c>
      <c r="G151" s="29">
        <f>APR!H134</f>
        <v>88510</v>
      </c>
      <c r="H151" s="29">
        <f>APR!H135</f>
        <v>27278</v>
      </c>
    </row>
    <row r="152" spans="1:8" ht="12.75">
      <c r="A152" s="24" t="s">
        <v>58</v>
      </c>
      <c r="C152" s="29">
        <f>MAY!H130</f>
        <v>642591</v>
      </c>
      <c r="D152" s="29">
        <f>MAY!H131</f>
        <v>184993</v>
      </c>
      <c r="E152" s="29">
        <f>MAY!H132</f>
        <v>241209</v>
      </c>
      <c r="F152" s="29">
        <f>MAY!H133</f>
        <v>129204</v>
      </c>
      <c r="G152" s="29">
        <f>MAY!H134</f>
        <v>87185</v>
      </c>
      <c r="H152" s="29">
        <f>MAY!H135</f>
        <v>26735</v>
      </c>
    </row>
    <row r="153" spans="1:8" ht="12.75">
      <c r="A153" s="24" t="s">
        <v>59</v>
      </c>
      <c r="C153" s="29">
        <f>JUN!H130</f>
        <v>645911</v>
      </c>
      <c r="D153" s="29">
        <f>JUN!H131</f>
        <v>183344</v>
      </c>
      <c r="E153" s="29">
        <f>JUN!H132</f>
        <v>247160</v>
      </c>
      <c r="F153" s="29">
        <f>JUN!H133</f>
        <v>132386</v>
      </c>
      <c r="G153" s="29">
        <f>JUN!H134</f>
        <v>83021</v>
      </c>
      <c r="H153" s="29">
        <f>JUN!H135</f>
        <v>25475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499188.5</v>
      </c>
      <c r="D154" s="34">
        <f t="shared" si="6"/>
        <v>152529.16666666666</v>
      </c>
      <c r="E154" s="34">
        <f t="shared" si="6"/>
        <v>187938.16666666666</v>
      </c>
      <c r="F154" s="34">
        <f t="shared" si="6"/>
        <v>96767.08333333333</v>
      </c>
      <c r="G154" s="34">
        <f t="shared" si="6"/>
        <v>61954.083333333336</v>
      </c>
      <c r="H154" s="34">
        <f t="shared" si="6"/>
        <v>33140.75</v>
      </c>
    </row>
  </sheetData>
  <sheetProtection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B27" sqref="B27:H32"/>
    </sheetView>
  </sheetViews>
  <sheetFormatPr defaultColWidth="9.140625" defaultRowHeight="12.75"/>
  <cols>
    <col min="2" max="2" width="10.140625" style="0" bestFit="1" customWidth="1"/>
    <col min="3" max="4" width="10.00390625" style="0" customWidth="1"/>
    <col min="5" max="5" width="11.140625" style="0" customWidth="1"/>
    <col min="6" max="6" width="13.140625" style="0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6469</v>
      </c>
      <c r="C5" s="25">
        <v>2782</v>
      </c>
      <c r="D5" s="25">
        <v>2605</v>
      </c>
      <c r="E5" s="25">
        <v>2449</v>
      </c>
      <c r="F5" s="25">
        <v>9051</v>
      </c>
      <c r="G5" s="25">
        <v>814</v>
      </c>
      <c r="H5" s="25">
        <v>40337</v>
      </c>
      <c r="I5" s="20">
        <f aca="true" t="shared" si="0" ref="I5:I11">SUM(B5:H5)</f>
        <v>64507</v>
      </c>
    </row>
    <row r="6" spans="1:9" ht="12.75">
      <c r="A6" s="4" t="s">
        <v>8</v>
      </c>
      <c r="B6" s="25">
        <v>2798</v>
      </c>
      <c r="C6" s="25">
        <v>1352</v>
      </c>
      <c r="D6" s="25">
        <v>915</v>
      </c>
      <c r="E6" s="25">
        <v>788</v>
      </c>
      <c r="F6" s="25">
        <v>2421</v>
      </c>
      <c r="G6" s="25">
        <v>73</v>
      </c>
      <c r="H6" s="25">
        <v>15989</v>
      </c>
      <c r="I6" s="20">
        <f t="shared" si="0"/>
        <v>24336</v>
      </c>
    </row>
    <row r="7" spans="1:9" ht="12.75">
      <c r="A7" s="4" t="s">
        <v>9</v>
      </c>
      <c r="B7" s="25">
        <v>368</v>
      </c>
      <c r="C7" s="25">
        <v>115</v>
      </c>
      <c r="D7" s="25">
        <v>139</v>
      </c>
      <c r="E7" s="25">
        <v>87</v>
      </c>
      <c r="F7" s="25">
        <v>489</v>
      </c>
      <c r="G7" s="25">
        <v>20</v>
      </c>
      <c r="H7" s="25">
        <v>3499</v>
      </c>
      <c r="I7" s="20">
        <f t="shared" si="0"/>
        <v>4717</v>
      </c>
    </row>
    <row r="8" spans="1:9" ht="12.75">
      <c r="A8" s="4" t="s">
        <v>10</v>
      </c>
      <c r="B8" s="25">
        <v>741</v>
      </c>
      <c r="C8" s="25">
        <v>193</v>
      </c>
      <c r="D8" s="25">
        <v>289</v>
      </c>
      <c r="E8" s="25">
        <v>224</v>
      </c>
      <c r="F8" s="25">
        <v>687</v>
      </c>
      <c r="G8" s="25">
        <v>48</v>
      </c>
      <c r="H8" s="25">
        <v>5392</v>
      </c>
      <c r="I8" s="20">
        <f t="shared" si="0"/>
        <v>7574</v>
      </c>
    </row>
    <row r="9" spans="1:9" ht="12.75">
      <c r="A9" s="4" t="s">
        <v>11</v>
      </c>
      <c r="B9" s="25">
        <v>103</v>
      </c>
      <c r="C9" s="25">
        <v>200</v>
      </c>
      <c r="D9" s="25">
        <v>82</v>
      </c>
      <c r="E9" s="25">
        <v>17</v>
      </c>
      <c r="F9" s="25">
        <v>98</v>
      </c>
      <c r="G9" s="25">
        <v>2</v>
      </c>
      <c r="H9" s="25">
        <v>1047</v>
      </c>
      <c r="I9" s="20">
        <f t="shared" si="0"/>
        <v>1549</v>
      </c>
    </row>
    <row r="10" spans="1:9" ht="12.75">
      <c r="A10" s="4" t="s">
        <v>12</v>
      </c>
      <c r="B10" s="25">
        <v>22</v>
      </c>
      <c r="C10" s="25">
        <v>33</v>
      </c>
      <c r="D10" s="25">
        <v>2</v>
      </c>
      <c r="E10" s="25">
        <v>2</v>
      </c>
      <c r="F10" s="25">
        <v>26</v>
      </c>
      <c r="G10" s="25">
        <v>0</v>
      </c>
      <c r="H10" s="25">
        <v>87</v>
      </c>
      <c r="I10" s="20">
        <f t="shared" si="0"/>
        <v>172</v>
      </c>
    </row>
    <row r="11" spans="1:9" ht="12.75">
      <c r="A11" s="4" t="s">
        <v>13</v>
      </c>
      <c r="B11" s="20">
        <f aca="true" t="shared" si="1" ref="B11:H11">SUM(B8:B10)</f>
        <v>866</v>
      </c>
      <c r="C11" s="20">
        <f t="shared" si="1"/>
        <v>426</v>
      </c>
      <c r="D11" s="20">
        <f t="shared" si="1"/>
        <v>373</v>
      </c>
      <c r="E11" s="20">
        <f t="shared" si="1"/>
        <v>243</v>
      </c>
      <c r="F11" s="20">
        <f t="shared" si="1"/>
        <v>811</v>
      </c>
      <c r="G11" s="20">
        <f t="shared" si="1"/>
        <v>50</v>
      </c>
      <c r="H11" s="20">
        <f t="shared" si="1"/>
        <v>6526</v>
      </c>
      <c r="I11" s="20">
        <f t="shared" si="0"/>
        <v>9295</v>
      </c>
    </row>
    <row r="12" spans="1:9" ht="12.75">
      <c r="A12" s="4" t="s">
        <v>14</v>
      </c>
      <c r="B12" s="20">
        <f aca="true" t="shared" si="2" ref="B12:I12">SUM(B5+B6+B7+B11)</f>
        <v>10501</v>
      </c>
      <c r="C12" s="20">
        <f t="shared" si="2"/>
        <v>4675</v>
      </c>
      <c r="D12" s="20">
        <f t="shared" si="2"/>
        <v>4032</v>
      </c>
      <c r="E12" s="20">
        <f t="shared" si="2"/>
        <v>3567</v>
      </c>
      <c r="F12" s="20">
        <f t="shared" si="2"/>
        <v>12772</v>
      </c>
      <c r="G12" s="20">
        <f t="shared" si="2"/>
        <v>957</v>
      </c>
      <c r="H12" s="20">
        <f t="shared" si="2"/>
        <v>66351</v>
      </c>
      <c r="I12" s="20">
        <f t="shared" si="2"/>
        <v>102855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2192</v>
      </c>
      <c r="C16" s="25">
        <v>732</v>
      </c>
      <c r="D16" s="25">
        <v>754</v>
      </c>
      <c r="E16" s="25">
        <v>2433</v>
      </c>
      <c r="F16" s="25">
        <v>8213</v>
      </c>
      <c r="G16" s="25">
        <v>758</v>
      </c>
      <c r="H16" s="25">
        <v>17779</v>
      </c>
      <c r="I16" s="20">
        <f aca="true" t="shared" si="3" ref="I16:I22">SUM(B16:H16)</f>
        <v>32861</v>
      </c>
    </row>
    <row r="17" spans="1:9" ht="12.75">
      <c r="A17" s="4" t="s">
        <v>8</v>
      </c>
      <c r="B17" s="25">
        <v>937</v>
      </c>
      <c r="C17" s="25">
        <v>334</v>
      </c>
      <c r="D17" s="25">
        <v>265</v>
      </c>
      <c r="E17" s="25">
        <v>778</v>
      </c>
      <c r="F17" s="25">
        <v>2326</v>
      </c>
      <c r="G17" s="25">
        <v>68</v>
      </c>
      <c r="H17" s="25">
        <v>7227</v>
      </c>
      <c r="I17" s="20">
        <f t="shared" si="3"/>
        <v>11935</v>
      </c>
    </row>
    <row r="18" spans="1:9" ht="12.75">
      <c r="A18" s="4" t="s">
        <v>9</v>
      </c>
      <c r="B18" s="25">
        <v>131</v>
      </c>
      <c r="C18" s="25">
        <v>28</v>
      </c>
      <c r="D18" s="25">
        <v>43</v>
      </c>
      <c r="E18" s="25">
        <v>86</v>
      </c>
      <c r="F18" s="25">
        <v>470</v>
      </c>
      <c r="G18" s="25">
        <v>19</v>
      </c>
      <c r="H18" s="25">
        <v>1623</v>
      </c>
      <c r="I18" s="20">
        <f t="shared" si="3"/>
        <v>2400</v>
      </c>
    </row>
    <row r="19" spans="1:9" ht="12.75">
      <c r="A19" s="4" t="s">
        <v>10</v>
      </c>
      <c r="B19" s="25">
        <v>261</v>
      </c>
      <c r="C19" s="25">
        <v>51</v>
      </c>
      <c r="D19" s="25">
        <v>86</v>
      </c>
      <c r="E19" s="25">
        <v>223</v>
      </c>
      <c r="F19" s="25">
        <v>661</v>
      </c>
      <c r="G19" s="25">
        <v>44</v>
      </c>
      <c r="H19" s="25">
        <v>2522</v>
      </c>
      <c r="I19" s="20">
        <f t="shared" si="3"/>
        <v>3848</v>
      </c>
    </row>
    <row r="20" spans="1:9" ht="12.75">
      <c r="A20" s="4" t="s">
        <v>11</v>
      </c>
      <c r="B20" s="25">
        <v>37</v>
      </c>
      <c r="C20" s="25">
        <v>47</v>
      </c>
      <c r="D20" s="25">
        <v>17</v>
      </c>
      <c r="E20" s="25">
        <v>16</v>
      </c>
      <c r="F20" s="25">
        <v>88</v>
      </c>
      <c r="G20" s="25">
        <v>2</v>
      </c>
      <c r="H20" s="25">
        <v>441</v>
      </c>
      <c r="I20" s="20">
        <f t="shared" si="3"/>
        <v>648</v>
      </c>
    </row>
    <row r="21" spans="1:9" ht="12.75">
      <c r="A21" s="4" t="s">
        <v>12</v>
      </c>
      <c r="B21" s="25">
        <v>7</v>
      </c>
      <c r="C21" s="25">
        <v>8</v>
      </c>
      <c r="D21" s="25">
        <v>1</v>
      </c>
      <c r="E21" s="25">
        <v>2</v>
      </c>
      <c r="F21" s="25">
        <v>25</v>
      </c>
      <c r="G21" s="25">
        <v>0</v>
      </c>
      <c r="H21" s="25">
        <v>39</v>
      </c>
      <c r="I21" s="20">
        <f t="shared" si="3"/>
        <v>82</v>
      </c>
    </row>
    <row r="22" spans="1:9" ht="12.75">
      <c r="A22" s="4" t="s">
        <v>13</v>
      </c>
      <c r="B22" s="20">
        <f aca="true" t="shared" si="4" ref="B22:H22">SUM(B19:B21)</f>
        <v>305</v>
      </c>
      <c r="C22" s="20">
        <f t="shared" si="4"/>
        <v>106</v>
      </c>
      <c r="D22" s="20">
        <f t="shared" si="4"/>
        <v>104</v>
      </c>
      <c r="E22" s="20">
        <f t="shared" si="4"/>
        <v>241</v>
      </c>
      <c r="F22" s="20">
        <f t="shared" si="4"/>
        <v>774</v>
      </c>
      <c r="G22" s="20">
        <f t="shared" si="4"/>
        <v>46</v>
      </c>
      <c r="H22" s="20">
        <f t="shared" si="4"/>
        <v>3002</v>
      </c>
      <c r="I22" s="20">
        <f t="shared" si="3"/>
        <v>4578</v>
      </c>
    </row>
    <row r="23" spans="1:9" ht="12.75">
      <c r="A23" s="4" t="s">
        <v>14</v>
      </c>
      <c r="B23" s="20">
        <f aca="true" t="shared" si="5" ref="B23:I23">SUM(B16+B17+B18+B22)</f>
        <v>3565</v>
      </c>
      <c r="C23" s="20">
        <f t="shared" si="5"/>
        <v>1200</v>
      </c>
      <c r="D23" s="20">
        <f t="shared" si="5"/>
        <v>1166</v>
      </c>
      <c r="E23" s="20">
        <f t="shared" si="5"/>
        <v>3538</v>
      </c>
      <c r="F23" s="20">
        <f t="shared" si="5"/>
        <v>11783</v>
      </c>
      <c r="G23" s="20">
        <f t="shared" si="5"/>
        <v>891</v>
      </c>
      <c r="H23" s="20">
        <f t="shared" si="5"/>
        <v>29631</v>
      </c>
      <c r="I23" s="20">
        <f t="shared" si="5"/>
        <v>51774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1035664</v>
      </c>
      <c r="C27" s="25">
        <v>436555</v>
      </c>
      <c r="D27" s="25">
        <v>428916</v>
      </c>
      <c r="E27" s="25">
        <v>497151</v>
      </c>
      <c r="F27" s="25">
        <v>1357163</v>
      </c>
      <c r="G27" s="25">
        <v>161228</v>
      </c>
      <c r="H27" s="25">
        <v>6404397</v>
      </c>
      <c r="I27" s="20">
        <f aca="true" t="shared" si="6" ref="I27:I32">SUM(B27:H27)</f>
        <v>10321074</v>
      </c>
    </row>
    <row r="28" spans="1:9" ht="12.75">
      <c r="A28" s="4" t="s">
        <v>8</v>
      </c>
      <c r="B28" s="25">
        <v>442656</v>
      </c>
      <c r="C28" s="25">
        <v>216030</v>
      </c>
      <c r="D28" s="25">
        <v>159116</v>
      </c>
      <c r="E28" s="25">
        <v>152292</v>
      </c>
      <c r="F28" s="25">
        <v>353455</v>
      </c>
      <c r="G28" s="25">
        <v>14349</v>
      </c>
      <c r="H28" s="25">
        <v>2671459</v>
      </c>
      <c r="I28" s="20">
        <f t="shared" si="6"/>
        <v>4009357</v>
      </c>
    </row>
    <row r="29" spans="1:9" ht="12.75">
      <c r="A29" s="4" t="s">
        <v>9</v>
      </c>
      <c r="B29" s="25">
        <v>61586</v>
      </c>
      <c r="C29" s="25">
        <v>18358</v>
      </c>
      <c r="D29" s="25">
        <v>25201</v>
      </c>
      <c r="E29" s="25">
        <v>16489</v>
      </c>
      <c r="F29" s="25">
        <v>70543</v>
      </c>
      <c r="G29" s="25">
        <v>3702</v>
      </c>
      <c r="H29" s="25">
        <v>571425</v>
      </c>
      <c r="I29" s="20">
        <f t="shared" si="6"/>
        <v>767304</v>
      </c>
    </row>
    <row r="30" spans="1:9" ht="12.75">
      <c r="A30" s="4" t="s">
        <v>10</v>
      </c>
      <c r="B30" s="25">
        <v>122775</v>
      </c>
      <c r="C30" s="25">
        <v>29854</v>
      </c>
      <c r="D30" s="25">
        <v>55090</v>
      </c>
      <c r="E30" s="25">
        <v>43040</v>
      </c>
      <c r="F30" s="25">
        <v>101888</v>
      </c>
      <c r="G30" s="25">
        <v>9956</v>
      </c>
      <c r="H30" s="25">
        <v>892483</v>
      </c>
      <c r="I30" s="20">
        <f t="shared" si="6"/>
        <v>1255086</v>
      </c>
    </row>
    <row r="31" spans="1:9" ht="12.75">
      <c r="A31" s="4" t="s">
        <v>11</v>
      </c>
      <c r="B31" s="25">
        <v>16652</v>
      </c>
      <c r="C31" s="25">
        <v>31100</v>
      </c>
      <c r="D31" s="25">
        <v>9266</v>
      </c>
      <c r="E31" s="25">
        <v>3095</v>
      </c>
      <c r="F31" s="25">
        <v>12849</v>
      </c>
      <c r="G31" s="25">
        <v>383</v>
      </c>
      <c r="H31" s="25">
        <v>174291</v>
      </c>
      <c r="I31" s="20">
        <f t="shared" si="6"/>
        <v>247636</v>
      </c>
    </row>
    <row r="32" spans="1:9" ht="12.75">
      <c r="A32" s="4" t="s">
        <v>12</v>
      </c>
      <c r="B32" s="25">
        <v>3668</v>
      </c>
      <c r="C32" s="25">
        <v>5978</v>
      </c>
      <c r="D32" s="25">
        <v>199</v>
      </c>
      <c r="E32" s="20">
        <v>361</v>
      </c>
      <c r="F32" s="25">
        <v>3801</v>
      </c>
      <c r="G32" s="25">
        <v>0</v>
      </c>
      <c r="H32" s="25">
        <v>11955</v>
      </c>
      <c r="I32" s="20">
        <f t="shared" si="6"/>
        <v>25962</v>
      </c>
    </row>
    <row r="33" spans="1:9" ht="12.75">
      <c r="A33" s="4" t="s">
        <v>13</v>
      </c>
      <c r="B33" s="20">
        <f aca="true" t="shared" si="7" ref="B33:I33">SUM(B30:B32)</f>
        <v>143095</v>
      </c>
      <c r="C33" s="20">
        <f t="shared" si="7"/>
        <v>66932</v>
      </c>
      <c r="D33" s="20">
        <f t="shared" si="7"/>
        <v>64555</v>
      </c>
      <c r="E33" s="20">
        <f t="shared" si="7"/>
        <v>46496</v>
      </c>
      <c r="F33" s="20">
        <f t="shared" si="7"/>
        <v>118538</v>
      </c>
      <c r="G33" s="20">
        <f t="shared" si="7"/>
        <v>10339</v>
      </c>
      <c r="H33" s="20">
        <f t="shared" si="7"/>
        <v>1078729</v>
      </c>
      <c r="I33" s="20">
        <f t="shared" si="7"/>
        <v>1528684</v>
      </c>
    </row>
    <row r="34" spans="1:9" ht="12.75">
      <c r="A34" s="4" t="s">
        <v>14</v>
      </c>
      <c r="B34" s="20">
        <f aca="true" t="shared" si="8" ref="B34:I34">SUM(B27+B28+B29+B33)</f>
        <v>1683001</v>
      </c>
      <c r="C34" s="20">
        <f t="shared" si="8"/>
        <v>737875</v>
      </c>
      <c r="D34" s="20">
        <f t="shared" si="8"/>
        <v>677788</v>
      </c>
      <c r="E34" s="20">
        <f t="shared" si="8"/>
        <v>712428</v>
      </c>
      <c r="F34" s="20">
        <f t="shared" si="8"/>
        <v>1899699</v>
      </c>
      <c r="G34" s="20">
        <f t="shared" si="8"/>
        <v>189618</v>
      </c>
      <c r="H34" s="20">
        <f t="shared" si="8"/>
        <v>10726010</v>
      </c>
      <c r="I34" s="20">
        <f t="shared" si="8"/>
        <v>16626419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51774</v>
      </c>
      <c r="D42" s="21">
        <f>I16</f>
        <v>32861</v>
      </c>
      <c r="E42" s="21">
        <f>I17</f>
        <v>11935</v>
      </c>
      <c r="F42" s="21">
        <f>I18</f>
        <v>2400</v>
      </c>
      <c r="G42" s="21">
        <f>I22</f>
        <v>4578</v>
      </c>
      <c r="H42" s="21">
        <f>I19</f>
        <v>3848</v>
      </c>
      <c r="I42" s="21">
        <f>I20</f>
        <v>648</v>
      </c>
      <c r="J42" s="21">
        <f>I21</f>
        <v>82</v>
      </c>
      <c r="K42" s="21"/>
    </row>
    <row r="43" spans="1:11" ht="12.75">
      <c r="A43" t="s">
        <v>21</v>
      </c>
      <c r="C43" s="21">
        <f>SUM(D43:G43)</f>
        <v>102855</v>
      </c>
      <c r="D43" s="21">
        <f>I5</f>
        <v>64507</v>
      </c>
      <c r="E43" s="21">
        <f>I6</f>
        <v>24336</v>
      </c>
      <c r="F43" s="21">
        <f>I7</f>
        <v>4717</v>
      </c>
      <c r="G43" s="21">
        <f>I11</f>
        <v>9295</v>
      </c>
      <c r="H43" s="21">
        <f>I8</f>
        <v>7574</v>
      </c>
      <c r="I43" s="21">
        <f>I9</f>
        <v>1549</v>
      </c>
      <c r="J43" s="21">
        <f>I10</f>
        <v>172</v>
      </c>
      <c r="K43" s="21"/>
    </row>
    <row r="44" spans="1:11" ht="12.75">
      <c r="A44" t="s">
        <v>22</v>
      </c>
      <c r="C44" s="22">
        <f aca="true" t="shared" si="9" ref="C44:J44">C43/C42</f>
        <v>1.9866149032332832</v>
      </c>
      <c r="D44" s="22">
        <f t="shared" si="9"/>
        <v>1.9630260795471837</v>
      </c>
      <c r="E44" s="22">
        <f t="shared" si="9"/>
        <v>2.0390448261416005</v>
      </c>
      <c r="F44" s="22">
        <f t="shared" si="9"/>
        <v>1.9654166666666666</v>
      </c>
      <c r="G44" s="22">
        <f t="shared" si="9"/>
        <v>2.030362603757099</v>
      </c>
      <c r="H44" s="22">
        <f t="shared" si="9"/>
        <v>1.9682952182952183</v>
      </c>
      <c r="I44" s="22">
        <f t="shared" si="9"/>
        <v>2.390432098765432</v>
      </c>
      <c r="J44" s="22">
        <f t="shared" si="9"/>
        <v>2.097560975609756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29631</v>
      </c>
      <c r="D47" s="21">
        <f>H16</f>
        <v>17779</v>
      </c>
      <c r="E47" s="21">
        <f>H17</f>
        <v>7227</v>
      </c>
      <c r="F47" s="21">
        <f>H18</f>
        <v>1623</v>
      </c>
      <c r="G47" s="21">
        <f>H22</f>
        <v>3002</v>
      </c>
      <c r="H47" s="21">
        <f>H19</f>
        <v>2522</v>
      </c>
      <c r="I47" s="21">
        <f>H20</f>
        <v>441</v>
      </c>
      <c r="J47" s="21">
        <f>H21</f>
        <v>39</v>
      </c>
      <c r="K47" s="21"/>
    </row>
    <row r="48" spans="1:11" ht="12.75">
      <c r="A48" t="s">
        <v>21</v>
      </c>
      <c r="C48" s="21">
        <f>SUM(D48:G48)</f>
        <v>66351</v>
      </c>
      <c r="D48" s="21">
        <f>H5</f>
        <v>40337</v>
      </c>
      <c r="E48" s="21">
        <f>H6</f>
        <v>15989</v>
      </c>
      <c r="F48" s="21">
        <f>H7</f>
        <v>3499</v>
      </c>
      <c r="G48" s="21">
        <f>H11</f>
        <v>6526</v>
      </c>
      <c r="H48" s="21">
        <f>H8</f>
        <v>5392</v>
      </c>
      <c r="I48" s="21">
        <f>H9</f>
        <v>1047</v>
      </c>
      <c r="J48" s="21">
        <f>H10</f>
        <v>87</v>
      </c>
      <c r="K48" s="21"/>
    </row>
    <row r="49" spans="1:11" ht="12.75">
      <c r="A49" t="s">
        <v>22</v>
      </c>
      <c r="C49" s="22">
        <f aca="true" t="shared" si="10" ref="C49:J49">C48/C47</f>
        <v>2.2392426850258174</v>
      </c>
      <c r="D49" s="22">
        <f t="shared" si="10"/>
        <v>2.2688002699814387</v>
      </c>
      <c r="E49" s="22">
        <f t="shared" si="10"/>
        <v>2.2123979521239794</v>
      </c>
      <c r="F49" s="22">
        <f t="shared" si="10"/>
        <v>2.1558841651263094</v>
      </c>
      <c r="G49" s="22">
        <f t="shared" si="10"/>
        <v>2.173884077281812</v>
      </c>
      <c r="H49" s="22">
        <f t="shared" si="10"/>
        <v>2.1379857256145915</v>
      </c>
      <c r="I49" s="22">
        <f t="shared" si="10"/>
        <v>2.3741496598639458</v>
      </c>
      <c r="J49" s="22">
        <f t="shared" si="10"/>
        <v>2.230769230769231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22143</v>
      </c>
      <c r="D52" s="21">
        <f>SUM(B16:G16)</f>
        <v>15082</v>
      </c>
      <c r="E52" s="21">
        <f>SUM(B17:G17)</f>
        <v>4708</v>
      </c>
      <c r="F52" s="21">
        <f>SUM(B18:G18)</f>
        <v>777</v>
      </c>
      <c r="G52" s="21">
        <f>SUM(H52:J52)</f>
        <v>1576</v>
      </c>
      <c r="H52" s="21">
        <f>SUM(B19:G19)</f>
        <v>1326</v>
      </c>
      <c r="I52" s="21">
        <f>SUM(B20:G20)</f>
        <v>207</v>
      </c>
      <c r="J52" s="21">
        <f>SUM(B21:G21)</f>
        <v>43</v>
      </c>
      <c r="K52" s="21"/>
    </row>
    <row r="53" spans="1:11" ht="12.75">
      <c r="A53" t="s">
        <v>21</v>
      </c>
      <c r="C53" s="21">
        <f>SUM(B12:G12)</f>
        <v>36504</v>
      </c>
      <c r="D53" s="21">
        <f>SUM(B5:G5)</f>
        <v>24170</v>
      </c>
      <c r="E53" s="21">
        <f>SUM(B6:G6)</f>
        <v>8347</v>
      </c>
      <c r="F53" s="21">
        <f>SUM(B7:G7)</f>
        <v>1218</v>
      </c>
      <c r="G53" s="21">
        <f>SUM(H53:J53)</f>
        <v>2769</v>
      </c>
      <c r="H53" s="21">
        <f>SUM(B8:G8)</f>
        <v>2182</v>
      </c>
      <c r="I53" s="21">
        <f>SUM(B9:G9)</f>
        <v>502</v>
      </c>
      <c r="J53" s="21">
        <f>SUM(B10:G10)</f>
        <v>85</v>
      </c>
      <c r="K53" s="21"/>
    </row>
    <row r="54" spans="1:11" ht="12.75">
      <c r="A54" t="s">
        <v>22</v>
      </c>
      <c r="C54" s="22">
        <f aca="true" t="shared" si="11" ref="C54:J54">C53/C52</f>
        <v>1.6485571060831865</v>
      </c>
      <c r="D54" s="22">
        <f t="shared" si="11"/>
        <v>1.6025726031030367</v>
      </c>
      <c r="E54" s="22">
        <f t="shared" si="11"/>
        <v>1.7729396771452846</v>
      </c>
      <c r="F54" s="22">
        <f t="shared" si="11"/>
        <v>1.5675675675675675</v>
      </c>
      <c r="G54" s="22">
        <f t="shared" si="11"/>
        <v>1.756979695431472</v>
      </c>
      <c r="H54" s="22">
        <f t="shared" si="11"/>
        <v>1.645550527903469</v>
      </c>
      <c r="I54" s="22">
        <f t="shared" si="11"/>
        <v>2.42512077294686</v>
      </c>
      <c r="J54" s="22">
        <f t="shared" si="11"/>
        <v>1.9767441860465116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22143</v>
      </c>
      <c r="D61" s="21">
        <f>SUM(B16:G16)</f>
        <v>15082</v>
      </c>
      <c r="E61" s="21">
        <f>SUM(B17:G17)</f>
        <v>4708</v>
      </c>
      <c r="F61" s="21">
        <f>SUM(B18:G18)</f>
        <v>777</v>
      </c>
      <c r="G61" s="21">
        <f>SUM(H61:J61)</f>
        <v>1576</v>
      </c>
      <c r="H61" s="21">
        <f>SUM(B19:G19)</f>
        <v>1326</v>
      </c>
      <c r="I61" s="21">
        <f>SUM(B20:G20)</f>
        <v>207</v>
      </c>
      <c r="J61" s="21">
        <f>SUM(B21:G21)</f>
        <v>43</v>
      </c>
      <c r="K61" s="21"/>
    </row>
    <row r="62" spans="1:11" ht="12.75">
      <c r="A62" t="s">
        <v>21</v>
      </c>
      <c r="C62" s="21">
        <f>SUM(B12:G12)</f>
        <v>36504</v>
      </c>
      <c r="D62" s="21">
        <f>SUM(B5:G5)</f>
        <v>24170</v>
      </c>
      <c r="E62" s="21">
        <f>SUM(B6:G6)</f>
        <v>8347</v>
      </c>
      <c r="F62" s="21">
        <f>SUM(B7:G7)</f>
        <v>1218</v>
      </c>
      <c r="G62" s="21">
        <f>SUM(H62:J62)</f>
        <v>2769</v>
      </c>
      <c r="H62" s="21">
        <f>SUM(B8:G8)</f>
        <v>2182</v>
      </c>
      <c r="I62" s="21">
        <f>SUM(B9:G9)</f>
        <v>502</v>
      </c>
      <c r="J62" s="21">
        <f>SUM(B10:G10)</f>
        <v>85</v>
      </c>
      <c r="K62" s="21"/>
    </row>
    <row r="63" spans="1:11" ht="12.75">
      <c r="A63" t="s">
        <v>22</v>
      </c>
      <c r="C63" s="22">
        <f aca="true" t="shared" si="12" ref="C63:J63">C62/C61</f>
        <v>1.6485571060831865</v>
      </c>
      <c r="D63" s="22">
        <f t="shared" si="12"/>
        <v>1.6025726031030367</v>
      </c>
      <c r="E63" s="22">
        <f t="shared" si="12"/>
        <v>1.7729396771452846</v>
      </c>
      <c r="F63" s="22">
        <f t="shared" si="12"/>
        <v>1.5675675675675675</v>
      </c>
      <c r="G63" s="22">
        <f t="shared" si="12"/>
        <v>1.756979695431472</v>
      </c>
      <c r="H63" s="22">
        <f t="shared" si="12"/>
        <v>1.645550527903469</v>
      </c>
      <c r="I63" s="22">
        <f t="shared" si="12"/>
        <v>2.42512077294686</v>
      </c>
      <c r="J63" s="22">
        <f t="shared" si="12"/>
        <v>1.9767441860465116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12674</v>
      </c>
      <c r="D66" s="21">
        <f>SUM(F16:G16)</f>
        <v>8971</v>
      </c>
      <c r="E66" s="21">
        <f>SUM(F17:G17)</f>
        <v>2394</v>
      </c>
      <c r="F66" s="21">
        <f>SUM(F18:G18)</f>
        <v>489</v>
      </c>
      <c r="G66" s="21">
        <f>SUM(H66:J66)</f>
        <v>820</v>
      </c>
      <c r="H66" s="21">
        <f>SUM(F19:G19)</f>
        <v>705</v>
      </c>
      <c r="I66" s="21">
        <f>SUM(F20:G20)</f>
        <v>90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13729</v>
      </c>
      <c r="D67" s="21">
        <f>SUM(F5:G5)</f>
        <v>9865</v>
      </c>
      <c r="E67" s="21">
        <f>SUM(F6:G6)</f>
        <v>2494</v>
      </c>
      <c r="F67" s="21">
        <f>SUM(F7:G7)</f>
        <v>509</v>
      </c>
      <c r="G67" s="21">
        <f>SUM(H67:J67)</f>
        <v>861</v>
      </c>
      <c r="H67" s="21">
        <f>SUM(F8:G8)</f>
        <v>735</v>
      </c>
      <c r="I67" s="21">
        <f>SUM(F9:G9)</f>
        <v>100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1.0832412813634211</v>
      </c>
      <c r="D68" s="22">
        <f t="shared" si="13"/>
        <v>1.0996544420911827</v>
      </c>
      <c r="E68" s="22">
        <f t="shared" si="13"/>
        <v>1.0417710944026735</v>
      </c>
      <c r="F68" s="22">
        <f t="shared" si="13"/>
        <v>1.0408997955010224</v>
      </c>
      <c r="G68" s="22">
        <f t="shared" si="13"/>
        <v>1.05</v>
      </c>
      <c r="H68" s="22">
        <f t="shared" si="13"/>
        <v>1.0425531914893618</v>
      </c>
      <c r="I68" s="22">
        <f t="shared" si="13"/>
        <v>1.1111111111111112</v>
      </c>
      <c r="J68" s="22">
        <f t="shared" si="13"/>
        <v>1.04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3565</v>
      </c>
      <c r="D71" s="21">
        <f>B16</f>
        <v>2192</v>
      </c>
      <c r="E71" s="21">
        <f>B17</f>
        <v>937</v>
      </c>
      <c r="F71" s="21">
        <f>B18</f>
        <v>131</v>
      </c>
      <c r="G71" s="21">
        <f>SUM(H71:J71)</f>
        <v>305</v>
      </c>
      <c r="H71" s="21">
        <f>B19</f>
        <v>261</v>
      </c>
      <c r="I71" s="21">
        <f>B20</f>
        <v>37</v>
      </c>
      <c r="J71" s="21">
        <f>B21</f>
        <v>7</v>
      </c>
      <c r="K71" s="21"/>
    </row>
    <row r="72" spans="1:11" ht="12.75">
      <c r="A72" t="s">
        <v>21</v>
      </c>
      <c r="C72" s="21">
        <f>B12</f>
        <v>10501</v>
      </c>
      <c r="D72" s="21">
        <f>B5</f>
        <v>6469</v>
      </c>
      <c r="E72" s="21">
        <f>B6</f>
        <v>2798</v>
      </c>
      <c r="F72" s="21">
        <f>B7</f>
        <v>368</v>
      </c>
      <c r="G72" s="21">
        <f>SUM(H72:J72)</f>
        <v>866</v>
      </c>
      <c r="H72" s="21">
        <f>B8</f>
        <v>741</v>
      </c>
      <c r="I72" s="21">
        <f>B9</f>
        <v>103</v>
      </c>
      <c r="J72" s="21">
        <f>B10</f>
        <v>22</v>
      </c>
      <c r="K72" s="21"/>
    </row>
    <row r="73" spans="1:11" ht="12.75">
      <c r="A73" t="s">
        <v>22</v>
      </c>
      <c r="C73" s="22">
        <f aca="true" t="shared" si="14" ref="C73:J73">C72/C71</f>
        <v>2.9455820476858343</v>
      </c>
      <c r="D73" s="22">
        <f t="shared" si="14"/>
        <v>2.9511861313868613</v>
      </c>
      <c r="E73" s="22">
        <f t="shared" si="14"/>
        <v>2.9861259338313766</v>
      </c>
      <c r="F73" s="22">
        <f t="shared" si="14"/>
        <v>2.8091603053435112</v>
      </c>
      <c r="G73" s="22">
        <f t="shared" si="14"/>
        <v>2.839344262295082</v>
      </c>
      <c r="H73" s="22">
        <f t="shared" si="14"/>
        <v>2.839080459770115</v>
      </c>
      <c r="I73" s="22">
        <f t="shared" si="14"/>
        <v>2.7837837837837838</v>
      </c>
      <c r="J73" s="22">
        <f t="shared" si="14"/>
        <v>3.142857142857143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1200</v>
      </c>
      <c r="D76" s="21">
        <f>C16</f>
        <v>732</v>
      </c>
      <c r="E76" s="21">
        <f>C17</f>
        <v>334</v>
      </c>
      <c r="F76" s="21">
        <f>C18</f>
        <v>28</v>
      </c>
      <c r="G76" s="21">
        <f>SUM(H76:J76)</f>
        <v>106</v>
      </c>
      <c r="H76" s="21">
        <f>C19</f>
        <v>51</v>
      </c>
      <c r="I76" s="21">
        <f>C20</f>
        <v>47</v>
      </c>
      <c r="J76" s="21">
        <f>C21</f>
        <v>8</v>
      </c>
      <c r="K76" s="21"/>
    </row>
    <row r="77" spans="1:11" ht="12.75">
      <c r="A77" t="s">
        <v>21</v>
      </c>
      <c r="C77" s="21">
        <f>C12</f>
        <v>4675</v>
      </c>
      <c r="D77" s="21">
        <f>C5</f>
        <v>2782</v>
      </c>
      <c r="E77" s="21">
        <f>C6</f>
        <v>1352</v>
      </c>
      <c r="F77" s="21">
        <f>C7</f>
        <v>115</v>
      </c>
      <c r="G77" s="21">
        <f>SUM(H77:J77)</f>
        <v>426</v>
      </c>
      <c r="H77" s="21">
        <f>C8</f>
        <v>193</v>
      </c>
      <c r="I77" s="21">
        <f>C9</f>
        <v>200</v>
      </c>
      <c r="J77" s="21">
        <f>C10</f>
        <v>33</v>
      </c>
      <c r="K77" s="21"/>
    </row>
    <row r="78" spans="1:11" ht="12.75">
      <c r="A78" t="s">
        <v>22</v>
      </c>
      <c r="C78" s="22">
        <f aca="true" t="shared" si="15" ref="C78:J78">C77/C76</f>
        <v>3.8958333333333335</v>
      </c>
      <c r="D78" s="22">
        <f t="shared" si="15"/>
        <v>3.800546448087432</v>
      </c>
      <c r="E78" s="22">
        <f t="shared" si="15"/>
        <v>4.047904191616767</v>
      </c>
      <c r="F78" s="22">
        <f t="shared" si="15"/>
        <v>4.107142857142857</v>
      </c>
      <c r="G78" s="22">
        <f t="shared" si="15"/>
        <v>4.018867924528302</v>
      </c>
      <c r="H78" s="22">
        <f t="shared" si="15"/>
        <v>3.784313725490196</v>
      </c>
      <c r="I78" s="22">
        <f t="shared" si="15"/>
        <v>4.25531914893617</v>
      </c>
      <c r="J78" s="22">
        <f t="shared" si="15"/>
        <v>4.125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3538</v>
      </c>
      <c r="D81" s="21">
        <f>E16</f>
        <v>2433</v>
      </c>
      <c r="E81" s="21">
        <f>E17</f>
        <v>778</v>
      </c>
      <c r="F81" s="21">
        <f>E18</f>
        <v>86</v>
      </c>
      <c r="G81" s="21">
        <f>SUM(H81:J81)</f>
        <v>241</v>
      </c>
      <c r="H81" s="21">
        <f>E19</f>
        <v>223</v>
      </c>
      <c r="I81" s="21">
        <f>E20</f>
        <v>16</v>
      </c>
      <c r="J81" s="21">
        <f>E21</f>
        <v>2</v>
      </c>
      <c r="K81" s="21"/>
    </row>
    <row r="82" spans="1:11" ht="12.75">
      <c r="A82" t="s">
        <v>21</v>
      </c>
      <c r="C82" s="21">
        <f>E12</f>
        <v>3567</v>
      </c>
      <c r="D82" s="21">
        <f>E5</f>
        <v>2449</v>
      </c>
      <c r="E82" s="21">
        <f>E6</f>
        <v>788</v>
      </c>
      <c r="F82" s="21">
        <f>E7</f>
        <v>87</v>
      </c>
      <c r="G82" s="21">
        <f>SUM(H82:J82)</f>
        <v>243</v>
      </c>
      <c r="H82" s="21">
        <f>E8</f>
        <v>224</v>
      </c>
      <c r="I82" s="21">
        <f>E9</f>
        <v>17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1.0081967213114753</v>
      </c>
      <c r="D83" s="22">
        <f t="shared" si="16"/>
        <v>1.0065762433210028</v>
      </c>
      <c r="E83" s="22">
        <f t="shared" si="16"/>
        <v>1.012853470437018</v>
      </c>
      <c r="F83" s="22">
        <f t="shared" si="16"/>
        <v>1.0116279069767442</v>
      </c>
      <c r="G83" s="22">
        <f t="shared" si="16"/>
        <v>1.008298755186722</v>
      </c>
      <c r="H83" s="22">
        <f t="shared" si="16"/>
        <v>1.0044843049327354</v>
      </c>
      <c r="I83" s="22">
        <f t="shared" si="16"/>
        <v>1.0625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1166</v>
      </c>
      <c r="D86" s="21">
        <f>D16</f>
        <v>754</v>
      </c>
      <c r="E86" s="21">
        <f>D17</f>
        <v>265</v>
      </c>
      <c r="F86" s="21">
        <f>D18</f>
        <v>43</v>
      </c>
      <c r="G86" s="21">
        <f>SUM(H86:J86)</f>
        <v>104</v>
      </c>
      <c r="H86" s="21">
        <f>D19</f>
        <v>86</v>
      </c>
      <c r="I86" s="21">
        <f>D20</f>
        <v>17</v>
      </c>
      <c r="J86" s="21">
        <f>D21</f>
        <v>1</v>
      </c>
    </row>
    <row r="87" spans="1:10" ht="12.75">
      <c r="A87" t="s">
        <v>21</v>
      </c>
      <c r="C87" s="21">
        <f>D12</f>
        <v>4032</v>
      </c>
      <c r="D87" s="21">
        <f>D5</f>
        <v>2605</v>
      </c>
      <c r="E87" s="21">
        <f>D6</f>
        <v>915</v>
      </c>
      <c r="F87" s="21">
        <f>D7</f>
        <v>139</v>
      </c>
      <c r="G87" s="21">
        <f>SUM(H87:J87)</f>
        <v>373</v>
      </c>
      <c r="H87" s="21">
        <f>D8</f>
        <v>289</v>
      </c>
      <c r="I87" s="21">
        <f>D9</f>
        <v>82</v>
      </c>
      <c r="J87" s="21">
        <f>D10</f>
        <v>2</v>
      </c>
    </row>
    <row r="88" spans="1:10" ht="12.75">
      <c r="A88" t="s">
        <v>22</v>
      </c>
      <c r="C88" s="22">
        <f aca="true" t="shared" si="17" ref="C88:J88">C87/C86</f>
        <v>3.457975986277873</v>
      </c>
      <c r="D88" s="22">
        <f t="shared" si="17"/>
        <v>3.4549071618037135</v>
      </c>
      <c r="E88" s="22">
        <f t="shared" si="17"/>
        <v>3.452830188679245</v>
      </c>
      <c r="F88" s="22">
        <f t="shared" si="17"/>
        <v>3.2325581395348837</v>
      </c>
      <c r="G88" s="22">
        <f t="shared" si="17"/>
        <v>3.5865384615384617</v>
      </c>
      <c r="H88" s="22">
        <f t="shared" si="17"/>
        <v>3.36046511627907</v>
      </c>
      <c r="I88" s="22">
        <f t="shared" si="17"/>
        <v>4.823529411764706</v>
      </c>
      <c r="J88" s="22">
        <f t="shared" si="17"/>
        <v>2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16626419</v>
      </c>
      <c r="D94" s="21"/>
      <c r="E94" s="21">
        <f>SUM(E95:E96)</f>
        <v>51774</v>
      </c>
      <c r="F94" s="22">
        <f>C94/E94</f>
        <v>321.13452698265536</v>
      </c>
      <c r="G94" s="21">
        <f>SUM(G95:G96)</f>
        <v>102855</v>
      </c>
      <c r="H94" s="22">
        <f>C94/G94</f>
        <v>161.6491079675271</v>
      </c>
    </row>
    <row r="95" spans="1:8" ht="12.75">
      <c r="A95" t="s">
        <v>23</v>
      </c>
      <c r="C95" s="21">
        <f>H34</f>
        <v>10726010</v>
      </c>
      <c r="D95" s="21"/>
      <c r="E95" s="21">
        <f>H23</f>
        <v>29631</v>
      </c>
      <c r="F95" s="22">
        <f>C95/E95</f>
        <v>361.9860956430765</v>
      </c>
      <c r="G95" s="21">
        <f>H12</f>
        <v>66351</v>
      </c>
      <c r="H95" s="22">
        <f>C95/G95</f>
        <v>161.65558921493272</v>
      </c>
    </row>
    <row r="96" spans="1:8" ht="12.75">
      <c r="A96" t="s">
        <v>34</v>
      </c>
      <c r="C96" s="21">
        <f>SUM(B34:G34)</f>
        <v>5900409</v>
      </c>
      <c r="D96" s="21"/>
      <c r="E96" s="21">
        <f>SUM(B23:G23)</f>
        <v>22143</v>
      </c>
      <c r="F96" s="22">
        <f>C96/E96</f>
        <v>266.4683647202276</v>
      </c>
      <c r="G96" s="21">
        <f>SUM(B12:G12)</f>
        <v>36504</v>
      </c>
      <c r="H96" s="22">
        <f>C96/G96</f>
        <v>161.63732741617358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10321074</v>
      </c>
      <c r="D98" s="21"/>
      <c r="E98" s="21">
        <f>SUM(E99:E100)</f>
        <v>32861</v>
      </c>
      <c r="F98" s="22">
        <f>C98/E98</f>
        <v>314.08277289187794</v>
      </c>
      <c r="G98" s="21">
        <f>SUM(G99:G100)</f>
        <v>64507</v>
      </c>
      <c r="H98" s="22">
        <f>C98/G98</f>
        <v>159.99928689909623</v>
      </c>
    </row>
    <row r="99" spans="1:8" ht="12.75">
      <c r="A99" t="s">
        <v>23</v>
      </c>
      <c r="C99" s="21">
        <f>H27</f>
        <v>6404397</v>
      </c>
      <c r="D99" s="21"/>
      <c r="E99" s="21">
        <f>H16</f>
        <v>17779</v>
      </c>
      <c r="F99" s="22">
        <f>C99/E99</f>
        <v>360.222565948591</v>
      </c>
      <c r="G99" s="21">
        <f>H5</f>
        <v>40337</v>
      </c>
      <c r="H99" s="22">
        <f>C99/G99</f>
        <v>158.7722686367355</v>
      </c>
    </row>
    <row r="100" spans="1:8" ht="12.75">
      <c r="A100" t="s">
        <v>34</v>
      </c>
      <c r="C100" s="21">
        <f>SUM(B27:G27)</f>
        <v>3916677</v>
      </c>
      <c r="D100" s="21"/>
      <c r="E100" s="21">
        <f>SUM(B16:G16)</f>
        <v>15082</v>
      </c>
      <c r="F100" s="22">
        <f>C100/E100</f>
        <v>259.6921495822835</v>
      </c>
      <c r="G100" s="21">
        <f>SUM(B5:G5)</f>
        <v>24170</v>
      </c>
      <c r="H100" s="22">
        <f>C100/G100</f>
        <v>162.04704178733968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4009357</v>
      </c>
      <c r="D102" s="21"/>
      <c r="E102" s="21">
        <f>SUM(E103:E104)</f>
        <v>11935</v>
      </c>
      <c r="F102" s="22">
        <f>C102/E102</f>
        <v>335.9327188940092</v>
      </c>
      <c r="G102" s="21">
        <f>SUM(G103:G104)</f>
        <v>24336</v>
      </c>
      <c r="H102" s="22">
        <f>C102/G102</f>
        <v>164.75004109138723</v>
      </c>
    </row>
    <row r="103" spans="1:8" ht="12.75">
      <c r="A103" t="s">
        <v>23</v>
      </c>
      <c r="C103" s="21">
        <f>H28</f>
        <v>2671459</v>
      </c>
      <c r="D103" s="21"/>
      <c r="E103" s="21">
        <f>H17</f>
        <v>7227</v>
      </c>
      <c r="F103" s="22">
        <f>C103/E103</f>
        <v>369.64978552649785</v>
      </c>
      <c r="G103" s="21">
        <f>H6</f>
        <v>15989</v>
      </c>
      <c r="H103" s="22">
        <f>C103/G103</f>
        <v>167.0810557258115</v>
      </c>
    </row>
    <row r="104" spans="1:8" ht="12.75">
      <c r="A104" t="s">
        <v>34</v>
      </c>
      <c r="C104" s="21">
        <f>SUM(B28:G28)</f>
        <v>1337898</v>
      </c>
      <c r="D104" s="21"/>
      <c r="E104" s="21">
        <f>SUM(B17:G17)</f>
        <v>4708</v>
      </c>
      <c r="F104" s="22">
        <f>C104/E104</f>
        <v>284.1754460492778</v>
      </c>
      <c r="G104" s="21">
        <f>SUM(B6:G6)</f>
        <v>8347</v>
      </c>
      <c r="H104" s="22">
        <f>C104/G104</f>
        <v>160.28489277584762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767304</v>
      </c>
      <c r="D106" s="21"/>
      <c r="E106" s="21">
        <f>SUM(E107:E108)</f>
        <v>2400</v>
      </c>
      <c r="F106" s="22">
        <f>C106/E106</f>
        <v>319.71</v>
      </c>
      <c r="G106" s="21">
        <f>SUM(G107:G108)</f>
        <v>4717</v>
      </c>
      <c r="H106" s="22">
        <f>C106/G106</f>
        <v>162.66779732881068</v>
      </c>
    </row>
    <row r="107" spans="1:8" ht="12.75">
      <c r="A107" t="s">
        <v>23</v>
      </c>
      <c r="C107" s="21">
        <f>H29</f>
        <v>571425</v>
      </c>
      <c r="D107" s="21"/>
      <c r="E107" s="21">
        <f>H18</f>
        <v>1623</v>
      </c>
      <c r="F107" s="22">
        <f>C107/E107</f>
        <v>352.07948243992604</v>
      </c>
      <c r="G107" s="21">
        <f>H7</f>
        <v>3499</v>
      </c>
      <c r="H107" s="22">
        <f>C107/G107</f>
        <v>163.310945984567</v>
      </c>
    </row>
    <row r="108" spans="1:8" ht="12.75">
      <c r="A108" t="s">
        <v>34</v>
      </c>
      <c r="C108" s="21">
        <f>SUM(B29:G29)</f>
        <v>195879</v>
      </c>
      <c r="D108" s="21"/>
      <c r="E108" s="21">
        <f>SUM(B18:G18)</f>
        <v>777</v>
      </c>
      <c r="F108" s="22">
        <f>C108/E108</f>
        <v>252.09652509652508</v>
      </c>
      <c r="G108" s="21">
        <f>SUM(B7:G7)</f>
        <v>1218</v>
      </c>
      <c r="H108" s="22">
        <f>C108/G108</f>
        <v>160.82019704433498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1528684</v>
      </c>
      <c r="D110" s="21"/>
      <c r="E110" s="21">
        <f>SUM(E111:E112)</f>
        <v>4578</v>
      </c>
      <c r="F110" s="22">
        <f>C110/E110</f>
        <v>333.91961555264305</v>
      </c>
      <c r="G110" s="21">
        <f>SUM(G111:G112)</f>
        <v>9295</v>
      </c>
      <c r="H110" s="22">
        <f>C110/G110</f>
        <v>164.46304464766004</v>
      </c>
    </row>
    <row r="111" spans="1:8" ht="12.75">
      <c r="A111" s="11" t="s">
        <v>23</v>
      </c>
      <c r="C111" s="21">
        <f>H33</f>
        <v>1078729</v>
      </c>
      <c r="D111" s="21"/>
      <c r="E111" s="21">
        <f>H22</f>
        <v>3002</v>
      </c>
      <c r="F111" s="22">
        <f>C111/E111</f>
        <v>359.3367754830113</v>
      </c>
      <c r="G111" s="21">
        <f>H11</f>
        <v>6526</v>
      </c>
      <c r="H111" s="22">
        <f>C111/G111</f>
        <v>165.29711921544592</v>
      </c>
    </row>
    <row r="112" spans="1:8" ht="12.75">
      <c r="A112" s="11" t="s">
        <v>34</v>
      </c>
      <c r="C112" s="21">
        <f>SUM(B33:G33)</f>
        <v>449955</v>
      </c>
      <c r="D112" s="21"/>
      <c r="E112" s="21">
        <f>SUM(B22:G22)</f>
        <v>1576</v>
      </c>
      <c r="F112" s="22">
        <f>C112/E112</f>
        <v>285.5044416243655</v>
      </c>
      <c r="G112" s="21">
        <f>SUM(B11:G11)</f>
        <v>2769</v>
      </c>
      <c r="H112" s="22">
        <f>C112/G112</f>
        <v>162.4972914409534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1255086</v>
      </c>
      <c r="D114" s="21"/>
      <c r="E114" s="21">
        <f>SUM(E115:E116)</f>
        <v>3848</v>
      </c>
      <c r="F114" s="22">
        <f>C114/E114</f>
        <v>326.1658004158004</v>
      </c>
      <c r="G114" s="21">
        <f>SUM(G115:G116)</f>
        <v>7574</v>
      </c>
      <c r="H114" s="22">
        <f>C114/G114</f>
        <v>165.7097966728281</v>
      </c>
    </row>
    <row r="115" spans="1:8" ht="12.75">
      <c r="A115" t="s">
        <v>23</v>
      </c>
      <c r="C115" s="21">
        <f>H30</f>
        <v>892483</v>
      </c>
      <c r="D115" s="21"/>
      <c r="E115" s="21">
        <f>H19</f>
        <v>2522</v>
      </c>
      <c r="F115" s="22">
        <f>C115/E115</f>
        <v>353.87906423473436</v>
      </c>
      <c r="G115" s="21">
        <f>H8</f>
        <v>5392</v>
      </c>
      <c r="H115" s="22">
        <f>C115/G115</f>
        <v>165.51984421364986</v>
      </c>
    </row>
    <row r="116" spans="1:8" ht="12.75">
      <c r="A116" t="s">
        <v>34</v>
      </c>
      <c r="C116" s="21">
        <f>SUM(B30:G30)</f>
        <v>362603</v>
      </c>
      <c r="D116" s="21"/>
      <c r="E116" s="21">
        <f>SUM(B19:G19)</f>
        <v>1326</v>
      </c>
      <c r="F116" s="22">
        <f>C116/E116</f>
        <v>273.4562594268477</v>
      </c>
      <c r="G116" s="21">
        <f>SUM(B8:G8)</f>
        <v>2182</v>
      </c>
      <c r="H116" s="22">
        <f>C116/G116</f>
        <v>166.17919340054996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247636</v>
      </c>
      <c r="D118" s="21"/>
      <c r="E118" s="21">
        <f>SUM(E119:E120)</f>
        <v>648</v>
      </c>
      <c r="F118" s="22">
        <f>C118/E118</f>
        <v>382.15432098765433</v>
      </c>
      <c r="G118" s="21">
        <f>SUM(G119:G120)</f>
        <v>1549</v>
      </c>
      <c r="H118" s="22">
        <f>C118/G118</f>
        <v>159.8683021304067</v>
      </c>
    </row>
    <row r="119" spans="1:8" ht="12.75">
      <c r="A119" t="s">
        <v>23</v>
      </c>
      <c r="C119" s="21">
        <f>H31</f>
        <v>174291</v>
      </c>
      <c r="D119" s="21"/>
      <c r="E119" s="21">
        <f>H20</f>
        <v>441</v>
      </c>
      <c r="F119" s="22">
        <f>C119/E119</f>
        <v>395.21768707482994</v>
      </c>
      <c r="G119" s="21">
        <f>H9</f>
        <v>1047</v>
      </c>
      <c r="H119" s="22">
        <f>C119/G119</f>
        <v>166.46704871060172</v>
      </c>
    </row>
    <row r="120" spans="1:8" ht="12.75">
      <c r="A120" t="s">
        <v>34</v>
      </c>
      <c r="C120" s="21">
        <f>SUM(B31:G31)</f>
        <v>73345</v>
      </c>
      <c r="D120" s="21"/>
      <c r="E120" s="21">
        <f>SUM(B20:G20)</f>
        <v>207</v>
      </c>
      <c r="F120" s="22">
        <f>C120/E120</f>
        <v>354.32367149758454</v>
      </c>
      <c r="G120" s="21">
        <f>SUM(B9:G9)</f>
        <v>502</v>
      </c>
      <c r="H120" s="22">
        <f>C120/G120</f>
        <v>146.10557768924303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25962</v>
      </c>
      <c r="D122" s="21"/>
      <c r="E122" s="21">
        <f>SUM(E123:E124)</f>
        <v>82</v>
      </c>
      <c r="F122" s="22">
        <f>C122/E122</f>
        <v>316.609756097561</v>
      </c>
      <c r="G122" s="21">
        <f>SUM(G123:G124)</f>
        <v>172</v>
      </c>
      <c r="H122" s="22">
        <f>C122/G122</f>
        <v>150.9418604651163</v>
      </c>
    </row>
    <row r="123" spans="1:8" ht="12.75">
      <c r="A123" t="s">
        <v>23</v>
      </c>
      <c r="C123" s="21">
        <f>H32</f>
        <v>11955</v>
      </c>
      <c r="D123" s="21"/>
      <c r="E123" s="21">
        <f>H21</f>
        <v>39</v>
      </c>
      <c r="F123" s="22">
        <f>C123/E123</f>
        <v>306.53846153846155</v>
      </c>
      <c r="G123" s="21">
        <f>H10</f>
        <v>87</v>
      </c>
      <c r="H123" s="22">
        <f>C123/G123</f>
        <v>137.41379310344828</v>
      </c>
    </row>
    <row r="124" spans="1:8" ht="12.75">
      <c r="A124" t="s">
        <v>34</v>
      </c>
      <c r="C124" s="21">
        <f>SUM(B32:G32)</f>
        <v>14007</v>
      </c>
      <c r="D124" s="21"/>
      <c r="E124" s="21">
        <f>SUM(B21:G21)</f>
        <v>43</v>
      </c>
      <c r="F124" s="22">
        <f>C124/E124</f>
        <v>325.74418604651163</v>
      </c>
      <c r="G124" s="21">
        <f>SUM(B10:G10)</f>
        <v>85</v>
      </c>
      <c r="H124" s="22">
        <f>C124/G124</f>
        <v>164.78823529411764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5530134</v>
      </c>
      <c r="D130" s="21"/>
      <c r="E130" s="21">
        <f aca="true" t="shared" si="19" ref="E130:K130">SUM(E131:E134)</f>
        <v>3487761</v>
      </c>
      <c r="F130" s="21">
        <f t="shared" si="19"/>
        <v>1178782</v>
      </c>
      <c r="G130" s="21">
        <f t="shared" si="19"/>
        <v>170678</v>
      </c>
      <c r="H130" s="21">
        <f t="shared" si="19"/>
        <v>385400</v>
      </c>
      <c r="I130" s="21">
        <f t="shared" si="19"/>
        <v>307513</v>
      </c>
      <c r="J130" s="21">
        <f t="shared" si="19"/>
        <v>64079</v>
      </c>
      <c r="K130" s="21">
        <f t="shared" si="19"/>
        <v>13808</v>
      </c>
    </row>
    <row r="131" spans="1:11" ht="12.75">
      <c r="A131" t="s">
        <v>4</v>
      </c>
      <c r="C131" s="21">
        <f t="shared" si="18"/>
        <v>2201161</v>
      </c>
      <c r="D131" s="21"/>
      <c r="E131" s="21">
        <f>SUM(F27:G27)</f>
        <v>1518391</v>
      </c>
      <c r="F131" s="21">
        <f>SUM(F28:G28)</f>
        <v>367804</v>
      </c>
      <c r="G131" s="21">
        <f>SUM(F29:G29)</f>
        <v>74245</v>
      </c>
      <c r="H131" s="21">
        <f>SUM(I131:K131)</f>
        <v>128877</v>
      </c>
      <c r="I131" s="21">
        <f>SUM(F30:G30)</f>
        <v>111844</v>
      </c>
      <c r="J131" s="21">
        <f>SUM(F31:G31)</f>
        <v>13232</v>
      </c>
      <c r="K131" s="21">
        <f>SUM(F32:G32)</f>
        <v>3801</v>
      </c>
    </row>
    <row r="132" spans="1:11" ht="12.75">
      <c r="A132" t="s">
        <v>63</v>
      </c>
      <c r="C132" s="21">
        <f t="shared" si="18"/>
        <v>1805776</v>
      </c>
      <c r="D132" s="21"/>
      <c r="E132" s="21">
        <f>B27</f>
        <v>1035664</v>
      </c>
      <c r="F132" s="21">
        <f>B28</f>
        <v>442656</v>
      </c>
      <c r="G132" s="21">
        <f>B29</f>
        <v>61586</v>
      </c>
      <c r="H132" s="21">
        <f>SUM(I132:K132)</f>
        <v>143095</v>
      </c>
      <c r="I132" s="21">
        <f>B30</f>
        <v>122775</v>
      </c>
      <c r="J132" s="21">
        <f>B31</f>
        <v>16652</v>
      </c>
      <c r="K132" s="21">
        <f>B32</f>
        <v>3668</v>
      </c>
    </row>
    <row r="133" spans="1:11" ht="12.75">
      <c r="A133" t="s">
        <v>62</v>
      </c>
      <c r="C133" s="21">
        <f t="shared" si="18"/>
        <v>767729</v>
      </c>
      <c r="D133" s="21"/>
      <c r="E133" s="21">
        <f>C27</f>
        <v>436555</v>
      </c>
      <c r="F133" s="21">
        <f>C28</f>
        <v>216030</v>
      </c>
      <c r="G133" s="21">
        <f>C29</f>
        <v>18358</v>
      </c>
      <c r="H133" s="21">
        <f>SUM(I133:K133)</f>
        <v>66932</v>
      </c>
      <c r="I133" s="21">
        <f>C30</f>
        <v>29854</v>
      </c>
      <c r="J133" s="21">
        <f>C31</f>
        <v>31100</v>
      </c>
      <c r="K133" s="21">
        <f>C32</f>
        <v>5978</v>
      </c>
    </row>
    <row r="134" spans="1:11" ht="12.75">
      <c r="A134" t="s">
        <v>2</v>
      </c>
      <c r="C134" s="21">
        <f t="shared" si="18"/>
        <v>755468</v>
      </c>
      <c r="D134" s="21"/>
      <c r="E134" s="21">
        <f>E27</f>
        <v>497151</v>
      </c>
      <c r="F134" s="21">
        <f>E28</f>
        <v>152292</v>
      </c>
      <c r="G134" s="21">
        <f>E29</f>
        <v>16489</v>
      </c>
      <c r="H134" s="21">
        <f>SUM(I134:K134)</f>
        <v>46496</v>
      </c>
      <c r="I134" s="21">
        <f>E30</f>
        <v>43040</v>
      </c>
      <c r="J134" s="21">
        <f>E31</f>
        <v>3095</v>
      </c>
      <c r="K134" s="21">
        <f>E32</f>
        <v>361</v>
      </c>
    </row>
    <row r="135" spans="1:11" ht="12.75">
      <c r="A135" t="s">
        <v>61</v>
      </c>
      <c r="C135" s="21">
        <f t="shared" si="18"/>
        <v>732878</v>
      </c>
      <c r="D135" s="21"/>
      <c r="E135" s="21">
        <f>D27</f>
        <v>428916</v>
      </c>
      <c r="F135" s="21">
        <f>D28</f>
        <v>159116</v>
      </c>
      <c r="G135" s="21">
        <f>D29</f>
        <v>25201</v>
      </c>
      <c r="H135" s="21">
        <f>SUM(I135:K135)</f>
        <v>64555</v>
      </c>
      <c r="I135" s="21">
        <f>D30</f>
        <v>55090</v>
      </c>
      <c r="J135" s="21">
        <f>D31</f>
        <v>9266</v>
      </c>
      <c r="K135" s="21">
        <f>D32</f>
        <v>199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2201161</v>
      </c>
      <c r="E141" s="22">
        <f>B141/C66</f>
        <v>173.6753195518384</v>
      </c>
      <c r="G141" s="22">
        <f>B141/C67</f>
        <v>160.32930293539223</v>
      </c>
    </row>
    <row r="142" spans="1:7" ht="12.75">
      <c r="A142" t="s">
        <v>63</v>
      </c>
      <c r="B142" s="21">
        <f>C132</f>
        <v>1805776</v>
      </c>
      <c r="E142" s="22">
        <f>B142/C71</f>
        <v>506.5290322580645</v>
      </c>
      <c r="G142" s="22">
        <f>B142/C72</f>
        <v>171.9622893057804</v>
      </c>
    </row>
    <row r="143" spans="1:7" ht="12.75">
      <c r="A143" t="s">
        <v>62</v>
      </c>
      <c r="B143" s="21">
        <f>C133</f>
        <v>767729</v>
      </c>
      <c r="E143" s="22">
        <f>B143/C76</f>
        <v>639.7741666666667</v>
      </c>
      <c r="G143" s="22">
        <f>B143/C77</f>
        <v>164.22010695187166</v>
      </c>
    </row>
    <row r="144" spans="1:7" ht="12.75">
      <c r="A144" t="s">
        <v>2</v>
      </c>
      <c r="B144" s="21">
        <f>C134</f>
        <v>755468</v>
      </c>
      <c r="E144" s="22">
        <f>B144/C81</f>
        <v>213.52967778405878</v>
      </c>
      <c r="G144" s="22">
        <f>B144/C82</f>
        <v>211.793664143538</v>
      </c>
    </row>
    <row r="145" spans="1:7" ht="12.75">
      <c r="A145" t="s">
        <v>61</v>
      </c>
      <c r="B145" s="21">
        <f>C135</f>
        <v>732878</v>
      </c>
      <c r="E145" s="27">
        <f>B145/C86</f>
        <v>628.5403087478559</v>
      </c>
      <c r="G145" s="27">
        <f>B145/C87</f>
        <v>181.765376984127</v>
      </c>
    </row>
  </sheetData>
  <sheetProtection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1.28125" style="0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7020</v>
      </c>
      <c r="C5" s="25">
        <v>3085</v>
      </c>
      <c r="D5" s="25">
        <v>1393</v>
      </c>
      <c r="E5" s="25">
        <v>2508</v>
      </c>
      <c r="F5" s="25">
        <v>9058</v>
      </c>
      <c r="G5" s="25">
        <v>837</v>
      </c>
      <c r="H5" s="25">
        <v>41641</v>
      </c>
      <c r="I5" s="20">
        <f aca="true" t="shared" si="0" ref="I5:I11">SUM(B5:H5)</f>
        <v>65542</v>
      </c>
    </row>
    <row r="6" spans="1:9" ht="12.75">
      <c r="A6" s="4" t="s">
        <v>8</v>
      </c>
      <c r="B6" s="25">
        <v>3085</v>
      </c>
      <c r="C6" s="25">
        <v>1527</v>
      </c>
      <c r="D6" s="25">
        <v>326</v>
      </c>
      <c r="E6" s="25">
        <v>807</v>
      </c>
      <c r="F6" s="25">
        <v>2447</v>
      </c>
      <c r="G6" s="25">
        <v>79</v>
      </c>
      <c r="H6" s="25">
        <v>16779</v>
      </c>
      <c r="I6" s="20">
        <f t="shared" si="0"/>
        <v>25050</v>
      </c>
    </row>
    <row r="7" spans="1:9" ht="12.75">
      <c r="A7" s="4" t="s">
        <v>9</v>
      </c>
      <c r="B7" s="25">
        <v>428</v>
      </c>
      <c r="C7" s="25">
        <v>136</v>
      </c>
      <c r="D7" s="25">
        <v>41</v>
      </c>
      <c r="E7" s="25">
        <v>94</v>
      </c>
      <c r="F7" s="25">
        <v>494</v>
      </c>
      <c r="G7" s="25">
        <v>21</v>
      </c>
      <c r="H7" s="25">
        <v>3728</v>
      </c>
      <c r="I7" s="20">
        <f t="shared" si="0"/>
        <v>4942</v>
      </c>
    </row>
    <row r="8" spans="1:9" ht="12.75">
      <c r="A8" s="4" t="s">
        <v>10</v>
      </c>
      <c r="B8" s="25">
        <v>825</v>
      </c>
      <c r="C8" s="25">
        <v>246</v>
      </c>
      <c r="D8" s="25">
        <v>82</v>
      </c>
      <c r="E8" s="25">
        <v>220</v>
      </c>
      <c r="F8" s="25">
        <v>694</v>
      </c>
      <c r="G8" s="25">
        <v>47</v>
      </c>
      <c r="H8" s="25">
        <v>5655</v>
      </c>
      <c r="I8" s="20">
        <f t="shared" si="0"/>
        <v>7769</v>
      </c>
    </row>
    <row r="9" spans="1:9" ht="12.75">
      <c r="A9" s="4" t="s">
        <v>11</v>
      </c>
      <c r="B9" s="25">
        <v>112</v>
      </c>
      <c r="C9" s="25">
        <v>208</v>
      </c>
      <c r="D9" s="25">
        <v>88</v>
      </c>
      <c r="E9" s="25">
        <v>18</v>
      </c>
      <c r="F9" s="25">
        <v>98</v>
      </c>
      <c r="G9" s="25">
        <v>3</v>
      </c>
      <c r="H9" s="25">
        <v>1074</v>
      </c>
      <c r="I9" s="20">
        <f t="shared" si="0"/>
        <v>1601</v>
      </c>
    </row>
    <row r="10" spans="1:9" ht="12.75">
      <c r="A10" s="4" t="s">
        <v>12</v>
      </c>
      <c r="B10" s="25">
        <v>21</v>
      </c>
      <c r="C10" s="25">
        <v>41</v>
      </c>
      <c r="D10" s="25">
        <v>6</v>
      </c>
      <c r="E10" s="25">
        <v>2</v>
      </c>
      <c r="F10" s="25">
        <v>26</v>
      </c>
      <c r="G10" s="25">
        <v>0</v>
      </c>
      <c r="H10" s="25">
        <v>100</v>
      </c>
      <c r="I10" s="20">
        <f t="shared" si="0"/>
        <v>196</v>
      </c>
    </row>
    <row r="11" spans="1:9" ht="12.75">
      <c r="A11" s="4" t="s">
        <v>13</v>
      </c>
      <c r="B11" s="20">
        <f>SUM((B8:B10))</f>
        <v>958</v>
      </c>
      <c r="C11" s="20">
        <f aca="true" t="shared" si="1" ref="C11:H11">SUM(C8:C10)</f>
        <v>495</v>
      </c>
      <c r="D11" s="20">
        <f t="shared" si="1"/>
        <v>176</v>
      </c>
      <c r="E11" s="20">
        <f t="shared" si="1"/>
        <v>240</v>
      </c>
      <c r="F11" s="20">
        <f t="shared" si="1"/>
        <v>818</v>
      </c>
      <c r="G11" s="20">
        <f t="shared" si="1"/>
        <v>50</v>
      </c>
      <c r="H11" s="20">
        <f t="shared" si="1"/>
        <v>6829</v>
      </c>
      <c r="I11" s="20">
        <f t="shared" si="0"/>
        <v>9566</v>
      </c>
    </row>
    <row r="12" spans="1:9" ht="12.75">
      <c r="A12" s="4" t="s">
        <v>14</v>
      </c>
      <c r="B12" s="20">
        <f aca="true" t="shared" si="2" ref="B12:I12">SUM(B5+B6+B7+B11)</f>
        <v>11491</v>
      </c>
      <c r="C12" s="20">
        <f t="shared" si="2"/>
        <v>5243</v>
      </c>
      <c r="D12" s="20">
        <f t="shared" si="2"/>
        <v>1936</v>
      </c>
      <c r="E12" s="20">
        <f t="shared" si="2"/>
        <v>3649</v>
      </c>
      <c r="F12" s="20">
        <f t="shared" si="2"/>
        <v>12817</v>
      </c>
      <c r="G12" s="20">
        <f t="shared" si="2"/>
        <v>987</v>
      </c>
      <c r="H12" s="20">
        <f t="shared" si="2"/>
        <v>68977</v>
      </c>
      <c r="I12" s="20">
        <f t="shared" si="2"/>
        <v>105100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2393</v>
      </c>
      <c r="C16" s="25">
        <v>810</v>
      </c>
      <c r="D16" s="25">
        <v>350</v>
      </c>
      <c r="E16" s="25">
        <v>2487</v>
      </c>
      <c r="F16" s="25">
        <v>8229</v>
      </c>
      <c r="G16" s="25">
        <v>774</v>
      </c>
      <c r="H16" s="25">
        <v>18363</v>
      </c>
      <c r="I16" s="20">
        <f aca="true" t="shared" si="3" ref="I16:I22">SUM(B16:H16)</f>
        <v>33406</v>
      </c>
    </row>
    <row r="17" spans="1:9" ht="12.75">
      <c r="A17" s="4" t="s">
        <v>8</v>
      </c>
      <c r="B17" s="25">
        <v>1037</v>
      </c>
      <c r="C17" s="25">
        <v>388</v>
      </c>
      <c r="D17" s="25">
        <v>72</v>
      </c>
      <c r="E17" s="25">
        <v>798</v>
      </c>
      <c r="F17" s="25">
        <v>2348</v>
      </c>
      <c r="G17" s="25">
        <v>73</v>
      </c>
      <c r="H17" s="25">
        <v>7579</v>
      </c>
      <c r="I17" s="20">
        <f t="shared" si="3"/>
        <v>12295</v>
      </c>
    </row>
    <row r="18" spans="1:9" ht="12.75">
      <c r="A18" s="4" t="s">
        <v>9</v>
      </c>
      <c r="B18" s="25">
        <v>154</v>
      </c>
      <c r="C18" s="25">
        <v>35</v>
      </c>
      <c r="D18" s="25">
        <v>9</v>
      </c>
      <c r="E18" s="25">
        <v>92</v>
      </c>
      <c r="F18" s="25">
        <v>475</v>
      </c>
      <c r="G18" s="25">
        <v>20</v>
      </c>
      <c r="H18" s="25">
        <v>1709</v>
      </c>
      <c r="I18" s="20">
        <f t="shared" si="3"/>
        <v>2494</v>
      </c>
    </row>
    <row r="19" spans="1:9" ht="12.75">
      <c r="A19" s="4" t="s">
        <v>10</v>
      </c>
      <c r="B19" s="25">
        <v>299</v>
      </c>
      <c r="C19" s="25">
        <v>66</v>
      </c>
      <c r="D19" s="25">
        <v>18</v>
      </c>
      <c r="E19" s="25">
        <v>220</v>
      </c>
      <c r="F19" s="25">
        <v>661</v>
      </c>
      <c r="G19" s="25">
        <v>43</v>
      </c>
      <c r="H19" s="25">
        <v>2635</v>
      </c>
      <c r="I19" s="20">
        <f t="shared" si="3"/>
        <v>3942</v>
      </c>
    </row>
    <row r="20" spans="1:9" ht="12.75">
      <c r="A20" s="4" t="s">
        <v>11</v>
      </c>
      <c r="B20" s="25">
        <v>40</v>
      </c>
      <c r="C20" s="25">
        <v>49</v>
      </c>
      <c r="D20" s="25">
        <v>18</v>
      </c>
      <c r="E20" s="25">
        <v>17</v>
      </c>
      <c r="F20" s="25">
        <v>88</v>
      </c>
      <c r="G20" s="25">
        <v>3</v>
      </c>
      <c r="H20" s="25">
        <v>446</v>
      </c>
      <c r="I20" s="20">
        <f t="shared" si="3"/>
        <v>661</v>
      </c>
    </row>
    <row r="21" spans="1:9" ht="12.75">
      <c r="A21" s="4" t="s">
        <v>12</v>
      </c>
      <c r="B21" s="25">
        <v>5</v>
      </c>
      <c r="C21" s="25">
        <v>10</v>
      </c>
      <c r="D21" s="25">
        <v>2</v>
      </c>
      <c r="E21" s="25">
        <v>2</v>
      </c>
      <c r="F21" s="25">
        <v>25</v>
      </c>
      <c r="G21" s="25">
        <v>0</v>
      </c>
      <c r="H21" s="25">
        <v>47</v>
      </c>
      <c r="I21" s="20">
        <f t="shared" si="3"/>
        <v>91</v>
      </c>
    </row>
    <row r="22" spans="1:9" ht="12.75">
      <c r="A22" s="4" t="s">
        <v>13</v>
      </c>
      <c r="B22" s="20">
        <f aca="true" t="shared" si="4" ref="B22:H22">SUM(B19:B21)</f>
        <v>344</v>
      </c>
      <c r="C22" s="20">
        <f t="shared" si="4"/>
        <v>125</v>
      </c>
      <c r="D22" s="20">
        <f t="shared" si="4"/>
        <v>38</v>
      </c>
      <c r="E22" s="20">
        <f t="shared" si="4"/>
        <v>239</v>
      </c>
      <c r="F22" s="20">
        <f t="shared" si="4"/>
        <v>774</v>
      </c>
      <c r="G22" s="20">
        <f t="shared" si="4"/>
        <v>46</v>
      </c>
      <c r="H22" s="20">
        <f t="shared" si="4"/>
        <v>3128</v>
      </c>
      <c r="I22" s="20">
        <f t="shared" si="3"/>
        <v>4694</v>
      </c>
    </row>
    <row r="23" spans="1:9" ht="12.75">
      <c r="A23" s="4" t="s">
        <v>14</v>
      </c>
      <c r="B23" s="20">
        <f aca="true" t="shared" si="5" ref="B23:I23">SUM(B16+B17+B18+B22)</f>
        <v>3928</v>
      </c>
      <c r="C23" s="20">
        <f t="shared" si="5"/>
        <v>1358</v>
      </c>
      <c r="D23" s="20">
        <f t="shared" si="5"/>
        <v>469</v>
      </c>
      <c r="E23" s="20">
        <f t="shared" si="5"/>
        <v>3616</v>
      </c>
      <c r="F23" s="20">
        <f t="shared" si="5"/>
        <v>11826</v>
      </c>
      <c r="G23" s="20">
        <f t="shared" si="5"/>
        <v>913</v>
      </c>
      <c r="H23" s="20">
        <f t="shared" si="5"/>
        <v>30779</v>
      </c>
      <c r="I23" s="20">
        <f t="shared" si="5"/>
        <v>52889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1276078</v>
      </c>
      <c r="C27" s="25">
        <v>543322</v>
      </c>
      <c r="D27" s="25">
        <v>212978</v>
      </c>
      <c r="E27" s="25">
        <v>563834</v>
      </c>
      <c r="F27" s="25">
        <v>1589343</v>
      </c>
      <c r="G27" s="25">
        <v>186406</v>
      </c>
      <c r="H27" s="25">
        <v>7383765</v>
      </c>
      <c r="I27" s="20">
        <f aca="true" t="shared" si="6" ref="I27:I32">SUM(B27:H27)</f>
        <v>11755726</v>
      </c>
    </row>
    <row r="28" spans="1:9" ht="12.75">
      <c r="A28" s="4" t="s">
        <v>8</v>
      </c>
      <c r="B28" s="25">
        <v>551006</v>
      </c>
      <c r="C28" s="25">
        <v>273608</v>
      </c>
      <c r="D28" s="25">
        <v>49075</v>
      </c>
      <c r="E28" s="25">
        <v>174628</v>
      </c>
      <c r="F28" s="25">
        <v>417942</v>
      </c>
      <c r="G28" s="25">
        <v>17601</v>
      </c>
      <c r="H28" s="25">
        <v>3081211</v>
      </c>
      <c r="I28" s="20">
        <f t="shared" si="6"/>
        <v>4565071</v>
      </c>
    </row>
    <row r="29" spans="1:9" ht="12.75">
      <c r="A29" s="4" t="s">
        <v>9</v>
      </c>
      <c r="B29" s="25">
        <v>79023</v>
      </c>
      <c r="C29" s="25">
        <v>24463</v>
      </c>
      <c r="D29" s="25">
        <v>4987</v>
      </c>
      <c r="E29" s="25">
        <v>20142</v>
      </c>
      <c r="F29" s="25">
        <v>83469</v>
      </c>
      <c r="G29" s="25">
        <v>4469</v>
      </c>
      <c r="H29" s="25">
        <v>667594</v>
      </c>
      <c r="I29" s="20">
        <f t="shared" si="6"/>
        <v>884147</v>
      </c>
    </row>
    <row r="30" spans="1:9" ht="12.75">
      <c r="A30" s="4" t="s">
        <v>10</v>
      </c>
      <c r="B30" s="25">
        <v>154057</v>
      </c>
      <c r="C30" s="25">
        <v>45461</v>
      </c>
      <c r="D30" s="25">
        <v>12714</v>
      </c>
      <c r="E30" s="25">
        <v>47908</v>
      </c>
      <c r="F30" s="25">
        <v>120398</v>
      </c>
      <c r="G30" s="25">
        <v>10574</v>
      </c>
      <c r="H30" s="25">
        <v>1035369</v>
      </c>
      <c r="I30" s="20">
        <f t="shared" si="6"/>
        <v>1426481</v>
      </c>
    </row>
    <row r="31" spans="1:9" ht="12.75">
      <c r="A31" s="4" t="s">
        <v>11</v>
      </c>
      <c r="B31" s="25">
        <v>21835</v>
      </c>
      <c r="C31" s="25">
        <v>35113</v>
      </c>
      <c r="D31" s="25">
        <v>10670</v>
      </c>
      <c r="E31" s="25">
        <v>3774</v>
      </c>
      <c r="F31" s="25">
        <v>15560</v>
      </c>
      <c r="G31" s="25">
        <v>677</v>
      </c>
      <c r="H31" s="25">
        <v>200700</v>
      </c>
      <c r="I31" s="20">
        <f t="shared" si="6"/>
        <v>288329</v>
      </c>
    </row>
    <row r="32" spans="1:9" ht="12.75">
      <c r="A32" s="4" t="s">
        <v>12</v>
      </c>
      <c r="B32" s="25">
        <v>4736</v>
      </c>
      <c r="C32" s="25">
        <v>7551</v>
      </c>
      <c r="D32" s="25">
        <v>655</v>
      </c>
      <c r="E32" s="25">
        <v>406</v>
      </c>
      <c r="F32" s="25">
        <v>4297</v>
      </c>
      <c r="G32" s="25">
        <v>0</v>
      </c>
      <c r="H32" s="25">
        <v>15795</v>
      </c>
      <c r="I32" s="20">
        <f t="shared" si="6"/>
        <v>33440</v>
      </c>
    </row>
    <row r="33" spans="1:9" ht="12.75">
      <c r="A33" s="4" t="s">
        <v>13</v>
      </c>
      <c r="B33" s="20">
        <f aca="true" t="shared" si="7" ref="B33:I33">SUM(B30:B32)</f>
        <v>180628</v>
      </c>
      <c r="C33" s="20">
        <f t="shared" si="7"/>
        <v>88125</v>
      </c>
      <c r="D33" s="20">
        <f t="shared" si="7"/>
        <v>24039</v>
      </c>
      <c r="E33" s="20">
        <f t="shared" si="7"/>
        <v>52088</v>
      </c>
      <c r="F33" s="20">
        <f t="shared" si="7"/>
        <v>140255</v>
      </c>
      <c r="G33" s="20">
        <f t="shared" si="7"/>
        <v>11251</v>
      </c>
      <c r="H33" s="20">
        <f t="shared" si="7"/>
        <v>1251864</v>
      </c>
      <c r="I33" s="20">
        <f t="shared" si="7"/>
        <v>1748250</v>
      </c>
    </row>
    <row r="34" spans="1:9" ht="12.75">
      <c r="A34" s="4" t="s">
        <v>14</v>
      </c>
      <c r="B34" s="20">
        <f aca="true" t="shared" si="8" ref="B34:I34">SUM(B27+B28+B29+B33)</f>
        <v>2086735</v>
      </c>
      <c r="C34" s="20">
        <f t="shared" si="8"/>
        <v>929518</v>
      </c>
      <c r="D34" s="20">
        <f t="shared" si="8"/>
        <v>291079</v>
      </c>
      <c r="E34" s="20">
        <f t="shared" si="8"/>
        <v>810692</v>
      </c>
      <c r="F34" s="20">
        <f t="shared" si="8"/>
        <v>2231009</v>
      </c>
      <c r="G34" s="20">
        <f t="shared" si="8"/>
        <v>219727</v>
      </c>
      <c r="H34" s="20">
        <f t="shared" si="8"/>
        <v>12384434</v>
      </c>
      <c r="I34" s="20">
        <f t="shared" si="8"/>
        <v>18953194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52889</v>
      </c>
      <c r="D42" s="21">
        <f>I16</f>
        <v>33406</v>
      </c>
      <c r="E42" s="21">
        <f>I17</f>
        <v>12295</v>
      </c>
      <c r="F42" s="21">
        <f>I18</f>
        <v>2494</v>
      </c>
      <c r="G42" s="21">
        <f>I22</f>
        <v>4694</v>
      </c>
      <c r="H42" s="21">
        <f>I19</f>
        <v>3942</v>
      </c>
      <c r="I42" s="21">
        <f>I20</f>
        <v>661</v>
      </c>
      <c r="J42" s="21">
        <f>I21</f>
        <v>91</v>
      </c>
      <c r="K42" s="21"/>
    </row>
    <row r="43" spans="1:11" ht="12.75">
      <c r="A43" t="s">
        <v>21</v>
      </c>
      <c r="C43" s="21">
        <f>SUM(D43:G43)</f>
        <v>105100</v>
      </c>
      <c r="D43" s="21">
        <f>I5</f>
        <v>65542</v>
      </c>
      <c r="E43" s="21">
        <f>I6</f>
        <v>25050</v>
      </c>
      <c r="F43" s="21">
        <f>I7</f>
        <v>4942</v>
      </c>
      <c r="G43" s="21">
        <f>I11</f>
        <v>9566</v>
      </c>
      <c r="H43" s="21">
        <f>I8</f>
        <v>7769</v>
      </c>
      <c r="I43" s="21">
        <f>I9</f>
        <v>1601</v>
      </c>
      <c r="J43" s="21">
        <f>I10</f>
        <v>196</v>
      </c>
      <c r="K43" s="21"/>
    </row>
    <row r="44" spans="1:11" ht="12.75">
      <c r="A44" t="s">
        <v>22</v>
      </c>
      <c r="C44" s="22">
        <f aca="true" t="shared" si="9" ref="C44:J44">C43/C42</f>
        <v>1.9871806992002117</v>
      </c>
      <c r="D44" s="22">
        <f t="shared" si="9"/>
        <v>1.9619828773274262</v>
      </c>
      <c r="E44" s="22">
        <f t="shared" si="9"/>
        <v>2.0374135827572184</v>
      </c>
      <c r="F44" s="22">
        <f t="shared" si="9"/>
        <v>1.9815557337610266</v>
      </c>
      <c r="G44" s="22">
        <f t="shared" si="9"/>
        <v>2.037920749893481</v>
      </c>
      <c r="H44" s="22">
        <f t="shared" si="9"/>
        <v>1.9708269913749366</v>
      </c>
      <c r="I44" s="22">
        <f t="shared" si="9"/>
        <v>2.422087745839637</v>
      </c>
      <c r="J44" s="22">
        <f t="shared" si="9"/>
        <v>2.1538461538461537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30779</v>
      </c>
      <c r="D47" s="21">
        <f>H16</f>
        <v>18363</v>
      </c>
      <c r="E47" s="21">
        <f>H17</f>
        <v>7579</v>
      </c>
      <c r="F47" s="21">
        <f>H18</f>
        <v>1709</v>
      </c>
      <c r="G47" s="21">
        <f>H22</f>
        <v>3128</v>
      </c>
      <c r="H47" s="21">
        <f>H19</f>
        <v>2635</v>
      </c>
      <c r="I47" s="21">
        <f>H20</f>
        <v>446</v>
      </c>
      <c r="J47" s="21">
        <f>H21</f>
        <v>47</v>
      </c>
      <c r="K47" s="21"/>
    </row>
    <row r="48" spans="1:11" ht="12.75">
      <c r="A48" t="s">
        <v>21</v>
      </c>
      <c r="C48" s="21">
        <f>SUM(D48:G48)</f>
        <v>68977</v>
      </c>
      <c r="D48" s="21">
        <f>H5</f>
        <v>41641</v>
      </c>
      <c r="E48" s="21">
        <f>H6</f>
        <v>16779</v>
      </c>
      <c r="F48" s="21">
        <f>H7</f>
        <v>3728</v>
      </c>
      <c r="G48" s="21">
        <f>H11</f>
        <v>6829</v>
      </c>
      <c r="H48" s="21">
        <f>H8</f>
        <v>5655</v>
      </c>
      <c r="I48" s="21">
        <f>H9</f>
        <v>1074</v>
      </c>
      <c r="J48" s="21">
        <f>H10</f>
        <v>100</v>
      </c>
      <c r="K48" s="21"/>
    </row>
    <row r="49" spans="1:11" ht="12.75">
      <c r="A49" t="s">
        <v>22</v>
      </c>
      <c r="C49" s="22">
        <f aca="true" t="shared" si="10" ref="C49:J49">C48/C47</f>
        <v>2.2410409694921865</v>
      </c>
      <c r="D49" s="22">
        <f t="shared" si="10"/>
        <v>2.2676577901214396</v>
      </c>
      <c r="E49" s="22">
        <f t="shared" si="10"/>
        <v>2.213880459163478</v>
      </c>
      <c r="F49" s="22">
        <f t="shared" si="10"/>
        <v>2.181392627267408</v>
      </c>
      <c r="G49" s="22">
        <f t="shared" si="10"/>
        <v>2.1831841432225065</v>
      </c>
      <c r="H49" s="22">
        <f t="shared" si="10"/>
        <v>2.146110056925996</v>
      </c>
      <c r="I49" s="22">
        <f t="shared" si="10"/>
        <v>2.408071748878924</v>
      </c>
      <c r="J49" s="22">
        <f t="shared" si="10"/>
        <v>2.127659574468085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22110</v>
      </c>
      <c r="D52" s="21">
        <f>SUM(B16:G16)</f>
        <v>15043</v>
      </c>
      <c r="E52" s="21">
        <f>SUM(B17:G17)</f>
        <v>4716</v>
      </c>
      <c r="F52" s="21">
        <f>SUM(B18:G18)</f>
        <v>785</v>
      </c>
      <c r="G52" s="21">
        <f>SUM(H52:J52)</f>
        <v>1566</v>
      </c>
      <c r="H52" s="21">
        <f>SUM(B19:G19)</f>
        <v>1307</v>
      </c>
      <c r="I52" s="21">
        <f>SUM(B20:G20)</f>
        <v>215</v>
      </c>
      <c r="J52" s="21">
        <f>SUM(B21:G21)</f>
        <v>44</v>
      </c>
      <c r="K52" s="21"/>
    </row>
    <row r="53" spans="1:11" ht="12.75">
      <c r="A53" t="s">
        <v>21</v>
      </c>
      <c r="C53" s="21">
        <f>SUM(B12:G12)</f>
        <v>36123</v>
      </c>
      <c r="D53" s="21">
        <f>SUM(B5:G5)</f>
        <v>23901</v>
      </c>
      <c r="E53" s="21">
        <f>SUM(B6:G6)</f>
        <v>8271</v>
      </c>
      <c r="F53" s="21">
        <f>SUM(B7:G7)</f>
        <v>1214</v>
      </c>
      <c r="G53" s="21">
        <f>SUM(H53:J53)</f>
        <v>2737</v>
      </c>
      <c r="H53" s="21">
        <f>SUM(B8:G8)</f>
        <v>2114</v>
      </c>
      <c r="I53" s="21">
        <f>SUM(B9:G9)</f>
        <v>527</v>
      </c>
      <c r="J53" s="21">
        <f>SUM(B10:G10)</f>
        <v>96</v>
      </c>
      <c r="K53" s="21"/>
    </row>
    <row r="54" spans="1:11" ht="12.75">
      <c r="A54" t="s">
        <v>22</v>
      </c>
      <c r="C54" s="22">
        <f aca="true" t="shared" si="11" ref="C54:J54">C53/C52</f>
        <v>1.633785617367707</v>
      </c>
      <c r="D54" s="22">
        <f t="shared" si="11"/>
        <v>1.5888453101110152</v>
      </c>
      <c r="E54" s="22">
        <f t="shared" si="11"/>
        <v>1.7538167938931297</v>
      </c>
      <c r="F54" s="22">
        <f t="shared" si="11"/>
        <v>1.5464968152866243</v>
      </c>
      <c r="G54" s="22">
        <f t="shared" si="11"/>
        <v>1.747765006385696</v>
      </c>
      <c r="H54" s="22">
        <f t="shared" si="11"/>
        <v>1.6174445294567712</v>
      </c>
      <c r="I54" s="22">
        <f t="shared" si="11"/>
        <v>2.4511627906976745</v>
      </c>
      <c r="J54" s="22">
        <f t="shared" si="11"/>
        <v>2.1818181818181817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22110</v>
      </c>
      <c r="D61" s="21">
        <f>SUM(B16:G16)</f>
        <v>15043</v>
      </c>
      <c r="E61" s="21">
        <f>SUM(B17:G17)</f>
        <v>4716</v>
      </c>
      <c r="F61" s="21">
        <f>SUM(B18:G18)</f>
        <v>785</v>
      </c>
      <c r="G61" s="21">
        <f>SUM(H61:J61)</f>
        <v>1566</v>
      </c>
      <c r="H61" s="21">
        <f>SUM(B19:G19)</f>
        <v>1307</v>
      </c>
      <c r="I61" s="21">
        <f>SUM(B20:G20)</f>
        <v>215</v>
      </c>
      <c r="J61" s="21">
        <f>SUM(B21:G21)</f>
        <v>44</v>
      </c>
      <c r="K61" s="21"/>
    </row>
    <row r="62" spans="1:11" ht="12.75">
      <c r="A62" t="s">
        <v>21</v>
      </c>
      <c r="C62" s="21">
        <f>SUM(B12:G12)</f>
        <v>36123</v>
      </c>
      <c r="D62" s="21">
        <f>SUM(B5:G5)</f>
        <v>23901</v>
      </c>
      <c r="E62" s="21">
        <f>SUM(B6:G6)</f>
        <v>8271</v>
      </c>
      <c r="F62" s="21">
        <f>SUM(B7:G7)</f>
        <v>1214</v>
      </c>
      <c r="G62" s="21">
        <f>SUM(H62:J62)</f>
        <v>2737</v>
      </c>
      <c r="H62" s="21">
        <f>SUM(B8:G8)</f>
        <v>2114</v>
      </c>
      <c r="I62" s="21">
        <f>SUM(B9:G9)</f>
        <v>527</v>
      </c>
      <c r="J62" s="21">
        <f>SUM(B10:G10)</f>
        <v>96</v>
      </c>
      <c r="K62" s="21"/>
    </row>
    <row r="63" spans="1:11" ht="12.75">
      <c r="A63" t="s">
        <v>22</v>
      </c>
      <c r="C63" s="22">
        <f aca="true" t="shared" si="12" ref="C63:J63">C62/C61</f>
        <v>1.633785617367707</v>
      </c>
      <c r="D63" s="22">
        <f t="shared" si="12"/>
        <v>1.5888453101110152</v>
      </c>
      <c r="E63" s="22">
        <f t="shared" si="12"/>
        <v>1.7538167938931297</v>
      </c>
      <c r="F63" s="22">
        <f t="shared" si="12"/>
        <v>1.5464968152866243</v>
      </c>
      <c r="G63" s="22">
        <f t="shared" si="12"/>
        <v>1.747765006385696</v>
      </c>
      <c r="H63" s="22">
        <f t="shared" si="12"/>
        <v>1.6174445294567712</v>
      </c>
      <c r="I63" s="22">
        <f t="shared" si="12"/>
        <v>2.4511627906976745</v>
      </c>
      <c r="J63" s="22">
        <f t="shared" si="12"/>
        <v>2.1818181818181817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12739</v>
      </c>
      <c r="D66" s="21">
        <f>SUM(F16:G16)</f>
        <v>9003</v>
      </c>
      <c r="E66" s="21">
        <f>SUM(F17:G17)</f>
        <v>2421</v>
      </c>
      <c r="F66" s="21">
        <f>SUM(F18:G18)</f>
        <v>495</v>
      </c>
      <c r="G66" s="21">
        <f>SUM(H66:J66)</f>
        <v>820</v>
      </c>
      <c r="H66" s="21">
        <f>SUM(F19:G19)</f>
        <v>704</v>
      </c>
      <c r="I66" s="21">
        <f>SUM(F20:G20)</f>
        <v>91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13804</v>
      </c>
      <c r="D67" s="21">
        <f>SUM(F5:G5)</f>
        <v>9895</v>
      </c>
      <c r="E67" s="21">
        <f>SUM(F6:G6)</f>
        <v>2526</v>
      </c>
      <c r="F67" s="21">
        <f>SUM(F7:G7)</f>
        <v>515</v>
      </c>
      <c r="G67" s="21">
        <f>SUM(H67:J67)</f>
        <v>868</v>
      </c>
      <c r="H67" s="21">
        <f>SUM(F8:G8)</f>
        <v>741</v>
      </c>
      <c r="I67" s="21">
        <f>SUM(F9:G9)</f>
        <v>101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1.0836015385823063</v>
      </c>
      <c r="D68" s="22">
        <f t="shared" si="13"/>
        <v>1.0990780850827502</v>
      </c>
      <c r="E68" s="22">
        <f t="shared" si="13"/>
        <v>1.043370508054523</v>
      </c>
      <c r="F68" s="22">
        <f t="shared" si="13"/>
        <v>1.0404040404040404</v>
      </c>
      <c r="G68" s="22">
        <f t="shared" si="13"/>
        <v>1.0585365853658537</v>
      </c>
      <c r="H68" s="22">
        <f t="shared" si="13"/>
        <v>1.0525568181818181</v>
      </c>
      <c r="I68" s="22">
        <f t="shared" si="13"/>
        <v>1.10989010989011</v>
      </c>
      <c r="J68" s="22">
        <f t="shared" si="13"/>
        <v>1.04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3928</v>
      </c>
      <c r="D71" s="21">
        <f>B16</f>
        <v>2393</v>
      </c>
      <c r="E71" s="21">
        <f>B17</f>
        <v>1037</v>
      </c>
      <c r="F71" s="21">
        <f>B18</f>
        <v>154</v>
      </c>
      <c r="G71" s="21">
        <f>SUM(H71:J71)</f>
        <v>344</v>
      </c>
      <c r="H71" s="21">
        <f>B19</f>
        <v>299</v>
      </c>
      <c r="I71" s="21">
        <f>B20</f>
        <v>40</v>
      </c>
      <c r="J71" s="21">
        <f>B21</f>
        <v>5</v>
      </c>
      <c r="K71" s="21"/>
    </row>
    <row r="72" spans="1:11" ht="12.75">
      <c r="A72" t="s">
        <v>21</v>
      </c>
      <c r="C72" s="21">
        <f>B12</f>
        <v>11491</v>
      </c>
      <c r="D72" s="21">
        <f>B5</f>
        <v>7020</v>
      </c>
      <c r="E72" s="21">
        <f>B6</f>
        <v>3085</v>
      </c>
      <c r="F72" s="21">
        <f>B7</f>
        <v>428</v>
      </c>
      <c r="G72" s="21">
        <f>SUM(H72:J72)</f>
        <v>958</v>
      </c>
      <c r="H72" s="21">
        <f>B8</f>
        <v>825</v>
      </c>
      <c r="I72" s="21">
        <f>B9</f>
        <v>112</v>
      </c>
      <c r="J72" s="21">
        <f>B10</f>
        <v>21</v>
      </c>
      <c r="K72" s="21"/>
    </row>
    <row r="73" spans="1:11" ht="12.75">
      <c r="A73" t="s">
        <v>22</v>
      </c>
      <c r="C73" s="22">
        <f aca="true" t="shared" si="14" ref="C73:J73">C72/C71</f>
        <v>2.9254073319755602</v>
      </c>
      <c r="D73" s="22">
        <f t="shared" si="14"/>
        <v>2.9335562055996656</v>
      </c>
      <c r="E73" s="22">
        <f t="shared" si="14"/>
        <v>2.974927675988428</v>
      </c>
      <c r="F73" s="22">
        <f t="shared" si="14"/>
        <v>2.779220779220779</v>
      </c>
      <c r="G73" s="22">
        <f t="shared" si="14"/>
        <v>2.7848837209302326</v>
      </c>
      <c r="H73" s="22">
        <f t="shared" si="14"/>
        <v>2.759197324414716</v>
      </c>
      <c r="I73" s="22">
        <f t="shared" si="14"/>
        <v>2.8</v>
      </c>
      <c r="J73" s="22">
        <f t="shared" si="14"/>
        <v>4.2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1358</v>
      </c>
      <c r="D76" s="21">
        <f>C16</f>
        <v>810</v>
      </c>
      <c r="E76" s="21">
        <f>C17</f>
        <v>388</v>
      </c>
      <c r="F76" s="21">
        <f>C18</f>
        <v>35</v>
      </c>
      <c r="G76" s="21">
        <f>SUM(H76:J76)</f>
        <v>125</v>
      </c>
      <c r="H76" s="21">
        <f>C19</f>
        <v>66</v>
      </c>
      <c r="I76" s="21">
        <f>C20</f>
        <v>49</v>
      </c>
      <c r="J76" s="21">
        <f>C21</f>
        <v>10</v>
      </c>
      <c r="K76" s="21"/>
    </row>
    <row r="77" spans="1:11" ht="12.75">
      <c r="A77" t="s">
        <v>21</v>
      </c>
      <c r="C77" s="21">
        <f>C12</f>
        <v>5243</v>
      </c>
      <c r="D77" s="21">
        <f>C5</f>
        <v>3085</v>
      </c>
      <c r="E77" s="21">
        <f>C6</f>
        <v>1527</v>
      </c>
      <c r="F77" s="21">
        <f>C7</f>
        <v>136</v>
      </c>
      <c r="G77" s="21">
        <f>SUM(H77:J77)</f>
        <v>495</v>
      </c>
      <c r="H77" s="21">
        <f>C8</f>
        <v>246</v>
      </c>
      <c r="I77" s="21">
        <f>C9</f>
        <v>208</v>
      </c>
      <c r="J77" s="21">
        <f>C10</f>
        <v>41</v>
      </c>
      <c r="K77" s="21"/>
    </row>
    <row r="78" spans="1:11" ht="12.75">
      <c r="A78" t="s">
        <v>22</v>
      </c>
      <c r="C78" s="22">
        <f aca="true" t="shared" si="15" ref="C78:J78">C77/C76</f>
        <v>3.8608247422680413</v>
      </c>
      <c r="D78" s="22">
        <f t="shared" si="15"/>
        <v>3.808641975308642</v>
      </c>
      <c r="E78" s="22">
        <f t="shared" si="15"/>
        <v>3.935567010309278</v>
      </c>
      <c r="F78" s="22">
        <f t="shared" si="15"/>
        <v>3.8857142857142857</v>
      </c>
      <c r="G78" s="22">
        <f t="shared" si="15"/>
        <v>3.96</v>
      </c>
      <c r="H78" s="22">
        <f t="shared" si="15"/>
        <v>3.727272727272727</v>
      </c>
      <c r="I78" s="22">
        <f t="shared" si="15"/>
        <v>4.244897959183674</v>
      </c>
      <c r="J78" s="22">
        <f t="shared" si="15"/>
        <v>4.1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3616</v>
      </c>
      <c r="D81" s="21">
        <f>E16</f>
        <v>2487</v>
      </c>
      <c r="E81" s="21">
        <f>E17</f>
        <v>798</v>
      </c>
      <c r="F81" s="21">
        <f>E18</f>
        <v>92</v>
      </c>
      <c r="G81" s="21">
        <f>SUM(H81:J81)</f>
        <v>239</v>
      </c>
      <c r="H81" s="21">
        <f>E19</f>
        <v>220</v>
      </c>
      <c r="I81" s="21">
        <f>E20</f>
        <v>17</v>
      </c>
      <c r="J81" s="21">
        <f>E21</f>
        <v>2</v>
      </c>
      <c r="K81" s="21"/>
    </row>
    <row r="82" spans="1:11" ht="12.75">
      <c r="A82" t="s">
        <v>21</v>
      </c>
      <c r="C82" s="21">
        <f>E12</f>
        <v>3649</v>
      </c>
      <c r="D82" s="21">
        <f>E5</f>
        <v>2508</v>
      </c>
      <c r="E82" s="21">
        <f>E6</f>
        <v>807</v>
      </c>
      <c r="F82" s="21">
        <f>E7</f>
        <v>94</v>
      </c>
      <c r="G82" s="21">
        <f>SUM(H82:J82)</f>
        <v>240</v>
      </c>
      <c r="H82" s="21">
        <f>E8</f>
        <v>220</v>
      </c>
      <c r="I82" s="21">
        <f>E9</f>
        <v>18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1.0091261061946903</v>
      </c>
      <c r="D83" s="22">
        <f t="shared" si="16"/>
        <v>1.008443908323281</v>
      </c>
      <c r="E83" s="22">
        <f t="shared" si="16"/>
        <v>1.0112781954887218</v>
      </c>
      <c r="F83" s="22">
        <f t="shared" si="16"/>
        <v>1.0217391304347827</v>
      </c>
      <c r="G83" s="22">
        <f t="shared" si="16"/>
        <v>1.00418410041841</v>
      </c>
      <c r="H83" s="22">
        <f t="shared" si="16"/>
        <v>1</v>
      </c>
      <c r="I83" s="22">
        <f t="shared" si="16"/>
        <v>1.0588235294117647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469</v>
      </c>
      <c r="D86" s="21">
        <f>D16</f>
        <v>350</v>
      </c>
      <c r="E86" s="21">
        <f>D17</f>
        <v>72</v>
      </c>
      <c r="F86" s="21">
        <f>D18</f>
        <v>9</v>
      </c>
      <c r="G86" s="21">
        <f>SUM(H86:J86)</f>
        <v>38</v>
      </c>
      <c r="H86" s="21">
        <f>D19</f>
        <v>18</v>
      </c>
      <c r="I86" s="21">
        <f>D20</f>
        <v>18</v>
      </c>
      <c r="J86" s="21">
        <f>D21</f>
        <v>2</v>
      </c>
    </row>
    <row r="87" spans="1:10" ht="12.75">
      <c r="A87" t="s">
        <v>21</v>
      </c>
      <c r="C87" s="21">
        <f>D12</f>
        <v>1936</v>
      </c>
      <c r="D87" s="21">
        <f>D5</f>
        <v>1393</v>
      </c>
      <c r="E87" s="21">
        <f>D6</f>
        <v>326</v>
      </c>
      <c r="F87" s="21">
        <f>D7</f>
        <v>41</v>
      </c>
      <c r="G87" s="21">
        <f>SUM(H87:J87)</f>
        <v>176</v>
      </c>
      <c r="H87" s="21">
        <f>D8</f>
        <v>82</v>
      </c>
      <c r="I87" s="21">
        <f>D9</f>
        <v>88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4.127931769722815</v>
      </c>
      <c r="D88" s="22">
        <f t="shared" si="17"/>
        <v>3.98</v>
      </c>
      <c r="E88" s="22">
        <f t="shared" si="17"/>
        <v>4.527777777777778</v>
      </c>
      <c r="F88" s="22">
        <f t="shared" si="17"/>
        <v>4.555555555555555</v>
      </c>
      <c r="G88" s="22">
        <f t="shared" si="17"/>
        <v>4.631578947368421</v>
      </c>
      <c r="H88" s="22">
        <f t="shared" si="17"/>
        <v>4.555555555555555</v>
      </c>
      <c r="I88" s="22">
        <f t="shared" si="17"/>
        <v>4.888888888888889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18953194</v>
      </c>
      <c r="D94" s="21"/>
      <c r="E94" s="21">
        <f>SUM(E95:E96)</f>
        <v>52889</v>
      </c>
      <c r="F94" s="22">
        <f>C94/E94</f>
        <v>358.3579572311823</v>
      </c>
      <c r="G94" s="21">
        <f>SUM(G95:G96)</f>
        <v>105100</v>
      </c>
      <c r="H94" s="22">
        <f>C94/G94</f>
        <v>180.33486203615604</v>
      </c>
    </row>
    <row r="95" spans="1:8" ht="12.75">
      <c r="A95" t="s">
        <v>23</v>
      </c>
      <c r="C95" s="21">
        <f>H34</f>
        <v>12384434</v>
      </c>
      <c r="D95" s="21"/>
      <c r="E95" s="21">
        <f>H23</f>
        <v>30779</v>
      </c>
      <c r="F95" s="22">
        <f>C95/E95</f>
        <v>402.3663536827057</v>
      </c>
      <c r="G95" s="21">
        <f>H12</f>
        <v>68977</v>
      </c>
      <c r="H95" s="22">
        <f>C95/G95</f>
        <v>179.5443988575902</v>
      </c>
    </row>
    <row r="96" spans="1:8" ht="12.75">
      <c r="A96" t="s">
        <v>34</v>
      </c>
      <c r="C96" s="21">
        <f>SUM(B34:G34)</f>
        <v>6568760</v>
      </c>
      <c r="D96" s="21"/>
      <c r="E96" s="21">
        <f>SUM(B23:G23)</f>
        <v>22110</v>
      </c>
      <c r="F96" s="22">
        <f>C96/E96</f>
        <v>297.09452736318406</v>
      </c>
      <c r="G96" s="21">
        <f>SUM(B12:G12)</f>
        <v>36123</v>
      </c>
      <c r="H96" s="22">
        <f>C96/G96</f>
        <v>181.84425435318218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11755726</v>
      </c>
      <c r="D98" s="21"/>
      <c r="E98" s="21">
        <f>SUM(E99:E100)</f>
        <v>33406</v>
      </c>
      <c r="F98" s="22">
        <f>C98/E98</f>
        <v>351.9046279111537</v>
      </c>
      <c r="G98" s="21">
        <f>SUM(G99:G100)</f>
        <v>65542</v>
      </c>
      <c r="H98" s="22">
        <f>C98/G98</f>
        <v>179.36172225443227</v>
      </c>
    </row>
    <row r="99" spans="1:8" ht="12.75">
      <c r="A99" t="s">
        <v>23</v>
      </c>
      <c r="C99" s="21">
        <f>H27</f>
        <v>7383765</v>
      </c>
      <c r="D99" s="21"/>
      <c r="E99" s="21">
        <f>H16</f>
        <v>18363</v>
      </c>
      <c r="F99" s="22">
        <f>C99/E99</f>
        <v>402.1001470347982</v>
      </c>
      <c r="G99" s="21">
        <f>H5</f>
        <v>41641</v>
      </c>
      <c r="H99" s="22">
        <f>C99/G99</f>
        <v>177.31958886674192</v>
      </c>
    </row>
    <row r="100" spans="1:8" ht="12.75">
      <c r="A100" t="s">
        <v>34</v>
      </c>
      <c r="C100" s="21">
        <f>SUM(B27:G27)</f>
        <v>4371961</v>
      </c>
      <c r="D100" s="21"/>
      <c r="E100" s="21">
        <f>SUM(B16:G16)</f>
        <v>15043</v>
      </c>
      <c r="F100" s="22">
        <f>C100/E100</f>
        <v>290.6309246825766</v>
      </c>
      <c r="G100" s="21">
        <f>SUM(B5:G5)</f>
        <v>23901</v>
      </c>
      <c r="H100" s="22">
        <f>C100/G100</f>
        <v>182.9195849546044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4565071</v>
      </c>
      <c r="D102" s="21"/>
      <c r="E102" s="21">
        <f>SUM(E103:E104)</f>
        <v>12295</v>
      </c>
      <c r="F102" s="22">
        <f>C102/E102</f>
        <v>371.29491663277753</v>
      </c>
      <c r="G102" s="21">
        <f>SUM(G103:G104)</f>
        <v>25050</v>
      </c>
      <c r="H102" s="22">
        <f>C102/G102</f>
        <v>182.2383632734531</v>
      </c>
    </row>
    <row r="103" spans="1:8" ht="12.75">
      <c r="A103" t="s">
        <v>23</v>
      </c>
      <c r="C103" s="21">
        <f>H28</f>
        <v>3081211</v>
      </c>
      <c r="D103" s="21"/>
      <c r="E103" s="21">
        <f>H17</f>
        <v>7579</v>
      </c>
      <c r="F103" s="22">
        <f>C103/E103</f>
        <v>406.545850376039</v>
      </c>
      <c r="G103" s="21">
        <f>H6</f>
        <v>16779</v>
      </c>
      <c r="H103" s="22">
        <f>C103/G103</f>
        <v>183.6349603671256</v>
      </c>
    </row>
    <row r="104" spans="1:8" ht="12.75">
      <c r="A104" t="s">
        <v>34</v>
      </c>
      <c r="C104" s="21">
        <f>SUM(B28:G28)</f>
        <v>1483860</v>
      </c>
      <c r="D104" s="21"/>
      <c r="E104" s="21">
        <f>SUM(B17:G17)</f>
        <v>4716</v>
      </c>
      <c r="F104" s="22">
        <f>C104/E104</f>
        <v>314.6437659033079</v>
      </c>
      <c r="G104" s="21">
        <f>SUM(B6:G6)</f>
        <v>8271</v>
      </c>
      <c r="H104" s="22">
        <f>C104/G104</f>
        <v>179.40515052593398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884147</v>
      </c>
      <c r="D106" s="21"/>
      <c r="E106" s="21">
        <f>SUM(E107:E108)</f>
        <v>2494</v>
      </c>
      <c r="F106" s="22">
        <f>C106/E106</f>
        <v>354.50962309542905</v>
      </c>
      <c r="G106" s="21">
        <f>SUM(G107:G108)</f>
        <v>4942</v>
      </c>
      <c r="H106" s="22">
        <f>C106/G106</f>
        <v>178.90469445568596</v>
      </c>
    </row>
    <row r="107" spans="1:8" ht="12.75">
      <c r="A107" t="s">
        <v>23</v>
      </c>
      <c r="C107" s="21">
        <f>H29</f>
        <v>667594</v>
      </c>
      <c r="D107" s="21"/>
      <c r="E107" s="21">
        <f>H18</f>
        <v>1709</v>
      </c>
      <c r="F107" s="22">
        <f>C107/E107</f>
        <v>390.63428905792864</v>
      </c>
      <c r="G107" s="21">
        <f>H7</f>
        <v>3728</v>
      </c>
      <c r="H107" s="22">
        <f>C107/G107</f>
        <v>179.07564377682402</v>
      </c>
    </row>
    <row r="108" spans="1:8" ht="12.75">
      <c r="A108" t="s">
        <v>34</v>
      </c>
      <c r="C108" s="21">
        <f>SUM(B29:G29)</f>
        <v>216553</v>
      </c>
      <c r="D108" s="21"/>
      <c r="E108" s="21">
        <f>SUM(B18:G18)</f>
        <v>785</v>
      </c>
      <c r="F108" s="22">
        <f>C108/E108</f>
        <v>275.86369426751594</v>
      </c>
      <c r="G108" s="21">
        <f>SUM(B7:G7)</f>
        <v>1214</v>
      </c>
      <c r="H108" s="22">
        <f>C108/G108</f>
        <v>178.3797364085667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1748250</v>
      </c>
      <c r="D110" s="21"/>
      <c r="E110" s="21">
        <f>SUM(E111:E112)</f>
        <v>4694</v>
      </c>
      <c r="F110" s="22">
        <f>C110/E110</f>
        <v>372.4435449510013</v>
      </c>
      <c r="G110" s="21">
        <f>SUM(G111:G112)</f>
        <v>9566</v>
      </c>
      <c r="H110" s="22">
        <f>C110/G110</f>
        <v>182.75663809324692</v>
      </c>
    </row>
    <row r="111" spans="1:8" ht="12.75">
      <c r="A111" s="11" t="s">
        <v>23</v>
      </c>
      <c r="C111" s="21">
        <f>H33</f>
        <v>1251864</v>
      </c>
      <c r="D111" s="21"/>
      <c r="E111" s="21">
        <f>H22</f>
        <v>3128</v>
      </c>
      <c r="F111" s="22">
        <f>C111/E111</f>
        <v>400.21227621483376</v>
      </c>
      <c r="G111" s="21">
        <f>H11</f>
        <v>6829</v>
      </c>
      <c r="H111" s="22">
        <f>C111/G111</f>
        <v>183.31585883731145</v>
      </c>
    </row>
    <row r="112" spans="1:8" ht="12.75">
      <c r="A112" s="11" t="s">
        <v>34</v>
      </c>
      <c r="C112" s="21">
        <f>SUM(B33:G33)</f>
        <v>496386</v>
      </c>
      <c r="D112" s="21"/>
      <c r="E112" s="21">
        <f>SUM(B22:G22)</f>
        <v>1566</v>
      </c>
      <c r="F112" s="22">
        <f>C112/E112</f>
        <v>316.97701149425285</v>
      </c>
      <c r="G112" s="21">
        <f>SUM(B11:G11)</f>
        <v>2737</v>
      </c>
      <c r="H112" s="22">
        <f>C112/G112</f>
        <v>181.3613445378151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1426481</v>
      </c>
      <c r="D114" s="21"/>
      <c r="E114" s="21">
        <f>SUM(E115:E116)</f>
        <v>3942</v>
      </c>
      <c r="F114" s="22">
        <f>C114/E114</f>
        <v>361.8673262303399</v>
      </c>
      <c r="G114" s="21">
        <f>SUM(G115:G116)</f>
        <v>7769</v>
      </c>
      <c r="H114" s="22">
        <f>C114/G114</f>
        <v>183.61191916591582</v>
      </c>
    </row>
    <row r="115" spans="1:8" ht="12.75">
      <c r="A115" t="s">
        <v>23</v>
      </c>
      <c r="C115" s="21">
        <f>H30</f>
        <v>1035369</v>
      </c>
      <c r="D115" s="21"/>
      <c r="E115" s="21">
        <f>H19</f>
        <v>2635</v>
      </c>
      <c r="F115" s="22">
        <f>C115/E115</f>
        <v>392.9294117647059</v>
      </c>
      <c r="G115" s="21">
        <f>H8</f>
        <v>5655</v>
      </c>
      <c r="H115" s="22">
        <f>C115/G115</f>
        <v>183.089124668435</v>
      </c>
    </row>
    <row r="116" spans="1:8" ht="12.75">
      <c r="A116" t="s">
        <v>34</v>
      </c>
      <c r="C116" s="21">
        <f>SUM(B30:G30)</f>
        <v>391112</v>
      </c>
      <c r="D116" s="21"/>
      <c r="E116" s="21">
        <f>SUM(B19:G19)</f>
        <v>1307</v>
      </c>
      <c r="F116" s="22">
        <f>C116/E116</f>
        <v>299.24407039020656</v>
      </c>
      <c r="G116" s="21">
        <f>SUM(B8:G8)</f>
        <v>2114</v>
      </c>
      <c r="H116" s="22">
        <f>C116/G116</f>
        <v>185.01040681173131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288329</v>
      </c>
      <c r="D118" s="21"/>
      <c r="E118" s="21">
        <f>SUM(E119:E120)</f>
        <v>661</v>
      </c>
      <c r="F118" s="22">
        <f>C118/E118</f>
        <v>436.20121028744325</v>
      </c>
      <c r="G118" s="21">
        <f>SUM(G119:G120)</f>
        <v>1601</v>
      </c>
      <c r="H118" s="22">
        <f>C118/G118</f>
        <v>180.09306683322924</v>
      </c>
    </row>
    <row r="119" spans="1:8" ht="12.75">
      <c r="A119" t="s">
        <v>23</v>
      </c>
      <c r="C119" s="21">
        <f>H31</f>
        <v>200700</v>
      </c>
      <c r="D119" s="21"/>
      <c r="E119" s="21">
        <f>H20</f>
        <v>446</v>
      </c>
      <c r="F119" s="22">
        <f>C119/E119</f>
        <v>450</v>
      </c>
      <c r="G119" s="21">
        <f>H9</f>
        <v>1074</v>
      </c>
      <c r="H119" s="22">
        <f>C119/G119</f>
        <v>186.87150837988827</v>
      </c>
    </row>
    <row r="120" spans="1:8" ht="12.75">
      <c r="A120" t="s">
        <v>34</v>
      </c>
      <c r="C120" s="21">
        <f>SUM(B31:G31)</f>
        <v>87629</v>
      </c>
      <c r="D120" s="21"/>
      <c r="E120" s="21">
        <f>SUM(B20:G20)</f>
        <v>215</v>
      </c>
      <c r="F120" s="22">
        <f>C120/E120</f>
        <v>407.57674418604654</v>
      </c>
      <c r="G120" s="21">
        <f>SUM(B9:G9)</f>
        <v>527</v>
      </c>
      <c r="H120" s="22">
        <f>C120/G120</f>
        <v>166.27893738140418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33440</v>
      </c>
      <c r="D122" s="21"/>
      <c r="E122" s="21">
        <f>SUM(E123:E124)</f>
        <v>91</v>
      </c>
      <c r="F122" s="22">
        <f>C122/E122</f>
        <v>367.4725274725275</v>
      </c>
      <c r="G122" s="21">
        <f>SUM(G123:G124)</f>
        <v>196</v>
      </c>
      <c r="H122" s="22">
        <f>C122/G122</f>
        <v>170.6122448979592</v>
      </c>
    </row>
    <row r="123" spans="1:8" ht="12.75">
      <c r="A123" t="s">
        <v>23</v>
      </c>
      <c r="C123" s="21">
        <f>H32</f>
        <v>15795</v>
      </c>
      <c r="D123" s="21"/>
      <c r="E123" s="21">
        <f>H21</f>
        <v>47</v>
      </c>
      <c r="F123" s="22">
        <f>C123/E123</f>
        <v>336.06382978723406</v>
      </c>
      <c r="G123" s="21">
        <f>H10</f>
        <v>100</v>
      </c>
      <c r="H123" s="22">
        <f>C123/G123</f>
        <v>157.95</v>
      </c>
    </row>
    <row r="124" spans="1:8" ht="12.75">
      <c r="A124" t="s">
        <v>34</v>
      </c>
      <c r="C124" s="21">
        <f>SUM(B32:G32)</f>
        <v>17645</v>
      </c>
      <c r="D124" s="21"/>
      <c r="E124" s="21">
        <f>SUM(B21:G21)</f>
        <v>44</v>
      </c>
      <c r="F124" s="22">
        <f>C124/E124</f>
        <v>401.02272727272725</v>
      </c>
      <c r="G124" s="21">
        <f>SUM(B10:G10)</f>
        <v>96</v>
      </c>
      <c r="H124" s="22">
        <f>C124/G124</f>
        <v>183.80208333333334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6656079</v>
      </c>
      <c r="D130" s="21"/>
      <c r="E130" s="21">
        <f aca="true" t="shared" si="19" ref="E130:K130">SUM(E131:E134)</f>
        <v>4158983</v>
      </c>
      <c r="F130" s="21">
        <f t="shared" si="19"/>
        <v>1434785</v>
      </c>
      <c r="G130" s="21">
        <f t="shared" si="19"/>
        <v>211566</v>
      </c>
      <c r="H130" s="21">
        <f t="shared" si="19"/>
        <v>472347</v>
      </c>
      <c r="I130" s="21">
        <f t="shared" si="19"/>
        <v>378398</v>
      </c>
      <c r="J130" s="21">
        <f t="shared" si="19"/>
        <v>76959</v>
      </c>
      <c r="K130" s="21">
        <f t="shared" si="19"/>
        <v>16990</v>
      </c>
    </row>
    <row r="131" spans="1:11" ht="12.75">
      <c r="A131" t="s">
        <v>4</v>
      </c>
      <c r="C131" s="21">
        <f t="shared" si="18"/>
        <v>2581708</v>
      </c>
      <c r="D131" s="21"/>
      <c r="E131" s="21">
        <f>SUM(F27:G27)</f>
        <v>1775749</v>
      </c>
      <c r="F131" s="21">
        <f>SUM(F28:G28)</f>
        <v>435543</v>
      </c>
      <c r="G131" s="21">
        <f>SUM(F29:G29)</f>
        <v>87938</v>
      </c>
      <c r="H131" s="21">
        <f>SUM(I131:K131)</f>
        <v>151506</v>
      </c>
      <c r="I131" s="21">
        <f>SUM(F30:G30)</f>
        <v>130972</v>
      </c>
      <c r="J131" s="21">
        <f>SUM(F31:G31)</f>
        <v>16237</v>
      </c>
      <c r="K131" s="21">
        <f>SUM(F32:G32)</f>
        <v>4297</v>
      </c>
    </row>
    <row r="132" spans="1:11" ht="12.75">
      <c r="A132" t="s">
        <v>63</v>
      </c>
      <c r="C132" s="21">
        <f t="shared" si="18"/>
        <v>2240792</v>
      </c>
      <c r="D132" s="21"/>
      <c r="E132" s="21">
        <f>B27</f>
        <v>1276078</v>
      </c>
      <c r="F132" s="21">
        <f>B28</f>
        <v>551006</v>
      </c>
      <c r="G132" s="21">
        <f>B29</f>
        <v>79023</v>
      </c>
      <c r="H132" s="21">
        <f>SUM(I132:K132)</f>
        <v>180628</v>
      </c>
      <c r="I132" s="21">
        <f>B30</f>
        <v>154057</v>
      </c>
      <c r="J132" s="21">
        <f>B31</f>
        <v>21835</v>
      </c>
      <c r="K132" s="21">
        <f>B32</f>
        <v>4736</v>
      </c>
    </row>
    <row r="133" spans="1:11" ht="12.75">
      <c r="A133" t="s">
        <v>62</v>
      </c>
      <c r="C133" s="21">
        <f t="shared" si="18"/>
        <v>974979</v>
      </c>
      <c r="D133" s="21"/>
      <c r="E133" s="21">
        <f>C27</f>
        <v>543322</v>
      </c>
      <c r="F133" s="21">
        <f>C28</f>
        <v>273608</v>
      </c>
      <c r="G133" s="21">
        <f>C29</f>
        <v>24463</v>
      </c>
      <c r="H133" s="21">
        <f>SUM(I133:K133)</f>
        <v>88125</v>
      </c>
      <c r="I133" s="21">
        <f>C30</f>
        <v>45461</v>
      </c>
      <c r="J133" s="21">
        <f>C31</f>
        <v>35113</v>
      </c>
      <c r="K133" s="21">
        <f>C32</f>
        <v>7551</v>
      </c>
    </row>
    <row r="134" spans="1:11" ht="12.75">
      <c r="A134" t="s">
        <v>2</v>
      </c>
      <c r="C134" s="21">
        <f t="shared" si="18"/>
        <v>858600</v>
      </c>
      <c r="D134" s="21"/>
      <c r="E134" s="21">
        <f>E27</f>
        <v>563834</v>
      </c>
      <c r="F134" s="21">
        <f>E28</f>
        <v>174628</v>
      </c>
      <c r="G134" s="21">
        <f>E29</f>
        <v>20142</v>
      </c>
      <c r="H134" s="21">
        <f>SUM(I134:K134)</f>
        <v>52088</v>
      </c>
      <c r="I134" s="21">
        <f>E30</f>
        <v>47908</v>
      </c>
      <c r="J134" s="21">
        <f>E31</f>
        <v>3774</v>
      </c>
      <c r="K134" s="21">
        <f>E32</f>
        <v>406</v>
      </c>
    </row>
    <row r="135" spans="1:11" ht="12.75">
      <c r="A135" t="s">
        <v>61</v>
      </c>
      <c r="C135" s="21">
        <f t="shared" si="18"/>
        <v>303793</v>
      </c>
      <c r="D135" s="21"/>
      <c r="E135" s="21">
        <f>D27</f>
        <v>212978</v>
      </c>
      <c r="F135" s="21">
        <f>D28</f>
        <v>49075</v>
      </c>
      <c r="G135" s="21">
        <f>D29</f>
        <v>4987</v>
      </c>
      <c r="H135" s="21">
        <f>SUM(I135:K135)</f>
        <v>24039</v>
      </c>
      <c r="I135" s="21">
        <f>D30</f>
        <v>12714</v>
      </c>
      <c r="J135" s="21">
        <f>D31</f>
        <v>10670</v>
      </c>
      <c r="K135" s="21">
        <f>D32</f>
        <v>655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2581708</v>
      </c>
      <c r="E141" s="22">
        <f>B141/C66</f>
        <v>202.661747389905</v>
      </c>
      <c r="G141" s="22">
        <f>B141/C67</f>
        <v>187.02607939727616</v>
      </c>
    </row>
    <row r="142" spans="1:7" ht="12.75">
      <c r="A142" t="s">
        <v>63</v>
      </c>
      <c r="B142" s="21">
        <f>C132</f>
        <v>2240792</v>
      </c>
      <c r="E142" s="22">
        <f>B142/C71</f>
        <v>570.4663951120162</v>
      </c>
      <c r="G142" s="22">
        <f>B142/C72</f>
        <v>195.00409015751458</v>
      </c>
    </row>
    <row r="143" spans="1:7" ht="12.75">
      <c r="A143" t="s">
        <v>62</v>
      </c>
      <c r="B143" s="21">
        <f>C133</f>
        <v>974979</v>
      </c>
      <c r="E143" s="22">
        <f>B143/C76</f>
        <v>717.9521354933726</v>
      </c>
      <c r="G143" s="22">
        <f>B143/C77</f>
        <v>185.95823002098035</v>
      </c>
    </row>
    <row r="144" spans="1:7" ht="12.75">
      <c r="A144" t="s">
        <v>2</v>
      </c>
      <c r="B144" s="21">
        <f>C134</f>
        <v>858600</v>
      </c>
      <c r="E144" s="22">
        <f>B144/C81</f>
        <v>237.4446902654867</v>
      </c>
      <c r="G144" s="22">
        <f>B144/C82</f>
        <v>235.29734173746232</v>
      </c>
    </row>
    <row r="145" spans="1:7" ht="12.75">
      <c r="A145" t="s">
        <v>61</v>
      </c>
      <c r="B145" s="21">
        <f>C135</f>
        <v>303793</v>
      </c>
      <c r="E145" s="27">
        <f>B145/C86</f>
        <v>647.7462686567164</v>
      </c>
      <c r="G145" s="27">
        <f>B145/C87</f>
        <v>156.91787190082644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J11" sqref="J1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6925</v>
      </c>
      <c r="C5" s="25">
        <v>3071</v>
      </c>
      <c r="D5" s="25">
        <v>1370</v>
      </c>
      <c r="E5" s="25">
        <v>2569</v>
      </c>
      <c r="F5" s="25">
        <v>9058</v>
      </c>
      <c r="G5" s="25">
        <v>834</v>
      </c>
      <c r="H5" s="25">
        <v>42603</v>
      </c>
      <c r="I5" s="20">
        <f aca="true" t="shared" si="0" ref="I5:I10">SUM(B5:H5)</f>
        <v>66430</v>
      </c>
    </row>
    <row r="6" spans="1:9" ht="12.75">
      <c r="A6" s="4" t="s">
        <v>8</v>
      </c>
      <c r="B6" s="25">
        <v>3071</v>
      </c>
      <c r="C6" s="25">
        <v>1534</v>
      </c>
      <c r="D6" s="25">
        <v>329</v>
      </c>
      <c r="E6" s="25">
        <v>803</v>
      </c>
      <c r="F6" s="25">
        <v>2475</v>
      </c>
      <c r="G6" s="25">
        <v>77</v>
      </c>
      <c r="H6" s="25">
        <v>17499</v>
      </c>
      <c r="I6" s="20">
        <f t="shared" si="0"/>
        <v>25788</v>
      </c>
    </row>
    <row r="7" spans="1:9" ht="12.75">
      <c r="A7" s="4" t="s">
        <v>9</v>
      </c>
      <c r="B7" s="25">
        <v>413</v>
      </c>
      <c r="C7" s="25">
        <v>128</v>
      </c>
      <c r="D7" s="25">
        <v>33</v>
      </c>
      <c r="E7" s="25">
        <v>87</v>
      </c>
      <c r="F7" s="25">
        <v>491</v>
      </c>
      <c r="G7" s="25">
        <v>23</v>
      </c>
      <c r="H7" s="25">
        <v>3862</v>
      </c>
      <c r="I7" s="20">
        <f t="shared" si="0"/>
        <v>5037</v>
      </c>
    </row>
    <row r="8" spans="1:9" ht="12.75">
      <c r="A8" s="4" t="s">
        <v>10</v>
      </c>
      <c r="B8" s="25">
        <v>825</v>
      </c>
      <c r="C8" s="25">
        <v>258</v>
      </c>
      <c r="D8" s="25">
        <v>80</v>
      </c>
      <c r="E8" s="25">
        <v>242</v>
      </c>
      <c r="F8" s="25">
        <v>682</v>
      </c>
      <c r="G8" s="25">
        <v>53</v>
      </c>
      <c r="H8" s="25">
        <v>5803</v>
      </c>
      <c r="I8" s="20">
        <f t="shared" si="0"/>
        <v>7943</v>
      </c>
    </row>
    <row r="9" spans="1:9" ht="12.75">
      <c r="A9" s="4" t="s">
        <v>11</v>
      </c>
      <c r="B9" s="25">
        <v>109</v>
      </c>
      <c r="C9" s="25">
        <v>197</v>
      </c>
      <c r="D9" s="25">
        <v>92</v>
      </c>
      <c r="E9" s="25">
        <v>18</v>
      </c>
      <c r="F9" s="25">
        <v>100</v>
      </c>
      <c r="G9" s="25">
        <v>3</v>
      </c>
      <c r="H9" s="25">
        <v>1086</v>
      </c>
      <c r="I9" s="20">
        <f t="shared" si="0"/>
        <v>1605</v>
      </c>
    </row>
    <row r="10" spans="1:9" ht="12.75">
      <c r="A10" s="4" t="s">
        <v>12</v>
      </c>
      <c r="B10" s="25">
        <v>24</v>
      </c>
      <c r="C10" s="25">
        <v>33</v>
      </c>
      <c r="D10" s="25">
        <v>6</v>
      </c>
      <c r="E10" s="25">
        <v>2</v>
      </c>
      <c r="F10" s="25">
        <v>26</v>
      </c>
      <c r="G10" s="25">
        <v>0</v>
      </c>
      <c r="H10" s="25">
        <v>109</v>
      </c>
      <c r="I10" s="20">
        <f t="shared" si="0"/>
        <v>200</v>
      </c>
    </row>
    <row r="11" spans="1:9" ht="12.75">
      <c r="A11" s="4" t="s">
        <v>13</v>
      </c>
      <c r="B11" s="20">
        <f aca="true" t="shared" si="1" ref="B11:I11">SUM(B8:B10)</f>
        <v>958</v>
      </c>
      <c r="C11" s="20">
        <f t="shared" si="1"/>
        <v>488</v>
      </c>
      <c r="D11" s="20">
        <f t="shared" si="1"/>
        <v>178</v>
      </c>
      <c r="E11" s="20">
        <f t="shared" si="1"/>
        <v>262</v>
      </c>
      <c r="F11" s="20">
        <f t="shared" si="1"/>
        <v>808</v>
      </c>
      <c r="G11" s="20">
        <f t="shared" si="1"/>
        <v>56</v>
      </c>
      <c r="H11" s="20">
        <f t="shared" si="1"/>
        <v>6998</v>
      </c>
      <c r="I11" s="20">
        <f t="shared" si="1"/>
        <v>9748</v>
      </c>
    </row>
    <row r="12" spans="1:9" ht="12.75">
      <c r="A12" s="4" t="s">
        <v>14</v>
      </c>
      <c r="B12" s="20">
        <f aca="true" t="shared" si="2" ref="B12:I12">SUM(B5+B6+B7+B11)</f>
        <v>11367</v>
      </c>
      <c r="C12" s="20">
        <f t="shared" si="2"/>
        <v>5221</v>
      </c>
      <c r="D12" s="20">
        <f t="shared" si="2"/>
        <v>1910</v>
      </c>
      <c r="E12" s="20">
        <f t="shared" si="2"/>
        <v>3721</v>
      </c>
      <c r="F12" s="20">
        <f t="shared" si="2"/>
        <v>12832</v>
      </c>
      <c r="G12" s="20">
        <f t="shared" si="2"/>
        <v>990</v>
      </c>
      <c r="H12" s="20">
        <f t="shared" si="2"/>
        <v>70962</v>
      </c>
      <c r="I12" s="20">
        <f t="shared" si="2"/>
        <v>107003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2357</v>
      </c>
      <c r="C16" s="25">
        <v>799</v>
      </c>
      <c r="D16" s="25">
        <v>339</v>
      </c>
      <c r="E16" s="25">
        <v>2545</v>
      </c>
      <c r="F16" s="25">
        <v>8233</v>
      </c>
      <c r="G16" s="25">
        <v>770</v>
      </c>
      <c r="H16" s="25">
        <v>18691</v>
      </c>
      <c r="I16" s="20">
        <f aca="true" t="shared" si="3" ref="I16:I22">SUM(B16:H16)</f>
        <v>33734</v>
      </c>
    </row>
    <row r="17" spans="1:9" ht="12.75">
      <c r="A17" s="4" t="s">
        <v>8</v>
      </c>
      <c r="B17" s="25">
        <v>1036</v>
      </c>
      <c r="C17" s="25">
        <v>389</v>
      </c>
      <c r="D17" s="25">
        <v>73</v>
      </c>
      <c r="E17" s="25">
        <v>792</v>
      </c>
      <c r="F17" s="25">
        <v>2377</v>
      </c>
      <c r="G17" s="25">
        <v>72</v>
      </c>
      <c r="H17" s="25">
        <v>7864</v>
      </c>
      <c r="I17" s="20">
        <f t="shared" si="3"/>
        <v>12603</v>
      </c>
    </row>
    <row r="18" spans="1:9" ht="12.75">
      <c r="A18" s="4" t="s">
        <v>9</v>
      </c>
      <c r="B18" s="25">
        <v>144</v>
      </c>
      <c r="C18" s="25">
        <v>34</v>
      </c>
      <c r="D18" s="25">
        <v>7</v>
      </c>
      <c r="E18" s="25">
        <v>85</v>
      </c>
      <c r="F18" s="25">
        <v>475</v>
      </c>
      <c r="G18" s="25">
        <v>22</v>
      </c>
      <c r="H18" s="25">
        <v>1778</v>
      </c>
      <c r="I18" s="20">
        <f t="shared" si="3"/>
        <v>2545</v>
      </c>
    </row>
    <row r="19" spans="1:9" ht="12.75">
      <c r="A19" s="4" t="s">
        <v>10</v>
      </c>
      <c r="B19" s="25">
        <v>297</v>
      </c>
      <c r="C19" s="25">
        <v>69</v>
      </c>
      <c r="D19" s="25">
        <v>17</v>
      </c>
      <c r="E19" s="25">
        <v>240</v>
      </c>
      <c r="F19" s="25">
        <v>656</v>
      </c>
      <c r="G19" s="25">
        <v>49</v>
      </c>
      <c r="H19" s="25">
        <v>2698</v>
      </c>
      <c r="I19" s="20">
        <f t="shared" si="3"/>
        <v>4026</v>
      </c>
    </row>
    <row r="20" spans="1:9" ht="12.75">
      <c r="A20" s="4" t="s">
        <v>11</v>
      </c>
      <c r="B20" s="25">
        <v>39</v>
      </c>
      <c r="C20" s="25">
        <v>49</v>
      </c>
      <c r="D20" s="25">
        <v>18</v>
      </c>
      <c r="E20" s="25">
        <v>17</v>
      </c>
      <c r="F20" s="25">
        <v>88</v>
      </c>
      <c r="G20" s="25">
        <v>3</v>
      </c>
      <c r="H20" s="25">
        <v>442</v>
      </c>
      <c r="I20" s="20">
        <f t="shared" si="3"/>
        <v>656</v>
      </c>
    </row>
    <row r="21" spans="1:9" ht="12.75">
      <c r="A21" s="4" t="s">
        <v>12</v>
      </c>
      <c r="B21" s="25">
        <v>6</v>
      </c>
      <c r="C21" s="25">
        <v>8</v>
      </c>
      <c r="D21" s="25">
        <v>2</v>
      </c>
      <c r="E21" s="25">
        <v>2</v>
      </c>
      <c r="F21" s="25">
        <v>25</v>
      </c>
      <c r="G21" s="25">
        <v>0</v>
      </c>
      <c r="H21" s="25">
        <v>49</v>
      </c>
      <c r="I21" s="20">
        <f t="shared" si="3"/>
        <v>92</v>
      </c>
    </row>
    <row r="22" spans="1:9" ht="12.75">
      <c r="A22" s="4" t="s">
        <v>13</v>
      </c>
      <c r="B22" s="20">
        <f aca="true" t="shared" si="4" ref="B22:H22">SUM(B19:B21)</f>
        <v>342</v>
      </c>
      <c r="C22" s="20">
        <f t="shared" si="4"/>
        <v>126</v>
      </c>
      <c r="D22" s="20">
        <f t="shared" si="4"/>
        <v>37</v>
      </c>
      <c r="E22" s="20">
        <f t="shared" si="4"/>
        <v>259</v>
      </c>
      <c r="F22" s="20">
        <f t="shared" si="4"/>
        <v>769</v>
      </c>
      <c r="G22" s="20">
        <f t="shared" si="4"/>
        <v>52</v>
      </c>
      <c r="H22" s="20">
        <f t="shared" si="4"/>
        <v>3189</v>
      </c>
      <c r="I22" s="20">
        <f t="shared" si="3"/>
        <v>4774</v>
      </c>
    </row>
    <row r="23" spans="1:9" ht="12.75">
      <c r="A23" s="4" t="s">
        <v>14</v>
      </c>
      <c r="B23" s="20">
        <f aca="true" t="shared" si="5" ref="B23:I23">SUM(B16+B17+B18+B22)</f>
        <v>3879</v>
      </c>
      <c r="C23" s="20">
        <f t="shared" si="5"/>
        <v>1348</v>
      </c>
      <c r="D23" s="20">
        <f t="shared" si="5"/>
        <v>456</v>
      </c>
      <c r="E23" s="20">
        <f t="shared" si="5"/>
        <v>3681</v>
      </c>
      <c r="F23" s="20">
        <f t="shared" si="5"/>
        <v>11854</v>
      </c>
      <c r="G23" s="20">
        <f t="shared" si="5"/>
        <v>916</v>
      </c>
      <c r="H23" s="20">
        <f t="shared" si="5"/>
        <v>31522</v>
      </c>
      <c r="I23" s="20">
        <f t="shared" si="5"/>
        <v>53656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1248813</v>
      </c>
      <c r="C27" s="25">
        <v>540510</v>
      </c>
      <c r="D27" s="25">
        <v>207887</v>
      </c>
      <c r="E27" s="25">
        <v>577876</v>
      </c>
      <c r="F27" s="25">
        <v>1590917</v>
      </c>
      <c r="G27" s="25">
        <v>185336</v>
      </c>
      <c r="H27" s="25">
        <v>7552214</v>
      </c>
      <c r="I27" s="20">
        <f aca="true" t="shared" si="6" ref="I27:I32">SUM(B27:H27)</f>
        <v>11903553</v>
      </c>
    </row>
    <row r="28" spans="1:9" ht="12.75">
      <c r="A28" s="4" t="s">
        <v>8</v>
      </c>
      <c r="B28" s="25">
        <v>549021</v>
      </c>
      <c r="C28" s="25">
        <v>273944</v>
      </c>
      <c r="D28" s="25">
        <v>49417</v>
      </c>
      <c r="E28" s="25">
        <v>173716</v>
      </c>
      <c r="F28" s="25">
        <v>423508</v>
      </c>
      <c r="G28" s="25">
        <v>17621</v>
      </c>
      <c r="H28" s="25">
        <v>3213232</v>
      </c>
      <c r="I28" s="20">
        <f t="shared" si="6"/>
        <v>4700459</v>
      </c>
    </row>
    <row r="29" spans="1:9" ht="12.75">
      <c r="A29" s="4" t="s">
        <v>9</v>
      </c>
      <c r="B29" s="25">
        <v>75714</v>
      </c>
      <c r="C29" s="25">
        <v>23144</v>
      </c>
      <c r="D29" s="25">
        <v>3691</v>
      </c>
      <c r="E29" s="25">
        <v>18879</v>
      </c>
      <c r="F29" s="25">
        <v>83079</v>
      </c>
      <c r="G29" s="25">
        <v>4998</v>
      </c>
      <c r="H29" s="25">
        <v>697127</v>
      </c>
      <c r="I29" s="20">
        <f t="shared" si="6"/>
        <v>906632</v>
      </c>
    </row>
    <row r="30" spans="1:9" ht="12.75">
      <c r="A30" s="4" t="s">
        <v>10</v>
      </c>
      <c r="B30" s="25">
        <v>154493</v>
      </c>
      <c r="C30" s="25">
        <v>49613</v>
      </c>
      <c r="D30" s="25">
        <v>12545</v>
      </c>
      <c r="E30" s="25">
        <v>52506</v>
      </c>
      <c r="F30" s="25">
        <v>119558</v>
      </c>
      <c r="G30" s="25">
        <v>12156</v>
      </c>
      <c r="H30" s="25">
        <v>1065964</v>
      </c>
      <c r="I30" s="20">
        <f t="shared" si="6"/>
        <v>1466835</v>
      </c>
    </row>
    <row r="31" spans="1:9" ht="12.75">
      <c r="A31" s="4" t="s">
        <v>11</v>
      </c>
      <c r="B31" s="25">
        <v>20744</v>
      </c>
      <c r="C31" s="25">
        <v>33391</v>
      </c>
      <c r="D31" s="25">
        <v>11405</v>
      </c>
      <c r="E31" s="25">
        <v>3757</v>
      </c>
      <c r="F31" s="25">
        <v>15297</v>
      </c>
      <c r="G31" s="25">
        <v>677</v>
      </c>
      <c r="H31" s="25">
        <v>197267</v>
      </c>
      <c r="I31" s="20">
        <f t="shared" si="6"/>
        <v>282538</v>
      </c>
    </row>
    <row r="32" spans="1:9" ht="12.75">
      <c r="A32" s="4" t="s">
        <v>12</v>
      </c>
      <c r="B32" s="25">
        <v>4417</v>
      </c>
      <c r="C32" s="25">
        <v>6035</v>
      </c>
      <c r="D32" s="25">
        <v>581</v>
      </c>
      <c r="E32" s="25">
        <v>394</v>
      </c>
      <c r="F32" s="25">
        <v>4233</v>
      </c>
      <c r="G32" s="25">
        <v>0</v>
      </c>
      <c r="H32" s="25">
        <v>16575</v>
      </c>
      <c r="I32" s="20">
        <f t="shared" si="6"/>
        <v>32235</v>
      </c>
    </row>
    <row r="33" spans="1:9" ht="12.75">
      <c r="A33" s="4" t="s">
        <v>13</v>
      </c>
      <c r="B33" s="20">
        <f aca="true" t="shared" si="7" ref="B33:I33">SUM(B30:B32)</f>
        <v>179654</v>
      </c>
      <c r="C33" s="20">
        <f t="shared" si="7"/>
        <v>89039</v>
      </c>
      <c r="D33" s="20">
        <f t="shared" si="7"/>
        <v>24531</v>
      </c>
      <c r="E33" s="20">
        <f t="shared" si="7"/>
        <v>56657</v>
      </c>
      <c r="F33" s="20">
        <f t="shared" si="7"/>
        <v>139088</v>
      </c>
      <c r="G33" s="20">
        <f t="shared" si="7"/>
        <v>12833</v>
      </c>
      <c r="H33" s="20">
        <f t="shared" si="7"/>
        <v>1279806</v>
      </c>
      <c r="I33" s="20">
        <f t="shared" si="7"/>
        <v>1781608</v>
      </c>
    </row>
    <row r="34" spans="1:9" ht="12.75">
      <c r="A34" s="4" t="s">
        <v>14</v>
      </c>
      <c r="B34" s="20">
        <f aca="true" t="shared" si="8" ref="B34:I34">SUM(B27+B28+B29+B33)</f>
        <v>2053202</v>
      </c>
      <c r="C34" s="20">
        <f t="shared" si="8"/>
        <v>926637</v>
      </c>
      <c r="D34" s="20">
        <f t="shared" si="8"/>
        <v>285526</v>
      </c>
      <c r="E34" s="20">
        <f t="shared" si="8"/>
        <v>827128</v>
      </c>
      <c r="F34" s="20">
        <f t="shared" si="8"/>
        <v>2236592</v>
      </c>
      <c r="G34" s="20">
        <f t="shared" si="8"/>
        <v>220788</v>
      </c>
      <c r="H34" s="20">
        <f t="shared" si="8"/>
        <v>12742379</v>
      </c>
      <c r="I34" s="20">
        <f t="shared" si="8"/>
        <v>19292252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53656</v>
      </c>
      <c r="D42" s="21">
        <f>I16</f>
        <v>33734</v>
      </c>
      <c r="E42" s="21">
        <f>I17</f>
        <v>12603</v>
      </c>
      <c r="F42" s="21">
        <f>I18</f>
        <v>2545</v>
      </c>
      <c r="G42" s="21">
        <f>I22</f>
        <v>4774</v>
      </c>
      <c r="H42" s="21">
        <f>I19</f>
        <v>4026</v>
      </c>
      <c r="I42" s="21">
        <f>I20</f>
        <v>656</v>
      </c>
      <c r="J42" s="21">
        <f>I21</f>
        <v>92</v>
      </c>
      <c r="K42" s="21"/>
    </row>
    <row r="43" spans="1:11" ht="12.75">
      <c r="A43" t="s">
        <v>21</v>
      </c>
      <c r="C43" s="21">
        <f>SUM(D43:G43)</f>
        <v>107003</v>
      </c>
      <c r="D43" s="21">
        <f>I5</f>
        <v>66430</v>
      </c>
      <c r="E43" s="21">
        <f>I6</f>
        <v>25788</v>
      </c>
      <c r="F43" s="21">
        <f>I7</f>
        <v>5037</v>
      </c>
      <c r="G43" s="21">
        <f>I11</f>
        <v>9748</v>
      </c>
      <c r="H43" s="21">
        <f>I8</f>
        <v>7943</v>
      </c>
      <c r="I43" s="21">
        <f>I9</f>
        <v>1605</v>
      </c>
      <c r="J43" s="21">
        <f>I10</f>
        <v>200</v>
      </c>
      <c r="K43" s="21"/>
    </row>
    <row r="44" spans="1:11" ht="12.75">
      <c r="A44" t="s">
        <v>22</v>
      </c>
      <c r="C44" s="22">
        <f aca="true" t="shared" si="9" ref="C44:J44">C43/C42</f>
        <v>1.9942410913970479</v>
      </c>
      <c r="D44" s="22">
        <f t="shared" si="9"/>
        <v>1.9692298571174482</v>
      </c>
      <c r="E44" s="22">
        <f t="shared" si="9"/>
        <v>2.046179481075934</v>
      </c>
      <c r="F44" s="22">
        <f t="shared" si="9"/>
        <v>1.9791748526522592</v>
      </c>
      <c r="G44" s="22">
        <f t="shared" si="9"/>
        <v>2.041893590280687</v>
      </c>
      <c r="H44" s="22">
        <f t="shared" si="9"/>
        <v>1.9729259811227025</v>
      </c>
      <c r="I44" s="22">
        <f t="shared" si="9"/>
        <v>2.4466463414634148</v>
      </c>
      <c r="J44" s="22">
        <f t="shared" si="9"/>
        <v>2.1739130434782608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31522</v>
      </c>
      <c r="D47" s="21">
        <f>H16</f>
        <v>18691</v>
      </c>
      <c r="E47" s="21">
        <f>H17</f>
        <v>7864</v>
      </c>
      <c r="F47" s="21">
        <f>H18</f>
        <v>1778</v>
      </c>
      <c r="G47" s="21">
        <f>H22</f>
        <v>3189</v>
      </c>
      <c r="H47" s="21">
        <f>H19</f>
        <v>2698</v>
      </c>
      <c r="I47" s="21">
        <f>H20</f>
        <v>442</v>
      </c>
      <c r="J47" s="21">
        <f>H21</f>
        <v>49</v>
      </c>
      <c r="K47" s="21"/>
    </row>
    <row r="48" spans="1:11" ht="12.75">
      <c r="A48" t="s">
        <v>21</v>
      </c>
      <c r="C48" s="21">
        <f>SUM(D48:G48)</f>
        <v>70962</v>
      </c>
      <c r="D48" s="21">
        <f>H5</f>
        <v>42603</v>
      </c>
      <c r="E48" s="21">
        <f>H6</f>
        <v>17499</v>
      </c>
      <c r="F48" s="21">
        <f>H7</f>
        <v>3862</v>
      </c>
      <c r="G48" s="21">
        <f>H11</f>
        <v>6998</v>
      </c>
      <c r="H48" s="21">
        <f>H8</f>
        <v>5803</v>
      </c>
      <c r="I48" s="21">
        <f>H9</f>
        <v>1086</v>
      </c>
      <c r="J48" s="21">
        <f>H10</f>
        <v>109</v>
      </c>
      <c r="K48" s="21"/>
    </row>
    <row r="49" spans="1:11" ht="12.75">
      <c r="A49" t="s">
        <v>22</v>
      </c>
      <c r="C49" s="22">
        <f aca="true" t="shared" si="10" ref="C49:J49">C48/C47</f>
        <v>2.251189645327073</v>
      </c>
      <c r="D49" s="22">
        <f t="shared" si="10"/>
        <v>2.2793322989674176</v>
      </c>
      <c r="E49" s="22">
        <f t="shared" si="10"/>
        <v>2.225203458799593</v>
      </c>
      <c r="F49" s="22">
        <f t="shared" si="10"/>
        <v>2.172103487064117</v>
      </c>
      <c r="G49" s="22">
        <f t="shared" si="10"/>
        <v>2.194418312950768</v>
      </c>
      <c r="H49" s="22">
        <f t="shared" si="10"/>
        <v>2.1508524833209783</v>
      </c>
      <c r="I49" s="22">
        <f t="shared" si="10"/>
        <v>2.4570135746606336</v>
      </c>
      <c r="J49" s="22">
        <f t="shared" si="10"/>
        <v>2.2244897959183674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22134</v>
      </c>
      <c r="D52" s="21">
        <f>SUM(B16:G16)</f>
        <v>15043</v>
      </c>
      <c r="E52" s="21">
        <f>SUM(B17:G17)</f>
        <v>4739</v>
      </c>
      <c r="F52" s="21">
        <f>SUM(B18:G18)</f>
        <v>767</v>
      </c>
      <c r="G52" s="21">
        <f>SUM(H52:J52)</f>
        <v>1585</v>
      </c>
      <c r="H52" s="21">
        <f>SUM(B19:G19)</f>
        <v>1328</v>
      </c>
      <c r="I52" s="21">
        <f>SUM(B20:G20)</f>
        <v>214</v>
      </c>
      <c r="J52" s="21">
        <f>SUM(B21:G21)</f>
        <v>43</v>
      </c>
      <c r="K52" s="21"/>
    </row>
    <row r="53" spans="1:11" ht="12.75">
      <c r="A53" t="s">
        <v>21</v>
      </c>
      <c r="C53" s="21">
        <f>SUM(B12:G12)</f>
        <v>36041</v>
      </c>
      <c r="D53" s="21">
        <f>SUM(B5:G5)</f>
        <v>23827</v>
      </c>
      <c r="E53" s="21">
        <f>SUM(B6:G6)</f>
        <v>8289</v>
      </c>
      <c r="F53" s="21">
        <f>SUM(B7:G7)</f>
        <v>1175</v>
      </c>
      <c r="G53" s="21">
        <f>SUM(H53:J53)</f>
        <v>2750</v>
      </c>
      <c r="H53" s="21">
        <f>SUM(B8:G8)</f>
        <v>2140</v>
      </c>
      <c r="I53" s="21">
        <f>SUM(B9:G9)</f>
        <v>519</v>
      </c>
      <c r="J53" s="21">
        <f>SUM(B10:G10)</f>
        <v>91</v>
      </c>
      <c r="K53" s="21"/>
    </row>
    <row r="54" spans="1:11" ht="12.75">
      <c r="A54" t="s">
        <v>22</v>
      </c>
      <c r="C54" s="22">
        <f aca="true" t="shared" si="11" ref="C54:J54">C53/C52</f>
        <v>1.6283093882714377</v>
      </c>
      <c r="D54" s="22">
        <f t="shared" si="11"/>
        <v>1.5839260785747524</v>
      </c>
      <c r="E54" s="22">
        <f t="shared" si="11"/>
        <v>1.7491031863262292</v>
      </c>
      <c r="F54" s="22">
        <f t="shared" si="11"/>
        <v>1.5319426336375488</v>
      </c>
      <c r="G54" s="22">
        <f t="shared" si="11"/>
        <v>1.7350157728706626</v>
      </c>
      <c r="H54" s="22">
        <f t="shared" si="11"/>
        <v>1.6114457831325302</v>
      </c>
      <c r="I54" s="22">
        <f t="shared" si="11"/>
        <v>2.425233644859813</v>
      </c>
      <c r="J54" s="22">
        <f t="shared" si="11"/>
        <v>2.116279069767442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22134</v>
      </c>
      <c r="D61" s="21">
        <f>SUM(B16:G16)</f>
        <v>15043</v>
      </c>
      <c r="E61" s="21">
        <f>SUM(B17:G17)</f>
        <v>4739</v>
      </c>
      <c r="F61" s="21">
        <f>SUM(B18:G18)</f>
        <v>767</v>
      </c>
      <c r="G61" s="21">
        <f>SUM(H61:J61)</f>
        <v>1585</v>
      </c>
      <c r="H61" s="21">
        <f>SUM(B19:G19)</f>
        <v>1328</v>
      </c>
      <c r="I61" s="21">
        <f>SUM(B20:G20)</f>
        <v>214</v>
      </c>
      <c r="J61" s="21">
        <f>SUM(B21:G21)</f>
        <v>43</v>
      </c>
      <c r="K61" s="21"/>
    </row>
    <row r="62" spans="1:11" ht="12.75">
      <c r="A62" t="s">
        <v>21</v>
      </c>
      <c r="C62" s="21">
        <f>SUM(B12:G12)</f>
        <v>36041</v>
      </c>
      <c r="D62" s="21">
        <f>SUM(B5:G5)</f>
        <v>23827</v>
      </c>
      <c r="E62" s="21">
        <f>SUM(B6:G6)</f>
        <v>8289</v>
      </c>
      <c r="F62" s="21">
        <f>SUM(B7:G7)</f>
        <v>1175</v>
      </c>
      <c r="G62" s="21">
        <f>SUM(H62:J62)</f>
        <v>2750</v>
      </c>
      <c r="H62" s="21">
        <f>SUM(B8:G8)</f>
        <v>2140</v>
      </c>
      <c r="I62" s="21">
        <f>SUM(B9:G9)</f>
        <v>519</v>
      </c>
      <c r="J62" s="21">
        <f>SUM(B10:G10)</f>
        <v>91</v>
      </c>
      <c r="K62" s="21"/>
    </row>
    <row r="63" spans="1:11" ht="12.75">
      <c r="A63" t="s">
        <v>22</v>
      </c>
      <c r="C63" s="22">
        <f aca="true" t="shared" si="12" ref="C63:J63">C62/C61</f>
        <v>1.6283093882714377</v>
      </c>
      <c r="D63" s="22">
        <f t="shared" si="12"/>
        <v>1.5839260785747524</v>
      </c>
      <c r="E63" s="22">
        <f t="shared" si="12"/>
        <v>1.7491031863262292</v>
      </c>
      <c r="F63" s="22">
        <f t="shared" si="12"/>
        <v>1.5319426336375488</v>
      </c>
      <c r="G63" s="22">
        <f t="shared" si="12"/>
        <v>1.7350157728706626</v>
      </c>
      <c r="H63" s="22">
        <f t="shared" si="12"/>
        <v>1.6114457831325302</v>
      </c>
      <c r="I63" s="22">
        <f t="shared" si="12"/>
        <v>2.425233644859813</v>
      </c>
      <c r="J63" s="22">
        <f t="shared" si="12"/>
        <v>2.116279069767442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12770</v>
      </c>
      <c r="D66" s="21">
        <f>SUM(F16:G16)</f>
        <v>9003</v>
      </c>
      <c r="E66" s="21">
        <f>SUM(F17:G17)</f>
        <v>2449</v>
      </c>
      <c r="F66" s="21">
        <f>SUM(F18:G18)</f>
        <v>497</v>
      </c>
      <c r="G66" s="21">
        <f>SUM(H66:J66)</f>
        <v>821</v>
      </c>
      <c r="H66" s="21">
        <f>SUM(F19:G19)</f>
        <v>705</v>
      </c>
      <c r="I66" s="21">
        <f>SUM(F20:G20)</f>
        <v>91</v>
      </c>
      <c r="J66" s="21">
        <f>SUM(F21:G21)</f>
        <v>25</v>
      </c>
      <c r="K66" s="21"/>
    </row>
    <row r="67" spans="1:11" ht="12.75">
      <c r="A67" t="s">
        <v>21</v>
      </c>
      <c r="C67" s="21">
        <f>SUM(F12:G12)</f>
        <v>13822</v>
      </c>
      <c r="D67" s="21">
        <f>SUM(F5:G5)</f>
        <v>9892</v>
      </c>
      <c r="E67" s="21">
        <f>SUM(F6:G6)</f>
        <v>2552</v>
      </c>
      <c r="F67" s="21">
        <f>SUM(F7:G7)</f>
        <v>514</v>
      </c>
      <c r="G67" s="21">
        <f>SUM(H67:J67)</f>
        <v>864</v>
      </c>
      <c r="H67" s="21">
        <f>SUM(F8:G8)</f>
        <v>735</v>
      </c>
      <c r="I67" s="21">
        <f>SUM(F9:G9)</f>
        <v>103</v>
      </c>
      <c r="J67" s="21">
        <f>SUM(F10:G10)</f>
        <v>26</v>
      </c>
      <c r="K67" s="21"/>
    </row>
    <row r="68" spans="1:11" ht="12.75">
      <c r="A68" t="s">
        <v>22</v>
      </c>
      <c r="C68" s="22">
        <f aca="true" t="shared" si="13" ref="C68:J68">C67/C66</f>
        <v>1.0823805794831636</v>
      </c>
      <c r="D68" s="22">
        <f t="shared" si="13"/>
        <v>1.0987448628235033</v>
      </c>
      <c r="E68" s="22">
        <f t="shared" si="13"/>
        <v>1.0420579828501428</v>
      </c>
      <c r="F68" s="22">
        <f t="shared" si="13"/>
        <v>1.0342052313883299</v>
      </c>
      <c r="G68" s="22">
        <f t="shared" si="13"/>
        <v>1.0523751522533495</v>
      </c>
      <c r="H68" s="22">
        <f t="shared" si="13"/>
        <v>1.0425531914893618</v>
      </c>
      <c r="I68" s="22">
        <f t="shared" si="13"/>
        <v>1.1318681318681318</v>
      </c>
      <c r="J68" s="22">
        <f t="shared" si="13"/>
        <v>1.04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3879</v>
      </c>
      <c r="D71" s="21">
        <f>B16</f>
        <v>2357</v>
      </c>
      <c r="E71" s="21">
        <f>B17</f>
        <v>1036</v>
      </c>
      <c r="F71" s="21">
        <f>B18</f>
        <v>144</v>
      </c>
      <c r="G71" s="21">
        <f>SUM(H71:J71)</f>
        <v>342</v>
      </c>
      <c r="H71" s="21">
        <f>B19</f>
        <v>297</v>
      </c>
      <c r="I71" s="21">
        <f>B20</f>
        <v>39</v>
      </c>
      <c r="J71" s="21">
        <f>B21</f>
        <v>6</v>
      </c>
      <c r="K71" s="21"/>
    </row>
    <row r="72" spans="1:11" ht="12.75">
      <c r="A72" t="s">
        <v>21</v>
      </c>
      <c r="C72" s="21">
        <f>B12</f>
        <v>11367</v>
      </c>
      <c r="D72" s="21">
        <f>B5</f>
        <v>6925</v>
      </c>
      <c r="E72" s="21">
        <f>B6</f>
        <v>3071</v>
      </c>
      <c r="F72" s="21">
        <f>B7</f>
        <v>413</v>
      </c>
      <c r="G72" s="21">
        <f>SUM(H72:J72)</f>
        <v>958</v>
      </c>
      <c r="H72" s="21">
        <f>B8</f>
        <v>825</v>
      </c>
      <c r="I72" s="21">
        <f>B9</f>
        <v>109</v>
      </c>
      <c r="J72" s="21">
        <f>B10</f>
        <v>24</v>
      </c>
      <c r="K72" s="21"/>
    </row>
    <row r="73" spans="1:11" ht="12.75">
      <c r="A73" t="s">
        <v>22</v>
      </c>
      <c r="C73" s="22">
        <f aca="true" t="shared" si="14" ref="C73:J73">C72/C71</f>
        <v>2.9303944315545243</v>
      </c>
      <c r="D73" s="22">
        <f t="shared" si="14"/>
        <v>2.93805685193042</v>
      </c>
      <c r="E73" s="22">
        <f t="shared" si="14"/>
        <v>2.9642857142857144</v>
      </c>
      <c r="F73" s="22">
        <f t="shared" si="14"/>
        <v>2.8680555555555554</v>
      </c>
      <c r="G73" s="22">
        <f t="shared" si="14"/>
        <v>2.801169590643275</v>
      </c>
      <c r="H73" s="22">
        <f t="shared" si="14"/>
        <v>2.7777777777777777</v>
      </c>
      <c r="I73" s="22">
        <f t="shared" si="14"/>
        <v>2.7948717948717947</v>
      </c>
      <c r="J73" s="22">
        <f t="shared" si="14"/>
        <v>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1348</v>
      </c>
      <c r="D76" s="21">
        <f>C16</f>
        <v>799</v>
      </c>
      <c r="E76" s="21">
        <f>C17</f>
        <v>389</v>
      </c>
      <c r="F76" s="21">
        <f>C18</f>
        <v>34</v>
      </c>
      <c r="G76" s="21">
        <f>SUM(H76:J76)</f>
        <v>126</v>
      </c>
      <c r="H76" s="21">
        <f>C19</f>
        <v>69</v>
      </c>
      <c r="I76" s="21">
        <f>C20</f>
        <v>49</v>
      </c>
      <c r="J76" s="21">
        <f>C21</f>
        <v>8</v>
      </c>
      <c r="K76" s="21"/>
    </row>
    <row r="77" spans="1:11" ht="12.75">
      <c r="A77" t="s">
        <v>21</v>
      </c>
      <c r="C77" s="21">
        <f>C12</f>
        <v>5221</v>
      </c>
      <c r="D77" s="21">
        <f>C5</f>
        <v>3071</v>
      </c>
      <c r="E77" s="21">
        <f>C6</f>
        <v>1534</v>
      </c>
      <c r="F77" s="21">
        <f>C7</f>
        <v>128</v>
      </c>
      <c r="G77" s="21">
        <f>SUM(H77:J77)</f>
        <v>488</v>
      </c>
      <c r="H77" s="21">
        <f>C8</f>
        <v>258</v>
      </c>
      <c r="I77" s="21">
        <f>C9</f>
        <v>197</v>
      </c>
      <c r="J77" s="21">
        <f>C10</f>
        <v>33</v>
      </c>
      <c r="K77" s="21"/>
    </row>
    <row r="78" spans="1:11" ht="12.75">
      <c r="A78" t="s">
        <v>22</v>
      </c>
      <c r="C78" s="22">
        <f aca="true" t="shared" si="15" ref="C78:J78">C77/C76</f>
        <v>3.873145400593472</v>
      </c>
      <c r="D78" s="22">
        <f t="shared" si="15"/>
        <v>3.8435544430538173</v>
      </c>
      <c r="E78" s="22">
        <f t="shared" si="15"/>
        <v>3.943444730077121</v>
      </c>
      <c r="F78" s="22">
        <f t="shared" si="15"/>
        <v>3.764705882352941</v>
      </c>
      <c r="G78" s="22">
        <f t="shared" si="15"/>
        <v>3.873015873015873</v>
      </c>
      <c r="H78" s="22">
        <f t="shared" si="15"/>
        <v>3.739130434782609</v>
      </c>
      <c r="I78" s="22">
        <f t="shared" si="15"/>
        <v>4.020408163265306</v>
      </c>
      <c r="J78" s="22">
        <f t="shared" si="15"/>
        <v>4.125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3681</v>
      </c>
      <c r="D81" s="21">
        <f>E16</f>
        <v>2545</v>
      </c>
      <c r="E81" s="21">
        <f>E17</f>
        <v>792</v>
      </c>
      <c r="F81" s="21">
        <f>E18</f>
        <v>85</v>
      </c>
      <c r="G81" s="21">
        <f>SUM(H81:J81)</f>
        <v>259</v>
      </c>
      <c r="H81" s="21">
        <f>E19</f>
        <v>240</v>
      </c>
      <c r="I81" s="21">
        <f>E20</f>
        <v>17</v>
      </c>
      <c r="J81" s="21">
        <f>E21</f>
        <v>2</v>
      </c>
      <c r="K81" s="21"/>
    </row>
    <row r="82" spans="1:11" ht="12.75">
      <c r="A82" t="s">
        <v>21</v>
      </c>
      <c r="C82" s="21">
        <f>E12</f>
        <v>3721</v>
      </c>
      <c r="D82" s="21">
        <f>E5</f>
        <v>2569</v>
      </c>
      <c r="E82" s="21">
        <f>E6</f>
        <v>803</v>
      </c>
      <c r="F82" s="21">
        <f>E7</f>
        <v>87</v>
      </c>
      <c r="G82" s="21">
        <f>SUM(H82:J82)</f>
        <v>262</v>
      </c>
      <c r="H82" s="21">
        <f>E8</f>
        <v>242</v>
      </c>
      <c r="I82" s="21">
        <f>E9</f>
        <v>18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1.010866612333605</v>
      </c>
      <c r="D83" s="22">
        <f t="shared" si="16"/>
        <v>1.0094302554027506</v>
      </c>
      <c r="E83" s="22">
        <f t="shared" si="16"/>
        <v>1.0138888888888888</v>
      </c>
      <c r="F83" s="22">
        <f t="shared" si="16"/>
        <v>1.0235294117647058</v>
      </c>
      <c r="G83" s="22">
        <f t="shared" si="16"/>
        <v>1.0115830115830116</v>
      </c>
      <c r="H83" s="22">
        <f t="shared" si="16"/>
        <v>1.0083333333333333</v>
      </c>
      <c r="I83" s="22">
        <f t="shared" si="16"/>
        <v>1.0588235294117647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456</v>
      </c>
      <c r="D86" s="21">
        <f>D16</f>
        <v>339</v>
      </c>
      <c r="E86" s="21">
        <f>D17</f>
        <v>73</v>
      </c>
      <c r="F86" s="21">
        <f>D18</f>
        <v>7</v>
      </c>
      <c r="G86" s="21">
        <f>SUM(H86:J86)</f>
        <v>37</v>
      </c>
      <c r="H86" s="21">
        <f>D19</f>
        <v>17</v>
      </c>
      <c r="I86" s="21">
        <f>D20</f>
        <v>18</v>
      </c>
      <c r="J86" s="21">
        <f>D21</f>
        <v>2</v>
      </c>
    </row>
    <row r="87" spans="1:10" ht="12.75">
      <c r="A87" t="s">
        <v>21</v>
      </c>
      <c r="C87" s="21">
        <f>D12</f>
        <v>1910</v>
      </c>
      <c r="D87" s="21">
        <f>D5</f>
        <v>1370</v>
      </c>
      <c r="E87" s="21">
        <f>D6</f>
        <v>329</v>
      </c>
      <c r="F87" s="21">
        <f>D7</f>
        <v>33</v>
      </c>
      <c r="G87" s="21">
        <f>SUM(H87:J87)</f>
        <v>178</v>
      </c>
      <c r="H87" s="21">
        <f>D8</f>
        <v>80</v>
      </c>
      <c r="I87" s="21">
        <f>D9</f>
        <v>92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4.18859649122807</v>
      </c>
      <c r="D88" s="22">
        <f t="shared" si="17"/>
        <v>4.041297935103245</v>
      </c>
      <c r="E88" s="22">
        <f t="shared" si="17"/>
        <v>4.506849315068493</v>
      </c>
      <c r="F88" s="22">
        <f t="shared" si="17"/>
        <v>4.714285714285714</v>
      </c>
      <c r="G88" s="22">
        <f t="shared" si="17"/>
        <v>4.8108108108108105</v>
      </c>
      <c r="H88" s="22">
        <f t="shared" si="17"/>
        <v>4.705882352941177</v>
      </c>
      <c r="I88" s="22">
        <f t="shared" si="17"/>
        <v>5.111111111111111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19292252</v>
      </c>
      <c r="D94" s="21"/>
      <c r="E94" s="21">
        <f>SUM(E95:E96)</f>
        <v>53656</v>
      </c>
      <c r="F94" s="22">
        <f>C94/E94</f>
        <v>359.5544207544357</v>
      </c>
      <c r="G94" s="21">
        <f>SUM(G95:G96)</f>
        <v>107003</v>
      </c>
      <c r="H94" s="22">
        <f>C94/G94</f>
        <v>180.296365522462</v>
      </c>
    </row>
    <row r="95" spans="1:8" ht="12.75">
      <c r="A95" t="s">
        <v>23</v>
      </c>
      <c r="C95" s="21">
        <f>H34</f>
        <v>12742379</v>
      </c>
      <c r="D95" s="21"/>
      <c r="E95" s="21">
        <f>H23</f>
        <v>31522</v>
      </c>
      <c r="F95" s="22">
        <f>C95/E95</f>
        <v>404.2376435505361</v>
      </c>
      <c r="G95" s="21">
        <f>H12</f>
        <v>70962</v>
      </c>
      <c r="H95" s="22">
        <f>C95/G95</f>
        <v>179.56623263154927</v>
      </c>
    </row>
    <row r="96" spans="1:8" ht="12.75">
      <c r="A96" t="s">
        <v>34</v>
      </c>
      <c r="C96" s="21">
        <f>SUM(B34:G34)</f>
        <v>6549873</v>
      </c>
      <c r="D96" s="21"/>
      <c r="E96" s="21">
        <f>SUM(B23:G23)</f>
        <v>22134</v>
      </c>
      <c r="F96" s="22">
        <f>C96/E96</f>
        <v>295.9190837625373</v>
      </c>
      <c r="G96" s="21">
        <f>SUM(B12:G12)</f>
        <v>36041</v>
      </c>
      <c r="H96" s="22">
        <f>C96/G96</f>
        <v>181.73394189950335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11903553</v>
      </c>
      <c r="D98" s="21"/>
      <c r="E98" s="21">
        <f>SUM(E99:E100)</f>
        <v>33734</v>
      </c>
      <c r="F98" s="22">
        <f>C98/E98</f>
        <v>352.8651508863461</v>
      </c>
      <c r="G98" s="21">
        <f>SUM(G99:G100)</f>
        <v>66430</v>
      </c>
      <c r="H98" s="22">
        <f>C98/G98</f>
        <v>179.1894174318832</v>
      </c>
    </row>
    <row r="99" spans="1:8" ht="12.75">
      <c r="A99" t="s">
        <v>23</v>
      </c>
      <c r="C99" s="21">
        <f>H27</f>
        <v>7552214</v>
      </c>
      <c r="D99" s="21"/>
      <c r="E99" s="21">
        <f>H16</f>
        <v>18691</v>
      </c>
      <c r="F99" s="22">
        <f>C99/E99</f>
        <v>404.05617676956825</v>
      </c>
      <c r="G99" s="21">
        <f>H5</f>
        <v>42603</v>
      </c>
      <c r="H99" s="22">
        <f>C99/G99</f>
        <v>177.26953500927164</v>
      </c>
    </row>
    <row r="100" spans="1:8" ht="12.75">
      <c r="A100" t="s">
        <v>34</v>
      </c>
      <c r="C100" s="21">
        <f>SUM(B27:G27)</f>
        <v>4351339</v>
      </c>
      <c r="D100" s="21"/>
      <c r="E100" s="21">
        <f>SUM(B16:G16)</f>
        <v>15043</v>
      </c>
      <c r="F100" s="22">
        <f>C100/E100</f>
        <v>289.2600545104035</v>
      </c>
      <c r="G100" s="21">
        <f>SUM(B5:G5)</f>
        <v>23827</v>
      </c>
      <c r="H100" s="22">
        <f>C100/G100</f>
        <v>182.6221933101104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4700459</v>
      </c>
      <c r="D102" s="21"/>
      <c r="E102" s="21">
        <f>SUM(E103:E104)</f>
        <v>12603</v>
      </c>
      <c r="F102" s="22">
        <f>C102/E102</f>
        <v>372.96350075378876</v>
      </c>
      <c r="G102" s="21">
        <f>SUM(G103:G104)</f>
        <v>25788</v>
      </c>
      <c r="H102" s="22">
        <f>C102/G102</f>
        <v>182.2731115247402</v>
      </c>
    </row>
    <row r="103" spans="1:8" ht="12.75">
      <c r="A103" t="s">
        <v>23</v>
      </c>
      <c r="C103" s="21">
        <f>H28</f>
        <v>3213232</v>
      </c>
      <c r="D103" s="21"/>
      <c r="E103" s="21">
        <f>H17</f>
        <v>7864</v>
      </c>
      <c r="F103" s="22">
        <f>C103/E103</f>
        <v>408.60020345879957</v>
      </c>
      <c r="G103" s="21">
        <f>H6</f>
        <v>17499</v>
      </c>
      <c r="H103" s="22">
        <f>C103/G103</f>
        <v>183.62374992856735</v>
      </c>
    </row>
    <row r="104" spans="1:8" ht="12.75">
      <c r="A104" t="s">
        <v>34</v>
      </c>
      <c r="C104" s="21">
        <f>SUM(B28:G28)</f>
        <v>1487227</v>
      </c>
      <c r="D104" s="21"/>
      <c r="E104" s="21">
        <f>SUM(B17:G17)</f>
        <v>4739</v>
      </c>
      <c r="F104" s="22">
        <f>C104/E104</f>
        <v>313.8271787296898</v>
      </c>
      <c r="G104" s="21">
        <f>SUM(B6:G6)</f>
        <v>8289</v>
      </c>
      <c r="H104" s="22">
        <f>C104/G104</f>
        <v>179.4217637833273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906632</v>
      </c>
      <c r="D106" s="21"/>
      <c r="E106" s="21">
        <f>SUM(E107:E108)</f>
        <v>2545</v>
      </c>
      <c r="F106" s="22">
        <f>C106/E106</f>
        <v>356.2404715127701</v>
      </c>
      <c r="G106" s="21">
        <f>SUM(G107:G108)</f>
        <v>5037</v>
      </c>
      <c r="H106" s="22">
        <f>C106/G106</f>
        <v>179.9944411355966</v>
      </c>
    </row>
    <row r="107" spans="1:8" ht="12.75">
      <c r="A107" t="s">
        <v>23</v>
      </c>
      <c r="C107" s="21">
        <f>H29</f>
        <v>697127</v>
      </c>
      <c r="D107" s="21"/>
      <c r="E107" s="21">
        <f>H18</f>
        <v>1778</v>
      </c>
      <c r="F107" s="22">
        <f>C107/E107</f>
        <v>392.08492688413946</v>
      </c>
      <c r="G107" s="21">
        <f>H7</f>
        <v>3862</v>
      </c>
      <c r="H107" s="22">
        <f>C107/G107</f>
        <v>180.5093215950285</v>
      </c>
    </row>
    <row r="108" spans="1:8" ht="12.75">
      <c r="A108" t="s">
        <v>34</v>
      </c>
      <c r="C108" s="21">
        <f>SUM(B29:G29)</f>
        <v>209505</v>
      </c>
      <c r="D108" s="21"/>
      <c r="E108" s="21">
        <f>SUM(B18:G18)</f>
        <v>767</v>
      </c>
      <c r="F108" s="22">
        <f>C108/E108</f>
        <v>273.148631029987</v>
      </c>
      <c r="G108" s="21">
        <f>SUM(B7:G7)</f>
        <v>1175</v>
      </c>
      <c r="H108" s="22">
        <f>C108/G108</f>
        <v>178.30212765957447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1781608</v>
      </c>
      <c r="D110" s="21"/>
      <c r="E110" s="21">
        <f>SUM(E111:E112)</f>
        <v>4774</v>
      </c>
      <c r="F110" s="22">
        <f>C110/E110</f>
        <v>373.1897779639715</v>
      </c>
      <c r="G110" s="21">
        <f>SUM(G111:G112)</f>
        <v>9748</v>
      </c>
      <c r="H110" s="22">
        <f>C110/G110</f>
        <v>182.76651620845303</v>
      </c>
    </row>
    <row r="111" spans="1:8" ht="12.75">
      <c r="A111" s="11" t="s">
        <v>23</v>
      </c>
      <c r="C111" s="21">
        <f>H33</f>
        <v>1279806</v>
      </c>
      <c r="D111" s="21"/>
      <c r="E111" s="21">
        <f>H22</f>
        <v>3189</v>
      </c>
      <c r="F111" s="22">
        <f>C111/E111</f>
        <v>401.3189087488241</v>
      </c>
      <c r="G111" s="21">
        <f>H11</f>
        <v>6998</v>
      </c>
      <c r="H111" s="22">
        <f>C111/G111</f>
        <v>182.8816804801372</v>
      </c>
    </row>
    <row r="112" spans="1:8" ht="12.75">
      <c r="A112" s="11" t="s">
        <v>34</v>
      </c>
      <c r="C112" s="21">
        <f>SUM(B33:G33)</f>
        <v>501802</v>
      </c>
      <c r="D112" s="21"/>
      <c r="E112" s="21">
        <f>SUM(B22:G22)</f>
        <v>1585</v>
      </c>
      <c r="F112" s="22">
        <f>C112/E112</f>
        <v>316.5943217665615</v>
      </c>
      <c r="G112" s="21">
        <f>SUM(B11:G11)</f>
        <v>2750</v>
      </c>
      <c r="H112" s="22">
        <f>C112/G112</f>
        <v>182.47345454545456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1466835</v>
      </c>
      <c r="D114" s="21"/>
      <c r="E114" s="21">
        <f>SUM(E115:E116)</f>
        <v>4026</v>
      </c>
      <c r="F114" s="22">
        <f>C114/E114</f>
        <v>364.34053651266765</v>
      </c>
      <c r="G114" s="21">
        <f>SUM(G115:G116)</f>
        <v>7943</v>
      </c>
      <c r="H114" s="22">
        <f>C114/G114</f>
        <v>184.67014981744933</v>
      </c>
    </row>
    <row r="115" spans="1:8" ht="12.75">
      <c r="A115" t="s">
        <v>23</v>
      </c>
      <c r="C115" s="21">
        <f>H30</f>
        <v>1065964</v>
      </c>
      <c r="D115" s="21"/>
      <c r="E115" s="21">
        <f>H19</f>
        <v>2698</v>
      </c>
      <c r="F115" s="22">
        <f>C115/E115</f>
        <v>395.0941438102298</v>
      </c>
      <c r="G115" s="21">
        <f>H8</f>
        <v>5803</v>
      </c>
      <c r="H115" s="22">
        <f>C115/G115</f>
        <v>183.69188350853008</v>
      </c>
    </row>
    <row r="116" spans="1:8" ht="12.75">
      <c r="A116" t="s">
        <v>34</v>
      </c>
      <c r="C116" s="21">
        <f>SUM(B30:G30)</f>
        <v>400871</v>
      </c>
      <c r="D116" s="21"/>
      <c r="E116" s="21">
        <f>SUM(B19:G19)</f>
        <v>1328</v>
      </c>
      <c r="F116" s="22">
        <f>C116/E116</f>
        <v>301.86069277108436</v>
      </c>
      <c r="G116" s="21">
        <f>SUM(B8:G8)</f>
        <v>2140</v>
      </c>
      <c r="H116" s="22">
        <f>C116/G116</f>
        <v>187.3228971962617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282538</v>
      </c>
      <c r="D118" s="21"/>
      <c r="E118" s="21">
        <f>SUM(E119:E120)</f>
        <v>656</v>
      </c>
      <c r="F118" s="22">
        <f>C118/E118</f>
        <v>430.6981707317073</v>
      </c>
      <c r="G118" s="21">
        <f>SUM(G119:G120)</f>
        <v>1605</v>
      </c>
      <c r="H118" s="22">
        <f>C118/G118</f>
        <v>176.0361370716511</v>
      </c>
    </row>
    <row r="119" spans="1:8" ht="12.75">
      <c r="A119" t="s">
        <v>23</v>
      </c>
      <c r="C119" s="21">
        <f>H31</f>
        <v>197267</v>
      </c>
      <c r="D119" s="21"/>
      <c r="E119" s="21">
        <f>H20</f>
        <v>442</v>
      </c>
      <c r="F119" s="22">
        <f>C119/E119</f>
        <v>446.30542986425337</v>
      </c>
      <c r="G119" s="21">
        <f>H9</f>
        <v>1086</v>
      </c>
      <c r="H119" s="22">
        <f>C119/G119</f>
        <v>181.64548802946592</v>
      </c>
    </row>
    <row r="120" spans="1:8" ht="12.75">
      <c r="A120" t="s">
        <v>34</v>
      </c>
      <c r="C120" s="21">
        <f>SUM(B31:G31)</f>
        <v>85271</v>
      </c>
      <c r="D120" s="21"/>
      <c r="E120" s="21">
        <f>SUM(B20:G20)</f>
        <v>214</v>
      </c>
      <c r="F120" s="22">
        <f>C120/E120</f>
        <v>398.4626168224299</v>
      </c>
      <c r="G120" s="21">
        <f>SUM(B9:G9)</f>
        <v>519</v>
      </c>
      <c r="H120" s="22">
        <f>C120/G120</f>
        <v>164.2986512524085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32235</v>
      </c>
      <c r="D122" s="21"/>
      <c r="E122" s="21">
        <f>SUM(E123:E124)</f>
        <v>92</v>
      </c>
      <c r="F122" s="22">
        <f>C122/E122</f>
        <v>350.3804347826087</v>
      </c>
      <c r="G122" s="21">
        <f>SUM(G123:G124)</f>
        <v>200</v>
      </c>
      <c r="H122" s="22">
        <f>C122/G122</f>
        <v>161.175</v>
      </c>
    </row>
    <row r="123" spans="1:8" ht="12.75">
      <c r="A123" t="s">
        <v>23</v>
      </c>
      <c r="C123" s="21">
        <f>H32</f>
        <v>16575</v>
      </c>
      <c r="D123" s="21"/>
      <c r="E123" s="21">
        <f>H21</f>
        <v>49</v>
      </c>
      <c r="F123" s="22">
        <f>C123/E123</f>
        <v>338.265306122449</v>
      </c>
      <c r="G123" s="21">
        <f>H10</f>
        <v>109</v>
      </c>
      <c r="H123" s="22">
        <f>C123/G123</f>
        <v>152.06422018348624</v>
      </c>
    </row>
    <row r="124" spans="1:8" ht="12.75">
      <c r="A124" t="s">
        <v>34</v>
      </c>
      <c r="C124" s="21">
        <f>SUM(B32:G32)</f>
        <v>15660</v>
      </c>
      <c r="D124" s="21"/>
      <c r="E124" s="21">
        <f>SUM(B21:G21)</f>
        <v>43</v>
      </c>
      <c r="F124" s="22">
        <f>C124/E124</f>
        <v>364.1860465116279</v>
      </c>
      <c r="G124" s="21">
        <f>SUM(B10:G10)</f>
        <v>91</v>
      </c>
      <c r="H124" s="22">
        <f>C124/G124</f>
        <v>172.0879120879121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6652673</v>
      </c>
      <c r="D130" s="21"/>
      <c r="E130" s="21">
        <f aca="true" t="shared" si="19" ref="E130:K130">SUM(E131:E134)</f>
        <v>4143452</v>
      </c>
      <c r="F130" s="21">
        <f t="shared" si="19"/>
        <v>1437810</v>
      </c>
      <c r="G130" s="21">
        <f t="shared" si="19"/>
        <v>205814</v>
      </c>
      <c r="H130" s="21">
        <f t="shared" si="19"/>
        <v>477271</v>
      </c>
      <c r="I130" s="21">
        <f t="shared" si="19"/>
        <v>388326</v>
      </c>
      <c r="J130" s="21">
        <f t="shared" si="19"/>
        <v>73866</v>
      </c>
      <c r="K130" s="21">
        <f t="shared" si="19"/>
        <v>15079</v>
      </c>
    </row>
    <row r="131" spans="1:11" ht="12.75">
      <c r="A131" t="s">
        <v>4</v>
      </c>
      <c r="C131" s="21">
        <f t="shared" si="18"/>
        <v>2589094</v>
      </c>
      <c r="D131" s="21"/>
      <c r="E131" s="21">
        <f>SUM(F27:G27)</f>
        <v>1776253</v>
      </c>
      <c r="F131" s="21">
        <f>SUM(F28:G28)</f>
        <v>441129</v>
      </c>
      <c r="G131" s="21">
        <f>SUM(F29:G29)</f>
        <v>88077</v>
      </c>
      <c r="H131" s="21">
        <f>SUM(I131:K131)</f>
        <v>151921</v>
      </c>
      <c r="I131" s="21">
        <f>SUM(F30:G30)</f>
        <v>131714</v>
      </c>
      <c r="J131" s="21">
        <f>SUM(F31:G31)</f>
        <v>15974</v>
      </c>
      <c r="K131" s="21">
        <f>SUM(F32:G32)</f>
        <v>4233</v>
      </c>
    </row>
    <row r="132" spans="1:11" ht="12.75">
      <c r="A132" t="s">
        <v>63</v>
      </c>
      <c r="C132" s="21">
        <f t="shared" si="18"/>
        <v>2207695</v>
      </c>
      <c r="D132" s="21"/>
      <c r="E132" s="21">
        <f>B27</f>
        <v>1248813</v>
      </c>
      <c r="F132" s="21">
        <f>B28</f>
        <v>549021</v>
      </c>
      <c r="G132" s="21">
        <f>B29</f>
        <v>75714</v>
      </c>
      <c r="H132" s="21">
        <f>SUM(I132:K132)</f>
        <v>179654</v>
      </c>
      <c r="I132" s="21">
        <f>B30</f>
        <v>154493</v>
      </c>
      <c r="J132" s="21">
        <f>B31</f>
        <v>20744</v>
      </c>
      <c r="K132" s="21">
        <f>B32</f>
        <v>4417</v>
      </c>
    </row>
    <row r="133" spans="1:11" ht="12.75">
      <c r="A133" t="s">
        <v>62</v>
      </c>
      <c r="C133" s="21">
        <f t="shared" si="18"/>
        <v>976250</v>
      </c>
      <c r="D133" s="21"/>
      <c r="E133" s="21">
        <f>C27</f>
        <v>540510</v>
      </c>
      <c r="F133" s="21">
        <f>C28</f>
        <v>273944</v>
      </c>
      <c r="G133" s="21">
        <f>C29</f>
        <v>23144</v>
      </c>
      <c r="H133" s="21">
        <f>SUM(I133:K133)</f>
        <v>89039</v>
      </c>
      <c r="I133" s="21">
        <f>C30</f>
        <v>49613</v>
      </c>
      <c r="J133" s="21">
        <f>C31</f>
        <v>33391</v>
      </c>
      <c r="K133" s="21">
        <f>C32</f>
        <v>6035</v>
      </c>
    </row>
    <row r="134" spans="1:11" ht="12.75">
      <c r="A134" t="s">
        <v>2</v>
      </c>
      <c r="C134" s="21">
        <f t="shared" si="18"/>
        <v>879634</v>
      </c>
      <c r="D134" s="21"/>
      <c r="E134" s="21">
        <f>E27</f>
        <v>577876</v>
      </c>
      <c r="F134" s="21">
        <f>E28</f>
        <v>173716</v>
      </c>
      <c r="G134" s="21">
        <f>E29</f>
        <v>18879</v>
      </c>
      <c r="H134" s="21">
        <f>SUM(I134:K134)</f>
        <v>56657</v>
      </c>
      <c r="I134" s="21">
        <f>E30</f>
        <v>52506</v>
      </c>
      <c r="J134" s="21">
        <f>E31</f>
        <v>3757</v>
      </c>
      <c r="K134" s="21">
        <f>E32</f>
        <v>394</v>
      </c>
    </row>
    <row r="135" spans="1:11" ht="12.75">
      <c r="A135" t="s">
        <v>61</v>
      </c>
      <c r="C135" s="21">
        <f t="shared" si="18"/>
        <v>298071</v>
      </c>
      <c r="D135" s="21"/>
      <c r="E135" s="21">
        <f>D27</f>
        <v>207887</v>
      </c>
      <c r="F135" s="21">
        <f>D28</f>
        <v>49417</v>
      </c>
      <c r="G135" s="21">
        <f>D29</f>
        <v>3691</v>
      </c>
      <c r="H135" s="21">
        <f>SUM(I135:K135)</f>
        <v>24531</v>
      </c>
      <c r="I135" s="21">
        <f>D30</f>
        <v>12545</v>
      </c>
      <c r="J135" s="21">
        <f>D31</f>
        <v>11405</v>
      </c>
      <c r="K135" s="21">
        <f>D32</f>
        <v>581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2589094</v>
      </c>
      <c r="E141" s="22">
        <f>B141/C66</f>
        <v>202.74815974941268</v>
      </c>
      <c r="G141" s="22">
        <f>B141/C67</f>
        <v>187.31688612357112</v>
      </c>
    </row>
    <row r="142" spans="1:7" ht="12.75">
      <c r="A142" t="s">
        <v>63</v>
      </c>
      <c r="B142" s="21">
        <f>C132</f>
        <v>2207695</v>
      </c>
      <c r="E142" s="22">
        <f>B142/C71</f>
        <v>569.1402423304976</v>
      </c>
      <c r="G142" s="22">
        <f>B142/C72</f>
        <v>194.2196709773907</v>
      </c>
    </row>
    <row r="143" spans="1:7" ht="12.75">
      <c r="A143" t="s">
        <v>62</v>
      </c>
      <c r="B143" s="21">
        <f>C133</f>
        <v>976250</v>
      </c>
      <c r="E143" s="22">
        <f>B143/C76</f>
        <v>724.2210682492581</v>
      </c>
      <c r="G143" s="22">
        <f>B143/C77</f>
        <v>186.98525186745835</v>
      </c>
    </row>
    <row r="144" spans="1:7" ht="12.75">
      <c r="A144" t="s">
        <v>2</v>
      </c>
      <c r="B144" s="21">
        <f>C134</f>
        <v>879634</v>
      </c>
      <c r="E144" s="22">
        <f>B144/C81</f>
        <v>238.9660418364575</v>
      </c>
      <c r="G144" s="22">
        <f>B144/C82</f>
        <v>236.39720505240527</v>
      </c>
    </row>
    <row r="145" spans="1:7" ht="12.75">
      <c r="A145" t="s">
        <v>61</v>
      </c>
      <c r="B145" s="21">
        <f>C135</f>
        <v>298071</v>
      </c>
      <c r="E145" s="27">
        <f>B145/C86</f>
        <v>653.6644736842105</v>
      </c>
      <c r="G145" s="27">
        <f>B145/C87</f>
        <v>156.05811518324606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K36" sqref="K36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57421875" style="0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6982</v>
      </c>
      <c r="C5" s="25">
        <v>2967</v>
      </c>
      <c r="D5" s="25">
        <v>1338</v>
      </c>
      <c r="E5" s="25">
        <v>2636</v>
      </c>
      <c r="F5" s="25">
        <v>9062</v>
      </c>
      <c r="G5" s="25">
        <v>848</v>
      </c>
      <c r="H5" s="25">
        <v>43579</v>
      </c>
      <c r="I5" s="20">
        <f aca="true" t="shared" si="0" ref="I5:I11">SUM(B5:H5)</f>
        <v>67412</v>
      </c>
    </row>
    <row r="6" spans="1:9" ht="12.75">
      <c r="A6" s="4" t="s">
        <v>8</v>
      </c>
      <c r="B6" s="25">
        <v>3155</v>
      </c>
      <c r="C6" s="25">
        <v>1522</v>
      </c>
      <c r="D6" s="25">
        <v>324</v>
      </c>
      <c r="E6" s="25">
        <v>818</v>
      </c>
      <c r="F6" s="25">
        <v>2483</v>
      </c>
      <c r="G6" s="25">
        <v>78</v>
      </c>
      <c r="H6" s="25">
        <v>17931</v>
      </c>
      <c r="I6" s="20">
        <f t="shared" si="0"/>
        <v>26311</v>
      </c>
    </row>
    <row r="7" spans="1:9" ht="12.75">
      <c r="A7" s="4" t="s">
        <v>9</v>
      </c>
      <c r="B7" s="25">
        <v>397</v>
      </c>
      <c r="C7" s="25">
        <v>146</v>
      </c>
      <c r="D7" s="25">
        <v>33</v>
      </c>
      <c r="E7" s="25">
        <v>86</v>
      </c>
      <c r="F7" s="25">
        <v>497</v>
      </c>
      <c r="G7" s="25">
        <v>25</v>
      </c>
      <c r="H7" s="25">
        <v>4078</v>
      </c>
      <c r="I7" s="20">
        <f t="shared" si="0"/>
        <v>5262</v>
      </c>
    </row>
    <row r="8" spans="1:9" ht="12.75">
      <c r="A8" s="4" t="s">
        <v>10</v>
      </c>
      <c r="B8" s="25">
        <v>848</v>
      </c>
      <c r="C8" s="25">
        <v>307</v>
      </c>
      <c r="D8" s="25">
        <v>82</v>
      </c>
      <c r="E8" s="25">
        <v>241</v>
      </c>
      <c r="F8" s="25">
        <v>692</v>
      </c>
      <c r="G8" s="25">
        <v>52</v>
      </c>
      <c r="H8" s="25">
        <v>5949</v>
      </c>
      <c r="I8" s="20">
        <f t="shared" si="0"/>
        <v>8171</v>
      </c>
    </row>
    <row r="9" spans="1:9" ht="12.75">
      <c r="A9" s="4" t="s">
        <v>11</v>
      </c>
      <c r="B9" s="25">
        <v>117</v>
      </c>
      <c r="C9" s="25">
        <v>188</v>
      </c>
      <c r="D9" s="25">
        <v>82</v>
      </c>
      <c r="E9" s="25">
        <v>22</v>
      </c>
      <c r="F9" s="25">
        <v>103</v>
      </c>
      <c r="G9" s="25">
        <v>3</v>
      </c>
      <c r="H9" s="25">
        <v>1098</v>
      </c>
      <c r="I9" s="20">
        <f t="shared" si="0"/>
        <v>1613</v>
      </c>
    </row>
    <row r="10" spans="1:9" ht="12.75">
      <c r="A10" s="4" t="s">
        <v>12</v>
      </c>
      <c r="B10" s="25">
        <v>24</v>
      </c>
      <c r="C10" s="25">
        <v>33</v>
      </c>
      <c r="D10" s="25">
        <v>6</v>
      </c>
      <c r="E10" s="25">
        <v>2</v>
      </c>
      <c r="F10" s="25">
        <v>27</v>
      </c>
      <c r="G10" s="25">
        <v>0</v>
      </c>
      <c r="H10" s="25">
        <v>111</v>
      </c>
      <c r="I10" s="20">
        <f t="shared" si="0"/>
        <v>203</v>
      </c>
    </row>
    <row r="11" spans="1:9" ht="12.75">
      <c r="A11" s="4" t="s">
        <v>13</v>
      </c>
      <c r="B11" s="20">
        <f aca="true" t="shared" si="1" ref="B11:H11">SUM(B8:B10)</f>
        <v>989</v>
      </c>
      <c r="C11" s="20">
        <f t="shared" si="1"/>
        <v>528</v>
      </c>
      <c r="D11" s="20">
        <f t="shared" si="1"/>
        <v>170</v>
      </c>
      <c r="E11" s="20">
        <f t="shared" si="1"/>
        <v>265</v>
      </c>
      <c r="F11" s="20">
        <f t="shared" si="1"/>
        <v>822</v>
      </c>
      <c r="G11" s="20">
        <f t="shared" si="1"/>
        <v>55</v>
      </c>
      <c r="H11" s="20">
        <f t="shared" si="1"/>
        <v>7158</v>
      </c>
      <c r="I11" s="20">
        <f t="shared" si="0"/>
        <v>9987</v>
      </c>
    </row>
    <row r="12" spans="1:9" ht="12.75">
      <c r="A12" s="4" t="s">
        <v>14</v>
      </c>
      <c r="B12" s="20">
        <f aca="true" t="shared" si="2" ref="B12:I12">SUM(B5+B6+B7+B11)</f>
        <v>11523</v>
      </c>
      <c r="C12" s="20">
        <f t="shared" si="2"/>
        <v>5163</v>
      </c>
      <c r="D12" s="20">
        <f t="shared" si="2"/>
        <v>1865</v>
      </c>
      <c r="E12" s="20">
        <f t="shared" si="2"/>
        <v>3805</v>
      </c>
      <c r="F12" s="20">
        <f t="shared" si="2"/>
        <v>12864</v>
      </c>
      <c r="G12" s="20">
        <f t="shared" si="2"/>
        <v>1006</v>
      </c>
      <c r="H12" s="20">
        <f t="shared" si="2"/>
        <v>72746</v>
      </c>
      <c r="I12" s="20">
        <f t="shared" si="2"/>
        <v>108972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2374</v>
      </c>
      <c r="C16" s="25">
        <v>766</v>
      </c>
      <c r="D16" s="25">
        <v>335</v>
      </c>
      <c r="E16" s="25">
        <v>2601</v>
      </c>
      <c r="F16" s="25">
        <v>8248</v>
      </c>
      <c r="G16" s="25">
        <v>781</v>
      </c>
      <c r="H16" s="25">
        <v>19153</v>
      </c>
      <c r="I16" s="20">
        <f aca="true" t="shared" si="3" ref="I16:I22">SUM(B16:H16)</f>
        <v>34258</v>
      </c>
    </row>
    <row r="17" spans="1:9" ht="12.75">
      <c r="A17" s="4" t="s">
        <v>8</v>
      </c>
      <c r="B17" s="25">
        <v>1068</v>
      </c>
      <c r="C17" s="25">
        <v>389</v>
      </c>
      <c r="D17" s="25">
        <v>73</v>
      </c>
      <c r="E17" s="25">
        <v>808</v>
      </c>
      <c r="F17" s="25">
        <v>2389</v>
      </c>
      <c r="G17" s="25">
        <v>72</v>
      </c>
      <c r="H17" s="25">
        <v>8089</v>
      </c>
      <c r="I17" s="20">
        <f t="shared" si="3"/>
        <v>12888</v>
      </c>
    </row>
    <row r="18" spans="1:9" ht="12.75">
      <c r="A18" s="4" t="s">
        <v>9</v>
      </c>
      <c r="B18" s="25">
        <v>139</v>
      </c>
      <c r="C18" s="25">
        <v>39</v>
      </c>
      <c r="D18" s="25">
        <v>7</v>
      </c>
      <c r="E18" s="25">
        <v>84</v>
      </c>
      <c r="F18" s="25">
        <v>480</v>
      </c>
      <c r="G18" s="25">
        <v>24</v>
      </c>
      <c r="H18" s="25">
        <v>1864</v>
      </c>
      <c r="I18" s="20">
        <f t="shared" si="3"/>
        <v>2637</v>
      </c>
    </row>
    <row r="19" spans="1:9" ht="12.75">
      <c r="A19" s="4" t="s">
        <v>10</v>
      </c>
      <c r="B19" s="25">
        <v>306</v>
      </c>
      <c r="C19" s="25">
        <v>82</v>
      </c>
      <c r="D19" s="25">
        <v>17</v>
      </c>
      <c r="E19" s="25">
        <v>239</v>
      </c>
      <c r="F19" s="25">
        <v>665</v>
      </c>
      <c r="G19" s="25">
        <v>49</v>
      </c>
      <c r="H19" s="25">
        <v>2771</v>
      </c>
      <c r="I19" s="20">
        <f t="shared" si="3"/>
        <v>4129</v>
      </c>
    </row>
    <row r="20" spans="1:9" ht="12.75">
      <c r="A20" s="4" t="s">
        <v>11</v>
      </c>
      <c r="B20" s="25">
        <v>41</v>
      </c>
      <c r="C20" s="25">
        <v>48</v>
      </c>
      <c r="D20" s="25">
        <v>17</v>
      </c>
      <c r="E20" s="25">
        <v>20</v>
      </c>
      <c r="F20" s="25">
        <v>91</v>
      </c>
      <c r="G20" s="25">
        <v>3</v>
      </c>
      <c r="H20" s="25">
        <v>446</v>
      </c>
      <c r="I20" s="20">
        <f t="shared" si="3"/>
        <v>666</v>
      </c>
    </row>
    <row r="21" spans="1:9" ht="12.75">
      <c r="A21" s="4" t="s">
        <v>12</v>
      </c>
      <c r="B21" s="25">
        <v>6</v>
      </c>
      <c r="C21" s="25">
        <v>8</v>
      </c>
      <c r="D21" s="25">
        <v>2</v>
      </c>
      <c r="E21" s="25">
        <v>2</v>
      </c>
      <c r="F21" s="25">
        <v>26</v>
      </c>
      <c r="G21" s="25">
        <v>0</v>
      </c>
      <c r="H21" s="25">
        <v>47</v>
      </c>
      <c r="I21" s="20">
        <f t="shared" si="3"/>
        <v>91</v>
      </c>
    </row>
    <row r="22" spans="1:9" ht="12.75">
      <c r="A22" s="4" t="s">
        <v>13</v>
      </c>
      <c r="B22" s="20">
        <f aca="true" t="shared" si="4" ref="B22:H22">SUM(B19:B21)</f>
        <v>353</v>
      </c>
      <c r="C22" s="20">
        <f t="shared" si="4"/>
        <v>138</v>
      </c>
      <c r="D22" s="20">
        <f t="shared" si="4"/>
        <v>36</v>
      </c>
      <c r="E22" s="20">
        <f t="shared" si="4"/>
        <v>261</v>
      </c>
      <c r="F22" s="20">
        <f t="shared" si="4"/>
        <v>782</v>
      </c>
      <c r="G22" s="20">
        <f t="shared" si="4"/>
        <v>52</v>
      </c>
      <c r="H22" s="20">
        <f t="shared" si="4"/>
        <v>3264</v>
      </c>
      <c r="I22" s="20">
        <f t="shared" si="3"/>
        <v>4886</v>
      </c>
    </row>
    <row r="23" spans="1:9" ht="12.75">
      <c r="A23" s="4" t="s">
        <v>14</v>
      </c>
      <c r="B23" s="20">
        <f aca="true" t="shared" si="5" ref="B23:I23">SUM(B16+B17+B18+B22)</f>
        <v>3934</v>
      </c>
      <c r="C23" s="20">
        <f t="shared" si="5"/>
        <v>1332</v>
      </c>
      <c r="D23" s="20">
        <f t="shared" si="5"/>
        <v>451</v>
      </c>
      <c r="E23" s="20">
        <f t="shared" si="5"/>
        <v>3754</v>
      </c>
      <c r="F23" s="20">
        <f t="shared" si="5"/>
        <v>11899</v>
      </c>
      <c r="G23" s="20">
        <f t="shared" si="5"/>
        <v>929</v>
      </c>
      <c r="H23" s="20">
        <f t="shared" si="5"/>
        <v>32370</v>
      </c>
      <c r="I23" s="20">
        <f t="shared" si="5"/>
        <v>54669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1262110</v>
      </c>
      <c r="C27" s="25">
        <v>525938</v>
      </c>
      <c r="D27" s="25">
        <v>201054</v>
      </c>
      <c r="E27" s="25">
        <v>592185</v>
      </c>
      <c r="F27" s="25">
        <v>1592679</v>
      </c>
      <c r="G27" s="25">
        <v>188402</v>
      </c>
      <c r="H27" s="25">
        <v>7743017</v>
      </c>
      <c r="I27" s="20">
        <f aca="true" t="shared" si="6" ref="I27:I32">SUM(B27:H27)</f>
        <v>12105385</v>
      </c>
    </row>
    <row r="28" spans="1:9" ht="12.75">
      <c r="A28" s="4" t="s">
        <v>8</v>
      </c>
      <c r="B28" s="25">
        <v>569317</v>
      </c>
      <c r="C28" s="25">
        <v>275031</v>
      </c>
      <c r="D28" s="25">
        <v>48471</v>
      </c>
      <c r="E28" s="25">
        <v>178104</v>
      </c>
      <c r="F28" s="25">
        <v>424157</v>
      </c>
      <c r="G28" s="25">
        <v>17115</v>
      </c>
      <c r="H28" s="25">
        <v>3285156</v>
      </c>
      <c r="I28" s="20">
        <f t="shared" si="6"/>
        <v>4797351</v>
      </c>
    </row>
    <row r="29" spans="1:9" ht="12.75">
      <c r="A29" s="4" t="s">
        <v>9</v>
      </c>
      <c r="B29" s="25">
        <v>71412</v>
      </c>
      <c r="C29" s="25">
        <v>27128</v>
      </c>
      <c r="D29" s="25">
        <v>3878</v>
      </c>
      <c r="E29" s="25">
        <v>18715</v>
      </c>
      <c r="F29" s="25">
        <v>83856</v>
      </c>
      <c r="G29" s="25">
        <v>5352</v>
      </c>
      <c r="H29" s="25">
        <v>735707</v>
      </c>
      <c r="I29" s="20">
        <f t="shared" si="6"/>
        <v>946048</v>
      </c>
    </row>
    <row r="30" spans="1:9" ht="12.75">
      <c r="A30" s="4" t="s">
        <v>10</v>
      </c>
      <c r="B30" s="25">
        <v>162363</v>
      </c>
      <c r="C30" s="25">
        <v>57101</v>
      </c>
      <c r="D30" s="25">
        <v>12141</v>
      </c>
      <c r="E30" s="25">
        <v>51968</v>
      </c>
      <c r="F30" s="25">
        <v>123870</v>
      </c>
      <c r="G30" s="25">
        <v>11700</v>
      </c>
      <c r="H30" s="25">
        <v>1114514</v>
      </c>
      <c r="I30" s="20">
        <f t="shared" si="6"/>
        <v>1533657</v>
      </c>
    </row>
    <row r="31" spans="1:9" ht="12.75">
      <c r="A31" s="4" t="s">
        <v>11</v>
      </c>
      <c r="B31" s="25">
        <v>22017</v>
      </c>
      <c r="C31" s="25">
        <v>33233</v>
      </c>
      <c r="D31" s="25">
        <v>9509</v>
      </c>
      <c r="E31" s="25">
        <v>4669</v>
      </c>
      <c r="F31" s="25">
        <v>15692</v>
      </c>
      <c r="G31" s="25">
        <v>677</v>
      </c>
      <c r="H31" s="25">
        <v>196211</v>
      </c>
      <c r="I31" s="20">
        <f t="shared" si="6"/>
        <v>282008</v>
      </c>
    </row>
    <row r="32" spans="1:9" ht="12.75">
      <c r="A32" s="4" t="s">
        <v>12</v>
      </c>
      <c r="B32" s="25">
        <v>4523</v>
      </c>
      <c r="C32" s="25">
        <v>5825</v>
      </c>
      <c r="D32" s="25">
        <v>581</v>
      </c>
      <c r="E32" s="25">
        <v>392</v>
      </c>
      <c r="F32" s="25">
        <v>4506</v>
      </c>
      <c r="G32" s="25">
        <v>0</v>
      </c>
      <c r="H32" s="25">
        <v>17989</v>
      </c>
      <c r="I32" s="20">
        <f t="shared" si="6"/>
        <v>33816</v>
      </c>
    </row>
    <row r="33" spans="1:9" ht="12.75">
      <c r="A33" s="4" t="s">
        <v>13</v>
      </c>
      <c r="B33" s="20">
        <f aca="true" t="shared" si="7" ref="B33:I33">SUM(B30:B32)</f>
        <v>188903</v>
      </c>
      <c r="C33" s="20">
        <f t="shared" si="7"/>
        <v>96159</v>
      </c>
      <c r="D33" s="20">
        <f t="shared" si="7"/>
        <v>22231</v>
      </c>
      <c r="E33" s="20">
        <f t="shared" si="7"/>
        <v>57029</v>
      </c>
      <c r="F33" s="20">
        <f t="shared" si="7"/>
        <v>144068</v>
      </c>
      <c r="G33" s="20">
        <f t="shared" si="7"/>
        <v>12377</v>
      </c>
      <c r="H33" s="20">
        <f t="shared" si="7"/>
        <v>1328714</v>
      </c>
      <c r="I33" s="20">
        <f t="shared" si="7"/>
        <v>1849481</v>
      </c>
    </row>
    <row r="34" spans="1:9" ht="12.75">
      <c r="A34" s="4" t="s">
        <v>14</v>
      </c>
      <c r="B34" s="20">
        <f aca="true" t="shared" si="8" ref="B34:I34">SUM(B27+B28+B29+B33)</f>
        <v>2091742</v>
      </c>
      <c r="C34" s="20">
        <f t="shared" si="8"/>
        <v>924256</v>
      </c>
      <c r="D34" s="20">
        <f t="shared" si="8"/>
        <v>275634</v>
      </c>
      <c r="E34" s="20">
        <f t="shared" si="8"/>
        <v>846033</v>
      </c>
      <c r="F34" s="20">
        <f t="shared" si="8"/>
        <v>2244760</v>
      </c>
      <c r="G34" s="20">
        <f t="shared" si="8"/>
        <v>223246</v>
      </c>
      <c r="H34" s="20">
        <f t="shared" si="8"/>
        <v>13092594</v>
      </c>
      <c r="I34" s="20">
        <f t="shared" si="8"/>
        <v>19698265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54669</v>
      </c>
      <c r="D42" s="21">
        <f>I16</f>
        <v>34258</v>
      </c>
      <c r="E42" s="21">
        <f>I17</f>
        <v>12888</v>
      </c>
      <c r="F42" s="21">
        <f>I18</f>
        <v>2637</v>
      </c>
      <c r="G42" s="21">
        <f>I22</f>
        <v>4886</v>
      </c>
      <c r="H42" s="21">
        <f>I19</f>
        <v>4129</v>
      </c>
      <c r="I42" s="21">
        <f>I20</f>
        <v>666</v>
      </c>
      <c r="J42" s="21">
        <f>I21</f>
        <v>91</v>
      </c>
      <c r="K42" s="21"/>
    </row>
    <row r="43" spans="1:11" ht="12.75">
      <c r="A43" t="s">
        <v>21</v>
      </c>
      <c r="C43" s="21">
        <f>SUM(D43:G43)</f>
        <v>108972</v>
      </c>
      <c r="D43" s="21">
        <f>I5</f>
        <v>67412</v>
      </c>
      <c r="E43" s="21">
        <f>I6</f>
        <v>26311</v>
      </c>
      <c r="F43" s="21">
        <f>I7</f>
        <v>5262</v>
      </c>
      <c r="G43" s="21">
        <f>I11</f>
        <v>9987</v>
      </c>
      <c r="H43" s="21">
        <f>I8</f>
        <v>8171</v>
      </c>
      <c r="I43" s="21">
        <f>I9</f>
        <v>1613</v>
      </c>
      <c r="J43" s="21">
        <f>I10</f>
        <v>203</v>
      </c>
      <c r="K43" s="21"/>
    </row>
    <row r="44" spans="1:11" ht="12.75">
      <c r="A44" t="s">
        <v>22</v>
      </c>
      <c r="C44" s="22">
        <f aca="true" t="shared" si="9" ref="C44:J44">C43/C42</f>
        <v>1.993305163803984</v>
      </c>
      <c r="D44" s="22">
        <f t="shared" si="9"/>
        <v>1.9677739506100764</v>
      </c>
      <c r="E44" s="22">
        <f t="shared" si="9"/>
        <v>2.0415114835505896</v>
      </c>
      <c r="F44" s="22">
        <f t="shared" si="9"/>
        <v>1.9954493742889647</v>
      </c>
      <c r="G44" s="22">
        <f t="shared" si="9"/>
        <v>2.0440032746623005</v>
      </c>
      <c r="H44" s="22">
        <f t="shared" si="9"/>
        <v>1.9789295228868975</v>
      </c>
      <c r="I44" s="22">
        <f t="shared" si="9"/>
        <v>2.421921921921922</v>
      </c>
      <c r="J44" s="22">
        <f t="shared" si="9"/>
        <v>2.230769230769231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32370</v>
      </c>
      <c r="D47" s="21">
        <f>H16</f>
        <v>19153</v>
      </c>
      <c r="E47" s="21">
        <f>H17</f>
        <v>8089</v>
      </c>
      <c r="F47" s="21">
        <f>H18</f>
        <v>1864</v>
      </c>
      <c r="G47" s="21">
        <f>H22</f>
        <v>3264</v>
      </c>
      <c r="H47" s="21">
        <f>H19</f>
        <v>2771</v>
      </c>
      <c r="I47" s="21">
        <f>H20</f>
        <v>446</v>
      </c>
      <c r="J47" s="21">
        <f>H21</f>
        <v>47</v>
      </c>
      <c r="K47" s="21"/>
    </row>
    <row r="48" spans="1:11" ht="12.75">
      <c r="A48" t="s">
        <v>21</v>
      </c>
      <c r="C48" s="21">
        <f>SUM(D48:G48)</f>
        <v>72746</v>
      </c>
      <c r="D48" s="21">
        <f>H5</f>
        <v>43579</v>
      </c>
      <c r="E48" s="21">
        <f>H6</f>
        <v>17931</v>
      </c>
      <c r="F48" s="21">
        <f>H7</f>
        <v>4078</v>
      </c>
      <c r="G48" s="21">
        <f>H11</f>
        <v>7158</v>
      </c>
      <c r="H48" s="21">
        <f>H8</f>
        <v>5949</v>
      </c>
      <c r="I48" s="21">
        <f>H9</f>
        <v>1098</v>
      </c>
      <c r="J48" s="21">
        <f>H10</f>
        <v>111</v>
      </c>
      <c r="K48" s="21"/>
    </row>
    <row r="49" spans="1:11" ht="12.75">
      <c r="A49" t="s">
        <v>22</v>
      </c>
      <c r="C49" s="22">
        <f aca="true" t="shared" si="10" ref="C49:J49">C48/C47</f>
        <v>2.2473277726289775</v>
      </c>
      <c r="D49" s="22">
        <f t="shared" si="10"/>
        <v>2.275309351015507</v>
      </c>
      <c r="E49" s="22">
        <f t="shared" si="10"/>
        <v>2.2167140561256025</v>
      </c>
      <c r="F49" s="22">
        <f t="shared" si="10"/>
        <v>2.1877682403433476</v>
      </c>
      <c r="G49" s="22">
        <f t="shared" si="10"/>
        <v>2.193014705882353</v>
      </c>
      <c r="H49" s="22">
        <f t="shared" si="10"/>
        <v>2.1468783832551424</v>
      </c>
      <c r="I49" s="22">
        <f t="shared" si="10"/>
        <v>2.4618834080717487</v>
      </c>
      <c r="J49" s="22">
        <f t="shared" si="10"/>
        <v>2.3617021276595747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22299</v>
      </c>
      <c r="D52" s="21">
        <f>SUM(B16:G16)</f>
        <v>15105</v>
      </c>
      <c r="E52" s="21">
        <f>SUM(B17:G17)</f>
        <v>4799</v>
      </c>
      <c r="F52" s="21">
        <f>SUM(B18:G18)</f>
        <v>773</v>
      </c>
      <c r="G52" s="21">
        <f>SUM(H52:J52)</f>
        <v>1622</v>
      </c>
      <c r="H52" s="21">
        <f>SUM(B19:G19)</f>
        <v>1358</v>
      </c>
      <c r="I52" s="21">
        <f>SUM(B20:G20)</f>
        <v>220</v>
      </c>
      <c r="J52" s="21">
        <f>SUM(B21:G21)</f>
        <v>44</v>
      </c>
      <c r="K52" s="21"/>
    </row>
    <row r="53" spans="1:11" ht="12.75">
      <c r="A53" t="s">
        <v>21</v>
      </c>
      <c r="C53" s="21">
        <f>SUM(B12:G12)</f>
        <v>36226</v>
      </c>
      <c r="D53" s="21">
        <f>SUM(B5:G5)</f>
        <v>23833</v>
      </c>
      <c r="E53" s="21">
        <f>SUM(B6:G6)</f>
        <v>8380</v>
      </c>
      <c r="F53" s="21">
        <f>SUM(B7:G7)</f>
        <v>1184</v>
      </c>
      <c r="G53" s="21">
        <f>SUM(H53:J53)</f>
        <v>2829</v>
      </c>
      <c r="H53" s="21">
        <f>SUM(B8:G8)</f>
        <v>2222</v>
      </c>
      <c r="I53" s="21">
        <f>SUM(B9:G9)</f>
        <v>515</v>
      </c>
      <c r="J53" s="21">
        <f>SUM(B10:G10)</f>
        <v>92</v>
      </c>
      <c r="K53" s="21"/>
    </row>
    <row r="54" spans="1:11" ht="12.75">
      <c r="A54" t="s">
        <v>22</v>
      </c>
      <c r="C54" s="22">
        <f aca="true" t="shared" si="11" ref="C54:J54">C53/C52</f>
        <v>1.6245571550293736</v>
      </c>
      <c r="D54" s="22">
        <f t="shared" si="11"/>
        <v>1.5778219132737503</v>
      </c>
      <c r="E54" s="22">
        <f t="shared" si="11"/>
        <v>1.746197124400917</v>
      </c>
      <c r="F54" s="22">
        <f t="shared" si="11"/>
        <v>1.5316946959896507</v>
      </c>
      <c r="G54" s="22">
        <f t="shared" si="11"/>
        <v>1.7441430332922319</v>
      </c>
      <c r="H54" s="22">
        <f t="shared" si="11"/>
        <v>1.6362297496318114</v>
      </c>
      <c r="I54" s="22">
        <f t="shared" si="11"/>
        <v>2.340909090909091</v>
      </c>
      <c r="J54" s="22">
        <f t="shared" si="11"/>
        <v>2.090909090909091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22299</v>
      </c>
      <c r="D61" s="21">
        <f>SUM(B16:G16)</f>
        <v>15105</v>
      </c>
      <c r="E61" s="21">
        <f>SUM(B17:G17)</f>
        <v>4799</v>
      </c>
      <c r="F61" s="21">
        <f>SUM(B18:G18)</f>
        <v>773</v>
      </c>
      <c r="G61" s="21">
        <f>SUM(H61:J61)</f>
        <v>1622</v>
      </c>
      <c r="H61" s="21">
        <f>SUM(B19:G19)</f>
        <v>1358</v>
      </c>
      <c r="I61" s="21">
        <f>SUM(B20:G20)</f>
        <v>220</v>
      </c>
      <c r="J61" s="21">
        <f>SUM(B21:G21)</f>
        <v>44</v>
      </c>
      <c r="K61" s="21"/>
    </row>
    <row r="62" spans="1:11" ht="12.75">
      <c r="A62" t="s">
        <v>21</v>
      </c>
      <c r="C62" s="21">
        <f>SUM(B12:G12)</f>
        <v>36226</v>
      </c>
      <c r="D62" s="21">
        <f>SUM(B5:G5)</f>
        <v>23833</v>
      </c>
      <c r="E62" s="21">
        <f>SUM(B6:G6)</f>
        <v>8380</v>
      </c>
      <c r="F62" s="21">
        <f>SUM(B7:G7)</f>
        <v>1184</v>
      </c>
      <c r="G62" s="21">
        <f>SUM(H62:J62)</f>
        <v>2829</v>
      </c>
      <c r="H62" s="21">
        <f>SUM(B8:G8)</f>
        <v>2222</v>
      </c>
      <c r="I62" s="21">
        <f>SUM(B9:G9)</f>
        <v>515</v>
      </c>
      <c r="J62" s="21">
        <f>SUM(B10:G10)</f>
        <v>92</v>
      </c>
      <c r="K62" s="21"/>
    </row>
    <row r="63" spans="1:11" ht="12.75">
      <c r="A63" t="s">
        <v>22</v>
      </c>
      <c r="C63" s="22">
        <f aca="true" t="shared" si="12" ref="C63:J63">C62/C61</f>
        <v>1.6245571550293736</v>
      </c>
      <c r="D63" s="22">
        <f t="shared" si="12"/>
        <v>1.5778219132737503</v>
      </c>
      <c r="E63" s="22">
        <f t="shared" si="12"/>
        <v>1.746197124400917</v>
      </c>
      <c r="F63" s="22">
        <f t="shared" si="12"/>
        <v>1.5316946959896507</v>
      </c>
      <c r="G63" s="22">
        <f t="shared" si="12"/>
        <v>1.7441430332922319</v>
      </c>
      <c r="H63" s="22">
        <f t="shared" si="12"/>
        <v>1.6362297496318114</v>
      </c>
      <c r="I63" s="22">
        <f t="shared" si="12"/>
        <v>2.340909090909091</v>
      </c>
      <c r="J63" s="22">
        <f t="shared" si="12"/>
        <v>2.090909090909091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12828</v>
      </c>
      <c r="D66" s="21">
        <f>SUM(F16:G16)</f>
        <v>9029</v>
      </c>
      <c r="E66" s="21">
        <f>SUM(F17:G17)</f>
        <v>2461</v>
      </c>
      <c r="F66" s="21">
        <f>SUM(F18:G18)</f>
        <v>504</v>
      </c>
      <c r="G66" s="21">
        <f>SUM(H66:J66)</f>
        <v>834</v>
      </c>
      <c r="H66" s="21">
        <f>SUM(F19:G19)</f>
        <v>714</v>
      </c>
      <c r="I66" s="21">
        <f>SUM(F20:G20)</f>
        <v>94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13870</v>
      </c>
      <c r="D67" s="21">
        <f>SUM(F5:G5)</f>
        <v>9910</v>
      </c>
      <c r="E67" s="21">
        <f>SUM(F6:G6)</f>
        <v>2561</v>
      </c>
      <c r="F67" s="21">
        <f>SUM(F7:G7)</f>
        <v>522</v>
      </c>
      <c r="G67" s="21">
        <f>SUM(H67:J67)</f>
        <v>877</v>
      </c>
      <c r="H67" s="21">
        <f>SUM(F8:G8)</f>
        <v>744</v>
      </c>
      <c r="I67" s="21">
        <f>SUM(F9:G9)</f>
        <v>106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1.0812285625194886</v>
      </c>
      <c r="D68" s="22">
        <f t="shared" si="13"/>
        <v>1.097574482223945</v>
      </c>
      <c r="E68" s="22">
        <f t="shared" si="13"/>
        <v>1.040633888663145</v>
      </c>
      <c r="F68" s="22">
        <f t="shared" si="13"/>
        <v>1.0357142857142858</v>
      </c>
      <c r="G68" s="22">
        <f t="shared" si="13"/>
        <v>1.0515587529976018</v>
      </c>
      <c r="H68" s="22">
        <f t="shared" si="13"/>
        <v>1.0420168067226891</v>
      </c>
      <c r="I68" s="22">
        <f t="shared" si="13"/>
        <v>1.127659574468085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3934</v>
      </c>
      <c r="D71" s="21">
        <f>B16</f>
        <v>2374</v>
      </c>
      <c r="E71" s="21">
        <f>B17</f>
        <v>1068</v>
      </c>
      <c r="F71" s="21">
        <f>B18</f>
        <v>139</v>
      </c>
      <c r="G71" s="21">
        <f>SUM(H71:J71)</f>
        <v>353</v>
      </c>
      <c r="H71" s="21">
        <f>B19</f>
        <v>306</v>
      </c>
      <c r="I71" s="21">
        <f>B20</f>
        <v>41</v>
      </c>
      <c r="J71" s="21">
        <f>B21</f>
        <v>6</v>
      </c>
      <c r="K71" s="21"/>
    </row>
    <row r="72" spans="1:11" ht="12.75">
      <c r="A72" t="s">
        <v>21</v>
      </c>
      <c r="C72" s="21">
        <f>B12</f>
        <v>11523</v>
      </c>
      <c r="D72" s="21">
        <f>B5</f>
        <v>6982</v>
      </c>
      <c r="E72" s="21">
        <f>B6</f>
        <v>3155</v>
      </c>
      <c r="F72" s="21">
        <f>B7</f>
        <v>397</v>
      </c>
      <c r="G72" s="21">
        <f>SUM(H72:J72)</f>
        <v>989</v>
      </c>
      <c r="H72" s="21">
        <f>B8</f>
        <v>848</v>
      </c>
      <c r="I72" s="21">
        <f>B9</f>
        <v>117</v>
      </c>
      <c r="J72" s="21">
        <f>B10</f>
        <v>24</v>
      </c>
      <c r="K72" s="21"/>
    </row>
    <row r="73" spans="1:11" ht="12.75">
      <c r="A73" t="s">
        <v>22</v>
      </c>
      <c r="C73" s="22">
        <f aca="true" t="shared" si="14" ref="C73:J73">C72/C71</f>
        <v>2.929079816980173</v>
      </c>
      <c r="D73" s="22">
        <f t="shared" si="14"/>
        <v>2.941027801179444</v>
      </c>
      <c r="E73" s="22">
        <f t="shared" si="14"/>
        <v>2.954119850187266</v>
      </c>
      <c r="F73" s="22">
        <f t="shared" si="14"/>
        <v>2.856115107913669</v>
      </c>
      <c r="G73" s="22">
        <f t="shared" si="14"/>
        <v>2.801699716713881</v>
      </c>
      <c r="H73" s="22">
        <f t="shared" si="14"/>
        <v>2.7712418300653594</v>
      </c>
      <c r="I73" s="22">
        <f t="shared" si="14"/>
        <v>2.8536585365853657</v>
      </c>
      <c r="J73" s="22">
        <f t="shared" si="14"/>
        <v>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1332</v>
      </c>
      <c r="D76" s="21">
        <f>C16</f>
        <v>766</v>
      </c>
      <c r="E76" s="21">
        <f>C17</f>
        <v>389</v>
      </c>
      <c r="F76" s="21">
        <f>C18</f>
        <v>39</v>
      </c>
      <c r="G76" s="21">
        <f>SUM(H76:J76)</f>
        <v>138</v>
      </c>
      <c r="H76" s="21">
        <f>C19</f>
        <v>82</v>
      </c>
      <c r="I76" s="21">
        <f>C20</f>
        <v>48</v>
      </c>
      <c r="J76" s="21">
        <f>C21</f>
        <v>8</v>
      </c>
      <c r="K76" s="21"/>
    </row>
    <row r="77" spans="1:11" ht="12.75">
      <c r="A77" t="s">
        <v>21</v>
      </c>
      <c r="C77" s="21">
        <f>C12</f>
        <v>5163</v>
      </c>
      <c r="D77" s="21">
        <f>C5</f>
        <v>2967</v>
      </c>
      <c r="E77" s="21">
        <f>C6</f>
        <v>1522</v>
      </c>
      <c r="F77" s="21">
        <f>C7</f>
        <v>146</v>
      </c>
      <c r="G77" s="21">
        <f>SUM(H77:J77)</f>
        <v>528</v>
      </c>
      <c r="H77" s="21">
        <f>C8</f>
        <v>307</v>
      </c>
      <c r="I77" s="21">
        <f>C9</f>
        <v>188</v>
      </c>
      <c r="J77" s="21">
        <f>C10</f>
        <v>33</v>
      </c>
      <c r="K77" s="21"/>
    </row>
    <row r="78" spans="1:11" ht="12.75">
      <c r="A78" t="s">
        <v>22</v>
      </c>
      <c r="C78" s="22">
        <f aca="true" t="shared" si="15" ref="C78:J78">C77/C76</f>
        <v>3.876126126126126</v>
      </c>
      <c r="D78" s="22">
        <f t="shared" si="15"/>
        <v>3.873368146214099</v>
      </c>
      <c r="E78" s="22">
        <f t="shared" si="15"/>
        <v>3.9125964010282774</v>
      </c>
      <c r="F78" s="22">
        <f t="shared" si="15"/>
        <v>3.7435897435897436</v>
      </c>
      <c r="G78" s="22">
        <f t="shared" si="15"/>
        <v>3.8260869565217392</v>
      </c>
      <c r="H78" s="22">
        <f t="shared" si="15"/>
        <v>3.7439024390243905</v>
      </c>
      <c r="I78" s="22">
        <f t="shared" si="15"/>
        <v>3.9166666666666665</v>
      </c>
      <c r="J78" s="22">
        <f t="shared" si="15"/>
        <v>4.125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3754</v>
      </c>
      <c r="D81" s="21">
        <f>E16</f>
        <v>2601</v>
      </c>
      <c r="E81" s="21">
        <f>E17</f>
        <v>808</v>
      </c>
      <c r="F81" s="21">
        <f>E18</f>
        <v>84</v>
      </c>
      <c r="G81" s="21">
        <f>SUM(H81:J81)</f>
        <v>261</v>
      </c>
      <c r="H81" s="21">
        <f>E19</f>
        <v>239</v>
      </c>
      <c r="I81" s="21">
        <f>E20</f>
        <v>20</v>
      </c>
      <c r="J81" s="21">
        <f>E21</f>
        <v>2</v>
      </c>
      <c r="K81" s="21"/>
    </row>
    <row r="82" spans="1:11" ht="12.75">
      <c r="A82" t="s">
        <v>21</v>
      </c>
      <c r="C82" s="21">
        <f>E12</f>
        <v>3805</v>
      </c>
      <c r="D82" s="21">
        <f>E5</f>
        <v>2636</v>
      </c>
      <c r="E82" s="21">
        <f>E6</f>
        <v>818</v>
      </c>
      <c r="F82" s="21">
        <f>E7</f>
        <v>86</v>
      </c>
      <c r="G82" s="21">
        <f>SUM(H82:J82)</f>
        <v>265</v>
      </c>
      <c r="H82" s="21">
        <f>E8</f>
        <v>241</v>
      </c>
      <c r="I82" s="21">
        <f>E9</f>
        <v>22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1.0135855087906234</v>
      </c>
      <c r="D83" s="22">
        <f t="shared" si="16"/>
        <v>1.0134563629373319</v>
      </c>
      <c r="E83" s="22">
        <f t="shared" si="16"/>
        <v>1.0123762376237624</v>
      </c>
      <c r="F83" s="22">
        <f t="shared" si="16"/>
        <v>1.0238095238095237</v>
      </c>
      <c r="G83" s="22">
        <f t="shared" si="16"/>
        <v>1.0153256704980842</v>
      </c>
      <c r="H83" s="22">
        <f t="shared" si="16"/>
        <v>1.00836820083682</v>
      </c>
      <c r="I83" s="22">
        <f t="shared" si="16"/>
        <v>1.1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451</v>
      </c>
      <c r="D86" s="21">
        <f>D16</f>
        <v>335</v>
      </c>
      <c r="E86" s="21">
        <f>D17</f>
        <v>73</v>
      </c>
      <c r="F86" s="21">
        <f>D18</f>
        <v>7</v>
      </c>
      <c r="G86" s="21">
        <f>SUM(H86:J86)</f>
        <v>36</v>
      </c>
      <c r="H86" s="21">
        <f>D19</f>
        <v>17</v>
      </c>
      <c r="I86" s="21">
        <f>D20</f>
        <v>17</v>
      </c>
      <c r="J86" s="21">
        <f>D21</f>
        <v>2</v>
      </c>
    </row>
    <row r="87" spans="1:10" ht="12.75">
      <c r="A87" t="s">
        <v>21</v>
      </c>
      <c r="C87" s="21">
        <f>D12</f>
        <v>1865</v>
      </c>
      <c r="D87" s="21">
        <f>D5</f>
        <v>1338</v>
      </c>
      <c r="E87" s="21">
        <f>D6</f>
        <v>324</v>
      </c>
      <c r="F87" s="21">
        <f>D7</f>
        <v>33</v>
      </c>
      <c r="G87" s="21">
        <f>SUM(H87:J87)</f>
        <v>170</v>
      </c>
      <c r="H87" s="21">
        <f>D8</f>
        <v>82</v>
      </c>
      <c r="I87" s="21">
        <f>D9</f>
        <v>82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4.135254988913526</v>
      </c>
      <c r="D88" s="22">
        <f t="shared" si="17"/>
        <v>3.994029850746269</v>
      </c>
      <c r="E88" s="22">
        <f t="shared" si="17"/>
        <v>4.438356164383562</v>
      </c>
      <c r="F88" s="22">
        <f t="shared" si="17"/>
        <v>4.714285714285714</v>
      </c>
      <c r="G88" s="22">
        <f t="shared" si="17"/>
        <v>4.722222222222222</v>
      </c>
      <c r="H88" s="22">
        <f t="shared" si="17"/>
        <v>4.823529411764706</v>
      </c>
      <c r="I88" s="22">
        <f t="shared" si="17"/>
        <v>4.823529411764706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19698265</v>
      </c>
      <c r="D94" s="21"/>
      <c r="E94" s="21">
        <f>SUM(E95:E96)</f>
        <v>54669</v>
      </c>
      <c r="F94" s="22">
        <f>C94/E94</f>
        <v>360.31873639539776</v>
      </c>
      <c r="G94" s="21">
        <f>SUM(G95:G96)</f>
        <v>108972</v>
      </c>
      <c r="H94" s="22">
        <f>C94/G94</f>
        <v>180.76446243071615</v>
      </c>
    </row>
    <row r="95" spans="1:8" ht="12.75">
      <c r="A95" t="s">
        <v>23</v>
      </c>
      <c r="C95" s="21">
        <f>H34</f>
        <v>13092594</v>
      </c>
      <c r="D95" s="21"/>
      <c r="E95" s="21">
        <f>H23</f>
        <v>32370</v>
      </c>
      <c r="F95" s="22">
        <f>C95/E95</f>
        <v>404.4669138090825</v>
      </c>
      <c r="G95" s="21">
        <f>H12</f>
        <v>72746</v>
      </c>
      <c r="H95" s="22">
        <f>C95/G95</f>
        <v>179.976823467957</v>
      </c>
    </row>
    <row r="96" spans="1:8" ht="12.75">
      <c r="A96" t="s">
        <v>34</v>
      </c>
      <c r="C96" s="21">
        <f>SUM(B34:G34)</f>
        <v>6605671</v>
      </c>
      <c r="D96" s="21"/>
      <c r="E96" s="21">
        <f>SUM(B23:G23)</f>
        <v>22299</v>
      </c>
      <c r="F96" s="22">
        <f>C96/E96</f>
        <v>296.2317144266559</v>
      </c>
      <c r="G96" s="21">
        <f>SUM(B12:G12)</f>
        <v>36226</v>
      </c>
      <c r="H96" s="22">
        <f>C96/G96</f>
        <v>182.34613261193618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12105385</v>
      </c>
      <c r="D98" s="21"/>
      <c r="E98" s="21">
        <f>SUM(E99:E100)</f>
        <v>34258</v>
      </c>
      <c r="F98" s="22">
        <f>C98/E98</f>
        <v>353.3593613170646</v>
      </c>
      <c r="G98" s="21">
        <f>SUM(G99:G100)</f>
        <v>67412</v>
      </c>
      <c r="H98" s="22">
        <f>C98/G98</f>
        <v>179.57314721414585</v>
      </c>
    </row>
    <row r="99" spans="1:8" ht="12.75">
      <c r="A99" t="s">
        <v>23</v>
      </c>
      <c r="C99" s="21">
        <f>H27</f>
        <v>7743017</v>
      </c>
      <c r="D99" s="21"/>
      <c r="E99" s="21">
        <f>H16</f>
        <v>19153</v>
      </c>
      <c r="F99" s="22">
        <f>C99/E99</f>
        <v>404.2717589933692</v>
      </c>
      <c r="G99" s="21">
        <f>H5</f>
        <v>43579</v>
      </c>
      <c r="H99" s="22">
        <f>C99/G99</f>
        <v>177.67771174189403</v>
      </c>
    </row>
    <row r="100" spans="1:8" ht="12.75">
      <c r="A100" t="s">
        <v>34</v>
      </c>
      <c r="C100" s="21">
        <f>SUM(B27:G27)</f>
        <v>4362368</v>
      </c>
      <c r="D100" s="21"/>
      <c r="E100" s="21">
        <f>SUM(B16:G16)</f>
        <v>15105</v>
      </c>
      <c r="F100" s="22">
        <f>C100/E100</f>
        <v>288.80291294273417</v>
      </c>
      <c r="G100" s="21">
        <f>SUM(B5:G5)</f>
        <v>23833</v>
      </c>
      <c r="H100" s="22">
        <f>C100/G100</f>
        <v>183.0389795661478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4797351</v>
      </c>
      <c r="D102" s="21"/>
      <c r="E102" s="21">
        <f>SUM(E103:E104)</f>
        <v>12888</v>
      </c>
      <c r="F102" s="22">
        <f>C102/E102</f>
        <v>372.23393854748605</v>
      </c>
      <c r="G102" s="21">
        <f>SUM(G103:G104)</f>
        <v>26311</v>
      </c>
      <c r="H102" s="22">
        <f>C102/G102</f>
        <v>182.3325225190985</v>
      </c>
    </row>
    <row r="103" spans="1:8" ht="12.75">
      <c r="A103" t="s">
        <v>23</v>
      </c>
      <c r="C103" s="21">
        <f>H28</f>
        <v>3285156</v>
      </c>
      <c r="D103" s="21"/>
      <c r="E103" s="21">
        <f>H17</f>
        <v>8089</v>
      </c>
      <c r="F103" s="22">
        <f>C103/E103</f>
        <v>406.1263444183459</v>
      </c>
      <c r="G103" s="21">
        <f>H6</f>
        <v>17931</v>
      </c>
      <c r="H103" s="22">
        <f>C103/G103</f>
        <v>183.21097540572194</v>
      </c>
    </row>
    <row r="104" spans="1:8" ht="12.75">
      <c r="A104" t="s">
        <v>34</v>
      </c>
      <c r="C104" s="21">
        <f>SUM(B28:G28)</f>
        <v>1512195</v>
      </c>
      <c r="D104" s="21"/>
      <c r="E104" s="21">
        <f>SUM(B17:G17)</f>
        <v>4799</v>
      </c>
      <c r="F104" s="22">
        <f>C104/E104</f>
        <v>315.10627214002915</v>
      </c>
      <c r="G104" s="21">
        <f>SUM(B6:G6)</f>
        <v>8380</v>
      </c>
      <c r="H104" s="22">
        <f>C104/G104</f>
        <v>180.45286396181385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946048</v>
      </c>
      <c r="D106" s="21"/>
      <c r="E106" s="21">
        <f>SUM(E107:E108)</f>
        <v>2637</v>
      </c>
      <c r="F106" s="22">
        <f>C106/E106</f>
        <v>358.7591960561244</v>
      </c>
      <c r="G106" s="21">
        <f>SUM(G107:G108)</f>
        <v>5262</v>
      </c>
      <c r="H106" s="22">
        <f>C106/G106</f>
        <v>179.7886735081718</v>
      </c>
    </row>
    <row r="107" spans="1:8" ht="12.75">
      <c r="A107" t="s">
        <v>23</v>
      </c>
      <c r="C107" s="21">
        <f>H29</f>
        <v>735707</v>
      </c>
      <c r="D107" s="21"/>
      <c r="E107" s="21">
        <f>H18</f>
        <v>1864</v>
      </c>
      <c r="F107" s="22">
        <f>C107/E107</f>
        <v>394.6925965665236</v>
      </c>
      <c r="G107" s="21">
        <f>H7</f>
        <v>4078</v>
      </c>
      <c r="H107" s="22">
        <f>C107/G107</f>
        <v>180.4087788131437</v>
      </c>
    </row>
    <row r="108" spans="1:8" ht="12.75">
      <c r="A108" t="s">
        <v>34</v>
      </c>
      <c r="C108" s="21">
        <f>SUM(B29:G29)</f>
        <v>210341</v>
      </c>
      <c r="D108" s="21"/>
      <c r="E108" s="21">
        <f>SUM(B18:G18)</f>
        <v>773</v>
      </c>
      <c r="F108" s="22">
        <f>C108/E108</f>
        <v>272.1099611901682</v>
      </c>
      <c r="G108" s="21">
        <f>SUM(B7:G7)</f>
        <v>1184</v>
      </c>
      <c r="H108" s="22">
        <f>C108/G108</f>
        <v>177.6528716216216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1849481</v>
      </c>
      <c r="D110" s="21"/>
      <c r="E110" s="21">
        <f>SUM(E111:E112)</f>
        <v>4886</v>
      </c>
      <c r="F110" s="22">
        <f>C110/E110</f>
        <v>378.52660663119116</v>
      </c>
      <c r="G110" s="21">
        <f>SUM(G111:G112)</f>
        <v>9987</v>
      </c>
      <c r="H110" s="22">
        <f>C110/G110</f>
        <v>185.1888454991489</v>
      </c>
    </row>
    <row r="111" spans="1:8" ht="12.75">
      <c r="A111" s="11" t="s">
        <v>23</v>
      </c>
      <c r="C111" s="21">
        <f>H33</f>
        <v>1328714</v>
      </c>
      <c r="D111" s="21"/>
      <c r="E111" s="21">
        <f>H22</f>
        <v>3264</v>
      </c>
      <c r="F111" s="22">
        <f>C111/E111</f>
        <v>407.0814950980392</v>
      </c>
      <c r="G111" s="21">
        <f>H11</f>
        <v>7158</v>
      </c>
      <c r="H111" s="22">
        <f>C111/G111</f>
        <v>185.62643196423582</v>
      </c>
    </row>
    <row r="112" spans="1:8" ht="12.75">
      <c r="A112" s="11" t="s">
        <v>34</v>
      </c>
      <c r="C112" s="21">
        <f>SUM(B33:G33)</f>
        <v>520767</v>
      </c>
      <c r="D112" s="21"/>
      <c r="E112" s="21">
        <f>SUM(B22:G22)</f>
        <v>1622</v>
      </c>
      <c r="F112" s="22">
        <f>C112/E112</f>
        <v>321.0647348951911</v>
      </c>
      <c r="G112" s="21">
        <f>SUM(B11:G11)</f>
        <v>2829</v>
      </c>
      <c r="H112" s="22">
        <f>C112/G112</f>
        <v>184.08165429480383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1533657</v>
      </c>
      <c r="D114" s="21"/>
      <c r="E114" s="21">
        <f>SUM(E115:E116)</f>
        <v>4129</v>
      </c>
      <c r="F114" s="22">
        <f>C114/E114</f>
        <v>371.43545652700413</v>
      </c>
      <c r="G114" s="21">
        <f>SUM(G115:G116)</f>
        <v>8171</v>
      </c>
      <c r="H114" s="22">
        <f>C114/G114</f>
        <v>187.6951413535675</v>
      </c>
    </row>
    <row r="115" spans="1:8" ht="12.75">
      <c r="A115" t="s">
        <v>23</v>
      </c>
      <c r="C115" s="21">
        <f>H30</f>
        <v>1114514</v>
      </c>
      <c r="D115" s="21"/>
      <c r="E115" s="21">
        <f>H19</f>
        <v>2771</v>
      </c>
      <c r="F115" s="22">
        <f>C115/E115</f>
        <v>402.206423673764</v>
      </c>
      <c r="G115" s="21">
        <f>H8</f>
        <v>5949</v>
      </c>
      <c r="H115" s="22">
        <f>C115/G115</f>
        <v>187.34476382585308</v>
      </c>
    </row>
    <row r="116" spans="1:8" ht="12.75">
      <c r="A116" t="s">
        <v>34</v>
      </c>
      <c r="C116" s="21">
        <f>SUM(B30:G30)</f>
        <v>419143</v>
      </c>
      <c r="D116" s="21"/>
      <c r="E116" s="21">
        <f>SUM(B19:G19)</f>
        <v>1358</v>
      </c>
      <c r="F116" s="22">
        <f>C116/E116</f>
        <v>308.64727540500735</v>
      </c>
      <c r="G116" s="21">
        <f>SUM(B8:G8)</f>
        <v>2222</v>
      </c>
      <c r="H116" s="22">
        <f>C116/G116</f>
        <v>188.63321332133214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282008</v>
      </c>
      <c r="D118" s="21"/>
      <c r="E118" s="21">
        <f>SUM(E119:E120)</f>
        <v>666</v>
      </c>
      <c r="F118" s="22">
        <f>C118/E118</f>
        <v>423.4354354354354</v>
      </c>
      <c r="G118" s="21">
        <f>SUM(G119:G120)</f>
        <v>1613</v>
      </c>
      <c r="H118" s="22">
        <f>C118/G118</f>
        <v>174.83446993180408</v>
      </c>
    </row>
    <row r="119" spans="1:8" ht="12.75">
      <c r="A119" t="s">
        <v>23</v>
      </c>
      <c r="C119" s="21">
        <f>H31</f>
        <v>196211</v>
      </c>
      <c r="D119" s="21"/>
      <c r="E119" s="21">
        <f>H20</f>
        <v>446</v>
      </c>
      <c r="F119" s="22">
        <f>C119/E119</f>
        <v>439.93497757847535</v>
      </c>
      <c r="G119" s="21">
        <f>H9</f>
        <v>1098</v>
      </c>
      <c r="H119" s="22">
        <f>C119/G119</f>
        <v>178.69854280510017</v>
      </c>
    </row>
    <row r="120" spans="1:8" ht="12.75">
      <c r="A120" t="s">
        <v>34</v>
      </c>
      <c r="C120" s="21">
        <f>SUM(B31:G31)</f>
        <v>85797</v>
      </c>
      <c r="D120" s="21"/>
      <c r="E120" s="21">
        <f>SUM(B20:G20)</f>
        <v>220</v>
      </c>
      <c r="F120" s="22">
        <f>C120/E120</f>
        <v>389.98636363636365</v>
      </c>
      <c r="G120" s="21">
        <f>SUM(B9:G9)</f>
        <v>515</v>
      </c>
      <c r="H120" s="22">
        <f>C120/G120</f>
        <v>166.59611650485436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33816</v>
      </c>
      <c r="D122" s="21"/>
      <c r="E122" s="21">
        <f>SUM(E123:E124)</f>
        <v>91</v>
      </c>
      <c r="F122" s="22">
        <f>C122/E122</f>
        <v>371.6043956043956</v>
      </c>
      <c r="G122" s="21">
        <f>SUM(G123:G124)</f>
        <v>203</v>
      </c>
      <c r="H122" s="22">
        <f>C122/G122</f>
        <v>166.58128078817734</v>
      </c>
    </row>
    <row r="123" spans="1:8" ht="12.75">
      <c r="A123" t="s">
        <v>23</v>
      </c>
      <c r="C123" s="21">
        <f>H32</f>
        <v>17989</v>
      </c>
      <c r="D123" s="21"/>
      <c r="E123" s="21">
        <f>H21</f>
        <v>47</v>
      </c>
      <c r="F123" s="22">
        <f>C123/E123</f>
        <v>382.74468085106383</v>
      </c>
      <c r="G123" s="21">
        <f>H10</f>
        <v>111</v>
      </c>
      <c r="H123" s="22">
        <f>C123/G123</f>
        <v>162.06306306306305</v>
      </c>
    </row>
    <row r="124" spans="1:8" ht="12.75">
      <c r="A124" t="s">
        <v>34</v>
      </c>
      <c r="C124" s="21">
        <f>SUM(B32:G32)</f>
        <v>15827</v>
      </c>
      <c r="D124" s="21"/>
      <c r="E124" s="21">
        <f>SUM(B21:G21)</f>
        <v>44</v>
      </c>
      <c r="F124" s="22">
        <f>C124/E124</f>
        <v>359.70454545454544</v>
      </c>
      <c r="G124" s="21">
        <f>SUM(B10:G10)</f>
        <v>92</v>
      </c>
      <c r="H124" s="22">
        <f>C124/G124</f>
        <v>172.0326086956522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6737039</v>
      </c>
      <c r="D130" s="21"/>
      <c r="E130" s="21">
        <f aca="true" t="shared" si="19" ref="E130:K130">SUM(E131:E134)</f>
        <v>4161314</v>
      </c>
      <c r="F130" s="21">
        <f t="shared" si="19"/>
        <v>1463724</v>
      </c>
      <c r="G130" s="21">
        <f t="shared" si="19"/>
        <v>206463</v>
      </c>
      <c r="H130" s="21">
        <f t="shared" si="19"/>
        <v>498536</v>
      </c>
      <c r="I130" s="21">
        <f t="shared" si="19"/>
        <v>407002</v>
      </c>
      <c r="J130" s="21">
        <f t="shared" si="19"/>
        <v>76288</v>
      </c>
      <c r="K130" s="21">
        <f t="shared" si="19"/>
        <v>15246</v>
      </c>
    </row>
    <row r="131" spans="1:11" ht="12.75">
      <c r="A131" t="s">
        <v>4</v>
      </c>
      <c r="C131" s="21">
        <f t="shared" si="18"/>
        <v>2603576</v>
      </c>
      <c r="D131" s="21"/>
      <c r="E131" s="21">
        <f>SUM(F27:G27)</f>
        <v>1781081</v>
      </c>
      <c r="F131" s="21">
        <f>SUM(F28:G28)</f>
        <v>441272</v>
      </c>
      <c r="G131" s="21">
        <f>SUM(F29:G29)</f>
        <v>89208</v>
      </c>
      <c r="H131" s="21">
        <f>SUM(I131:K131)</f>
        <v>156445</v>
      </c>
      <c r="I131" s="21">
        <f>SUM(F30:G30)</f>
        <v>135570</v>
      </c>
      <c r="J131" s="21">
        <f>SUM(F31:G31)</f>
        <v>16369</v>
      </c>
      <c r="K131" s="21">
        <f>SUM(F32:G32)</f>
        <v>4506</v>
      </c>
    </row>
    <row r="132" spans="1:11" ht="12.75">
      <c r="A132" t="s">
        <v>63</v>
      </c>
      <c r="C132" s="21">
        <f t="shared" si="18"/>
        <v>2254105</v>
      </c>
      <c r="D132" s="21"/>
      <c r="E132" s="21">
        <f>B27</f>
        <v>1262110</v>
      </c>
      <c r="F132" s="21">
        <f>B28</f>
        <v>569317</v>
      </c>
      <c r="G132" s="21">
        <f>B29</f>
        <v>71412</v>
      </c>
      <c r="H132" s="21">
        <f>SUM(I132:K132)</f>
        <v>188903</v>
      </c>
      <c r="I132" s="21">
        <f>B30</f>
        <v>162363</v>
      </c>
      <c r="J132" s="21">
        <f>B31</f>
        <v>22017</v>
      </c>
      <c r="K132" s="21">
        <f>B32</f>
        <v>4523</v>
      </c>
    </row>
    <row r="133" spans="1:11" ht="12.75">
      <c r="A133" t="s">
        <v>62</v>
      </c>
      <c r="C133" s="21">
        <f t="shared" si="18"/>
        <v>981357</v>
      </c>
      <c r="D133" s="21"/>
      <c r="E133" s="21">
        <f>C27</f>
        <v>525938</v>
      </c>
      <c r="F133" s="21">
        <f>C28</f>
        <v>275031</v>
      </c>
      <c r="G133" s="21">
        <f>C29</f>
        <v>27128</v>
      </c>
      <c r="H133" s="21">
        <f>SUM(I133:K133)</f>
        <v>96159</v>
      </c>
      <c r="I133" s="21">
        <f>C30</f>
        <v>57101</v>
      </c>
      <c r="J133" s="21">
        <f>C31</f>
        <v>33233</v>
      </c>
      <c r="K133" s="21">
        <f>C32</f>
        <v>5825</v>
      </c>
    </row>
    <row r="134" spans="1:11" ht="12.75">
      <c r="A134" t="s">
        <v>2</v>
      </c>
      <c r="C134" s="21">
        <f t="shared" si="18"/>
        <v>898001</v>
      </c>
      <c r="D134" s="21"/>
      <c r="E134" s="21">
        <f>E27</f>
        <v>592185</v>
      </c>
      <c r="F134" s="21">
        <f>E28</f>
        <v>178104</v>
      </c>
      <c r="G134" s="21">
        <f>E29</f>
        <v>18715</v>
      </c>
      <c r="H134" s="21">
        <f>SUM(I134:K134)</f>
        <v>57029</v>
      </c>
      <c r="I134" s="21">
        <f>E30</f>
        <v>51968</v>
      </c>
      <c r="J134" s="21">
        <f>E31</f>
        <v>4669</v>
      </c>
      <c r="K134" s="21">
        <f>E32</f>
        <v>392</v>
      </c>
    </row>
    <row r="135" spans="1:11" ht="12.75">
      <c r="A135" t="s">
        <v>61</v>
      </c>
      <c r="C135" s="21">
        <f t="shared" si="18"/>
        <v>287775</v>
      </c>
      <c r="D135" s="21"/>
      <c r="E135" s="21">
        <f>D27</f>
        <v>201054</v>
      </c>
      <c r="F135" s="21">
        <f>D28</f>
        <v>48471</v>
      </c>
      <c r="G135" s="21">
        <f>D29</f>
        <v>3878</v>
      </c>
      <c r="H135" s="21">
        <f>SUM(I135:K135)</f>
        <v>22231</v>
      </c>
      <c r="I135" s="21">
        <f>D30</f>
        <v>12141</v>
      </c>
      <c r="J135" s="21">
        <f>D31</f>
        <v>9509</v>
      </c>
      <c r="K135" s="21">
        <f>D32</f>
        <v>581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2603576</v>
      </c>
      <c r="E141" s="22">
        <f>B141/C66</f>
        <v>202.9603991269099</v>
      </c>
      <c r="G141" s="22">
        <f>B141/C67</f>
        <v>187.7127613554434</v>
      </c>
    </row>
    <row r="142" spans="1:7" ht="12.75">
      <c r="A142" t="s">
        <v>63</v>
      </c>
      <c r="B142" s="21">
        <f>C132</f>
        <v>2254105</v>
      </c>
      <c r="E142" s="22">
        <f>B142/C71</f>
        <v>572.9804270462633</v>
      </c>
      <c r="G142" s="22">
        <f>B142/C72</f>
        <v>195.61789464549162</v>
      </c>
    </row>
    <row r="143" spans="1:7" ht="12.75">
      <c r="A143" t="s">
        <v>62</v>
      </c>
      <c r="B143" s="21">
        <f>C133</f>
        <v>981357</v>
      </c>
      <c r="E143" s="22">
        <f>B143/C76</f>
        <v>736.7545045045046</v>
      </c>
      <c r="G143" s="22">
        <f>B143/C77</f>
        <v>190.07495642068565</v>
      </c>
    </row>
    <row r="144" spans="1:7" ht="12.75">
      <c r="A144" t="s">
        <v>2</v>
      </c>
      <c r="B144" s="21">
        <f>C134</f>
        <v>898001</v>
      </c>
      <c r="E144" s="22">
        <f>B144/C81</f>
        <v>239.21177410761854</v>
      </c>
      <c r="G144" s="22">
        <f>B144/C82</f>
        <v>236.00551905387647</v>
      </c>
    </row>
    <row r="145" spans="1:7" ht="12.75">
      <c r="A145" t="s">
        <v>61</v>
      </c>
      <c r="B145" s="21">
        <f>C135</f>
        <v>287775</v>
      </c>
      <c r="E145" s="27">
        <f>B145/C86</f>
        <v>638.0820399113082</v>
      </c>
      <c r="G145" s="27">
        <f>B145/C87</f>
        <v>154.3029490616622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3">
      <selection activeCell="F8" sqref="F8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6980</v>
      </c>
      <c r="C5" s="25">
        <v>2868</v>
      </c>
      <c r="D5" s="25">
        <v>1354</v>
      </c>
      <c r="E5" s="25">
        <v>2676</v>
      </c>
      <c r="F5" s="25">
        <v>9107</v>
      </c>
      <c r="G5" s="25">
        <v>819</v>
      </c>
      <c r="H5" s="25">
        <v>43957</v>
      </c>
      <c r="I5" s="20">
        <f aca="true" t="shared" si="0" ref="I5:I11">SUM(B5:H5)</f>
        <v>67761</v>
      </c>
    </row>
    <row r="6" spans="1:9" ht="12.75">
      <c r="A6" s="4" t="s">
        <v>8</v>
      </c>
      <c r="B6" s="25">
        <v>3100</v>
      </c>
      <c r="C6" s="25">
        <v>1547</v>
      </c>
      <c r="D6" s="25">
        <v>338</v>
      </c>
      <c r="E6" s="25">
        <v>860</v>
      </c>
      <c r="F6" s="25">
        <v>2495</v>
      </c>
      <c r="G6" s="25">
        <v>75</v>
      </c>
      <c r="H6" s="25">
        <v>18015</v>
      </c>
      <c r="I6" s="20">
        <f t="shared" si="0"/>
        <v>26430</v>
      </c>
    </row>
    <row r="7" spans="1:9" ht="12.75">
      <c r="A7" s="4" t="s">
        <v>9</v>
      </c>
      <c r="B7" s="25">
        <v>410</v>
      </c>
      <c r="C7" s="25">
        <v>132</v>
      </c>
      <c r="D7" s="25">
        <v>28</v>
      </c>
      <c r="E7" s="25">
        <v>90</v>
      </c>
      <c r="F7" s="25">
        <v>502</v>
      </c>
      <c r="G7" s="25">
        <v>27</v>
      </c>
      <c r="H7" s="25">
        <v>4191</v>
      </c>
      <c r="I7" s="20">
        <f t="shared" si="0"/>
        <v>5380</v>
      </c>
    </row>
    <row r="8" spans="1:9" ht="12.75">
      <c r="A8" s="4" t="s">
        <v>10</v>
      </c>
      <c r="B8" s="25">
        <v>818</v>
      </c>
      <c r="C8" s="25">
        <v>317</v>
      </c>
      <c r="D8" s="25">
        <v>65</v>
      </c>
      <c r="E8" s="25">
        <v>246</v>
      </c>
      <c r="F8" s="25">
        <v>688</v>
      </c>
      <c r="G8" s="25">
        <v>51</v>
      </c>
      <c r="H8" s="25">
        <v>6086</v>
      </c>
      <c r="I8" s="20">
        <f t="shared" si="0"/>
        <v>8271</v>
      </c>
    </row>
    <row r="9" spans="1:9" ht="12.75">
      <c r="A9" s="4" t="s">
        <v>11</v>
      </c>
      <c r="B9" s="25">
        <v>117</v>
      </c>
      <c r="C9" s="25">
        <v>208</v>
      </c>
      <c r="D9" s="25">
        <v>85</v>
      </c>
      <c r="E9" s="25">
        <v>23</v>
      </c>
      <c r="F9" s="25">
        <v>104</v>
      </c>
      <c r="G9" s="25">
        <v>2</v>
      </c>
      <c r="H9" s="25">
        <v>1118</v>
      </c>
      <c r="I9" s="20">
        <f t="shared" si="0"/>
        <v>1657</v>
      </c>
    </row>
    <row r="10" spans="1:9" ht="12.75">
      <c r="A10" s="4" t="s">
        <v>12</v>
      </c>
      <c r="B10" s="25">
        <v>24</v>
      </c>
      <c r="C10" s="25">
        <v>30</v>
      </c>
      <c r="D10" s="25">
        <v>6</v>
      </c>
      <c r="E10" s="25">
        <v>3</v>
      </c>
      <c r="F10" s="25">
        <v>27</v>
      </c>
      <c r="G10" s="25">
        <v>0</v>
      </c>
      <c r="H10" s="25">
        <v>119</v>
      </c>
      <c r="I10" s="20">
        <f t="shared" si="0"/>
        <v>209</v>
      </c>
    </row>
    <row r="11" spans="1:9" ht="12.75">
      <c r="A11" s="4" t="s">
        <v>13</v>
      </c>
      <c r="B11" s="20">
        <f aca="true" t="shared" si="1" ref="B11:H11">SUM(B8:B10)</f>
        <v>959</v>
      </c>
      <c r="C11" s="20">
        <f t="shared" si="1"/>
        <v>555</v>
      </c>
      <c r="D11" s="20">
        <f t="shared" si="1"/>
        <v>156</v>
      </c>
      <c r="E11" s="20">
        <f t="shared" si="1"/>
        <v>272</v>
      </c>
      <c r="F11" s="20">
        <f t="shared" si="1"/>
        <v>819</v>
      </c>
      <c r="G11" s="20">
        <f t="shared" si="1"/>
        <v>53</v>
      </c>
      <c r="H11" s="20">
        <f t="shared" si="1"/>
        <v>7323</v>
      </c>
      <c r="I11" s="20">
        <f t="shared" si="0"/>
        <v>10137</v>
      </c>
    </row>
    <row r="12" spans="1:9" ht="12.75">
      <c r="A12" s="4" t="s">
        <v>14</v>
      </c>
      <c r="B12" s="20">
        <f aca="true" t="shared" si="2" ref="B12:I12">SUM(B5+B6+B7+B11)</f>
        <v>11449</v>
      </c>
      <c r="C12" s="20">
        <f t="shared" si="2"/>
        <v>5102</v>
      </c>
      <c r="D12" s="20">
        <f t="shared" si="2"/>
        <v>1876</v>
      </c>
      <c r="E12" s="20">
        <f t="shared" si="2"/>
        <v>3898</v>
      </c>
      <c r="F12" s="20">
        <f t="shared" si="2"/>
        <v>12923</v>
      </c>
      <c r="G12" s="20">
        <f t="shared" si="2"/>
        <v>974</v>
      </c>
      <c r="H12" s="20">
        <f t="shared" si="2"/>
        <v>73486</v>
      </c>
      <c r="I12" s="20">
        <f t="shared" si="2"/>
        <v>109708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2371</v>
      </c>
      <c r="C16" s="25">
        <v>736</v>
      </c>
      <c r="D16" s="25">
        <v>336</v>
      </c>
      <c r="E16" s="25">
        <v>2642</v>
      </c>
      <c r="F16" s="25">
        <v>8274</v>
      </c>
      <c r="G16" s="25">
        <v>753</v>
      </c>
      <c r="H16" s="25">
        <v>19263</v>
      </c>
      <c r="I16" s="20">
        <f aca="true" t="shared" si="3" ref="I16:I22">SUM(B16:H16)</f>
        <v>34375</v>
      </c>
    </row>
    <row r="17" spans="1:9" ht="12.75">
      <c r="A17" s="4" t="s">
        <v>8</v>
      </c>
      <c r="B17" s="25">
        <v>1060</v>
      </c>
      <c r="C17" s="25">
        <v>391</v>
      </c>
      <c r="D17" s="25">
        <v>76</v>
      </c>
      <c r="E17" s="25">
        <v>851</v>
      </c>
      <c r="F17" s="25">
        <v>2405</v>
      </c>
      <c r="G17" s="25">
        <v>69</v>
      </c>
      <c r="H17" s="25">
        <v>8132</v>
      </c>
      <c r="I17" s="20">
        <f t="shared" si="3"/>
        <v>12984</v>
      </c>
    </row>
    <row r="18" spans="1:9" ht="12.75">
      <c r="A18" s="4" t="s">
        <v>9</v>
      </c>
      <c r="B18" s="25">
        <v>145</v>
      </c>
      <c r="C18" s="25">
        <v>36</v>
      </c>
      <c r="D18" s="25">
        <v>6</v>
      </c>
      <c r="E18" s="25">
        <v>88</v>
      </c>
      <c r="F18" s="25">
        <v>482</v>
      </c>
      <c r="G18" s="25">
        <v>26</v>
      </c>
      <c r="H18" s="25">
        <v>1922</v>
      </c>
      <c r="I18" s="20">
        <f t="shared" si="3"/>
        <v>2705</v>
      </c>
    </row>
    <row r="19" spans="1:9" ht="12.75">
      <c r="A19" s="4" t="s">
        <v>10</v>
      </c>
      <c r="B19" s="25">
        <v>298</v>
      </c>
      <c r="C19" s="25">
        <v>81</v>
      </c>
      <c r="D19" s="25">
        <v>14</v>
      </c>
      <c r="E19" s="25">
        <v>242</v>
      </c>
      <c r="F19" s="25">
        <v>663</v>
      </c>
      <c r="G19" s="25">
        <v>48</v>
      </c>
      <c r="H19" s="25">
        <v>2807</v>
      </c>
      <c r="I19" s="20">
        <f t="shared" si="3"/>
        <v>4153</v>
      </c>
    </row>
    <row r="20" spans="1:9" ht="12.75">
      <c r="A20" s="4" t="s">
        <v>11</v>
      </c>
      <c r="B20" s="25">
        <v>41</v>
      </c>
      <c r="C20" s="25">
        <v>54</v>
      </c>
      <c r="D20" s="25">
        <v>18</v>
      </c>
      <c r="E20" s="25">
        <v>20</v>
      </c>
      <c r="F20" s="25">
        <v>92</v>
      </c>
      <c r="G20" s="25">
        <v>2</v>
      </c>
      <c r="H20" s="25">
        <v>448</v>
      </c>
      <c r="I20" s="20">
        <f t="shared" si="3"/>
        <v>675</v>
      </c>
    </row>
    <row r="21" spans="1:9" ht="12.75">
      <c r="A21" s="4" t="s">
        <v>12</v>
      </c>
      <c r="B21" s="25">
        <v>6</v>
      </c>
      <c r="C21" s="25">
        <v>7</v>
      </c>
      <c r="D21" s="25">
        <v>2</v>
      </c>
      <c r="E21" s="25">
        <v>3</v>
      </c>
      <c r="F21" s="25">
        <v>26</v>
      </c>
      <c r="G21" s="25">
        <v>0</v>
      </c>
      <c r="H21" s="25">
        <v>51</v>
      </c>
      <c r="I21" s="20">
        <f t="shared" si="3"/>
        <v>95</v>
      </c>
    </row>
    <row r="22" spans="1:9" s="42" customFormat="1" ht="12.75">
      <c r="A22" s="41" t="s">
        <v>13</v>
      </c>
      <c r="B22" s="34">
        <f aca="true" t="shared" si="4" ref="B22:H22">SUM(B19:B21)</f>
        <v>345</v>
      </c>
      <c r="C22" s="34">
        <f t="shared" si="4"/>
        <v>142</v>
      </c>
      <c r="D22" s="34">
        <f t="shared" si="4"/>
        <v>34</v>
      </c>
      <c r="E22" s="34">
        <f t="shared" si="4"/>
        <v>265</v>
      </c>
      <c r="F22" s="34">
        <f t="shared" si="4"/>
        <v>781</v>
      </c>
      <c r="G22" s="34">
        <f t="shared" si="4"/>
        <v>50</v>
      </c>
      <c r="H22" s="34">
        <f t="shared" si="4"/>
        <v>3306</v>
      </c>
      <c r="I22" s="34">
        <f t="shared" si="3"/>
        <v>4923</v>
      </c>
    </row>
    <row r="23" spans="1:9" ht="12.75">
      <c r="A23" s="4" t="s">
        <v>14</v>
      </c>
      <c r="B23" s="20">
        <f aca="true" t="shared" si="5" ref="B23:I23">SUM(B16+B17+B18+B22)</f>
        <v>3921</v>
      </c>
      <c r="C23" s="20">
        <f t="shared" si="5"/>
        <v>1305</v>
      </c>
      <c r="D23" s="20">
        <f t="shared" si="5"/>
        <v>452</v>
      </c>
      <c r="E23" s="20">
        <f t="shared" si="5"/>
        <v>3846</v>
      </c>
      <c r="F23" s="20">
        <f t="shared" si="5"/>
        <v>11942</v>
      </c>
      <c r="G23" s="20">
        <f t="shared" si="5"/>
        <v>898</v>
      </c>
      <c r="H23" s="20">
        <f t="shared" si="5"/>
        <v>32623</v>
      </c>
      <c r="I23" s="20">
        <f t="shared" si="5"/>
        <v>54987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1258793</v>
      </c>
      <c r="C27" s="25">
        <v>502630</v>
      </c>
      <c r="D27" s="25">
        <v>202307</v>
      </c>
      <c r="E27" s="25">
        <v>598664</v>
      </c>
      <c r="F27" s="25">
        <v>1488561</v>
      </c>
      <c r="G27" s="25">
        <v>180745</v>
      </c>
      <c r="H27" s="25">
        <v>7701775</v>
      </c>
      <c r="I27" s="20">
        <f aca="true" t="shared" si="6" ref="I27:I32">SUM(B27:H27)</f>
        <v>11933475</v>
      </c>
    </row>
    <row r="28" spans="1:9" ht="12.75">
      <c r="A28" s="4" t="s">
        <v>8</v>
      </c>
      <c r="B28" s="25">
        <v>553563</v>
      </c>
      <c r="C28" s="25">
        <v>276758</v>
      </c>
      <c r="D28" s="25">
        <v>51498</v>
      </c>
      <c r="E28" s="25">
        <v>185414</v>
      </c>
      <c r="F28" s="25">
        <v>398966</v>
      </c>
      <c r="G28" s="25">
        <v>17042</v>
      </c>
      <c r="H28" s="25">
        <v>3249538</v>
      </c>
      <c r="I28" s="20">
        <f t="shared" si="6"/>
        <v>4732779</v>
      </c>
    </row>
    <row r="29" spans="1:9" ht="12.75">
      <c r="A29" s="4" t="s">
        <v>9</v>
      </c>
      <c r="B29" s="25">
        <v>73633</v>
      </c>
      <c r="C29" s="25">
        <v>23270</v>
      </c>
      <c r="D29" s="25">
        <v>3074</v>
      </c>
      <c r="E29" s="25">
        <v>19404</v>
      </c>
      <c r="F29" s="25">
        <v>78169</v>
      </c>
      <c r="G29" s="25">
        <v>5877</v>
      </c>
      <c r="H29" s="25">
        <v>750286</v>
      </c>
      <c r="I29" s="20">
        <f t="shared" si="6"/>
        <v>953713</v>
      </c>
    </row>
    <row r="30" spans="1:9" ht="12.75">
      <c r="A30" s="4" t="s">
        <v>10</v>
      </c>
      <c r="B30" s="25">
        <v>157537</v>
      </c>
      <c r="C30" s="25">
        <v>58267</v>
      </c>
      <c r="D30" s="25">
        <v>9471</v>
      </c>
      <c r="E30" s="25">
        <v>52384</v>
      </c>
      <c r="F30" s="25">
        <v>113511</v>
      </c>
      <c r="G30" s="25">
        <v>11731</v>
      </c>
      <c r="H30" s="25">
        <v>1130987</v>
      </c>
      <c r="I30" s="20">
        <f t="shared" si="6"/>
        <v>1533888</v>
      </c>
    </row>
    <row r="31" spans="1:9" ht="12.75">
      <c r="A31" s="4" t="s">
        <v>11</v>
      </c>
      <c r="B31" s="25">
        <v>20966</v>
      </c>
      <c r="C31" s="25">
        <v>36732</v>
      </c>
      <c r="D31" s="25">
        <v>9565</v>
      </c>
      <c r="E31" s="25">
        <v>4753</v>
      </c>
      <c r="F31" s="25">
        <v>14947</v>
      </c>
      <c r="G31" s="25">
        <v>493</v>
      </c>
      <c r="H31" s="25">
        <v>197522</v>
      </c>
      <c r="I31" s="20">
        <f t="shared" si="6"/>
        <v>284978</v>
      </c>
    </row>
    <row r="32" spans="1:9" ht="12.75">
      <c r="A32" s="4" t="s">
        <v>12</v>
      </c>
      <c r="B32" s="25">
        <v>4502</v>
      </c>
      <c r="C32" s="25">
        <v>5297</v>
      </c>
      <c r="D32" s="25">
        <v>581</v>
      </c>
      <c r="E32" s="25">
        <v>588</v>
      </c>
      <c r="F32" s="25">
        <v>4158</v>
      </c>
      <c r="G32" s="25">
        <v>0</v>
      </c>
      <c r="H32" s="25">
        <v>18705</v>
      </c>
      <c r="I32" s="20">
        <f t="shared" si="6"/>
        <v>33831</v>
      </c>
    </row>
    <row r="33" spans="1:9" s="42" customFormat="1" ht="12.75">
      <c r="A33" s="41" t="s">
        <v>13</v>
      </c>
      <c r="B33" s="34">
        <f aca="true" t="shared" si="7" ref="B33:I33">SUM(B30:B32)</f>
        <v>183005</v>
      </c>
      <c r="C33" s="34">
        <f t="shared" si="7"/>
        <v>100296</v>
      </c>
      <c r="D33" s="34">
        <f t="shared" si="7"/>
        <v>19617</v>
      </c>
      <c r="E33" s="34">
        <f t="shared" si="7"/>
        <v>57725</v>
      </c>
      <c r="F33" s="34">
        <f t="shared" si="7"/>
        <v>132616</v>
      </c>
      <c r="G33" s="34">
        <f t="shared" si="7"/>
        <v>12224</v>
      </c>
      <c r="H33" s="34">
        <f t="shared" si="7"/>
        <v>1347214</v>
      </c>
      <c r="I33" s="34">
        <f t="shared" si="7"/>
        <v>1852697</v>
      </c>
    </row>
    <row r="34" spans="1:9" ht="12.75">
      <c r="A34" s="4" t="s">
        <v>14</v>
      </c>
      <c r="B34" s="20">
        <f aca="true" t="shared" si="8" ref="B34:I34">SUM(B27+B28+B29+B33)</f>
        <v>2068994</v>
      </c>
      <c r="C34" s="20">
        <f t="shared" si="8"/>
        <v>902954</v>
      </c>
      <c r="D34" s="20">
        <f t="shared" si="8"/>
        <v>276496</v>
      </c>
      <c r="E34" s="20">
        <f t="shared" si="8"/>
        <v>861207</v>
      </c>
      <c r="F34" s="20">
        <f t="shared" si="8"/>
        <v>2098312</v>
      </c>
      <c r="G34" s="20">
        <f t="shared" si="8"/>
        <v>215888</v>
      </c>
      <c r="H34" s="20">
        <f t="shared" si="8"/>
        <v>13048813</v>
      </c>
      <c r="I34" s="20">
        <f t="shared" si="8"/>
        <v>19472664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54987</v>
      </c>
      <c r="D42" s="21">
        <f>I16</f>
        <v>34375</v>
      </c>
      <c r="E42" s="21">
        <f>I17</f>
        <v>12984</v>
      </c>
      <c r="F42" s="21">
        <f>I18</f>
        <v>2705</v>
      </c>
      <c r="G42" s="21">
        <f>I22</f>
        <v>4923</v>
      </c>
      <c r="H42" s="21">
        <f>I19</f>
        <v>4153</v>
      </c>
      <c r="I42" s="21">
        <f>I20</f>
        <v>675</v>
      </c>
      <c r="J42" s="21">
        <f>I21</f>
        <v>95</v>
      </c>
      <c r="K42" s="21"/>
    </row>
    <row r="43" spans="1:11" ht="12.75">
      <c r="A43" t="s">
        <v>21</v>
      </c>
      <c r="C43" s="21">
        <f>SUM(D43:G43)</f>
        <v>109708</v>
      </c>
      <c r="D43" s="21">
        <f>I5</f>
        <v>67761</v>
      </c>
      <c r="E43" s="21">
        <f>I6</f>
        <v>26430</v>
      </c>
      <c r="F43" s="21">
        <f>I7</f>
        <v>5380</v>
      </c>
      <c r="G43" s="21">
        <f>I11</f>
        <v>10137</v>
      </c>
      <c r="H43" s="21">
        <f>I8</f>
        <v>8271</v>
      </c>
      <c r="I43" s="21">
        <f>I9</f>
        <v>1657</v>
      </c>
      <c r="J43" s="21">
        <f>I10</f>
        <v>209</v>
      </c>
      <c r="K43" s="21"/>
    </row>
    <row r="44" spans="1:11" ht="12.75">
      <c r="A44" t="s">
        <v>22</v>
      </c>
      <c r="C44" s="22">
        <f aca="true" t="shared" si="9" ref="C44:J44">C43/C42</f>
        <v>1.9951624929528797</v>
      </c>
      <c r="D44" s="22">
        <f t="shared" si="9"/>
        <v>1.9712290909090908</v>
      </c>
      <c r="E44" s="22">
        <f t="shared" si="9"/>
        <v>2.0355822550831792</v>
      </c>
      <c r="F44" s="22">
        <f t="shared" si="9"/>
        <v>1.988909426987061</v>
      </c>
      <c r="G44" s="22">
        <f t="shared" si="9"/>
        <v>2.0591102985984158</v>
      </c>
      <c r="H44" s="22">
        <f t="shared" si="9"/>
        <v>1.9915723573320492</v>
      </c>
      <c r="I44" s="22">
        <f t="shared" si="9"/>
        <v>2.454814814814815</v>
      </c>
      <c r="J44" s="22">
        <f t="shared" si="9"/>
        <v>2.2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32623</v>
      </c>
      <c r="D47" s="21">
        <f>H16</f>
        <v>19263</v>
      </c>
      <c r="E47" s="21">
        <f>H17</f>
        <v>8132</v>
      </c>
      <c r="F47" s="21">
        <f>H18</f>
        <v>1922</v>
      </c>
      <c r="G47" s="21">
        <f>H22</f>
        <v>3306</v>
      </c>
      <c r="H47" s="21">
        <f>H19</f>
        <v>2807</v>
      </c>
      <c r="I47" s="21">
        <f>H20</f>
        <v>448</v>
      </c>
      <c r="J47" s="21">
        <f>H21</f>
        <v>51</v>
      </c>
      <c r="K47" s="21"/>
    </row>
    <row r="48" spans="1:11" ht="12.75">
      <c r="A48" t="s">
        <v>21</v>
      </c>
      <c r="C48" s="21">
        <f>SUM(D48:G48)</f>
        <v>73486</v>
      </c>
      <c r="D48" s="21">
        <f>H5</f>
        <v>43957</v>
      </c>
      <c r="E48" s="21">
        <f>H6</f>
        <v>18015</v>
      </c>
      <c r="F48" s="21">
        <f>H7</f>
        <v>4191</v>
      </c>
      <c r="G48" s="21">
        <f>H11</f>
        <v>7323</v>
      </c>
      <c r="H48" s="21">
        <f>H8</f>
        <v>6086</v>
      </c>
      <c r="I48" s="21">
        <f>H9</f>
        <v>1118</v>
      </c>
      <c r="J48" s="21">
        <f>H10</f>
        <v>119</v>
      </c>
      <c r="K48" s="21"/>
    </row>
    <row r="49" spans="1:11" ht="12.75">
      <c r="A49" t="s">
        <v>22</v>
      </c>
      <c r="C49" s="22">
        <f aca="true" t="shared" si="10" ref="C49:J49">C48/C47</f>
        <v>2.252582533795175</v>
      </c>
      <c r="D49" s="22">
        <f t="shared" si="10"/>
        <v>2.281939469449203</v>
      </c>
      <c r="E49" s="22">
        <f t="shared" si="10"/>
        <v>2.2153221839645845</v>
      </c>
      <c r="F49" s="22">
        <f t="shared" si="10"/>
        <v>2.1805411030176898</v>
      </c>
      <c r="G49" s="22">
        <f t="shared" si="10"/>
        <v>2.2150635208711433</v>
      </c>
      <c r="H49" s="22">
        <f t="shared" si="10"/>
        <v>2.1681510509440685</v>
      </c>
      <c r="I49" s="22">
        <f t="shared" si="10"/>
        <v>2.4955357142857144</v>
      </c>
      <c r="J49" s="22">
        <f t="shared" si="10"/>
        <v>2.3333333333333335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22364</v>
      </c>
      <c r="D52" s="21">
        <f>SUM(B16:G16)</f>
        <v>15112</v>
      </c>
      <c r="E52" s="21">
        <f>SUM(B17:G17)</f>
        <v>4852</v>
      </c>
      <c r="F52" s="21">
        <f>SUM(B18:G18)</f>
        <v>783</v>
      </c>
      <c r="G52" s="21">
        <f>SUM(H52:J52)</f>
        <v>1617</v>
      </c>
      <c r="H52" s="21">
        <f>SUM(B19:G19)</f>
        <v>1346</v>
      </c>
      <c r="I52" s="21">
        <f>SUM(B20:G20)</f>
        <v>227</v>
      </c>
      <c r="J52" s="21">
        <f>SUM(B21:G21)</f>
        <v>44</v>
      </c>
      <c r="K52" s="21"/>
    </row>
    <row r="53" spans="1:11" ht="12.75">
      <c r="A53" t="s">
        <v>21</v>
      </c>
      <c r="C53" s="21">
        <f>SUM(B12:G12)</f>
        <v>36222</v>
      </c>
      <c r="D53" s="21">
        <f>SUM(B5:G5)</f>
        <v>23804</v>
      </c>
      <c r="E53" s="21">
        <f>SUM(B6:G6)</f>
        <v>8415</v>
      </c>
      <c r="F53" s="21">
        <f>SUM(B7:G7)</f>
        <v>1189</v>
      </c>
      <c r="G53" s="21">
        <f>SUM(H53:J53)</f>
        <v>2814</v>
      </c>
      <c r="H53" s="21">
        <f>SUM(B8:G8)</f>
        <v>2185</v>
      </c>
      <c r="I53" s="21">
        <f>SUM(B9:G9)</f>
        <v>539</v>
      </c>
      <c r="J53" s="21">
        <f>SUM(A10:F10)</f>
        <v>90</v>
      </c>
      <c r="K53" s="21"/>
    </row>
    <row r="54" spans="1:11" ht="12.75">
      <c r="A54" t="s">
        <v>22</v>
      </c>
      <c r="C54" s="22">
        <f aca="true" t="shared" si="11" ref="C54:J54">C53/C52</f>
        <v>1.6196565909497407</v>
      </c>
      <c r="D54" s="22">
        <f t="shared" si="11"/>
        <v>1.5751720487030174</v>
      </c>
      <c r="E54" s="22">
        <f t="shared" si="11"/>
        <v>1.7343363561417973</v>
      </c>
      <c r="F54" s="22">
        <f t="shared" si="11"/>
        <v>1.5185185185185186</v>
      </c>
      <c r="G54" s="22">
        <f t="shared" si="11"/>
        <v>1.7402597402597402</v>
      </c>
      <c r="H54" s="22">
        <f t="shared" si="11"/>
        <v>1.6233283803863299</v>
      </c>
      <c r="I54" s="22">
        <f t="shared" si="11"/>
        <v>2.3744493392070485</v>
      </c>
      <c r="J54" s="22">
        <f t="shared" si="11"/>
        <v>2.0454545454545454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22364</v>
      </c>
      <c r="D61" s="21">
        <f>SUM(B16:G16)</f>
        <v>15112</v>
      </c>
      <c r="E61" s="21">
        <f>SUM(B17:G17)</f>
        <v>4852</v>
      </c>
      <c r="F61" s="21">
        <f>SUM(B18:G18)</f>
        <v>783</v>
      </c>
      <c r="G61" s="21">
        <f>SUM(H61:J61)</f>
        <v>1617</v>
      </c>
      <c r="H61" s="21">
        <f>SUM(B19:G19)</f>
        <v>1346</v>
      </c>
      <c r="I61" s="21">
        <f>SUM(B20:G20)</f>
        <v>227</v>
      </c>
      <c r="J61" s="21">
        <f>SUM(B21:G21)</f>
        <v>44</v>
      </c>
      <c r="K61" s="21"/>
    </row>
    <row r="62" spans="1:11" ht="12.75">
      <c r="A62" t="s">
        <v>21</v>
      </c>
      <c r="C62" s="21">
        <f>SUM(B12:G12)</f>
        <v>36222</v>
      </c>
      <c r="D62" s="21">
        <f>SUM(B5:G5)</f>
        <v>23804</v>
      </c>
      <c r="E62" s="21">
        <f>SUM(B6:G6)</f>
        <v>8415</v>
      </c>
      <c r="F62" s="21">
        <f>SUM(B7:G7)</f>
        <v>1189</v>
      </c>
      <c r="G62" s="21">
        <f>SUM(H62:J62)</f>
        <v>2814</v>
      </c>
      <c r="H62" s="21">
        <f>SUM(B8:G8)</f>
        <v>2185</v>
      </c>
      <c r="I62" s="21">
        <f>SUM(B9:G9)</f>
        <v>539</v>
      </c>
      <c r="J62" s="21">
        <f>SUM(B10:G10)</f>
        <v>90</v>
      </c>
      <c r="K62" s="21"/>
    </row>
    <row r="63" spans="1:11" ht="12.75">
      <c r="A63" t="s">
        <v>22</v>
      </c>
      <c r="C63" s="22">
        <f aca="true" t="shared" si="12" ref="C63:J63">C62/C61</f>
        <v>1.6196565909497407</v>
      </c>
      <c r="D63" s="22">
        <f t="shared" si="12"/>
        <v>1.5751720487030174</v>
      </c>
      <c r="E63" s="22">
        <f t="shared" si="12"/>
        <v>1.7343363561417973</v>
      </c>
      <c r="F63" s="22">
        <f t="shared" si="12"/>
        <v>1.5185185185185186</v>
      </c>
      <c r="G63" s="22">
        <f t="shared" si="12"/>
        <v>1.7402597402597402</v>
      </c>
      <c r="H63" s="22">
        <f t="shared" si="12"/>
        <v>1.6233283803863299</v>
      </c>
      <c r="I63" s="22">
        <f t="shared" si="12"/>
        <v>2.3744493392070485</v>
      </c>
      <c r="J63" s="22">
        <f t="shared" si="12"/>
        <v>2.0454545454545454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12840</v>
      </c>
      <c r="D66" s="21">
        <f>SUM(F16:G16)</f>
        <v>9027</v>
      </c>
      <c r="E66" s="21">
        <f>SUM(F17:G17)</f>
        <v>2474</v>
      </c>
      <c r="F66" s="21">
        <f>SUM(F18:G18)</f>
        <v>508</v>
      </c>
      <c r="G66" s="21">
        <f>SUM(H66:J66)</f>
        <v>831</v>
      </c>
      <c r="H66" s="21">
        <f>SUM(F19:G19)</f>
        <v>711</v>
      </c>
      <c r="I66" s="21">
        <f>SUM(F20:G20)</f>
        <v>94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13897</v>
      </c>
      <c r="D67" s="21">
        <f>SUM(F5:G5)</f>
        <v>9926</v>
      </c>
      <c r="E67" s="21">
        <f>SUM(F6:G6)</f>
        <v>2570</v>
      </c>
      <c r="F67" s="21">
        <f>SUM(F7:G7)</f>
        <v>529</v>
      </c>
      <c r="G67" s="21">
        <f>SUM(H67:J67)</f>
        <v>872</v>
      </c>
      <c r="H67" s="21">
        <f>SUM(F8:G8)</f>
        <v>739</v>
      </c>
      <c r="I67" s="21">
        <f>SUM(F9:G9)</f>
        <v>106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1.0823208722741433</v>
      </c>
      <c r="D68" s="22">
        <f t="shared" si="13"/>
        <v>1.099590118533289</v>
      </c>
      <c r="E68" s="22">
        <f t="shared" si="13"/>
        <v>1.0388035569927243</v>
      </c>
      <c r="F68" s="22">
        <f t="shared" si="13"/>
        <v>1.0413385826771653</v>
      </c>
      <c r="G68" s="22">
        <f t="shared" si="13"/>
        <v>1.049338146811071</v>
      </c>
      <c r="H68" s="22">
        <f t="shared" si="13"/>
        <v>1.039381153305204</v>
      </c>
      <c r="I68" s="22">
        <f t="shared" si="13"/>
        <v>1.127659574468085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3921</v>
      </c>
      <c r="D71" s="21">
        <f>B16</f>
        <v>2371</v>
      </c>
      <c r="E71" s="21">
        <f>B17</f>
        <v>1060</v>
      </c>
      <c r="F71" s="21">
        <f>B18</f>
        <v>145</v>
      </c>
      <c r="G71" s="21">
        <f>SUM(H71:J71)</f>
        <v>345</v>
      </c>
      <c r="H71" s="21">
        <f>B19</f>
        <v>298</v>
      </c>
      <c r="I71" s="21">
        <f>B20</f>
        <v>41</v>
      </c>
      <c r="J71" s="21">
        <f>B21</f>
        <v>6</v>
      </c>
      <c r="K71" s="21"/>
    </row>
    <row r="72" spans="1:11" ht="12.75">
      <c r="A72" t="s">
        <v>21</v>
      </c>
      <c r="C72" s="21">
        <f>B12</f>
        <v>11449</v>
      </c>
      <c r="D72" s="21">
        <f>B5</f>
        <v>6980</v>
      </c>
      <c r="E72" s="21">
        <f>B6</f>
        <v>3100</v>
      </c>
      <c r="F72" s="21">
        <f>B7</f>
        <v>410</v>
      </c>
      <c r="G72" s="21">
        <f>SUM(H72:J72)</f>
        <v>959</v>
      </c>
      <c r="H72" s="21">
        <f>B8</f>
        <v>818</v>
      </c>
      <c r="I72" s="21">
        <f>B9</f>
        <v>117</v>
      </c>
      <c r="J72" s="21">
        <f>B10</f>
        <v>24</v>
      </c>
      <c r="K72" s="21"/>
    </row>
    <row r="73" spans="1:11" ht="12.75">
      <c r="A73" t="s">
        <v>22</v>
      </c>
      <c r="C73" s="22">
        <f aca="true" t="shared" si="14" ref="C73:J73">C72/C71</f>
        <v>2.919918388166284</v>
      </c>
      <c r="D73" s="22">
        <f t="shared" si="14"/>
        <v>2.9439055250948964</v>
      </c>
      <c r="E73" s="22">
        <f t="shared" si="14"/>
        <v>2.9245283018867925</v>
      </c>
      <c r="F73" s="22">
        <f t="shared" si="14"/>
        <v>2.8275862068965516</v>
      </c>
      <c r="G73" s="22">
        <f t="shared" si="14"/>
        <v>2.7797101449275363</v>
      </c>
      <c r="H73" s="22">
        <f t="shared" si="14"/>
        <v>2.7449664429530203</v>
      </c>
      <c r="I73" s="22">
        <f t="shared" si="14"/>
        <v>2.8536585365853657</v>
      </c>
      <c r="J73" s="22">
        <f t="shared" si="14"/>
        <v>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1305</v>
      </c>
      <c r="D76" s="21">
        <f>C16</f>
        <v>736</v>
      </c>
      <c r="E76" s="21">
        <f>C17</f>
        <v>391</v>
      </c>
      <c r="F76" s="21">
        <f>C18</f>
        <v>36</v>
      </c>
      <c r="G76" s="21">
        <f>SUM(H76:J76)</f>
        <v>142</v>
      </c>
      <c r="H76" s="21">
        <f>C19</f>
        <v>81</v>
      </c>
      <c r="I76" s="21">
        <f>C20</f>
        <v>54</v>
      </c>
      <c r="J76" s="21">
        <f>C21</f>
        <v>7</v>
      </c>
      <c r="K76" s="21"/>
    </row>
    <row r="77" spans="1:11" ht="12.75">
      <c r="A77" t="s">
        <v>21</v>
      </c>
      <c r="C77" s="21">
        <f>C12</f>
        <v>5102</v>
      </c>
      <c r="D77" s="21">
        <f>C5</f>
        <v>2868</v>
      </c>
      <c r="E77" s="21">
        <f>C6</f>
        <v>1547</v>
      </c>
      <c r="F77" s="21">
        <f>C7</f>
        <v>132</v>
      </c>
      <c r="G77" s="21">
        <f>SUM(H77:J77)</f>
        <v>555</v>
      </c>
      <c r="H77" s="21">
        <f>C8</f>
        <v>317</v>
      </c>
      <c r="I77" s="21">
        <f>C9</f>
        <v>208</v>
      </c>
      <c r="J77" s="21">
        <f>C10</f>
        <v>30</v>
      </c>
      <c r="K77" s="21"/>
    </row>
    <row r="78" spans="1:11" ht="12.75">
      <c r="A78" t="s">
        <v>22</v>
      </c>
      <c r="C78" s="22">
        <f aca="true" t="shared" si="15" ref="C78:J78">C77/C76</f>
        <v>3.909578544061303</v>
      </c>
      <c r="D78" s="22">
        <f t="shared" si="15"/>
        <v>3.8967391304347827</v>
      </c>
      <c r="E78" s="22">
        <f t="shared" si="15"/>
        <v>3.9565217391304346</v>
      </c>
      <c r="F78" s="22">
        <f t="shared" si="15"/>
        <v>3.6666666666666665</v>
      </c>
      <c r="G78" s="22">
        <f t="shared" si="15"/>
        <v>3.908450704225352</v>
      </c>
      <c r="H78" s="22">
        <f t="shared" si="15"/>
        <v>3.9135802469135803</v>
      </c>
      <c r="I78" s="22">
        <f t="shared" si="15"/>
        <v>3.8518518518518516</v>
      </c>
      <c r="J78" s="22">
        <f t="shared" si="15"/>
        <v>4.285714285714286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3846</v>
      </c>
      <c r="D81" s="21">
        <f>E16</f>
        <v>2642</v>
      </c>
      <c r="E81" s="21">
        <f>E17</f>
        <v>851</v>
      </c>
      <c r="F81" s="21">
        <f>E18</f>
        <v>88</v>
      </c>
      <c r="G81" s="21">
        <f>SUM(H81:J81)</f>
        <v>265</v>
      </c>
      <c r="H81" s="21">
        <f>E19</f>
        <v>242</v>
      </c>
      <c r="I81" s="21">
        <f>E20</f>
        <v>20</v>
      </c>
      <c r="J81" s="21">
        <f>E21</f>
        <v>3</v>
      </c>
      <c r="K81" s="21"/>
    </row>
    <row r="82" spans="1:11" ht="12.75">
      <c r="A82" t="s">
        <v>21</v>
      </c>
      <c r="C82" s="21">
        <f>E12</f>
        <v>3898</v>
      </c>
      <c r="D82" s="21">
        <f>E5</f>
        <v>2676</v>
      </c>
      <c r="E82" s="21">
        <f>E6</f>
        <v>860</v>
      </c>
      <c r="F82" s="21">
        <f>E7</f>
        <v>90</v>
      </c>
      <c r="G82" s="21">
        <f>SUM(H82:J82)</f>
        <v>272</v>
      </c>
      <c r="H82" s="21">
        <f>E8</f>
        <v>246</v>
      </c>
      <c r="I82" s="21">
        <f>E9</f>
        <v>23</v>
      </c>
      <c r="J82" s="21">
        <f>E10</f>
        <v>3</v>
      </c>
      <c r="K82" s="21"/>
    </row>
    <row r="83" spans="1:11" ht="12.75">
      <c r="A83" t="s">
        <v>22</v>
      </c>
      <c r="C83" s="22">
        <f aca="true" t="shared" si="16" ref="C83:J83">C82/C81</f>
        <v>1.0135205408216328</v>
      </c>
      <c r="D83" s="22">
        <f t="shared" si="16"/>
        <v>1.0128690386071157</v>
      </c>
      <c r="E83" s="22">
        <f t="shared" si="16"/>
        <v>1.0105757931844888</v>
      </c>
      <c r="F83" s="22">
        <f t="shared" si="16"/>
        <v>1.0227272727272727</v>
      </c>
      <c r="G83" s="22">
        <f t="shared" si="16"/>
        <v>1.0264150943396226</v>
      </c>
      <c r="H83" s="22">
        <f t="shared" si="16"/>
        <v>1.0165289256198347</v>
      </c>
      <c r="I83" s="22">
        <f t="shared" si="16"/>
        <v>1.15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452</v>
      </c>
      <c r="D86" s="21">
        <f>D16</f>
        <v>336</v>
      </c>
      <c r="E86" s="21">
        <f>D17</f>
        <v>76</v>
      </c>
      <c r="F86" s="21">
        <f>D18</f>
        <v>6</v>
      </c>
      <c r="G86" s="21">
        <f>SUM(H86:J86)</f>
        <v>34</v>
      </c>
      <c r="H86" s="21">
        <f>D19</f>
        <v>14</v>
      </c>
      <c r="I86" s="21">
        <f>D20</f>
        <v>18</v>
      </c>
      <c r="J86" s="21">
        <f>D21</f>
        <v>2</v>
      </c>
    </row>
    <row r="87" spans="1:10" ht="12.75">
      <c r="A87" t="s">
        <v>21</v>
      </c>
      <c r="C87" s="21">
        <f>D12</f>
        <v>1876</v>
      </c>
      <c r="D87" s="21">
        <f>D5</f>
        <v>1354</v>
      </c>
      <c r="E87" s="21">
        <f>D6</f>
        <v>338</v>
      </c>
      <c r="F87" s="21">
        <f>D7</f>
        <v>28</v>
      </c>
      <c r="G87" s="21">
        <f>SUM(H87:J87)</f>
        <v>156</v>
      </c>
      <c r="H87" s="21">
        <f>D8</f>
        <v>65</v>
      </c>
      <c r="I87" s="21">
        <f>D9</f>
        <v>85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4.150442477876106</v>
      </c>
      <c r="D88" s="22">
        <f t="shared" si="17"/>
        <v>4.029761904761905</v>
      </c>
      <c r="E88" s="22">
        <f t="shared" si="17"/>
        <v>4.447368421052632</v>
      </c>
      <c r="F88" s="22">
        <f t="shared" si="17"/>
        <v>4.666666666666667</v>
      </c>
      <c r="G88" s="22">
        <f t="shared" si="17"/>
        <v>4.588235294117647</v>
      </c>
      <c r="H88" s="22">
        <f t="shared" si="17"/>
        <v>4.642857142857143</v>
      </c>
      <c r="I88" s="22">
        <f t="shared" si="17"/>
        <v>4.722222222222222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19472664</v>
      </c>
      <c r="D94" s="21"/>
      <c r="E94" s="21">
        <f>SUM(E95:E96)</f>
        <v>54987</v>
      </c>
      <c r="F94" s="22">
        <f>C94/E94</f>
        <v>354.1321403240766</v>
      </c>
      <c r="G94" s="21">
        <f>SUM(G95:G96)</f>
        <v>109708</v>
      </c>
      <c r="H94" s="22">
        <f>C94/G94</f>
        <v>177.49538775659022</v>
      </c>
    </row>
    <row r="95" spans="1:8" ht="12.75">
      <c r="A95" t="s">
        <v>23</v>
      </c>
      <c r="C95" s="21">
        <f>H34</f>
        <v>13048813</v>
      </c>
      <c r="D95" s="21"/>
      <c r="E95" s="21">
        <f>H23</f>
        <v>32623</v>
      </c>
      <c r="F95" s="22">
        <f>C95/E95</f>
        <v>399.98813720381327</v>
      </c>
      <c r="G95" s="21">
        <f>H12</f>
        <v>73486</v>
      </c>
      <c r="H95" s="22">
        <f>C95/G95</f>
        <v>177.5686933565577</v>
      </c>
    </row>
    <row r="96" spans="1:8" ht="12.75">
      <c r="A96" t="s">
        <v>34</v>
      </c>
      <c r="C96" s="21">
        <f>SUM(B34:G34)</f>
        <v>6423851</v>
      </c>
      <c r="D96" s="21"/>
      <c r="E96" s="21">
        <f>SUM(B23:G23)</f>
        <v>22364</v>
      </c>
      <c r="F96" s="22">
        <f>C96/E96</f>
        <v>287.24069933822216</v>
      </c>
      <c r="G96" s="21">
        <f>SUM(B12:G12)</f>
        <v>36222</v>
      </c>
      <c r="H96" s="22">
        <f>C96/G96</f>
        <v>177.3466677709679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11933475</v>
      </c>
      <c r="D98" s="21"/>
      <c r="E98" s="21">
        <f>SUM(E99:E100)</f>
        <v>34375</v>
      </c>
      <c r="F98" s="22">
        <f>C98/E98</f>
        <v>347.15563636363635</v>
      </c>
      <c r="G98" s="21">
        <f>SUM(G99:G100)</f>
        <v>67761</v>
      </c>
      <c r="H98" s="22">
        <f>C98/G98</f>
        <v>176.1112586886262</v>
      </c>
    </row>
    <row r="99" spans="1:8" ht="12.75">
      <c r="A99" t="s">
        <v>23</v>
      </c>
      <c r="C99" s="21">
        <f>H27</f>
        <v>7701775</v>
      </c>
      <c r="D99" s="21"/>
      <c r="E99" s="21">
        <f>H16</f>
        <v>19263</v>
      </c>
      <c r="F99" s="22">
        <f>C99/E99</f>
        <v>399.8221979961584</v>
      </c>
      <c r="G99" s="21">
        <f>H5</f>
        <v>43957</v>
      </c>
      <c r="H99" s="22">
        <f>C99/G99</f>
        <v>175.21157039834384</v>
      </c>
    </row>
    <row r="100" spans="1:8" ht="12.75">
      <c r="A100" t="s">
        <v>34</v>
      </c>
      <c r="C100" s="21">
        <f>SUM(B27:G27)</f>
        <v>4231700</v>
      </c>
      <c r="D100" s="21"/>
      <c r="E100" s="21">
        <f>SUM(B16:G16)</f>
        <v>15112</v>
      </c>
      <c r="F100" s="22">
        <f>C100/E100</f>
        <v>280.0224986765484</v>
      </c>
      <c r="G100" s="21">
        <f>SUM(B5:G5)</f>
        <v>23804</v>
      </c>
      <c r="H100" s="22">
        <f>C100/G100</f>
        <v>177.77264325323475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4732779</v>
      </c>
      <c r="D102" s="21"/>
      <c r="E102" s="21">
        <f>SUM(E103:E104)</f>
        <v>12984</v>
      </c>
      <c r="F102" s="22">
        <f>C102/E102</f>
        <v>364.50854898336416</v>
      </c>
      <c r="G102" s="21">
        <f>SUM(G103:G104)</f>
        <v>26430</v>
      </c>
      <c r="H102" s="22">
        <f>C102/G102</f>
        <v>179.06844494892167</v>
      </c>
    </row>
    <row r="103" spans="1:8" ht="12.75">
      <c r="A103" t="s">
        <v>23</v>
      </c>
      <c r="C103" s="21">
        <f>H28</f>
        <v>3249538</v>
      </c>
      <c r="D103" s="21"/>
      <c r="E103" s="21">
        <f>H17</f>
        <v>8132</v>
      </c>
      <c r="F103" s="22">
        <f>C103/E103</f>
        <v>399.5988686669946</v>
      </c>
      <c r="G103" s="21">
        <f>H6</f>
        <v>18015</v>
      </c>
      <c r="H103" s="22">
        <f>C103/G103</f>
        <v>180.37957257840688</v>
      </c>
    </row>
    <row r="104" spans="1:8" ht="12.75">
      <c r="A104" t="s">
        <v>34</v>
      </c>
      <c r="C104" s="21">
        <f>SUM(B28:G28)</f>
        <v>1483241</v>
      </c>
      <c r="D104" s="21"/>
      <c r="E104" s="21">
        <f>SUM(B17:G17)</f>
        <v>4852</v>
      </c>
      <c r="F104" s="22">
        <f>C104/E104</f>
        <v>305.69682605111296</v>
      </c>
      <c r="G104" s="21">
        <f>SUM(B6:G6)</f>
        <v>8415</v>
      </c>
      <c r="H104" s="22">
        <f>C104/G104</f>
        <v>176.2615567439097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953713</v>
      </c>
      <c r="D106" s="21"/>
      <c r="E106" s="21">
        <f>SUM(E107:E108)</f>
        <v>2705</v>
      </c>
      <c r="F106" s="22">
        <f>C106/E106</f>
        <v>352.5741219963031</v>
      </c>
      <c r="G106" s="21">
        <f>SUM(G107:G108)</f>
        <v>5380</v>
      </c>
      <c r="H106" s="22">
        <f>C106/G106</f>
        <v>177.27007434944238</v>
      </c>
    </row>
    <row r="107" spans="1:8" ht="12.75">
      <c r="A107" t="s">
        <v>23</v>
      </c>
      <c r="C107" s="21">
        <f>H29</f>
        <v>750286</v>
      </c>
      <c r="D107" s="21"/>
      <c r="E107" s="21">
        <f>H18</f>
        <v>1922</v>
      </c>
      <c r="F107" s="22">
        <f>C107/E107</f>
        <v>390.3673257023933</v>
      </c>
      <c r="G107" s="21">
        <f>H7</f>
        <v>4191</v>
      </c>
      <c r="H107" s="22">
        <f>C107/G107</f>
        <v>179.02314483416845</v>
      </c>
    </row>
    <row r="108" spans="1:8" ht="12.75">
      <c r="A108" t="s">
        <v>34</v>
      </c>
      <c r="C108" s="21">
        <f>SUM(B29:G29)</f>
        <v>203427</v>
      </c>
      <c r="D108" s="21"/>
      <c r="E108" s="21">
        <f>SUM(B18:G18)</f>
        <v>783</v>
      </c>
      <c r="F108" s="22">
        <f>C108/E108</f>
        <v>259.8045977011494</v>
      </c>
      <c r="G108" s="21">
        <f>SUM(B7:G7)</f>
        <v>1189</v>
      </c>
      <c r="H108" s="22">
        <f>C108/G108</f>
        <v>171.09083263246424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1852697</v>
      </c>
      <c r="D110" s="21"/>
      <c r="E110" s="21">
        <f>SUM(E111:E112)</f>
        <v>4923</v>
      </c>
      <c r="F110" s="22">
        <f>C110/E110</f>
        <v>376.33495835872435</v>
      </c>
      <c r="G110" s="21">
        <f>SUM(G111:G112)</f>
        <v>10137</v>
      </c>
      <c r="H110" s="22">
        <f>C110/G110</f>
        <v>182.7658084245832</v>
      </c>
    </row>
    <row r="111" spans="1:8" ht="12.75">
      <c r="A111" s="11" t="s">
        <v>23</v>
      </c>
      <c r="C111" s="21">
        <f>H33</f>
        <v>1347214</v>
      </c>
      <c r="D111" s="21"/>
      <c r="E111" s="21">
        <f>H22</f>
        <v>3306</v>
      </c>
      <c r="F111" s="22">
        <f>C111/E111</f>
        <v>407.5057471264368</v>
      </c>
      <c r="G111" s="21">
        <f>H11</f>
        <v>7323</v>
      </c>
      <c r="H111" s="22">
        <f>C111/G111</f>
        <v>183.9702307797351</v>
      </c>
    </row>
    <row r="112" spans="1:8" ht="12.75">
      <c r="A112" s="11" t="s">
        <v>34</v>
      </c>
      <c r="C112" s="21">
        <f>SUM(B33:G33)</f>
        <v>505483</v>
      </c>
      <c r="D112" s="21"/>
      <c r="E112" s="21">
        <f>SUM(B22:G22)</f>
        <v>1617</v>
      </c>
      <c r="F112" s="22">
        <f>C112/E112</f>
        <v>312.6054421768707</v>
      </c>
      <c r="G112" s="21">
        <f>SUM(B11:G11)</f>
        <v>2814</v>
      </c>
      <c r="H112" s="22">
        <f>C112/G112</f>
        <v>179.6314854299929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1533888</v>
      </c>
      <c r="D114" s="21"/>
      <c r="E114" s="21">
        <f>SUM(E115:E116)</f>
        <v>4153</v>
      </c>
      <c r="F114" s="22">
        <f>C114/E114</f>
        <v>369.3445701902239</v>
      </c>
      <c r="G114" s="21">
        <f>SUM(G115:G116)</f>
        <v>8271</v>
      </c>
      <c r="H114" s="22">
        <f>C114/G114</f>
        <v>185.45375408052232</v>
      </c>
    </row>
    <row r="115" spans="1:8" ht="12.75">
      <c r="A115" t="s">
        <v>23</v>
      </c>
      <c r="C115" s="21">
        <f>H30</f>
        <v>1130987</v>
      </c>
      <c r="D115" s="21"/>
      <c r="E115" s="21">
        <f>H19</f>
        <v>2807</v>
      </c>
      <c r="F115" s="22">
        <f>C115/E115</f>
        <v>402.9166369789811</v>
      </c>
      <c r="G115" s="21">
        <f>H8</f>
        <v>6086</v>
      </c>
      <c r="H115" s="22">
        <f>C115/G115</f>
        <v>185.83420966151823</v>
      </c>
    </row>
    <row r="116" spans="1:8" ht="12.75">
      <c r="A116" t="s">
        <v>34</v>
      </c>
      <c r="C116" s="21">
        <f>SUM(B30:G30)</f>
        <v>402901</v>
      </c>
      <c r="D116" s="21"/>
      <c r="E116" s="21">
        <f>SUM(B19:G19)</f>
        <v>1346</v>
      </c>
      <c r="F116" s="22">
        <f>C116/E116</f>
        <v>299.33209509658246</v>
      </c>
      <c r="G116" s="21">
        <f>SUM(B8:G8)</f>
        <v>2185</v>
      </c>
      <c r="H116" s="22">
        <f>C116/G116</f>
        <v>184.39405034324943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284978</v>
      </c>
      <c r="D118" s="21"/>
      <c r="E118" s="21">
        <f>SUM(E119:E120)</f>
        <v>675</v>
      </c>
      <c r="F118" s="22">
        <f>C118/E118</f>
        <v>422.1896296296296</v>
      </c>
      <c r="G118" s="21">
        <f>SUM(G119:G120)</f>
        <v>1657</v>
      </c>
      <c r="H118" s="22">
        <f>C118/G118</f>
        <v>171.9843089921545</v>
      </c>
    </row>
    <row r="119" spans="1:8" ht="12.75">
      <c r="A119" t="s">
        <v>23</v>
      </c>
      <c r="C119" s="21">
        <f>H31</f>
        <v>197522</v>
      </c>
      <c r="D119" s="21"/>
      <c r="E119" s="21">
        <f>H20</f>
        <v>448</v>
      </c>
      <c r="F119" s="22">
        <f>C119/E119</f>
        <v>440.89732142857144</v>
      </c>
      <c r="G119" s="21">
        <f>H9</f>
        <v>1118</v>
      </c>
      <c r="H119" s="22">
        <f>C119/G119</f>
        <v>176.67441860465115</v>
      </c>
    </row>
    <row r="120" spans="1:8" ht="12.75">
      <c r="A120" t="s">
        <v>34</v>
      </c>
      <c r="C120" s="21">
        <f>SUM(B31:G31)</f>
        <v>87456</v>
      </c>
      <c r="D120" s="21"/>
      <c r="E120" s="21">
        <f>SUM(B20:G20)</f>
        <v>227</v>
      </c>
      <c r="F120" s="22">
        <f>C120/E120</f>
        <v>385.26872246696036</v>
      </c>
      <c r="G120" s="21">
        <f>SUM(B9:G9)</f>
        <v>539</v>
      </c>
      <c r="H120" s="22">
        <f>C120/G120</f>
        <v>162.25602968460112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33831</v>
      </c>
      <c r="D122" s="21"/>
      <c r="E122" s="21">
        <f>SUM(E123:E124)</f>
        <v>95</v>
      </c>
      <c r="F122" s="22">
        <f>C122/E122</f>
        <v>356.11578947368423</v>
      </c>
      <c r="G122" s="21">
        <f>SUM(G123:G124)</f>
        <v>209</v>
      </c>
      <c r="H122" s="22">
        <f>C122/G122</f>
        <v>161.87081339712918</v>
      </c>
    </row>
    <row r="123" spans="1:8" ht="12.75">
      <c r="A123" t="s">
        <v>23</v>
      </c>
      <c r="C123" s="21">
        <f>H32</f>
        <v>18705</v>
      </c>
      <c r="D123" s="21"/>
      <c r="E123" s="21">
        <f>H21</f>
        <v>51</v>
      </c>
      <c r="F123" s="22">
        <f>C123/E123</f>
        <v>366.7647058823529</v>
      </c>
      <c r="G123" s="21">
        <f>H10</f>
        <v>119</v>
      </c>
      <c r="H123" s="22">
        <f>C123/G123</f>
        <v>157.18487394957984</v>
      </c>
    </row>
    <row r="124" spans="1:8" ht="12.75">
      <c r="A124" t="s">
        <v>34</v>
      </c>
      <c r="C124" s="21">
        <f>SUM(B32:G32)</f>
        <v>15126</v>
      </c>
      <c r="D124" s="21"/>
      <c r="E124" s="21">
        <f>SUM(B21:G21)</f>
        <v>44</v>
      </c>
      <c r="F124" s="22">
        <f>C124/E124</f>
        <v>343.77272727272725</v>
      </c>
      <c r="G124" s="21">
        <f>SUM(B10:G10)</f>
        <v>90</v>
      </c>
      <c r="H124" s="22">
        <f>C124/G124</f>
        <v>168.06666666666666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6540785</v>
      </c>
      <c r="D130" s="21"/>
      <c r="E130" s="21">
        <f aca="true" t="shared" si="19" ref="E130:K130">SUM(E131:E134)</f>
        <v>4029393</v>
      </c>
      <c r="F130" s="21">
        <f t="shared" si="19"/>
        <v>1431743</v>
      </c>
      <c r="G130" s="21">
        <f t="shared" si="19"/>
        <v>200353</v>
      </c>
      <c r="H130" s="21">
        <f t="shared" si="19"/>
        <v>485866</v>
      </c>
      <c r="I130" s="21">
        <f t="shared" si="19"/>
        <v>393430</v>
      </c>
      <c r="J130" s="21">
        <f t="shared" si="19"/>
        <v>77891</v>
      </c>
      <c r="K130" s="21">
        <f t="shared" si="19"/>
        <v>14545</v>
      </c>
    </row>
    <row r="131" spans="1:11" ht="12.75">
      <c r="A131" t="s">
        <v>4</v>
      </c>
      <c r="C131" s="21">
        <f t="shared" si="18"/>
        <v>2439442</v>
      </c>
      <c r="D131" s="21"/>
      <c r="E131" s="21">
        <f>SUM(F27:G27)</f>
        <v>1669306</v>
      </c>
      <c r="F131" s="21">
        <f>SUM(F28:G28)</f>
        <v>416008</v>
      </c>
      <c r="G131" s="21">
        <f>SUM(F29:G29)</f>
        <v>84046</v>
      </c>
      <c r="H131" s="21">
        <f>SUM(I131:K131)</f>
        <v>144840</v>
      </c>
      <c r="I131" s="21">
        <f>SUM(F30:G30)</f>
        <v>125242</v>
      </c>
      <c r="J131" s="21">
        <f>SUM(F31:G31)</f>
        <v>15440</v>
      </c>
      <c r="K131" s="21">
        <f>SUM(F32:G32)</f>
        <v>4158</v>
      </c>
    </row>
    <row r="132" spans="1:11" ht="12.75">
      <c r="A132" t="s">
        <v>63</v>
      </c>
      <c r="C132" s="21">
        <f t="shared" si="18"/>
        <v>2226531</v>
      </c>
      <c r="D132" s="21"/>
      <c r="E132" s="21">
        <f>B27</f>
        <v>1258793</v>
      </c>
      <c r="F132" s="21">
        <f>B28</f>
        <v>553563</v>
      </c>
      <c r="G132" s="21">
        <f>B29</f>
        <v>73633</v>
      </c>
      <c r="H132" s="21">
        <f>SUM(I132:K132)</f>
        <v>183005</v>
      </c>
      <c r="I132" s="21">
        <f>B30</f>
        <v>157537</v>
      </c>
      <c r="J132" s="21">
        <f>B31</f>
        <v>20966</v>
      </c>
      <c r="K132" s="21">
        <f>B32</f>
        <v>4502</v>
      </c>
    </row>
    <row r="133" spans="1:11" ht="12.75">
      <c r="A133" t="s">
        <v>62</v>
      </c>
      <c r="C133" s="21">
        <f t="shared" si="18"/>
        <v>961221</v>
      </c>
      <c r="D133" s="21"/>
      <c r="E133" s="21">
        <f>C27</f>
        <v>502630</v>
      </c>
      <c r="F133" s="21">
        <f>C28</f>
        <v>276758</v>
      </c>
      <c r="G133" s="21">
        <f>C29</f>
        <v>23270</v>
      </c>
      <c r="H133" s="21">
        <f>SUM(I133:K133)</f>
        <v>100296</v>
      </c>
      <c r="I133" s="21">
        <f>C30</f>
        <v>58267</v>
      </c>
      <c r="J133" s="21">
        <f>C31</f>
        <v>36732</v>
      </c>
      <c r="K133" s="21">
        <f>C32</f>
        <v>5297</v>
      </c>
    </row>
    <row r="134" spans="1:11" ht="12.75">
      <c r="A134" t="s">
        <v>2</v>
      </c>
      <c r="C134" s="21">
        <f t="shared" si="18"/>
        <v>913591</v>
      </c>
      <c r="D134" s="21"/>
      <c r="E134" s="21">
        <f>E27</f>
        <v>598664</v>
      </c>
      <c r="F134" s="21">
        <f>E28</f>
        <v>185414</v>
      </c>
      <c r="G134" s="21">
        <f>E29</f>
        <v>19404</v>
      </c>
      <c r="H134" s="21">
        <f>SUM(I134:K134)</f>
        <v>57725</v>
      </c>
      <c r="I134" s="21">
        <f>E30</f>
        <v>52384</v>
      </c>
      <c r="J134" s="21">
        <f>E31</f>
        <v>4753</v>
      </c>
      <c r="K134" s="21">
        <f>E32</f>
        <v>588</v>
      </c>
    </row>
    <row r="135" spans="1:11" ht="12.75">
      <c r="A135" t="s">
        <v>61</v>
      </c>
      <c r="C135" s="21">
        <f t="shared" si="18"/>
        <v>285967</v>
      </c>
      <c r="D135" s="21"/>
      <c r="E135" s="21">
        <f>D27</f>
        <v>202307</v>
      </c>
      <c r="F135" s="21">
        <f>D28</f>
        <v>51498</v>
      </c>
      <c r="G135" s="21">
        <f>D29</f>
        <v>3074</v>
      </c>
      <c r="H135" s="21">
        <f>SUM(I135:K135)</f>
        <v>19617</v>
      </c>
      <c r="I135" s="21">
        <f>D30</f>
        <v>9471</v>
      </c>
      <c r="J135" s="21">
        <f>D31</f>
        <v>9565</v>
      </c>
      <c r="K135" s="21">
        <f>D32</f>
        <v>581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2439442</v>
      </c>
      <c r="E141" s="22">
        <f>B141/C66</f>
        <v>189.98769470404986</v>
      </c>
      <c r="G141" s="22">
        <f>B141/C67</f>
        <v>175.53731021083686</v>
      </c>
    </row>
    <row r="142" spans="1:7" ht="12.75">
      <c r="A142" t="s">
        <v>63</v>
      </c>
      <c r="B142" s="21">
        <f>C132</f>
        <v>2226531</v>
      </c>
      <c r="E142" s="22">
        <f>B142/C71</f>
        <v>567.8477429227238</v>
      </c>
      <c r="G142" s="22">
        <f>B142/C72</f>
        <v>194.47384051008822</v>
      </c>
    </row>
    <row r="143" spans="1:7" ht="12.75">
      <c r="A143" t="s">
        <v>62</v>
      </c>
      <c r="B143" s="21">
        <f>C133</f>
        <v>961221</v>
      </c>
      <c r="E143" s="22">
        <f>B143/C76</f>
        <v>736.567816091954</v>
      </c>
      <c r="G143" s="22">
        <f>B143/C77</f>
        <v>188.40082320658564</v>
      </c>
    </row>
    <row r="144" spans="1:7" ht="12.75">
      <c r="A144" t="s">
        <v>2</v>
      </c>
      <c r="B144" s="21">
        <f>C134</f>
        <v>913591</v>
      </c>
      <c r="E144" s="22">
        <f>B144/C81</f>
        <v>237.54316172646907</v>
      </c>
      <c r="G144" s="22">
        <f>B144/C82</f>
        <v>234.37429451000514</v>
      </c>
    </row>
    <row r="145" spans="1:7" ht="12.75">
      <c r="A145" t="s">
        <v>61</v>
      </c>
      <c r="B145" s="21">
        <f>C135</f>
        <v>285967</v>
      </c>
      <c r="E145" s="27">
        <f>B145/C86</f>
        <v>632.6703539823009</v>
      </c>
      <c r="G145" s="27">
        <f>B145/C87</f>
        <v>152.43443496801706</v>
      </c>
    </row>
  </sheetData>
  <sheetProtection/>
  <printOptions horizontalCentered="1" verticalCentered="1"/>
  <pageMargins left="0.5" right="0.5" top="1" bottom="0.5" header="0.5" footer="0.25"/>
  <pageSetup horizontalDpi="600" verticalDpi="6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6">
      <selection activeCell="I27" sqref="I27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9.8515625" style="0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6840</v>
      </c>
      <c r="C5" s="25">
        <v>2874</v>
      </c>
      <c r="D5" s="25">
        <v>1371</v>
      </c>
      <c r="E5" s="25">
        <v>2668</v>
      </c>
      <c r="F5" s="25">
        <v>9115</v>
      </c>
      <c r="G5" s="25">
        <v>814</v>
      </c>
      <c r="H5" s="25">
        <v>44568</v>
      </c>
      <c r="I5" s="20">
        <f aca="true" t="shared" si="0" ref="I5:I11">SUM(B5:H5)</f>
        <v>68250</v>
      </c>
    </row>
    <row r="6" spans="1:9" ht="12.75">
      <c r="A6" s="4" t="s">
        <v>8</v>
      </c>
      <c r="B6" s="25">
        <v>3109</v>
      </c>
      <c r="C6" s="25">
        <v>1554</v>
      </c>
      <c r="D6" s="25">
        <v>347</v>
      </c>
      <c r="E6" s="25">
        <v>863</v>
      </c>
      <c r="F6" s="25">
        <v>2497</v>
      </c>
      <c r="G6" s="25">
        <v>77</v>
      </c>
      <c r="H6" s="25">
        <v>18246</v>
      </c>
      <c r="I6" s="20">
        <f t="shared" si="0"/>
        <v>26693</v>
      </c>
    </row>
    <row r="7" spans="1:9" ht="12.75">
      <c r="A7" s="4" t="s">
        <v>9</v>
      </c>
      <c r="B7" s="25">
        <v>402</v>
      </c>
      <c r="C7" s="25">
        <v>143</v>
      </c>
      <c r="D7" s="25">
        <v>18</v>
      </c>
      <c r="E7" s="25">
        <v>89</v>
      </c>
      <c r="F7" s="25">
        <v>496</v>
      </c>
      <c r="G7" s="25">
        <v>27</v>
      </c>
      <c r="H7" s="25">
        <v>4336</v>
      </c>
      <c r="I7" s="20">
        <f t="shared" si="0"/>
        <v>5511</v>
      </c>
    </row>
    <row r="8" spans="1:9" ht="12.75">
      <c r="A8" s="4" t="s">
        <v>10</v>
      </c>
      <c r="B8" s="25">
        <v>831</v>
      </c>
      <c r="C8" s="25">
        <v>319</v>
      </c>
      <c r="D8" s="25">
        <v>68</v>
      </c>
      <c r="E8" s="25">
        <v>258</v>
      </c>
      <c r="F8" s="25">
        <v>692</v>
      </c>
      <c r="G8" s="25">
        <v>45</v>
      </c>
      <c r="H8" s="25">
        <v>6352</v>
      </c>
      <c r="I8" s="20">
        <f t="shared" si="0"/>
        <v>8565</v>
      </c>
    </row>
    <row r="9" spans="1:9" ht="12.75">
      <c r="A9" s="4" t="s">
        <v>11</v>
      </c>
      <c r="B9" s="25">
        <v>117</v>
      </c>
      <c r="C9" s="25">
        <v>213</v>
      </c>
      <c r="D9" s="25">
        <v>83</v>
      </c>
      <c r="E9" s="25">
        <v>21</v>
      </c>
      <c r="F9" s="25">
        <v>106</v>
      </c>
      <c r="G9" s="25">
        <v>2</v>
      </c>
      <c r="H9" s="25">
        <v>1135</v>
      </c>
      <c r="I9" s="20">
        <f>SUM(B9:H9)</f>
        <v>1677</v>
      </c>
    </row>
    <row r="10" spans="1:9" ht="12.75">
      <c r="A10" s="4" t="s">
        <v>12</v>
      </c>
      <c r="B10" s="25">
        <v>24</v>
      </c>
      <c r="C10" s="25">
        <v>42</v>
      </c>
      <c r="D10" s="25">
        <v>6</v>
      </c>
      <c r="E10" s="25">
        <v>3</v>
      </c>
      <c r="F10" s="25">
        <v>28</v>
      </c>
      <c r="G10" s="25">
        <v>0</v>
      </c>
      <c r="H10" s="25">
        <v>116</v>
      </c>
      <c r="I10" s="20">
        <f t="shared" si="0"/>
        <v>219</v>
      </c>
    </row>
    <row r="11" spans="1:9" ht="12.75">
      <c r="A11" s="4" t="s">
        <v>13</v>
      </c>
      <c r="B11" s="20">
        <f aca="true" t="shared" si="1" ref="B11:H11">SUM(B8:B10)</f>
        <v>972</v>
      </c>
      <c r="C11" s="20">
        <f t="shared" si="1"/>
        <v>574</v>
      </c>
      <c r="D11" s="20">
        <f t="shared" si="1"/>
        <v>157</v>
      </c>
      <c r="E11" s="20">
        <f t="shared" si="1"/>
        <v>282</v>
      </c>
      <c r="F11" s="20">
        <f t="shared" si="1"/>
        <v>826</v>
      </c>
      <c r="G11" s="20">
        <f t="shared" si="1"/>
        <v>47</v>
      </c>
      <c r="H11" s="20">
        <f t="shared" si="1"/>
        <v>7603</v>
      </c>
      <c r="I11" s="20">
        <f t="shared" si="0"/>
        <v>10461</v>
      </c>
    </row>
    <row r="12" spans="1:9" ht="12.75">
      <c r="A12" s="4" t="s">
        <v>14</v>
      </c>
      <c r="B12" s="20">
        <f aca="true" t="shared" si="2" ref="B12:I12">SUM(B5+B6+B7+B11)</f>
        <v>11323</v>
      </c>
      <c r="C12" s="20">
        <f t="shared" si="2"/>
        <v>5145</v>
      </c>
      <c r="D12" s="20">
        <f t="shared" si="2"/>
        <v>1893</v>
      </c>
      <c r="E12" s="20">
        <f t="shared" si="2"/>
        <v>3902</v>
      </c>
      <c r="F12" s="20">
        <f t="shared" si="2"/>
        <v>12934</v>
      </c>
      <c r="G12" s="20">
        <f t="shared" si="2"/>
        <v>965</v>
      </c>
      <c r="H12" s="20">
        <f t="shared" si="2"/>
        <v>74753</v>
      </c>
      <c r="I12" s="20">
        <f t="shared" si="2"/>
        <v>110915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2320</v>
      </c>
      <c r="C16" s="25">
        <v>734</v>
      </c>
      <c r="D16" s="25">
        <v>339</v>
      </c>
      <c r="E16" s="25">
        <v>2635</v>
      </c>
      <c r="F16" s="25">
        <v>8284</v>
      </c>
      <c r="G16" s="25">
        <v>750</v>
      </c>
      <c r="H16" s="25">
        <v>19565</v>
      </c>
      <c r="I16" s="20">
        <f aca="true" t="shared" si="3" ref="I16:I22">SUM(B16:H16)</f>
        <v>34627</v>
      </c>
    </row>
    <row r="17" spans="1:9" ht="12.75">
      <c r="A17" s="4" t="s">
        <v>8</v>
      </c>
      <c r="B17" s="25">
        <v>1068</v>
      </c>
      <c r="C17" s="25">
        <v>389</v>
      </c>
      <c r="D17" s="25">
        <v>79</v>
      </c>
      <c r="E17" s="25">
        <v>853</v>
      </c>
      <c r="F17" s="25">
        <v>2418</v>
      </c>
      <c r="G17" s="25">
        <v>70</v>
      </c>
      <c r="H17" s="25">
        <v>8250</v>
      </c>
      <c r="I17" s="20">
        <f t="shared" si="3"/>
        <v>13127</v>
      </c>
    </row>
    <row r="18" spans="1:9" ht="12.75">
      <c r="A18" s="4" t="s">
        <v>9</v>
      </c>
      <c r="B18" s="25">
        <v>144</v>
      </c>
      <c r="C18" s="25">
        <v>37</v>
      </c>
      <c r="D18" s="25">
        <v>4</v>
      </c>
      <c r="E18" s="25">
        <v>87</v>
      </c>
      <c r="F18" s="25">
        <v>480</v>
      </c>
      <c r="G18" s="25">
        <v>26</v>
      </c>
      <c r="H18" s="25">
        <v>2004</v>
      </c>
      <c r="I18" s="20">
        <f t="shared" si="3"/>
        <v>2782</v>
      </c>
    </row>
    <row r="19" spans="1:9" ht="12.75">
      <c r="A19" s="4" t="s">
        <v>10</v>
      </c>
      <c r="B19" s="25">
        <v>302</v>
      </c>
      <c r="C19" s="25">
        <v>77</v>
      </c>
      <c r="D19" s="25">
        <v>15</v>
      </c>
      <c r="E19" s="25">
        <v>256</v>
      </c>
      <c r="F19" s="25">
        <v>668</v>
      </c>
      <c r="G19" s="25">
        <v>42</v>
      </c>
      <c r="H19" s="25">
        <v>2906</v>
      </c>
      <c r="I19" s="20">
        <f t="shared" si="3"/>
        <v>4266</v>
      </c>
    </row>
    <row r="20" spans="1:9" ht="12.75">
      <c r="A20" s="4" t="s">
        <v>11</v>
      </c>
      <c r="B20" s="25">
        <v>39</v>
      </c>
      <c r="C20" s="25">
        <v>56</v>
      </c>
      <c r="D20" s="25">
        <v>17</v>
      </c>
      <c r="E20" s="25">
        <v>18</v>
      </c>
      <c r="F20" s="25">
        <v>94</v>
      </c>
      <c r="G20" s="25">
        <v>2</v>
      </c>
      <c r="H20" s="25">
        <v>459</v>
      </c>
      <c r="I20" s="20">
        <f t="shared" si="3"/>
        <v>685</v>
      </c>
    </row>
    <row r="21" spans="1:9" ht="12.75">
      <c r="A21" s="4" t="s">
        <v>12</v>
      </c>
      <c r="B21" s="25">
        <v>6</v>
      </c>
      <c r="C21" s="25">
        <v>9</v>
      </c>
      <c r="D21" s="25">
        <v>2</v>
      </c>
      <c r="E21" s="25">
        <v>3</v>
      </c>
      <c r="F21" s="25">
        <v>27</v>
      </c>
      <c r="G21" s="25">
        <v>0</v>
      </c>
      <c r="H21" s="25">
        <v>48</v>
      </c>
      <c r="I21" s="20">
        <f t="shared" si="3"/>
        <v>95</v>
      </c>
    </row>
    <row r="22" spans="1:9" ht="12.75">
      <c r="A22" s="4" t="s">
        <v>13</v>
      </c>
      <c r="B22" s="20">
        <f aca="true" t="shared" si="4" ref="B22:H22">SUM(B19:B21)</f>
        <v>347</v>
      </c>
      <c r="C22" s="20">
        <f t="shared" si="4"/>
        <v>142</v>
      </c>
      <c r="D22" s="20">
        <f t="shared" si="4"/>
        <v>34</v>
      </c>
      <c r="E22" s="20">
        <f t="shared" si="4"/>
        <v>277</v>
      </c>
      <c r="F22" s="20">
        <f t="shared" si="4"/>
        <v>789</v>
      </c>
      <c r="G22" s="20">
        <f t="shared" si="4"/>
        <v>44</v>
      </c>
      <c r="H22" s="20">
        <f t="shared" si="4"/>
        <v>3413</v>
      </c>
      <c r="I22" s="20">
        <f t="shared" si="3"/>
        <v>5046</v>
      </c>
    </row>
    <row r="23" spans="1:9" ht="12.75">
      <c r="A23" s="4" t="s">
        <v>14</v>
      </c>
      <c r="B23" s="20">
        <f aca="true" t="shared" si="5" ref="B23:I23">SUM(B16+B17+B18+B22)</f>
        <v>3879</v>
      </c>
      <c r="C23" s="20">
        <f t="shared" si="5"/>
        <v>1302</v>
      </c>
      <c r="D23" s="20">
        <f t="shared" si="5"/>
        <v>456</v>
      </c>
      <c r="E23" s="20">
        <f t="shared" si="5"/>
        <v>3852</v>
      </c>
      <c r="F23" s="20">
        <f t="shared" si="5"/>
        <v>11971</v>
      </c>
      <c r="G23" s="20">
        <f t="shared" si="5"/>
        <v>890</v>
      </c>
      <c r="H23" s="20">
        <f t="shared" si="5"/>
        <v>33232</v>
      </c>
      <c r="I23" s="20">
        <f t="shared" si="5"/>
        <v>55582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1231847</v>
      </c>
      <c r="C27" s="25">
        <v>507591</v>
      </c>
      <c r="D27" s="25">
        <v>209191</v>
      </c>
      <c r="E27" s="25">
        <v>599438</v>
      </c>
      <c r="F27" s="25">
        <v>1495349</v>
      </c>
      <c r="G27" s="25">
        <v>180741</v>
      </c>
      <c r="H27" s="25">
        <v>7859541</v>
      </c>
      <c r="I27" s="20">
        <f aca="true" t="shared" si="6" ref="I27:I32">SUM(B27:H27)</f>
        <v>12083698</v>
      </c>
    </row>
    <row r="28" spans="1:9" ht="12.75">
      <c r="A28" s="4" t="s">
        <v>8</v>
      </c>
      <c r="B28" s="25">
        <v>554385</v>
      </c>
      <c r="C28" s="25">
        <v>276048</v>
      </c>
      <c r="D28" s="25">
        <v>50947</v>
      </c>
      <c r="E28" s="25">
        <v>186697</v>
      </c>
      <c r="F28" s="25">
        <v>401117</v>
      </c>
      <c r="G28" s="25">
        <v>17245</v>
      </c>
      <c r="H28" s="25">
        <v>3309800</v>
      </c>
      <c r="I28" s="20">
        <f t="shared" si="6"/>
        <v>4796239</v>
      </c>
    </row>
    <row r="29" spans="1:9" ht="12.75">
      <c r="A29" s="4" t="s">
        <v>9</v>
      </c>
      <c r="B29" s="25">
        <v>73362</v>
      </c>
      <c r="C29" s="25">
        <v>26881</v>
      </c>
      <c r="D29" s="25">
        <v>1999</v>
      </c>
      <c r="E29" s="25">
        <v>19140</v>
      </c>
      <c r="F29" s="25">
        <v>78196</v>
      </c>
      <c r="G29" s="25">
        <v>5829</v>
      </c>
      <c r="H29" s="25">
        <v>779340</v>
      </c>
      <c r="I29" s="20">
        <f t="shared" si="6"/>
        <v>984747</v>
      </c>
    </row>
    <row r="30" spans="1:10" ht="12.75">
      <c r="A30" s="4" t="s">
        <v>10</v>
      </c>
      <c r="B30" s="25">
        <v>158977</v>
      </c>
      <c r="C30" s="25">
        <v>58440</v>
      </c>
      <c r="D30" s="25">
        <v>10600</v>
      </c>
      <c r="E30" s="25">
        <v>56017</v>
      </c>
      <c r="F30" s="25">
        <v>114670</v>
      </c>
      <c r="G30" s="25">
        <v>10806</v>
      </c>
      <c r="H30" s="25">
        <v>1197481</v>
      </c>
      <c r="I30" s="20">
        <f t="shared" si="6"/>
        <v>1606991</v>
      </c>
      <c r="J30" s="20"/>
    </row>
    <row r="31" spans="1:9" ht="12.75">
      <c r="A31" s="4" t="s">
        <v>11</v>
      </c>
      <c r="B31" s="25">
        <v>20818</v>
      </c>
      <c r="C31" s="25">
        <v>37575</v>
      </c>
      <c r="D31" s="25">
        <v>10328</v>
      </c>
      <c r="E31" s="25">
        <v>4253</v>
      </c>
      <c r="F31" s="25">
        <v>15591</v>
      </c>
      <c r="G31" s="25">
        <v>521</v>
      </c>
      <c r="H31" s="25">
        <v>202576</v>
      </c>
      <c r="I31" s="20">
        <f t="shared" si="6"/>
        <v>291662</v>
      </c>
    </row>
    <row r="32" spans="1:9" ht="12.75">
      <c r="A32" s="4" t="s">
        <v>12</v>
      </c>
      <c r="B32" s="25">
        <v>4502</v>
      </c>
      <c r="C32" s="25">
        <v>7182</v>
      </c>
      <c r="D32" s="25">
        <v>1496</v>
      </c>
      <c r="E32" s="25">
        <v>588</v>
      </c>
      <c r="F32" s="25">
        <v>4366</v>
      </c>
      <c r="G32" s="25">
        <v>0</v>
      </c>
      <c r="H32" s="25">
        <v>19153</v>
      </c>
      <c r="I32" s="20">
        <f t="shared" si="6"/>
        <v>37287</v>
      </c>
    </row>
    <row r="33" spans="1:10" ht="12.75">
      <c r="A33" s="4" t="s">
        <v>13</v>
      </c>
      <c r="B33" s="20">
        <f aca="true" t="shared" si="7" ref="B33:J33">SUM(B30:B32)</f>
        <v>184297</v>
      </c>
      <c r="C33" s="20">
        <f t="shared" si="7"/>
        <v>103197</v>
      </c>
      <c r="D33" s="20">
        <f t="shared" si="7"/>
        <v>22424</v>
      </c>
      <c r="E33" s="20">
        <f t="shared" si="7"/>
        <v>60858</v>
      </c>
      <c r="F33" s="20">
        <f t="shared" si="7"/>
        <v>134627</v>
      </c>
      <c r="G33" s="20">
        <f t="shared" si="7"/>
        <v>11327</v>
      </c>
      <c r="H33" s="20">
        <f t="shared" si="7"/>
        <v>1419210</v>
      </c>
      <c r="I33" s="20">
        <f t="shared" si="7"/>
        <v>1935940</v>
      </c>
      <c r="J33" s="20">
        <f t="shared" si="7"/>
        <v>0</v>
      </c>
    </row>
    <row r="34" spans="1:9" ht="12.75">
      <c r="A34" s="4" t="s">
        <v>14</v>
      </c>
      <c r="B34" s="20">
        <f aca="true" t="shared" si="8" ref="B34:I34">SUM(B27+B28+B29+B33)</f>
        <v>2043891</v>
      </c>
      <c r="C34" s="20">
        <f t="shared" si="8"/>
        <v>913717</v>
      </c>
      <c r="D34" s="20">
        <f t="shared" si="8"/>
        <v>284561</v>
      </c>
      <c r="E34" s="20">
        <f t="shared" si="8"/>
        <v>866133</v>
      </c>
      <c r="F34" s="20">
        <f t="shared" si="8"/>
        <v>2109289</v>
      </c>
      <c r="G34" s="20">
        <f t="shared" si="8"/>
        <v>215142</v>
      </c>
      <c r="H34" s="20">
        <f t="shared" si="8"/>
        <v>13367891</v>
      </c>
      <c r="I34" s="20">
        <f t="shared" si="8"/>
        <v>19800624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55582</v>
      </c>
      <c r="D42" s="21">
        <f>I16</f>
        <v>34627</v>
      </c>
      <c r="E42" s="21">
        <f>I17</f>
        <v>13127</v>
      </c>
      <c r="F42" s="21">
        <f>I18</f>
        <v>2782</v>
      </c>
      <c r="G42" s="21">
        <f>I22</f>
        <v>5046</v>
      </c>
      <c r="H42" s="21">
        <f>I19</f>
        <v>4266</v>
      </c>
      <c r="I42" s="21">
        <f>I20</f>
        <v>685</v>
      </c>
      <c r="J42" s="21">
        <f>I21</f>
        <v>95</v>
      </c>
      <c r="K42" s="21"/>
    </row>
    <row r="43" spans="1:11" ht="12.75">
      <c r="A43" t="s">
        <v>21</v>
      </c>
      <c r="C43" s="21">
        <f>SUM(D43:G43)</f>
        <v>110915</v>
      </c>
      <c r="D43" s="21">
        <f>I5</f>
        <v>68250</v>
      </c>
      <c r="E43" s="21">
        <f>I6</f>
        <v>26693</v>
      </c>
      <c r="F43" s="21">
        <f>I7</f>
        <v>5511</v>
      </c>
      <c r="G43" s="21">
        <f>I11</f>
        <v>10461</v>
      </c>
      <c r="H43" s="21">
        <f>I8</f>
        <v>8565</v>
      </c>
      <c r="I43" s="21">
        <f>I9</f>
        <v>1677</v>
      </c>
      <c r="J43" s="21">
        <f>I10</f>
        <v>219</v>
      </c>
      <c r="K43" s="21"/>
    </row>
    <row r="44" spans="1:11" ht="12.75">
      <c r="A44" t="s">
        <v>22</v>
      </c>
      <c r="C44" s="22">
        <f aca="true" t="shared" si="9" ref="C44:J44">C43/C42</f>
        <v>1.9955201324169696</v>
      </c>
      <c r="D44" s="22">
        <f t="shared" si="9"/>
        <v>1.9710052848932913</v>
      </c>
      <c r="E44" s="22">
        <f t="shared" si="9"/>
        <v>2.0334425230441076</v>
      </c>
      <c r="F44" s="22">
        <f t="shared" si="9"/>
        <v>1.9809489575844716</v>
      </c>
      <c r="G44" s="22">
        <f t="shared" si="9"/>
        <v>2.073127229488704</v>
      </c>
      <c r="H44" s="22">
        <f t="shared" si="9"/>
        <v>2.007735583684951</v>
      </c>
      <c r="I44" s="22">
        <f t="shared" si="9"/>
        <v>2.448175182481752</v>
      </c>
      <c r="J44" s="22">
        <f t="shared" si="9"/>
        <v>2.305263157894737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33232</v>
      </c>
      <c r="D47" s="21">
        <f>H16</f>
        <v>19565</v>
      </c>
      <c r="E47" s="21">
        <f>H17</f>
        <v>8250</v>
      </c>
      <c r="F47" s="21">
        <f>H18</f>
        <v>2004</v>
      </c>
      <c r="G47" s="21">
        <f>H22</f>
        <v>3413</v>
      </c>
      <c r="H47" s="21">
        <f>H19</f>
        <v>2906</v>
      </c>
      <c r="I47" s="21">
        <f>H20</f>
        <v>459</v>
      </c>
      <c r="J47" s="21">
        <f>H21</f>
        <v>48</v>
      </c>
      <c r="K47" s="21"/>
    </row>
    <row r="48" spans="1:11" ht="12.75">
      <c r="A48" t="s">
        <v>21</v>
      </c>
      <c r="C48" s="21">
        <f>SUM(D48:G48)</f>
        <v>74753</v>
      </c>
      <c r="D48" s="21">
        <f>H5</f>
        <v>44568</v>
      </c>
      <c r="E48" s="21">
        <f>H6</f>
        <v>18246</v>
      </c>
      <c r="F48" s="21">
        <f>H7</f>
        <v>4336</v>
      </c>
      <c r="G48" s="21">
        <f>H11</f>
        <v>7603</v>
      </c>
      <c r="H48" s="21">
        <f>H8</f>
        <v>6352</v>
      </c>
      <c r="I48" s="21">
        <f>H9</f>
        <v>1135</v>
      </c>
      <c r="J48" s="21">
        <f>H10</f>
        <v>116</v>
      </c>
      <c r="K48" s="21"/>
    </row>
    <row r="49" spans="1:11" ht="12.75">
      <c r="A49" t="s">
        <v>22</v>
      </c>
      <c r="C49" s="22">
        <f aca="true" t="shared" si="10" ref="C49:J49">C48/C47</f>
        <v>2.249428261916225</v>
      </c>
      <c r="D49" s="22">
        <f t="shared" si="10"/>
        <v>2.27794531050345</v>
      </c>
      <c r="E49" s="22">
        <f t="shared" si="10"/>
        <v>2.2116363636363636</v>
      </c>
      <c r="F49" s="22">
        <f t="shared" si="10"/>
        <v>2.1636726546906186</v>
      </c>
      <c r="G49" s="22">
        <f t="shared" si="10"/>
        <v>2.2276589510694405</v>
      </c>
      <c r="H49" s="22">
        <f t="shared" si="10"/>
        <v>2.1858224363386096</v>
      </c>
      <c r="I49" s="22">
        <f t="shared" si="10"/>
        <v>2.47276688453159</v>
      </c>
      <c r="J49" s="22">
        <f t="shared" si="10"/>
        <v>2.4166666666666665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22350</v>
      </c>
      <c r="D52" s="21">
        <f>SUM(B16:G16)</f>
        <v>15062</v>
      </c>
      <c r="E52" s="21">
        <f>SUM(B17:G17)</f>
        <v>4877</v>
      </c>
      <c r="F52" s="21">
        <f>SUM(B18:G18)</f>
        <v>778</v>
      </c>
      <c r="G52" s="21">
        <f>SUM(H52:J52)</f>
        <v>1633</v>
      </c>
      <c r="H52" s="21">
        <f>SUM(B19:G19)</f>
        <v>1360</v>
      </c>
      <c r="I52" s="21">
        <f>SUM(B20:G20)</f>
        <v>226</v>
      </c>
      <c r="J52" s="21">
        <f>SUM(B21:G21)</f>
        <v>47</v>
      </c>
      <c r="K52" s="21"/>
    </row>
    <row r="53" spans="1:11" ht="12.75">
      <c r="A53" t="s">
        <v>21</v>
      </c>
      <c r="C53" s="21">
        <f>SUM(B12:G12)</f>
        <v>36162</v>
      </c>
      <c r="D53" s="21">
        <f>SUM(B5:G5)</f>
        <v>23682</v>
      </c>
      <c r="E53" s="21">
        <f>SUM(B6:G6)</f>
        <v>8447</v>
      </c>
      <c r="F53" s="21">
        <f>SUM(B7:G7)</f>
        <v>1175</v>
      </c>
      <c r="G53" s="21">
        <f>SUM(H53:J53)</f>
        <v>2858</v>
      </c>
      <c r="H53" s="21">
        <f>SUM(B8:G8)</f>
        <v>2213</v>
      </c>
      <c r="I53" s="21">
        <f>SUM(B9:G9)</f>
        <v>542</v>
      </c>
      <c r="J53" s="21">
        <f>SUM(A10:F10)</f>
        <v>103</v>
      </c>
      <c r="K53" s="21"/>
    </row>
    <row r="54" spans="1:11" ht="12.75">
      <c r="A54" t="s">
        <v>22</v>
      </c>
      <c r="C54" s="22">
        <f aca="true" t="shared" si="11" ref="C54:J54">C53/C52</f>
        <v>1.617986577181208</v>
      </c>
      <c r="D54" s="22">
        <f t="shared" si="11"/>
        <v>1.5723011552250696</v>
      </c>
      <c r="E54" s="22">
        <f t="shared" si="11"/>
        <v>1.7320073815870412</v>
      </c>
      <c r="F54" s="22">
        <f t="shared" si="11"/>
        <v>1.5102827763496145</v>
      </c>
      <c r="G54" s="22">
        <f t="shared" si="11"/>
        <v>1.7501530924678506</v>
      </c>
      <c r="H54" s="22">
        <f t="shared" si="11"/>
        <v>1.6272058823529412</v>
      </c>
      <c r="I54" s="22">
        <f t="shared" si="11"/>
        <v>2.398230088495575</v>
      </c>
      <c r="J54" s="22">
        <f t="shared" si="11"/>
        <v>2.1914893617021276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22350</v>
      </c>
      <c r="D61" s="21">
        <f>SUM(B16:G16)</f>
        <v>15062</v>
      </c>
      <c r="E61" s="21">
        <f>SUM(B17:G17)</f>
        <v>4877</v>
      </c>
      <c r="F61" s="21">
        <f>SUM(B18:G18)</f>
        <v>778</v>
      </c>
      <c r="G61" s="21">
        <f>SUM(H61:J61)</f>
        <v>1633</v>
      </c>
      <c r="H61" s="21">
        <f>SUM(B19:G19)</f>
        <v>1360</v>
      </c>
      <c r="I61" s="21">
        <f>SUM(B20:G20)</f>
        <v>226</v>
      </c>
      <c r="J61" s="21">
        <f>SUM(B21:G21)</f>
        <v>47</v>
      </c>
      <c r="K61" s="21"/>
    </row>
    <row r="62" spans="1:11" ht="12.75">
      <c r="A62" t="s">
        <v>21</v>
      </c>
      <c r="C62" s="21">
        <f>SUM(B12:G12)</f>
        <v>36162</v>
      </c>
      <c r="D62" s="21">
        <f>SUM(B5:G5)</f>
        <v>23682</v>
      </c>
      <c r="E62" s="21">
        <f>SUM(B6:G6)</f>
        <v>8447</v>
      </c>
      <c r="F62" s="21">
        <f>SUM(B7:G7)</f>
        <v>1175</v>
      </c>
      <c r="G62" s="21">
        <f>SUM(H62:J62)</f>
        <v>2858</v>
      </c>
      <c r="H62" s="21">
        <f>SUM(B8:G8)</f>
        <v>2213</v>
      </c>
      <c r="I62" s="21">
        <f>SUM(B9:G9)</f>
        <v>542</v>
      </c>
      <c r="J62" s="21">
        <f>SUM(B10:G10)</f>
        <v>103</v>
      </c>
      <c r="K62" s="21"/>
    </row>
    <row r="63" spans="1:11" ht="12.75">
      <c r="A63" t="s">
        <v>22</v>
      </c>
      <c r="C63" s="22">
        <f aca="true" t="shared" si="12" ref="C63:J63">C62/C61</f>
        <v>1.617986577181208</v>
      </c>
      <c r="D63" s="22">
        <f t="shared" si="12"/>
        <v>1.5723011552250696</v>
      </c>
      <c r="E63" s="22">
        <f t="shared" si="12"/>
        <v>1.7320073815870412</v>
      </c>
      <c r="F63" s="22">
        <f t="shared" si="12"/>
        <v>1.5102827763496145</v>
      </c>
      <c r="G63" s="22">
        <f t="shared" si="12"/>
        <v>1.7501530924678506</v>
      </c>
      <c r="H63" s="22">
        <f t="shared" si="12"/>
        <v>1.6272058823529412</v>
      </c>
      <c r="I63" s="22">
        <f t="shared" si="12"/>
        <v>2.398230088495575</v>
      </c>
      <c r="J63" s="22">
        <f t="shared" si="12"/>
        <v>2.1914893617021276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12861</v>
      </c>
      <c r="D66" s="21">
        <f>SUM(F16:G16)</f>
        <v>9034</v>
      </c>
      <c r="E66" s="21">
        <f>SUM(F17:G17)</f>
        <v>2488</v>
      </c>
      <c r="F66" s="21">
        <f>SUM(F18:G18)</f>
        <v>506</v>
      </c>
      <c r="G66" s="21">
        <f>SUM(H66:J66)</f>
        <v>833</v>
      </c>
      <c r="H66" s="21">
        <f>SUM(F19:G19)</f>
        <v>710</v>
      </c>
      <c r="I66" s="21">
        <f>SUM(F20:G20)</f>
        <v>96</v>
      </c>
      <c r="J66" s="21">
        <f>SUM(F21:G21)</f>
        <v>27</v>
      </c>
      <c r="K66" s="21"/>
    </row>
    <row r="67" spans="1:11" ht="12.75">
      <c r="A67" t="s">
        <v>21</v>
      </c>
      <c r="C67" s="21">
        <f>SUM(F12:G12)</f>
        <v>13899</v>
      </c>
      <c r="D67" s="21">
        <f>SUM(F5:G5)</f>
        <v>9929</v>
      </c>
      <c r="E67" s="21">
        <f>SUM(F6:G6)</f>
        <v>2574</v>
      </c>
      <c r="F67" s="21">
        <f>SUM(F7:G7)</f>
        <v>523</v>
      </c>
      <c r="G67" s="21">
        <f>SUM(H67:J67)</f>
        <v>873</v>
      </c>
      <c r="H67" s="21">
        <f>SUM(F8:G8)</f>
        <v>737</v>
      </c>
      <c r="I67" s="21">
        <f>SUM(F9:G9)</f>
        <v>108</v>
      </c>
      <c r="J67" s="21">
        <f>SUM(F10:G10)</f>
        <v>28</v>
      </c>
      <c r="K67" s="21"/>
    </row>
    <row r="68" spans="1:11" ht="12.75">
      <c r="A68" t="s">
        <v>22</v>
      </c>
      <c r="C68" s="22">
        <f aca="true" t="shared" si="13" ref="C68:J68">C67/C66</f>
        <v>1.0807091205971542</v>
      </c>
      <c r="D68" s="22">
        <f t="shared" si="13"/>
        <v>1.0990701793225592</v>
      </c>
      <c r="E68" s="22">
        <f t="shared" si="13"/>
        <v>1.0345659163987138</v>
      </c>
      <c r="F68" s="22">
        <f t="shared" si="13"/>
        <v>1.033596837944664</v>
      </c>
      <c r="G68" s="22">
        <f t="shared" si="13"/>
        <v>1.0480192076830732</v>
      </c>
      <c r="H68" s="22">
        <f t="shared" si="13"/>
        <v>1.0380281690140845</v>
      </c>
      <c r="I68" s="22">
        <f t="shared" si="13"/>
        <v>1.125</v>
      </c>
      <c r="J68" s="22">
        <f t="shared" si="13"/>
        <v>1.037037037037037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3879</v>
      </c>
      <c r="D71" s="21">
        <f>B16</f>
        <v>2320</v>
      </c>
      <c r="E71" s="21">
        <f>B17</f>
        <v>1068</v>
      </c>
      <c r="F71" s="21">
        <f>B18</f>
        <v>144</v>
      </c>
      <c r="G71" s="21">
        <f>SUM(H71:J71)</f>
        <v>347</v>
      </c>
      <c r="H71" s="21">
        <f>B19</f>
        <v>302</v>
      </c>
      <c r="I71" s="21">
        <f>B20</f>
        <v>39</v>
      </c>
      <c r="J71" s="21">
        <f>B21</f>
        <v>6</v>
      </c>
      <c r="K71" s="21"/>
    </row>
    <row r="72" spans="1:11" ht="12.75">
      <c r="A72" t="s">
        <v>21</v>
      </c>
      <c r="C72" s="21">
        <f>B12</f>
        <v>11323</v>
      </c>
      <c r="D72" s="21">
        <f>B5</f>
        <v>6840</v>
      </c>
      <c r="E72" s="21">
        <f>B6</f>
        <v>3109</v>
      </c>
      <c r="F72" s="21">
        <f>B7</f>
        <v>402</v>
      </c>
      <c r="G72" s="21">
        <f>SUM(H72:J72)</f>
        <v>972</v>
      </c>
      <c r="H72" s="21">
        <f>B8</f>
        <v>831</v>
      </c>
      <c r="I72" s="21">
        <f>B9</f>
        <v>117</v>
      </c>
      <c r="J72" s="21">
        <f>B10</f>
        <v>24</v>
      </c>
      <c r="K72" s="21"/>
    </row>
    <row r="73" spans="1:11" ht="12.75">
      <c r="A73" t="s">
        <v>22</v>
      </c>
      <c r="C73" s="22">
        <f aca="true" t="shared" si="14" ref="C73:J73">C72/C71</f>
        <v>2.9190513018819284</v>
      </c>
      <c r="D73" s="22">
        <f t="shared" si="14"/>
        <v>2.9482758620689653</v>
      </c>
      <c r="E73" s="22">
        <f t="shared" si="14"/>
        <v>2.911048689138577</v>
      </c>
      <c r="F73" s="22">
        <f t="shared" si="14"/>
        <v>2.7916666666666665</v>
      </c>
      <c r="G73" s="22">
        <f t="shared" si="14"/>
        <v>2.8011527377521612</v>
      </c>
      <c r="H73" s="22">
        <f t="shared" si="14"/>
        <v>2.751655629139073</v>
      </c>
      <c r="I73" s="22">
        <f t="shared" si="14"/>
        <v>3</v>
      </c>
      <c r="J73" s="22">
        <f t="shared" si="14"/>
        <v>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1302</v>
      </c>
      <c r="D76" s="21">
        <f>C16</f>
        <v>734</v>
      </c>
      <c r="E76" s="21">
        <f>C17</f>
        <v>389</v>
      </c>
      <c r="F76" s="21">
        <f>C18</f>
        <v>37</v>
      </c>
      <c r="G76" s="21">
        <f>SUM(H76:J76)</f>
        <v>142</v>
      </c>
      <c r="H76" s="21">
        <f>C19</f>
        <v>77</v>
      </c>
      <c r="I76" s="21">
        <f>C20</f>
        <v>56</v>
      </c>
      <c r="J76" s="21">
        <f>C21</f>
        <v>9</v>
      </c>
      <c r="K76" s="21"/>
    </row>
    <row r="77" spans="1:11" ht="12.75">
      <c r="A77" t="s">
        <v>21</v>
      </c>
      <c r="C77" s="21">
        <f>C12</f>
        <v>5145</v>
      </c>
      <c r="D77" s="21">
        <f>C5</f>
        <v>2874</v>
      </c>
      <c r="E77" s="21">
        <f>C6</f>
        <v>1554</v>
      </c>
      <c r="F77" s="21">
        <f>C7</f>
        <v>143</v>
      </c>
      <c r="G77" s="21">
        <f>SUM(H77:J77)</f>
        <v>574</v>
      </c>
      <c r="H77" s="21">
        <f>C8</f>
        <v>319</v>
      </c>
      <c r="I77" s="21">
        <f>C9</f>
        <v>213</v>
      </c>
      <c r="J77" s="21">
        <f>C10</f>
        <v>42</v>
      </c>
      <c r="K77" s="21"/>
    </row>
    <row r="78" spans="1:11" ht="12.75">
      <c r="A78" t="s">
        <v>22</v>
      </c>
      <c r="C78" s="22">
        <f aca="true" t="shared" si="15" ref="C78:J78">C77/C76</f>
        <v>3.9516129032258065</v>
      </c>
      <c r="D78" s="22">
        <f t="shared" si="15"/>
        <v>3.915531335149864</v>
      </c>
      <c r="E78" s="22">
        <f t="shared" si="15"/>
        <v>3.994858611825193</v>
      </c>
      <c r="F78" s="22">
        <f t="shared" si="15"/>
        <v>3.864864864864865</v>
      </c>
      <c r="G78" s="22">
        <f t="shared" si="15"/>
        <v>4.042253521126761</v>
      </c>
      <c r="H78" s="22">
        <f t="shared" si="15"/>
        <v>4.142857142857143</v>
      </c>
      <c r="I78" s="22">
        <f t="shared" si="15"/>
        <v>3.8035714285714284</v>
      </c>
      <c r="J78" s="22">
        <f t="shared" si="15"/>
        <v>4.666666666666667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3852</v>
      </c>
      <c r="D81" s="21">
        <f>E16</f>
        <v>2635</v>
      </c>
      <c r="E81" s="21">
        <f>E17</f>
        <v>853</v>
      </c>
      <c r="F81" s="21">
        <f>E18</f>
        <v>87</v>
      </c>
      <c r="G81" s="21">
        <f>SUM(H81:J81)</f>
        <v>277</v>
      </c>
      <c r="H81" s="21">
        <f>E19</f>
        <v>256</v>
      </c>
      <c r="I81" s="21">
        <f>E20</f>
        <v>18</v>
      </c>
      <c r="J81" s="21">
        <f>E21</f>
        <v>3</v>
      </c>
      <c r="K81" s="21"/>
    </row>
    <row r="82" spans="1:11" ht="12.75">
      <c r="A82" t="s">
        <v>21</v>
      </c>
      <c r="C82" s="21">
        <f>E12</f>
        <v>3902</v>
      </c>
      <c r="D82" s="21">
        <f>E5</f>
        <v>2668</v>
      </c>
      <c r="E82" s="21">
        <f>E6</f>
        <v>863</v>
      </c>
      <c r="F82" s="21">
        <f>E7</f>
        <v>89</v>
      </c>
      <c r="G82" s="21">
        <f>SUM(H82:J82)</f>
        <v>282</v>
      </c>
      <c r="H82" s="21">
        <f>E8</f>
        <v>258</v>
      </c>
      <c r="I82" s="21">
        <f>E9</f>
        <v>21</v>
      </c>
      <c r="J82" s="21">
        <f>E10</f>
        <v>3</v>
      </c>
      <c r="K82" s="21"/>
    </row>
    <row r="83" spans="1:11" ht="12.75">
      <c r="A83" t="s">
        <v>22</v>
      </c>
      <c r="C83" s="22">
        <f aca="true" t="shared" si="16" ref="C83:J83">C82/C81</f>
        <v>1.0129802699896158</v>
      </c>
      <c r="D83" s="22">
        <f t="shared" si="16"/>
        <v>1.0125237191650853</v>
      </c>
      <c r="E83" s="22">
        <f t="shared" si="16"/>
        <v>1.0117233294255568</v>
      </c>
      <c r="F83" s="22">
        <f t="shared" si="16"/>
        <v>1.0229885057471264</v>
      </c>
      <c r="G83" s="22">
        <f t="shared" si="16"/>
        <v>1.0180505415162455</v>
      </c>
      <c r="H83" s="22">
        <f t="shared" si="16"/>
        <v>1.0078125</v>
      </c>
      <c r="I83" s="22">
        <f t="shared" si="16"/>
        <v>1.1666666666666667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456</v>
      </c>
      <c r="D86" s="21">
        <f>D16</f>
        <v>339</v>
      </c>
      <c r="E86" s="21">
        <f>D17</f>
        <v>79</v>
      </c>
      <c r="F86" s="21">
        <f>D18</f>
        <v>4</v>
      </c>
      <c r="G86" s="21">
        <f>SUM(H86:J86)</f>
        <v>34</v>
      </c>
      <c r="H86" s="21">
        <f>D19</f>
        <v>15</v>
      </c>
      <c r="I86" s="21">
        <f>D20</f>
        <v>17</v>
      </c>
      <c r="J86" s="21">
        <f>D21</f>
        <v>2</v>
      </c>
    </row>
    <row r="87" spans="1:10" ht="12.75">
      <c r="A87" t="s">
        <v>21</v>
      </c>
      <c r="C87" s="21">
        <f>D12</f>
        <v>1893</v>
      </c>
      <c r="D87" s="21">
        <f>D5</f>
        <v>1371</v>
      </c>
      <c r="E87" s="21">
        <f>D6</f>
        <v>347</v>
      </c>
      <c r="F87" s="21">
        <f>D7</f>
        <v>18</v>
      </c>
      <c r="G87" s="21">
        <f>SUM(H87:J87)</f>
        <v>157</v>
      </c>
      <c r="H87" s="21">
        <f>D8</f>
        <v>68</v>
      </c>
      <c r="I87" s="21">
        <f>D9</f>
        <v>83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4.151315789473684</v>
      </c>
      <c r="D88" s="22">
        <f t="shared" si="17"/>
        <v>4.04424778761062</v>
      </c>
      <c r="E88" s="22">
        <f t="shared" si="17"/>
        <v>4.3924050632911396</v>
      </c>
      <c r="F88" s="22">
        <f t="shared" si="17"/>
        <v>4.5</v>
      </c>
      <c r="G88" s="22">
        <f t="shared" si="17"/>
        <v>4.617647058823529</v>
      </c>
      <c r="H88" s="22">
        <f t="shared" si="17"/>
        <v>4.533333333333333</v>
      </c>
      <c r="I88" s="22">
        <f t="shared" si="17"/>
        <v>4.882352941176471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19800624</v>
      </c>
      <c r="D94" s="21"/>
      <c r="E94" s="21">
        <f>SUM(E95:E96)</f>
        <v>55582</v>
      </c>
      <c r="F94" s="22">
        <f>C94/E94</f>
        <v>356.2416609693786</v>
      </c>
      <c r="G94" s="21">
        <f>SUM(G95:G96)</f>
        <v>110915</v>
      </c>
      <c r="H94" s="22">
        <f>C94/G94</f>
        <v>178.52070504440337</v>
      </c>
    </row>
    <row r="95" spans="1:8" ht="12.75">
      <c r="A95" t="s">
        <v>23</v>
      </c>
      <c r="C95" s="21">
        <f>H34</f>
        <v>13367891</v>
      </c>
      <c r="D95" s="21"/>
      <c r="E95" s="21">
        <f>H23</f>
        <v>33232</v>
      </c>
      <c r="F95" s="22">
        <f>C95/E95</f>
        <v>402.2595991815118</v>
      </c>
      <c r="G95" s="21">
        <f>H12</f>
        <v>74753</v>
      </c>
      <c r="H95" s="22">
        <f>C95/G95</f>
        <v>178.82748518454108</v>
      </c>
    </row>
    <row r="96" spans="1:8" ht="12.75">
      <c r="A96" t="s">
        <v>34</v>
      </c>
      <c r="C96" s="21">
        <f>SUM(B34:G34)</f>
        <v>6432733</v>
      </c>
      <c r="D96" s="21"/>
      <c r="E96" s="21">
        <f>SUM(B23:G23)</f>
        <v>22350</v>
      </c>
      <c r="F96" s="22">
        <f>C96/E96</f>
        <v>287.8180313199105</v>
      </c>
      <c r="G96" s="21">
        <f>SUM(B12:G12)</f>
        <v>36162</v>
      </c>
      <c r="H96" s="22">
        <f>C96/G96</f>
        <v>177.88653835517948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12083698</v>
      </c>
      <c r="D98" s="21"/>
      <c r="E98" s="21">
        <f>SUM(E99:E100)</f>
        <v>34627</v>
      </c>
      <c r="F98" s="22">
        <f>C98/E98</f>
        <v>348.96751090189736</v>
      </c>
      <c r="G98" s="21">
        <f>SUM(G99:G100)</f>
        <v>68250</v>
      </c>
      <c r="H98" s="22">
        <f>C98/G98</f>
        <v>177.05052014652014</v>
      </c>
    </row>
    <row r="99" spans="1:8" ht="12.75">
      <c r="A99" t="s">
        <v>23</v>
      </c>
      <c r="C99" s="21">
        <f>H27</f>
        <v>7859541</v>
      </c>
      <c r="D99" s="21"/>
      <c r="E99" s="21">
        <f>H16</f>
        <v>19565</v>
      </c>
      <c r="F99" s="22">
        <f>C99/E99</f>
        <v>401.7143368259647</v>
      </c>
      <c r="G99" s="21">
        <f>H5</f>
        <v>44568</v>
      </c>
      <c r="H99" s="22">
        <f>C99/G99</f>
        <v>176.3494211093161</v>
      </c>
    </row>
    <row r="100" spans="1:8" ht="12.75">
      <c r="A100" t="s">
        <v>34</v>
      </c>
      <c r="C100" s="21">
        <f>SUM(B27:G27)</f>
        <v>4224157</v>
      </c>
      <c r="D100" s="21"/>
      <c r="E100" s="21">
        <f>SUM(B16:G16)</f>
        <v>15062</v>
      </c>
      <c r="F100" s="22">
        <f>C100/E100</f>
        <v>280.45126809188685</v>
      </c>
      <c r="G100" s="21">
        <f>SUM(B5:G5)</f>
        <v>23682</v>
      </c>
      <c r="H100" s="22">
        <f>C100/G100</f>
        <v>178.36994341694114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4796239</v>
      </c>
      <c r="D102" s="21"/>
      <c r="E102" s="21">
        <f>SUM(E103:E104)</f>
        <v>13127</v>
      </c>
      <c r="F102" s="22">
        <f>C102/E102</f>
        <v>365.3720575912242</v>
      </c>
      <c r="G102" s="21">
        <f>SUM(G103:G104)</f>
        <v>26693</v>
      </c>
      <c r="H102" s="22">
        <f>C102/G102</f>
        <v>179.6815269920953</v>
      </c>
    </row>
    <row r="103" spans="1:8" ht="12.75">
      <c r="A103" t="s">
        <v>23</v>
      </c>
      <c r="C103" s="21">
        <f>H28</f>
        <v>3309800</v>
      </c>
      <c r="D103" s="21"/>
      <c r="E103" s="21">
        <f>H17</f>
        <v>8250</v>
      </c>
      <c r="F103" s="22">
        <f>C103/E103</f>
        <v>401.1878787878788</v>
      </c>
      <c r="G103" s="21">
        <f>H6</f>
        <v>18246</v>
      </c>
      <c r="H103" s="22">
        <f>C103/G103</f>
        <v>181.3986627205963</v>
      </c>
    </row>
    <row r="104" spans="1:8" ht="12.75">
      <c r="A104" t="s">
        <v>34</v>
      </c>
      <c r="C104" s="21">
        <f>SUM(B28:G28)</f>
        <v>1486439</v>
      </c>
      <c r="D104" s="21"/>
      <c r="E104" s="21">
        <f>SUM(B17:G17)</f>
        <v>4877</v>
      </c>
      <c r="F104" s="22">
        <f>C104/E104</f>
        <v>304.78552388763586</v>
      </c>
      <c r="G104" s="21">
        <f>SUM(B6:G6)</f>
        <v>8447</v>
      </c>
      <c r="H104" s="22">
        <f>C104/G104</f>
        <v>175.97241624245294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984747</v>
      </c>
      <c r="D106" s="21"/>
      <c r="E106" s="21">
        <f>SUM(E107:E108)</f>
        <v>2782</v>
      </c>
      <c r="F106" s="22">
        <f>C106/E106</f>
        <v>353.97088425593097</v>
      </c>
      <c r="G106" s="21">
        <f>SUM(G107:G108)</f>
        <v>5511</v>
      </c>
      <c r="H106" s="22">
        <f>C106/G106</f>
        <v>178.68753402286336</v>
      </c>
    </row>
    <row r="107" spans="1:8" ht="12.75">
      <c r="A107" t="s">
        <v>23</v>
      </c>
      <c r="C107" s="21">
        <f>H29</f>
        <v>779340</v>
      </c>
      <c r="D107" s="21"/>
      <c r="E107" s="21">
        <f>H18</f>
        <v>2004</v>
      </c>
      <c r="F107" s="22">
        <f>C107/E107</f>
        <v>388.8922155688623</v>
      </c>
      <c r="G107" s="21">
        <f>H7</f>
        <v>4336</v>
      </c>
      <c r="H107" s="22">
        <f>C107/G107</f>
        <v>179.73708487084872</v>
      </c>
    </row>
    <row r="108" spans="1:8" ht="12.75">
      <c r="A108" t="s">
        <v>34</v>
      </c>
      <c r="C108" s="21">
        <f>SUM(B29:G29)</f>
        <v>205407</v>
      </c>
      <c r="D108" s="21"/>
      <c r="E108" s="21">
        <f>SUM(B18:G18)</f>
        <v>778</v>
      </c>
      <c r="F108" s="22">
        <f>C108/E108</f>
        <v>264.01928020565555</v>
      </c>
      <c r="G108" s="21">
        <f>SUM(B7:G7)</f>
        <v>1175</v>
      </c>
      <c r="H108" s="22">
        <f>C108/G108</f>
        <v>174.81446808510637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1935940</v>
      </c>
      <c r="D110" s="21"/>
      <c r="E110" s="21">
        <f>SUM(E111:E112)</f>
        <v>5046</v>
      </c>
      <c r="F110" s="22">
        <f>C110/E110</f>
        <v>383.658343242172</v>
      </c>
      <c r="G110" s="21">
        <f>SUM(G111:G112)</f>
        <v>10461</v>
      </c>
      <c r="H110" s="22">
        <f>C110/G110</f>
        <v>185.0626135168722</v>
      </c>
    </row>
    <row r="111" spans="1:8" ht="12.75">
      <c r="A111" s="11" t="s">
        <v>23</v>
      </c>
      <c r="C111" s="21">
        <f>H33</f>
        <v>1419210</v>
      </c>
      <c r="D111" s="21"/>
      <c r="E111" s="21">
        <f>H22</f>
        <v>3413</v>
      </c>
      <c r="F111" s="22">
        <f>C111/E111</f>
        <v>415.82478757691183</v>
      </c>
      <c r="G111" s="21">
        <f>H11</f>
        <v>7603</v>
      </c>
      <c r="H111" s="22">
        <f>C111/G111</f>
        <v>186.66447454951992</v>
      </c>
    </row>
    <row r="112" spans="1:8" ht="12.75">
      <c r="A112" s="11" t="s">
        <v>34</v>
      </c>
      <c r="C112" s="21">
        <f>SUM(B33:G33)</f>
        <v>516730</v>
      </c>
      <c r="D112" s="21"/>
      <c r="E112" s="21">
        <f>SUM(B22:G22)</f>
        <v>1633</v>
      </c>
      <c r="F112" s="22">
        <f>C112/E112</f>
        <v>316.42988364972445</v>
      </c>
      <c r="G112" s="21">
        <f>SUM(B11:G11)</f>
        <v>2858</v>
      </c>
      <c r="H112" s="22">
        <f>C112/G112</f>
        <v>180.80125962211338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1606991</v>
      </c>
      <c r="D114" s="21"/>
      <c r="E114" s="21">
        <f>SUM(E115:E116)</f>
        <v>4266</v>
      </c>
      <c r="F114" s="22">
        <f>C114/E114</f>
        <v>376.69737458977966</v>
      </c>
      <c r="G114" s="21">
        <f>SUM(G115:G116)</f>
        <v>8565</v>
      </c>
      <c r="H114" s="22">
        <f>C114/G114</f>
        <v>187.62300058377116</v>
      </c>
    </row>
    <row r="115" spans="1:8" ht="12.75">
      <c r="A115" t="s">
        <v>23</v>
      </c>
      <c r="C115" s="21">
        <f>H30</f>
        <v>1197481</v>
      </c>
      <c r="D115" s="21"/>
      <c r="E115" s="21">
        <f>H19</f>
        <v>2906</v>
      </c>
      <c r="F115" s="22">
        <f>C115/E115</f>
        <v>412.0719201651755</v>
      </c>
      <c r="G115" s="21">
        <f>H8</f>
        <v>6352</v>
      </c>
      <c r="H115" s="22">
        <f>C115/G115</f>
        <v>188.52030856423173</v>
      </c>
    </row>
    <row r="116" spans="1:8" ht="12.75">
      <c r="A116" t="s">
        <v>34</v>
      </c>
      <c r="C116" s="21">
        <f>SUM(B30:G30)</f>
        <v>409510</v>
      </c>
      <c r="D116" s="21"/>
      <c r="E116" s="21">
        <f>SUM(B19:G19)</f>
        <v>1360</v>
      </c>
      <c r="F116" s="22">
        <f>C116/E116</f>
        <v>301.1102941176471</v>
      </c>
      <c r="G116" s="21">
        <f>SUM(B8:G8)</f>
        <v>2213</v>
      </c>
      <c r="H116" s="22">
        <f>C116/G116</f>
        <v>185.04744690465432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291662</v>
      </c>
      <c r="D118" s="21"/>
      <c r="E118" s="21">
        <f>SUM(E119:E120)</f>
        <v>685</v>
      </c>
      <c r="F118" s="22">
        <f>C118/E118</f>
        <v>425.7839416058394</v>
      </c>
      <c r="G118" s="21">
        <f>SUM(G119:G120)</f>
        <v>1677</v>
      </c>
      <c r="H118" s="22">
        <f>C118/G118</f>
        <v>173.91890280262373</v>
      </c>
    </row>
    <row r="119" spans="1:8" ht="12.75">
      <c r="A119" t="s">
        <v>23</v>
      </c>
      <c r="C119" s="21">
        <f>H31</f>
        <v>202576</v>
      </c>
      <c r="D119" s="21"/>
      <c r="E119" s="21">
        <f>H20</f>
        <v>459</v>
      </c>
      <c r="F119" s="22">
        <f>C119/E119</f>
        <v>441.34204793028323</v>
      </c>
      <c r="G119" s="21">
        <f>H9</f>
        <v>1135</v>
      </c>
      <c r="H119" s="22">
        <f>C119/G119</f>
        <v>178.48105726872248</v>
      </c>
    </row>
    <row r="120" spans="1:8" ht="12.75">
      <c r="A120" t="s">
        <v>34</v>
      </c>
      <c r="C120" s="21">
        <f>SUM(B31:G31)</f>
        <v>89086</v>
      </c>
      <c r="D120" s="21"/>
      <c r="E120" s="21">
        <f>SUM(B20:G20)</f>
        <v>226</v>
      </c>
      <c r="F120" s="22">
        <f>C120/E120</f>
        <v>394.1858407079646</v>
      </c>
      <c r="G120" s="21">
        <f>SUM(B9:G9)</f>
        <v>542</v>
      </c>
      <c r="H120" s="22">
        <f>C120/G120</f>
        <v>164.36531365313652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37287</v>
      </c>
      <c r="D122" s="21"/>
      <c r="E122" s="21">
        <f>SUM(E123:E124)</f>
        <v>95</v>
      </c>
      <c r="F122" s="22">
        <f>C122/E122</f>
        <v>392.4947368421053</v>
      </c>
      <c r="G122" s="21">
        <f>SUM(G123:G124)</f>
        <v>219</v>
      </c>
      <c r="H122" s="22">
        <f>C122/G122</f>
        <v>170.26027397260273</v>
      </c>
    </row>
    <row r="123" spans="1:8" ht="12.75">
      <c r="A123" t="s">
        <v>23</v>
      </c>
      <c r="C123" s="21">
        <f>H32</f>
        <v>19153</v>
      </c>
      <c r="D123" s="21"/>
      <c r="E123" s="21">
        <f>H21</f>
        <v>48</v>
      </c>
      <c r="F123" s="22">
        <f>C123/E123</f>
        <v>399.0208333333333</v>
      </c>
      <c r="G123" s="21">
        <f>H10</f>
        <v>116</v>
      </c>
      <c r="H123" s="22">
        <f>C123/G123</f>
        <v>165.11206896551724</v>
      </c>
    </row>
    <row r="124" spans="1:8" ht="12.75">
      <c r="A124" t="s">
        <v>34</v>
      </c>
      <c r="C124" s="21">
        <f>SUM(B32:G32)</f>
        <v>18134</v>
      </c>
      <c r="D124" s="21"/>
      <c r="E124" s="21">
        <f>SUM(B21:G21)</f>
        <v>47</v>
      </c>
      <c r="F124" s="22">
        <f>C124/E124</f>
        <v>385.82978723404256</v>
      </c>
      <c r="G124" s="21">
        <f>SUM(B10:G10)</f>
        <v>103</v>
      </c>
      <c r="H124" s="22">
        <f>C124/G124</f>
        <v>176.05825242718447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6547082</v>
      </c>
      <c r="D130" s="21"/>
      <c r="E130" s="21">
        <f aca="true" t="shared" si="19" ref="E130:K130">SUM(E131:E134)</f>
        <v>4014966</v>
      </c>
      <c r="F130" s="21">
        <f t="shared" si="19"/>
        <v>1435492</v>
      </c>
      <c r="G130" s="21">
        <f t="shared" si="19"/>
        <v>203408</v>
      </c>
      <c r="H130" s="21">
        <f t="shared" si="19"/>
        <v>494306</v>
      </c>
      <c r="I130" s="21">
        <f t="shared" si="19"/>
        <v>398910</v>
      </c>
      <c r="J130" s="21">
        <f t="shared" si="19"/>
        <v>78758</v>
      </c>
      <c r="K130" s="21">
        <f t="shared" si="19"/>
        <v>16638</v>
      </c>
    </row>
    <row r="131" spans="1:11" ht="12.75">
      <c r="A131" t="s">
        <v>4</v>
      </c>
      <c r="C131" s="21">
        <f t="shared" si="18"/>
        <v>2449907</v>
      </c>
      <c r="D131" s="21"/>
      <c r="E131" s="21">
        <f>SUM(F27:G27)</f>
        <v>1676090</v>
      </c>
      <c r="F131" s="21">
        <f>SUM(F28:G28)</f>
        <v>418362</v>
      </c>
      <c r="G131" s="21">
        <f>SUM(F29:G29)</f>
        <v>84025</v>
      </c>
      <c r="H131" s="21">
        <f>SUM(I131:K131)</f>
        <v>145954</v>
      </c>
      <c r="I131" s="21">
        <f>SUM(F30:G30)</f>
        <v>125476</v>
      </c>
      <c r="J131" s="21">
        <f>SUM(F31:G31)</f>
        <v>16112</v>
      </c>
      <c r="K131" s="21">
        <f>SUM(F32:G32)</f>
        <v>4366</v>
      </c>
    </row>
    <row r="132" spans="1:11" ht="12.75">
      <c r="A132" t="s">
        <v>63</v>
      </c>
      <c r="C132" s="21">
        <f t="shared" si="18"/>
        <v>2202868</v>
      </c>
      <c r="D132" s="21"/>
      <c r="E132" s="21">
        <f>B27</f>
        <v>1231847</v>
      </c>
      <c r="F132" s="21">
        <f>B28</f>
        <v>554385</v>
      </c>
      <c r="G132" s="21">
        <f>B29</f>
        <v>73362</v>
      </c>
      <c r="H132" s="21">
        <f>SUM(I132:K132)</f>
        <v>184297</v>
      </c>
      <c r="I132" s="21">
        <f>B30</f>
        <v>158977</v>
      </c>
      <c r="J132" s="21">
        <f>B31</f>
        <v>20818</v>
      </c>
      <c r="K132" s="21">
        <f>B32</f>
        <v>4502</v>
      </c>
    </row>
    <row r="133" spans="1:11" ht="12.75">
      <c r="A133" t="s">
        <v>62</v>
      </c>
      <c r="C133" s="21">
        <f t="shared" si="18"/>
        <v>972157</v>
      </c>
      <c r="D133" s="21"/>
      <c r="E133" s="21">
        <f>C27</f>
        <v>507591</v>
      </c>
      <c r="F133" s="21">
        <f>C28</f>
        <v>276048</v>
      </c>
      <c r="G133" s="21">
        <f>C29</f>
        <v>26881</v>
      </c>
      <c r="H133" s="21">
        <f>SUM(I133:K133)</f>
        <v>103197</v>
      </c>
      <c r="I133" s="21">
        <f>C30</f>
        <v>58440</v>
      </c>
      <c r="J133" s="21">
        <f>C31</f>
        <v>37575</v>
      </c>
      <c r="K133" s="21">
        <f>C32</f>
        <v>7182</v>
      </c>
    </row>
    <row r="134" spans="1:11" ht="12.75">
      <c r="A134" t="s">
        <v>2</v>
      </c>
      <c r="C134" s="21">
        <f t="shared" si="18"/>
        <v>922150</v>
      </c>
      <c r="D134" s="21"/>
      <c r="E134" s="21">
        <f>E27</f>
        <v>599438</v>
      </c>
      <c r="F134" s="21">
        <f>E28</f>
        <v>186697</v>
      </c>
      <c r="G134" s="21">
        <f>E29</f>
        <v>19140</v>
      </c>
      <c r="H134" s="21">
        <f>SUM(I134:K134)</f>
        <v>60858</v>
      </c>
      <c r="I134" s="21">
        <f>E30</f>
        <v>56017</v>
      </c>
      <c r="J134" s="21">
        <f>E31</f>
        <v>4253</v>
      </c>
      <c r="K134" s="21">
        <f>E32</f>
        <v>588</v>
      </c>
    </row>
    <row r="135" spans="1:11" ht="12.75">
      <c r="A135" t="s">
        <v>61</v>
      </c>
      <c r="C135" s="21">
        <f t="shared" si="18"/>
        <v>295161</v>
      </c>
      <c r="D135" s="21"/>
      <c r="E135" s="21">
        <f>D27</f>
        <v>209191</v>
      </c>
      <c r="F135" s="21">
        <f>D28</f>
        <v>50947</v>
      </c>
      <c r="G135" s="21">
        <f>D29</f>
        <v>1999</v>
      </c>
      <c r="H135" s="21">
        <f>SUM(I135:K135)</f>
        <v>22424</v>
      </c>
      <c r="I135" s="21">
        <f>D30</f>
        <v>10600</v>
      </c>
      <c r="J135" s="21">
        <f>D31</f>
        <v>10328</v>
      </c>
      <c r="K135" s="21">
        <f>D32</f>
        <v>1496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2449907</v>
      </c>
      <c r="E141" s="22">
        <f>B141/C66</f>
        <v>190.4911748697613</v>
      </c>
      <c r="G141" s="22">
        <f>B141/C67</f>
        <v>176.2649830923088</v>
      </c>
    </row>
    <row r="142" spans="1:7" ht="12.75">
      <c r="A142" t="s">
        <v>63</v>
      </c>
      <c r="B142" s="21">
        <f>C132</f>
        <v>2202868</v>
      </c>
      <c r="E142" s="22">
        <f>B142/C71</f>
        <v>567.8958494457335</v>
      </c>
      <c r="G142" s="22">
        <f>B142/C72</f>
        <v>194.5480879625541</v>
      </c>
    </row>
    <row r="143" spans="1:7" ht="12.75">
      <c r="A143" t="s">
        <v>62</v>
      </c>
      <c r="B143" s="21">
        <f>C133</f>
        <v>972157</v>
      </c>
      <c r="E143" s="22">
        <f>B143/C76</f>
        <v>746.6643625192012</v>
      </c>
      <c r="G143" s="22">
        <f>B143/C77</f>
        <v>188.95179786200194</v>
      </c>
    </row>
    <row r="144" spans="1:7" ht="12.75">
      <c r="A144" t="s">
        <v>2</v>
      </c>
      <c r="B144" s="21">
        <f>C134</f>
        <v>922150</v>
      </c>
      <c r="E144" s="22">
        <f>B144/C81</f>
        <v>239.39511941848392</v>
      </c>
      <c r="G144" s="22">
        <f>B144/C82</f>
        <v>236.32752434648899</v>
      </c>
    </row>
    <row r="145" spans="1:7" ht="12.75">
      <c r="A145" t="s">
        <v>61</v>
      </c>
      <c r="B145" s="21">
        <f>C135</f>
        <v>295161</v>
      </c>
      <c r="E145" s="27">
        <f>B145/C86</f>
        <v>647.2828947368421</v>
      </c>
      <c r="G145" s="27">
        <f>B145/C87</f>
        <v>155.92234548335975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2">
      <selection activeCell="I21" sqref="I2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1.57421875" style="0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6731</v>
      </c>
      <c r="C5" s="25">
        <v>2769</v>
      </c>
      <c r="D5" s="25">
        <v>1321</v>
      </c>
      <c r="E5" s="25">
        <v>2681</v>
      </c>
      <c r="F5" s="25">
        <v>9102</v>
      </c>
      <c r="G5" s="25">
        <v>826</v>
      </c>
      <c r="H5" s="25">
        <v>45572</v>
      </c>
      <c r="I5" s="20">
        <f aca="true" t="shared" si="0" ref="I5:I11">SUM(B5:H5)</f>
        <v>69002</v>
      </c>
    </row>
    <row r="6" spans="1:9" ht="12.75">
      <c r="A6" s="4" t="s">
        <v>8</v>
      </c>
      <c r="B6" s="25">
        <v>3092</v>
      </c>
      <c r="C6" s="25">
        <v>1601</v>
      </c>
      <c r="D6" s="25">
        <v>343</v>
      </c>
      <c r="E6" s="25">
        <v>858</v>
      </c>
      <c r="F6" s="25">
        <v>2507</v>
      </c>
      <c r="G6" s="25">
        <v>74</v>
      </c>
      <c r="H6" s="25">
        <v>18668</v>
      </c>
      <c r="I6" s="20">
        <f t="shared" si="0"/>
        <v>27143</v>
      </c>
    </row>
    <row r="7" spans="1:9" ht="12.75">
      <c r="A7" s="4" t="s">
        <v>9</v>
      </c>
      <c r="B7" s="25">
        <v>415</v>
      </c>
      <c r="C7" s="25">
        <v>192</v>
      </c>
      <c r="D7" s="25">
        <v>18</v>
      </c>
      <c r="E7" s="25">
        <v>86</v>
      </c>
      <c r="F7" s="25">
        <v>502</v>
      </c>
      <c r="G7" s="25">
        <v>26</v>
      </c>
      <c r="H7" s="25">
        <v>4507</v>
      </c>
      <c r="I7" s="20">
        <f t="shared" si="0"/>
        <v>5746</v>
      </c>
    </row>
    <row r="8" spans="1:9" ht="12.75">
      <c r="A8" s="4" t="s">
        <v>10</v>
      </c>
      <c r="B8" s="25">
        <v>889</v>
      </c>
      <c r="C8" s="25">
        <v>333</v>
      </c>
      <c r="D8" s="25">
        <v>59</v>
      </c>
      <c r="E8" s="25">
        <v>253</v>
      </c>
      <c r="F8" s="25">
        <v>694</v>
      </c>
      <c r="G8" s="25">
        <v>45</v>
      </c>
      <c r="H8" s="25">
        <v>6469</v>
      </c>
      <c r="I8" s="20">
        <f t="shared" si="0"/>
        <v>8742</v>
      </c>
    </row>
    <row r="9" spans="1:9" ht="12.75">
      <c r="A9" s="4" t="s">
        <v>11</v>
      </c>
      <c r="B9" s="25">
        <v>102</v>
      </c>
      <c r="C9" s="25">
        <v>234</v>
      </c>
      <c r="D9" s="25">
        <v>90</v>
      </c>
      <c r="E9" s="25">
        <v>20</v>
      </c>
      <c r="F9" s="25">
        <v>103</v>
      </c>
      <c r="G9" s="25">
        <v>3</v>
      </c>
      <c r="H9" s="25">
        <v>1119</v>
      </c>
      <c r="I9" s="20">
        <f t="shared" si="0"/>
        <v>1671</v>
      </c>
    </row>
    <row r="10" spans="1:9" ht="12.75">
      <c r="A10" s="4" t="s">
        <v>12</v>
      </c>
      <c r="B10" s="25">
        <v>26</v>
      </c>
      <c r="C10" s="25">
        <v>40</v>
      </c>
      <c r="D10" s="25">
        <v>6</v>
      </c>
      <c r="E10" s="25">
        <v>2</v>
      </c>
      <c r="F10" s="25">
        <v>27</v>
      </c>
      <c r="G10" s="25">
        <v>0</v>
      </c>
      <c r="H10" s="25">
        <v>116</v>
      </c>
      <c r="I10" s="20">
        <f t="shared" si="0"/>
        <v>217</v>
      </c>
    </row>
    <row r="11" spans="1:9" ht="12.75">
      <c r="A11" s="4" t="s">
        <v>13</v>
      </c>
      <c r="B11" s="20">
        <f>SUM(B8:B10)</f>
        <v>1017</v>
      </c>
      <c r="C11" s="20">
        <f aca="true" t="shared" si="1" ref="C11:H11">SUM(C8:C10)</f>
        <v>607</v>
      </c>
      <c r="D11" s="20">
        <f t="shared" si="1"/>
        <v>155</v>
      </c>
      <c r="E11" s="20">
        <f t="shared" si="1"/>
        <v>275</v>
      </c>
      <c r="F11" s="20">
        <f t="shared" si="1"/>
        <v>824</v>
      </c>
      <c r="G11" s="20">
        <f t="shared" si="1"/>
        <v>48</v>
      </c>
      <c r="H11" s="20">
        <f t="shared" si="1"/>
        <v>7704</v>
      </c>
      <c r="I11" s="20">
        <f t="shared" si="0"/>
        <v>10630</v>
      </c>
    </row>
    <row r="12" spans="1:9" ht="12.75">
      <c r="A12" s="4" t="s">
        <v>14</v>
      </c>
      <c r="B12" s="20">
        <f aca="true" t="shared" si="2" ref="B12:I12">SUM(B5+B6+B7+B11)</f>
        <v>11255</v>
      </c>
      <c r="C12" s="20">
        <f t="shared" si="2"/>
        <v>5169</v>
      </c>
      <c r="D12" s="20">
        <f t="shared" si="2"/>
        <v>1837</v>
      </c>
      <c r="E12" s="20">
        <f t="shared" si="2"/>
        <v>3900</v>
      </c>
      <c r="F12" s="20">
        <f t="shared" si="2"/>
        <v>12935</v>
      </c>
      <c r="G12" s="20">
        <f t="shared" si="2"/>
        <v>974</v>
      </c>
      <c r="H12" s="20">
        <f t="shared" si="2"/>
        <v>76451</v>
      </c>
      <c r="I12" s="20">
        <f t="shared" si="2"/>
        <v>112521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2288</v>
      </c>
      <c r="C16" s="25">
        <v>698</v>
      </c>
      <c r="D16" s="25">
        <v>329</v>
      </c>
      <c r="E16" s="25">
        <v>2655</v>
      </c>
      <c r="F16" s="25">
        <v>8276</v>
      </c>
      <c r="G16" s="25">
        <v>764</v>
      </c>
      <c r="H16" s="25">
        <v>19941</v>
      </c>
      <c r="I16" s="20">
        <f aca="true" t="shared" si="3" ref="I16:I22">SUM(B16:H16)</f>
        <v>34951</v>
      </c>
    </row>
    <row r="17" spans="1:9" ht="12.75">
      <c r="A17" s="4" t="s">
        <v>8</v>
      </c>
      <c r="B17" s="25">
        <v>1064</v>
      </c>
      <c r="C17" s="25">
        <v>402</v>
      </c>
      <c r="D17" s="25">
        <v>79</v>
      </c>
      <c r="E17" s="25">
        <v>848</v>
      </c>
      <c r="F17" s="25">
        <v>2426</v>
      </c>
      <c r="G17" s="25">
        <v>69</v>
      </c>
      <c r="H17" s="25">
        <v>8512</v>
      </c>
      <c r="I17" s="20">
        <f t="shared" si="3"/>
        <v>13400</v>
      </c>
    </row>
    <row r="18" spans="1:9" ht="12.75">
      <c r="A18" s="4" t="s">
        <v>9</v>
      </c>
      <c r="B18" s="25">
        <v>152</v>
      </c>
      <c r="C18" s="25">
        <v>48</v>
      </c>
      <c r="D18" s="25">
        <v>4</v>
      </c>
      <c r="E18" s="25">
        <v>85</v>
      </c>
      <c r="F18" s="25">
        <v>485</v>
      </c>
      <c r="G18" s="25">
        <v>25</v>
      </c>
      <c r="H18" s="25">
        <v>2107</v>
      </c>
      <c r="I18" s="20">
        <f t="shared" si="3"/>
        <v>2906</v>
      </c>
    </row>
    <row r="19" spans="1:9" ht="12.75">
      <c r="A19" s="4" t="s">
        <v>10</v>
      </c>
      <c r="B19" s="25">
        <v>318</v>
      </c>
      <c r="C19" s="25">
        <v>81</v>
      </c>
      <c r="D19" s="25">
        <v>13</v>
      </c>
      <c r="E19" s="25">
        <v>250</v>
      </c>
      <c r="F19" s="25">
        <v>673</v>
      </c>
      <c r="G19" s="25">
        <v>42</v>
      </c>
      <c r="H19" s="25">
        <v>3008</v>
      </c>
      <c r="I19" s="20">
        <f t="shared" si="3"/>
        <v>4385</v>
      </c>
    </row>
    <row r="20" spans="1:9" ht="12.75">
      <c r="A20" s="4" t="s">
        <v>11</v>
      </c>
      <c r="B20" s="25">
        <v>36</v>
      </c>
      <c r="C20" s="25">
        <v>60</v>
      </c>
      <c r="D20" s="25">
        <v>19</v>
      </c>
      <c r="E20" s="25">
        <v>17</v>
      </c>
      <c r="F20" s="25">
        <v>91</v>
      </c>
      <c r="G20" s="25">
        <v>3</v>
      </c>
      <c r="H20" s="25">
        <v>465</v>
      </c>
      <c r="I20" s="20">
        <f t="shared" si="3"/>
        <v>691</v>
      </c>
    </row>
    <row r="21" spans="1:9" ht="12.75">
      <c r="A21" s="4" t="s">
        <v>12</v>
      </c>
      <c r="B21" s="25">
        <v>7</v>
      </c>
      <c r="C21" s="25">
        <v>9</v>
      </c>
      <c r="D21" s="25">
        <v>2</v>
      </c>
      <c r="E21" s="25">
        <v>2</v>
      </c>
      <c r="F21" s="25">
        <v>26</v>
      </c>
      <c r="G21" s="25">
        <v>0</v>
      </c>
      <c r="H21" s="25">
        <v>51</v>
      </c>
      <c r="I21" s="20">
        <f t="shared" si="3"/>
        <v>97</v>
      </c>
    </row>
    <row r="22" spans="1:9" ht="12.75">
      <c r="A22" s="4" t="s">
        <v>13</v>
      </c>
      <c r="B22" s="20">
        <f aca="true" t="shared" si="4" ref="B22:H22">SUM(B19:B21)</f>
        <v>361</v>
      </c>
      <c r="C22" s="20">
        <f>SUM(C19:C21)</f>
        <v>150</v>
      </c>
      <c r="D22" s="20">
        <f t="shared" si="4"/>
        <v>34</v>
      </c>
      <c r="E22" s="20">
        <f>SUM(E19:E21)</f>
        <v>269</v>
      </c>
      <c r="F22" s="20">
        <f t="shared" si="4"/>
        <v>790</v>
      </c>
      <c r="G22" s="20">
        <f t="shared" si="4"/>
        <v>45</v>
      </c>
      <c r="H22" s="20">
        <f t="shared" si="4"/>
        <v>3524</v>
      </c>
      <c r="I22" s="20">
        <f t="shared" si="3"/>
        <v>5173</v>
      </c>
    </row>
    <row r="23" spans="1:9" ht="12.75">
      <c r="A23" s="4" t="s">
        <v>14</v>
      </c>
      <c r="B23" s="20">
        <f aca="true" t="shared" si="5" ref="B23:I23">SUM(B16+B17+B18+B22)</f>
        <v>3865</v>
      </c>
      <c r="C23" s="20">
        <f t="shared" si="5"/>
        <v>1298</v>
      </c>
      <c r="D23" s="20">
        <f t="shared" si="5"/>
        <v>446</v>
      </c>
      <c r="E23" s="20">
        <f t="shared" si="5"/>
        <v>3857</v>
      </c>
      <c r="F23" s="20">
        <f t="shared" si="5"/>
        <v>11977</v>
      </c>
      <c r="G23" s="20">
        <f t="shared" si="5"/>
        <v>903</v>
      </c>
      <c r="H23" s="20">
        <f t="shared" si="5"/>
        <v>34084</v>
      </c>
      <c r="I23" s="20">
        <f t="shared" si="5"/>
        <v>56430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1208265</v>
      </c>
      <c r="C27" s="25">
        <v>484965</v>
      </c>
      <c r="D27" s="25">
        <v>198660</v>
      </c>
      <c r="E27" s="25">
        <v>605982</v>
      </c>
      <c r="F27" s="25">
        <v>1498692</v>
      </c>
      <c r="G27" s="25">
        <v>184778</v>
      </c>
      <c r="H27" s="25">
        <v>8084136</v>
      </c>
      <c r="I27" s="20">
        <f aca="true" t="shared" si="6" ref="I27:I32">SUM(B27:H27)</f>
        <v>12265478</v>
      </c>
    </row>
    <row r="28" spans="1:9" ht="12.75">
      <c r="A28" s="4" t="s">
        <v>8</v>
      </c>
      <c r="B28" s="25">
        <v>550708</v>
      </c>
      <c r="C28" s="25">
        <v>284976</v>
      </c>
      <c r="D28" s="25">
        <v>50995</v>
      </c>
      <c r="E28" s="25">
        <v>188022</v>
      </c>
      <c r="F28" s="25">
        <v>404749</v>
      </c>
      <c r="G28" s="25">
        <v>16376</v>
      </c>
      <c r="H28" s="25">
        <v>3435396</v>
      </c>
      <c r="I28" s="20">
        <f t="shared" si="6"/>
        <v>4931222</v>
      </c>
    </row>
    <row r="29" spans="1:9" ht="12.75">
      <c r="A29" s="4" t="s">
        <v>9</v>
      </c>
      <c r="B29" s="25">
        <v>76946</v>
      </c>
      <c r="C29" s="25">
        <v>34492</v>
      </c>
      <c r="D29" s="25">
        <v>2117</v>
      </c>
      <c r="E29" s="25">
        <v>18502</v>
      </c>
      <c r="F29" s="25">
        <v>79173</v>
      </c>
      <c r="G29" s="25">
        <v>5598</v>
      </c>
      <c r="H29" s="25">
        <v>816728</v>
      </c>
      <c r="I29" s="20">
        <f t="shared" si="6"/>
        <v>1033556</v>
      </c>
    </row>
    <row r="30" spans="1:9" ht="12.75">
      <c r="A30" s="4" t="s">
        <v>10</v>
      </c>
      <c r="B30" s="25">
        <v>168052</v>
      </c>
      <c r="C30" s="25">
        <v>59414</v>
      </c>
      <c r="D30" s="25">
        <v>9039</v>
      </c>
      <c r="E30" s="25">
        <v>56116</v>
      </c>
      <c r="F30" s="25">
        <v>115817</v>
      </c>
      <c r="G30" s="25">
        <v>10146</v>
      </c>
      <c r="H30" s="25">
        <v>1242774</v>
      </c>
      <c r="I30" s="20">
        <f t="shared" si="6"/>
        <v>1661358</v>
      </c>
    </row>
    <row r="31" spans="1:9" ht="12.75">
      <c r="A31" s="4" t="s">
        <v>11</v>
      </c>
      <c r="B31" s="25">
        <v>18157</v>
      </c>
      <c r="C31" s="25">
        <v>42156</v>
      </c>
      <c r="D31" s="25">
        <v>11275</v>
      </c>
      <c r="E31" s="25">
        <v>4117</v>
      </c>
      <c r="F31" s="25">
        <v>14921</v>
      </c>
      <c r="G31" s="25">
        <v>797</v>
      </c>
      <c r="H31" s="25">
        <v>198289</v>
      </c>
      <c r="I31" s="20">
        <f t="shared" si="6"/>
        <v>289712</v>
      </c>
    </row>
    <row r="32" spans="1:9" ht="12.75">
      <c r="A32" s="4" t="s">
        <v>12</v>
      </c>
      <c r="B32" s="25">
        <v>5098</v>
      </c>
      <c r="C32" s="25">
        <v>6218</v>
      </c>
      <c r="D32" s="25">
        <v>852</v>
      </c>
      <c r="E32" s="25">
        <v>392</v>
      </c>
      <c r="F32" s="25">
        <v>4228</v>
      </c>
      <c r="G32" s="25">
        <v>0</v>
      </c>
      <c r="H32" s="25">
        <v>18266</v>
      </c>
      <c r="I32" s="20">
        <f t="shared" si="6"/>
        <v>35054</v>
      </c>
    </row>
    <row r="33" spans="1:9" ht="12.75">
      <c r="A33" s="4" t="s">
        <v>13</v>
      </c>
      <c r="B33" s="20">
        <f aca="true" t="shared" si="7" ref="B33:I33">SUM(B30:B32)</f>
        <v>191307</v>
      </c>
      <c r="C33" s="20">
        <f t="shared" si="7"/>
        <v>107788</v>
      </c>
      <c r="D33" s="20">
        <f t="shared" si="7"/>
        <v>21166</v>
      </c>
      <c r="E33" s="20">
        <f t="shared" si="7"/>
        <v>60625</v>
      </c>
      <c r="F33" s="20">
        <f t="shared" si="7"/>
        <v>134966</v>
      </c>
      <c r="G33" s="20">
        <f t="shared" si="7"/>
        <v>10943</v>
      </c>
      <c r="H33" s="20">
        <f t="shared" si="7"/>
        <v>1459329</v>
      </c>
      <c r="I33" s="20">
        <f t="shared" si="7"/>
        <v>1986124</v>
      </c>
    </row>
    <row r="34" spans="1:9" ht="12.75">
      <c r="A34" s="4" t="s">
        <v>14</v>
      </c>
      <c r="B34" s="20">
        <f aca="true" t="shared" si="8" ref="B34:I34">SUM(B27+B28+B29+B33)</f>
        <v>2027226</v>
      </c>
      <c r="C34" s="20">
        <f t="shared" si="8"/>
        <v>912221</v>
      </c>
      <c r="D34" s="20">
        <f t="shared" si="8"/>
        <v>272938</v>
      </c>
      <c r="E34" s="20">
        <f t="shared" si="8"/>
        <v>873131</v>
      </c>
      <c r="F34" s="20">
        <f t="shared" si="8"/>
        <v>2117580</v>
      </c>
      <c r="G34" s="20">
        <f t="shared" si="8"/>
        <v>217695</v>
      </c>
      <c r="H34" s="20">
        <f t="shared" si="8"/>
        <v>13795589</v>
      </c>
      <c r="I34" s="20">
        <f t="shared" si="8"/>
        <v>20216380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56430</v>
      </c>
      <c r="D42" s="21">
        <f>I16</f>
        <v>34951</v>
      </c>
      <c r="E42" s="21">
        <f>I17</f>
        <v>13400</v>
      </c>
      <c r="F42" s="21">
        <f>I18</f>
        <v>2906</v>
      </c>
      <c r="G42" s="21">
        <f>I22</f>
        <v>5173</v>
      </c>
      <c r="H42" s="21">
        <f>I19</f>
        <v>4385</v>
      </c>
      <c r="I42" s="21">
        <f>I20</f>
        <v>691</v>
      </c>
      <c r="J42" s="21">
        <f>I21</f>
        <v>97</v>
      </c>
      <c r="K42" s="21"/>
    </row>
    <row r="43" spans="1:11" ht="12.75">
      <c r="A43" t="s">
        <v>21</v>
      </c>
      <c r="C43" s="21">
        <f>SUM(D43:G43)</f>
        <v>112521</v>
      </c>
      <c r="D43" s="21">
        <f>I5</f>
        <v>69002</v>
      </c>
      <c r="E43" s="21">
        <f>I6</f>
        <v>27143</v>
      </c>
      <c r="F43" s="21">
        <f>I7</f>
        <v>5746</v>
      </c>
      <c r="G43" s="21">
        <f>I11</f>
        <v>10630</v>
      </c>
      <c r="H43" s="21">
        <f>I8</f>
        <v>8742</v>
      </c>
      <c r="I43" s="21">
        <f>I9</f>
        <v>1671</v>
      </c>
      <c r="J43" s="21">
        <f>I10</f>
        <v>217</v>
      </c>
      <c r="K43" s="21"/>
    </row>
    <row r="44" spans="1:11" ht="12.75">
      <c r="A44" t="s">
        <v>22</v>
      </c>
      <c r="C44" s="22">
        <f aca="true" t="shared" si="9" ref="C44:J44">C43/C42</f>
        <v>1.993992557150452</v>
      </c>
      <c r="D44" s="22">
        <f t="shared" si="9"/>
        <v>1.9742496638150553</v>
      </c>
      <c r="E44" s="22">
        <f t="shared" si="9"/>
        <v>2.0255970149253733</v>
      </c>
      <c r="F44" s="22">
        <f t="shared" si="9"/>
        <v>1.9772883688919476</v>
      </c>
      <c r="G44" s="22">
        <f t="shared" si="9"/>
        <v>2.0549004446162766</v>
      </c>
      <c r="H44" s="22">
        <f t="shared" si="9"/>
        <v>1.9936145952109463</v>
      </c>
      <c r="I44" s="22">
        <f t="shared" si="9"/>
        <v>2.418234442836469</v>
      </c>
      <c r="J44" s="22">
        <f t="shared" si="9"/>
        <v>2.2371134020618557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34084</v>
      </c>
      <c r="D47" s="21">
        <f>H16</f>
        <v>19941</v>
      </c>
      <c r="E47" s="21">
        <f>H17</f>
        <v>8512</v>
      </c>
      <c r="F47" s="21">
        <f>H18</f>
        <v>2107</v>
      </c>
      <c r="G47" s="21">
        <f>H22</f>
        <v>3524</v>
      </c>
      <c r="H47" s="21">
        <f>H19</f>
        <v>3008</v>
      </c>
      <c r="I47" s="21">
        <f>H20</f>
        <v>465</v>
      </c>
      <c r="J47" s="21">
        <f>H21</f>
        <v>51</v>
      </c>
      <c r="K47" s="21"/>
    </row>
    <row r="48" spans="1:11" ht="12.75">
      <c r="A48" t="s">
        <v>21</v>
      </c>
      <c r="C48" s="21">
        <f>SUM(D48:G48)</f>
        <v>76451</v>
      </c>
      <c r="D48" s="21">
        <f>H5</f>
        <v>45572</v>
      </c>
      <c r="E48" s="21">
        <f>H6</f>
        <v>18668</v>
      </c>
      <c r="F48" s="21">
        <f>H7</f>
        <v>4507</v>
      </c>
      <c r="G48" s="21">
        <f>H11</f>
        <v>7704</v>
      </c>
      <c r="H48" s="21">
        <f>H8</f>
        <v>6469</v>
      </c>
      <c r="I48" s="21">
        <f>H9</f>
        <v>1119</v>
      </c>
      <c r="J48" s="21">
        <f>H10</f>
        <v>116</v>
      </c>
      <c r="K48" s="21"/>
    </row>
    <row r="49" spans="1:11" ht="12.75">
      <c r="A49" t="s">
        <v>22</v>
      </c>
      <c r="C49" s="22">
        <f aca="true" t="shared" si="10" ref="C49:J49">C48/C47</f>
        <v>2.2430172514963034</v>
      </c>
      <c r="D49" s="22">
        <f t="shared" si="10"/>
        <v>2.2853417581866506</v>
      </c>
      <c r="E49" s="22">
        <f t="shared" si="10"/>
        <v>2.193139097744361</v>
      </c>
      <c r="F49" s="22">
        <f t="shared" si="10"/>
        <v>2.1390602752728998</v>
      </c>
      <c r="G49" s="22">
        <f t="shared" si="10"/>
        <v>2.1861520998864927</v>
      </c>
      <c r="H49" s="22">
        <f t="shared" si="10"/>
        <v>2.150598404255319</v>
      </c>
      <c r="I49" s="22">
        <f t="shared" si="10"/>
        <v>2.4064516129032256</v>
      </c>
      <c r="J49" s="22">
        <f t="shared" si="10"/>
        <v>2.2745098039215685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22346</v>
      </c>
      <c r="D52" s="21">
        <f>SUM(B16:G16)</f>
        <v>15010</v>
      </c>
      <c r="E52" s="21">
        <f>SUM(B17:G17)</f>
        <v>4888</v>
      </c>
      <c r="F52" s="21">
        <f>SUM(B18:G18)</f>
        <v>799</v>
      </c>
      <c r="G52" s="21">
        <f>SUM(H52:J52)</f>
        <v>1649</v>
      </c>
      <c r="H52" s="21">
        <f>SUM(B19:G19)</f>
        <v>1377</v>
      </c>
      <c r="I52" s="21">
        <f>SUM(B20:G20)</f>
        <v>226</v>
      </c>
      <c r="J52" s="21">
        <f>SUM(B21:G21)</f>
        <v>46</v>
      </c>
      <c r="K52" s="21"/>
    </row>
    <row r="53" spans="1:11" ht="12.75">
      <c r="A53" t="s">
        <v>21</v>
      </c>
      <c r="C53" s="21">
        <f>SUM(B12:G12)</f>
        <v>36070</v>
      </c>
      <c r="D53" s="21">
        <f>SUM(B5:G5)</f>
        <v>23430</v>
      </c>
      <c r="E53" s="21">
        <f>SUM(B6:G6)</f>
        <v>8475</v>
      </c>
      <c r="F53" s="21">
        <f>SUM(B7:G7)</f>
        <v>1239</v>
      </c>
      <c r="G53" s="21">
        <f>SUM(H53:J53)</f>
        <v>2926</v>
      </c>
      <c r="H53" s="21">
        <f>SUM(B8:G8)</f>
        <v>2273</v>
      </c>
      <c r="I53" s="21">
        <f>SUM(B9:G9)</f>
        <v>552</v>
      </c>
      <c r="J53" s="21">
        <f>SUM(B10:G10)</f>
        <v>101</v>
      </c>
      <c r="K53" s="21"/>
    </row>
    <row r="54" spans="1:11" ht="12.75">
      <c r="A54" t="s">
        <v>22</v>
      </c>
      <c r="C54" s="22">
        <f aca="true" t="shared" si="11" ref="C54:J54">C53/C52</f>
        <v>1.6141591336257048</v>
      </c>
      <c r="D54" s="22">
        <f t="shared" si="11"/>
        <v>1.5609593604263825</v>
      </c>
      <c r="E54" s="22">
        <f t="shared" si="11"/>
        <v>1.7338379705400981</v>
      </c>
      <c r="F54" s="22">
        <f t="shared" si="11"/>
        <v>1.5506883604505632</v>
      </c>
      <c r="G54" s="22">
        <f t="shared" si="11"/>
        <v>1.774408732565191</v>
      </c>
      <c r="H54" s="22">
        <f t="shared" si="11"/>
        <v>1.6506899055918665</v>
      </c>
      <c r="I54" s="22">
        <f t="shared" si="11"/>
        <v>2.4424778761061945</v>
      </c>
      <c r="J54" s="22">
        <f t="shared" si="11"/>
        <v>2.1956521739130435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22346</v>
      </c>
      <c r="D61" s="21">
        <f>SUM(B16:G16)</f>
        <v>15010</v>
      </c>
      <c r="E61" s="21">
        <f>SUM(B17:G17)</f>
        <v>4888</v>
      </c>
      <c r="F61" s="21">
        <f>SUM(B18:G18)</f>
        <v>799</v>
      </c>
      <c r="G61" s="21">
        <f>SUM(H61:J61)</f>
        <v>1649</v>
      </c>
      <c r="H61" s="21">
        <f>SUM(B19:G19)</f>
        <v>1377</v>
      </c>
      <c r="I61" s="21">
        <f>SUM(B20:G20)</f>
        <v>226</v>
      </c>
      <c r="J61" s="21">
        <f>SUM(B21:G21)</f>
        <v>46</v>
      </c>
      <c r="K61" s="21"/>
    </row>
    <row r="62" spans="1:11" ht="12.75">
      <c r="A62" t="s">
        <v>21</v>
      </c>
      <c r="C62" s="21">
        <f>SUM(B12:G12)</f>
        <v>36070</v>
      </c>
      <c r="D62" s="21">
        <f>SUM(B5:G5)</f>
        <v>23430</v>
      </c>
      <c r="E62" s="21">
        <f>SUM(B6:G6)</f>
        <v>8475</v>
      </c>
      <c r="F62" s="21">
        <f>SUM(B7:G7)</f>
        <v>1239</v>
      </c>
      <c r="G62" s="21">
        <f>SUM(H62:J62)</f>
        <v>2926</v>
      </c>
      <c r="H62" s="21">
        <f>SUM(B8:G8)</f>
        <v>2273</v>
      </c>
      <c r="I62" s="21">
        <f>SUM(B9:G9)</f>
        <v>552</v>
      </c>
      <c r="J62" s="21">
        <f>SUM(B10:G10)</f>
        <v>101</v>
      </c>
      <c r="K62" s="21"/>
    </row>
    <row r="63" spans="1:11" ht="12.75">
      <c r="A63" t="s">
        <v>22</v>
      </c>
      <c r="C63" s="22">
        <f aca="true" t="shared" si="12" ref="C63:J63">C62/C61</f>
        <v>1.6141591336257048</v>
      </c>
      <c r="D63" s="22">
        <f t="shared" si="12"/>
        <v>1.5609593604263825</v>
      </c>
      <c r="E63" s="22">
        <f t="shared" si="12"/>
        <v>1.7338379705400981</v>
      </c>
      <c r="F63" s="22">
        <f t="shared" si="12"/>
        <v>1.5506883604505632</v>
      </c>
      <c r="G63" s="22">
        <f t="shared" si="12"/>
        <v>1.774408732565191</v>
      </c>
      <c r="H63" s="22">
        <f t="shared" si="12"/>
        <v>1.6506899055918665</v>
      </c>
      <c r="I63" s="22">
        <f t="shared" si="12"/>
        <v>2.4424778761061945</v>
      </c>
      <c r="J63" s="22">
        <f t="shared" si="12"/>
        <v>2.1956521739130435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12880</v>
      </c>
      <c r="D66" s="21">
        <f>SUM(F16:G16)</f>
        <v>9040</v>
      </c>
      <c r="E66" s="21">
        <f>SUM(F17:G17)</f>
        <v>2495</v>
      </c>
      <c r="F66" s="21">
        <f>SUM(F18:G18)</f>
        <v>510</v>
      </c>
      <c r="G66" s="21">
        <f>SUM(H66:J66)</f>
        <v>835</v>
      </c>
      <c r="H66" s="21">
        <f>SUM(F19:G19)</f>
        <v>715</v>
      </c>
      <c r="I66" s="21">
        <f>SUM(F20:G20)</f>
        <v>94</v>
      </c>
      <c r="J66" s="21">
        <f>SUM(F21:G21)</f>
        <v>26</v>
      </c>
      <c r="K66" s="21"/>
    </row>
    <row r="67" spans="1:11" ht="12.75">
      <c r="A67" t="s">
        <v>21</v>
      </c>
      <c r="C67" s="21">
        <f>SUM(F12:G12)</f>
        <v>13909</v>
      </c>
      <c r="D67" s="21">
        <f>SUM(F5:G5)</f>
        <v>9928</v>
      </c>
      <c r="E67" s="21">
        <f>SUM(F6:G6)</f>
        <v>2581</v>
      </c>
      <c r="F67" s="21">
        <f>SUM(F7:G7)</f>
        <v>528</v>
      </c>
      <c r="G67" s="21">
        <f>SUM(H67:J67)</f>
        <v>872</v>
      </c>
      <c r="H67" s="21">
        <f>SUM(F8:G8)</f>
        <v>739</v>
      </c>
      <c r="I67" s="21">
        <f>SUM(F9:G9)</f>
        <v>106</v>
      </c>
      <c r="J67" s="21">
        <f>SUM(F10:G10)</f>
        <v>27</v>
      </c>
      <c r="K67" s="21"/>
    </row>
    <row r="68" spans="1:11" ht="12.75">
      <c r="A68" t="s">
        <v>22</v>
      </c>
      <c r="C68" s="22">
        <f aca="true" t="shared" si="13" ref="C68:J68">C67/C66</f>
        <v>1.079891304347826</v>
      </c>
      <c r="D68" s="22">
        <f t="shared" si="13"/>
        <v>1.0982300884955751</v>
      </c>
      <c r="E68" s="22">
        <f t="shared" si="13"/>
        <v>1.0344689378757514</v>
      </c>
      <c r="F68" s="22">
        <f t="shared" si="13"/>
        <v>1.035294117647059</v>
      </c>
      <c r="G68" s="22">
        <f t="shared" si="13"/>
        <v>1.044311377245509</v>
      </c>
      <c r="H68" s="22">
        <f t="shared" si="13"/>
        <v>1.0335664335664336</v>
      </c>
      <c r="I68" s="22">
        <f t="shared" si="13"/>
        <v>1.127659574468085</v>
      </c>
      <c r="J68" s="22">
        <f t="shared" si="13"/>
        <v>1.0384615384615385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3865</v>
      </c>
      <c r="D71" s="21">
        <f>B16</f>
        <v>2288</v>
      </c>
      <c r="E71" s="21">
        <f>B17</f>
        <v>1064</v>
      </c>
      <c r="F71" s="21">
        <f>B18</f>
        <v>152</v>
      </c>
      <c r="G71" s="21">
        <f>SUM(H71:J71)</f>
        <v>361</v>
      </c>
      <c r="H71" s="21">
        <f>B19</f>
        <v>318</v>
      </c>
      <c r="I71" s="21">
        <f>B20</f>
        <v>36</v>
      </c>
      <c r="J71" s="21">
        <f>B21</f>
        <v>7</v>
      </c>
      <c r="K71" s="21"/>
    </row>
    <row r="72" spans="1:11" ht="12.75">
      <c r="A72" t="s">
        <v>21</v>
      </c>
      <c r="C72" s="21">
        <f>B12</f>
        <v>11255</v>
      </c>
      <c r="D72" s="21">
        <f>B5</f>
        <v>6731</v>
      </c>
      <c r="E72" s="21">
        <f>B6</f>
        <v>3092</v>
      </c>
      <c r="F72" s="21">
        <f>B7</f>
        <v>415</v>
      </c>
      <c r="G72" s="21">
        <f>SUM(H72:J72)</f>
        <v>1017</v>
      </c>
      <c r="H72" s="21">
        <f>B8</f>
        <v>889</v>
      </c>
      <c r="I72" s="21">
        <f>B9</f>
        <v>102</v>
      </c>
      <c r="J72" s="21">
        <f>B10</f>
        <v>26</v>
      </c>
      <c r="K72" s="21"/>
    </row>
    <row r="73" spans="1:11" ht="12.75">
      <c r="A73" t="s">
        <v>22</v>
      </c>
      <c r="C73" s="22">
        <f aca="true" t="shared" si="14" ref="C73:J73">C72/C71</f>
        <v>2.9120310478654594</v>
      </c>
      <c r="D73" s="22">
        <f t="shared" si="14"/>
        <v>2.941870629370629</v>
      </c>
      <c r="E73" s="22">
        <f t="shared" si="14"/>
        <v>2.906015037593985</v>
      </c>
      <c r="F73" s="22">
        <f t="shared" si="14"/>
        <v>2.7302631578947367</v>
      </c>
      <c r="G73" s="22">
        <f t="shared" si="14"/>
        <v>2.817174515235457</v>
      </c>
      <c r="H73" s="22">
        <f t="shared" si="14"/>
        <v>2.7955974842767297</v>
      </c>
      <c r="I73" s="22">
        <f t="shared" si="14"/>
        <v>2.8333333333333335</v>
      </c>
      <c r="J73" s="22">
        <f t="shared" si="14"/>
        <v>3.7142857142857144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1298</v>
      </c>
      <c r="D76" s="21">
        <f>C16</f>
        <v>698</v>
      </c>
      <c r="E76" s="21">
        <f>C17</f>
        <v>402</v>
      </c>
      <c r="F76" s="21">
        <f>C18</f>
        <v>48</v>
      </c>
      <c r="G76" s="21">
        <f>SUM(H76:J76)</f>
        <v>150</v>
      </c>
      <c r="H76" s="21">
        <f>C19</f>
        <v>81</v>
      </c>
      <c r="I76" s="21">
        <f>C20</f>
        <v>60</v>
      </c>
      <c r="J76" s="21">
        <f>C21</f>
        <v>9</v>
      </c>
      <c r="K76" s="21"/>
    </row>
    <row r="77" spans="1:11" ht="12.75">
      <c r="A77" t="s">
        <v>21</v>
      </c>
      <c r="C77" s="21">
        <f>C12</f>
        <v>5169</v>
      </c>
      <c r="D77" s="21">
        <f>C5</f>
        <v>2769</v>
      </c>
      <c r="E77" s="21">
        <f>C6</f>
        <v>1601</v>
      </c>
      <c r="F77" s="21">
        <f>C7</f>
        <v>192</v>
      </c>
      <c r="G77" s="21">
        <f>SUM(H77:J77)</f>
        <v>607</v>
      </c>
      <c r="H77" s="21">
        <f>C8</f>
        <v>333</v>
      </c>
      <c r="I77" s="21">
        <f>C9</f>
        <v>234</v>
      </c>
      <c r="J77" s="21">
        <f>C10</f>
        <v>40</v>
      </c>
      <c r="K77" s="21"/>
    </row>
    <row r="78" spans="1:11" ht="12.75">
      <c r="A78" t="s">
        <v>22</v>
      </c>
      <c r="C78" s="22">
        <f aca="true" t="shared" si="15" ref="C78:J78">C77/C76</f>
        <v>3.9822804314329736</v>
      </c>
      <c r="D78" s="22">
        <f t="shared" si="15"/>
        <v>3.9670487106017194</v>
      </c>
      <c r="E78" s="22">
        <f t="shared" si="15"/>
        <v>3.982587064676617</v>
      </c>
      <c r="F78" s="22">
        <f t="shared" si="15"/>
        <v>4</v>
      </c>
      <c r="G78" s="22">
        <f t="shared" si="15"/>
        <v>4.046666666666667</v>
      </c>
      <c r="H78" s="22">
        <f t="shared" si="15"/>
        <v>4.111111111111111</v>
      </c>
      <c r="I78" s="22">
        <f t="shared" si="15"/>
        <v>3.9</v>
      </c>
      <c r="J78" s="22">
        <f t="shared" si="15"/>
        <v>4.444444444444445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3857</v>
      </c>
      <c r="D81" s="21">
        <f>E16</f>
        <v>2655</v>
      </c>
      <c r="E81" s="21">
        <f>E17</f>
        <v>848</v>
      </c>
      <c r="F81" s="21">
        <f>E18</f>
        <v>85</v>
      </c>
      <c r="G81" s="21">
        <f>SUM(H81:J81)</f>
        <v>269</v>
      </c>
      <c r="H81" s="21">
        <f>E19</f>
        <v>250</v>
      </c>
      <c r="I81" s="21">
        <f>E20</f>
        <v>17</v>
      </c>
      <c r="J81" s="21">
        <f>E21</f>
        <v>2</v>
      </c>
      <c r="K81" s="21"/>
    </row>
    <row r="82" spans="1:11" ht="12.75">
      <c r="A82" t="s">
        <v>21</v>
      </c>
      <c r="C82" s="21">
        <f>E12</f>
        <v>3900</v>
      </c>
      <c r="D82" s="21">
        <f>E5</f>
        <v>2681</v>
      </c>
      <c r="E82" s="21">
        <f>E6</f>
        <v>858</v>
      </c>
      <c r="F82" s="21">
        <f>E7</f>
        <v>86</v>
      </c>
      <c r="G82" s="21">
        <f>SUM(H82:J82)</f>
        <v>275</v>
      </c>
      <c r="H82" s="21">
        <f>E8</f>
        <v>253</v>
      </c>
      <c r="I82" s="21">
        <f>E9</f>
        <v>20</v>
      </c>
      <c r="J82" s="21">
        <f>E10</f>
        <v>2</v>
      </c>
      <c r="K82" s="21"/>
    </row>
    <row r="83" spans="1:11" ht="12.75">
      <c r="A83" t="s">
        <v>22</v>
      </c>
      <c r="C83" s="22">
        <f aca="true" t="shared" si="16" ref="C83:J83">C82/C81</f>
        <v>1.011148561057817</v>
      </c>
      <c r="D83" s="22">
        <f t="shared" si="16"/>
        <v>1.0097928436911487</v>
      </c>
      <c r="E83" s="22">
        <f t="shared" si="16"/>
        <v>1.0117924528301887</v>
      </c>
      <c r="F83" s="22">
        <f t="shared" si="16"/>
        <v>1.011764705882353</v>
      </c>
      <c r="G83" s="22">
        <f t="shared" si="16"/>
        <v>1.0223048327137547</v>
      </c>
      <c r="H83" s="22">
        <f t="shared" si="16"/>
        <v>1.012</v>
      </c>
      <c r="I83" s="22">
        <f t="shared" si="16"/>
        <v>1.1764705882352942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446</v>
      </c>
      <c r="D86" s="21">
        <f>D16</f>
        <v>329</v>
      </c>
      <c r="E86" s="21">
        <f>D17</f>
        <v>79</v>
      </c>
      <c r="F86" s="21">
        <f>D18</f>
        <v>4</v>
      </c>
      <c r="G86" s="21">
        <f>SUM(H86:J86)</f>
        <v>34</v>
      </c>
      <c r="H86" s="21">
        <f>D19</f>
        <v>13</v>
      </c>
      <c r="I86" s="21">
        <f>D20</f>
        <v>19</v>
      </c>
      <c r="J86" s="21">
        <f>D21</f>
        <v>2</v>
      </c>
    </row>
    <row r="87" spans="1:10" ht="12.75">
      <c r="A87" t="s">
        <v>21</v>
      </c>
      <c r="C87" s="21">
        <f>D12</f>
        <v>1837</v>
      </c>
      <c r="D87" s="21">
        <f>D5</f>
        <v>1321</v>
      </c>
      <c r="E87" s="21">
        <f>D6</f>
        <v>343</v>
      </c>
      <c r="F87" s="21">
        <f>D7</f>
        <v>18</v>
      </c>
      <c r="G87" s="21">
        <f>SUM(H87:J87)</f>
        <v>155</v>
      </c>
      <c r="H87" s="21">
        <f>D8</f>
        <v>59</v>
      </c>
      <c r="I87" s="21">
        <f>D9</f>
        <v>90</v>
      </c>
      <c r="J87" s="21">
        <f>D10</f>
        <v>6</v>
      </c>
    </row>
    <row r="88" spans="1:10" ht="12.75">
      <c r="A88" t="s">
        <v>22</v>
      </c>
      <c r="C88" s="22">
        <f aca="true" t="shared" si="17" ref="C88:J88">C87/C86</f>
        <v>4.118834080717488</v>
      </c>
      <c r="D88" s="22">
        <f t="shared" si="17"/>
        <v>4.015197568389058</v>
      </c>
      <c r="E88" s="22">
        <f t="shared" si="17"/>
        <v>4.341772151898734</v>
      </c>
      <c r="F88" s="22">
        <f t="shared" si="17"/>
        <v>4.5</v>
      </c>
      <c r="G88" s="22">
        <f t="shared" si="17"/>
        <v>4.5588235294117645</v>
      </c>
      <c r="H88" s="22">
        <f t="shared" si="17"/>
        <v>4.538461538461538</v>
      </c>
      <c r="I88" s="22">
        <f t="shared" si="17"/>
        <v>4.7368421052631575</v>
      </c>
      <c r="J88" s="22">
        <f t="shared" si="17"/>
        <v>3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20216380</v>
      </c>
      <c r="D94" s="21"/>
      <c r="E94" s="21">
        <f>SUM(E95:E96)</f>
        <v>56430</v>
      </c>
      <c r="F94" s="22">
        <f>C94/E94</f>
        <v>358.25589225589226</v>
      </c>
      <c r="G94" s="21">
        <f>SUM(G95:G96)</f>
        <v>112521</v>
      </c>
      <c r="H94" s="22">
        <f>C94/G94</f>
        <v>179.66761760027018</v>
      </c>
    </row>
    <row r="95" spans="1:8" ht="12.75">
      <c r="A95" t="s">
        <v>23</v>
      </c>
      <c r="C95" s="21">
        <f>H34</f>
        <v>13795589</v>
      </c>
      <c r="D95" s="21"/>
      <c r="E95" s="21">
        <f>H23</f>
        <v>34084</v>
      </c>
      <c r="F95" s="22">
        <f>C95/E95</f>
        <v>404.75264053514843</v>
      </c>
      <c r="G95" s="21">
        <f>H12</f>
        <v>76451</v>
      </c>
      <c r="H95" s="22">
        <f>C95/G95</f>
        <v>180.45007913565553</v>
      </c>
    </row>
    <row r="96" spans="1:8" ht="12.75">
      <c r="A96" t="s">
        <v>34</v>
      </c>
      <c r="C96" s="21">
        <f>SUM(B34:G34)</f>
        <v>6420791</v>
      </c>
      <c r="D96" s="21"/>
      <c r="E96" s="21">
        <f>SUM(B23:G23)</f>
        <v>22346</v>
      </c>
      <c r="F96" s="22">
        <f>C96/E96</f>
        <v>287.33513827978163</v>
      </c>
      <c r="G96" s="21">
        <f>SUM(B12:G12)</f>
        <v>36070</v>
      </c>
      <c r="H96" s="22">
        <f>C96/G96</f>
        <v>178.0091766010535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12265478</v>
      </c>
      <c r="D98" s="21"/>
      <c r="E98" s="21">
        <f>SUM(E99:E100)</f>
        <v>34951</v>
      </c>
      <c r="F98" s="22">
        <f>C98/E98</f>
        <v>350.9335355211582</v>
      </c>
      <c r="G98" s="21">
        <f>SUM(G99:G100)</f>
        <v>69002</v>
      </c>
      <c r="H98" s="22">
        <f>C98/G98</f>
        <v>177.75539839424945</v>
      </c>
    </row>
    <row r="99" spans="1:8" ht="12.75">
      <c r="A99" t="s">
        <v>23</v>
      </c>
      <c r="C99" s="21">
        <f>H27</f>
        <v>8084136</v>
      </c>
      <c r="D99" s="21"/>
      <c r="E99" s="21">
        <f>H16</f>
        <v>19941</v>
      </c>
      <c r="F99" s="22">
        <f>C99/E99</f>
        <v>405.40273807732814</v>
      </c>
      <c r="G99" s="21">
        <f>H5</f>
        <v>45572</v>
      </c>
      <c r="H99" s="22">
        <f>C99/G99</f>
        <v>177.3926094970596</v>
      </c>
    </row>
    <row r="100" spans="1:8" ht="12.75">
      <c r="A100" t="s">
        <v>34</v>
      </c>
      <c r="C100" s="21">
        <f>SUM(B27:G27)</f>
        <v>4181342</v>
      </c>
      <c r="D100" s="21"/>
      <c r="E100" s="21">
        <f>SUM(B16:G16)</f>
        <v>15010</v>
      </c>
      <c r="F100" s="22">
        <f>C100/E100</f>
        <v>278.5704197201865</v>
      </c>
      <c r="G100" s="21">
        <f>SUM(B5:G5)</f>
        <v>23430</v>
      </c>
      <c r="H100" s="22">
        <f>C100/G100</f>
        <v>178.46103286384977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4931222</v>
      </c>
      <c r="D102" s="21"/>
      <c r="E102" s="21">
        <f>SUM(E103:E104)</f>
        <v>13400</v>
      </c>
      <c r="F102" s="22">
        <f>C102/E102</f>
        <v>368.0016417910448</v>
      </c>
      <c r="G102" s="21">
        <f>SUM(G103:G104)</f>
        <v>27143</v>
      </c>
      <c r="H102" s="22">
        <f>C102/G102</f>
        <v>181.67564381240098</v>
      </c>
    </row>
    <row r="103" spans="1:8" ht="12.75">
      <c r="A103" t="s">
        <v>23</v>
      </c>
      <c r="C103" s="21">
        <f>H28</f>
        <v>3435396</v>
      </c>
      <c r="D103" s="21"/>
      <c r="E103" s="21">
        <f>H17</f>
        <v>8512</v>
      </c>
      <c r="F103" s="22">
        <f>C103/E103</f>
        <v>403.59445488721803</v>
      </c>
      <c r="G103" s="21">
        <f>H6</f>
        <v>18668</v>
      </c>
      <c r="H103" s="22">
        <f>C103/G103</f>
        <v>184.02592671952004</v>
      </c>
    </row>
    <row r="104" spans="1:8" ht="12.75">
      <c r="A104" t="s">
        <v>34</v>
      </c>
      <c r="C104" s="21">
        <f>SUM(B28:G28)</f>
        <v>1495826</v>
      </c>
      <c r="D104" s="21"/>
      <c r="E104" s="21">
        <f>SUM(B17:G17)</f>
        <v>4888</v>
      </c>
      <c r="F104" s="22">
        <f>C104/E104</f>
        <v>306.02004909983634</v>
      </c>
      <c r="G104" s="21">
        <f>SUM(B6:G6)</f>
        <v>8475</v>
      </c>
      <c r="H104" s="22">
        <f>C104/G104</f>
        <v>176.49864306784661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1033556</v>
      </c>
      <c r="D106" s="21"/>
      <c r="E106" s="21">
        <f>SUM(E107:E108)</f>
        <v>2906</v>
      </c>
      <c r="F106" s="22">
        <f>C106/E106</f>
        <v>355.66276668960774</v>
      </c>
      <c r="G106" s="21">
        <f>SUM(G107:G108)</f>
        <v>5746</v>
      </c>
      <c r="H106" s="22">
        <f>C106/G106</f>
        <v>179.87399930386357</v>
      </c>
    </row>
    <row r="107" spans="1:8" ht="12.75">
      <c r="A107" t="s">
        <v>23</v>
      </c>
      <c r="C107" s="21">
        <f>H29</f>
        <v>816728</v>
      </c>
      <c r="D107" s="21"/>
      <c r="E107" s="21">
        <f>H18</f>
        <v>2107</v>
      </c>
      <c r="F107" s="22">
        <f>C107/E107</f>
        <v>387.6260085429521</v>
      </c>
      <c r="G107" s="21">
        <f>H7</f>
        <v>4507</v>
      </c>
      <c r="H107" s="22">
        <f>C107/G107</f>
        <v>181.21322387397382</v>
      </c>
    </row>
    <row r="108" spans="1:8" ht="12.75">
      <c r="A108" t="s">
        <v>34</v>
      </c>
      <c r="C108" s="21">
        <f>SUM(B29:G29)</f>
        <v>216828</v>
      </c>
      <c r="D108" s="21"/>
      <c r="E108" s="21">
        <f>SUM(B18:G18)</f>
        <v>799</v>
      </c>
      <c r="F108" s="22">
        <f>C108/E108</f>
        <v>271.3742177722153</v>
      </c>
      <c r="G108" s="21">
        <f>SUM(B7:G7)</f>
        <v>1239</v>
      </c>
      <c r="H108" s="22">
        <f>C108/G108</f>
        <v>175.00242130750604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1986124</v>
      </c>
      <c r="D110" s="21"/>
      <c r="E110" s="21">
        <f>SUM(E111:E112)</f>
        <v>5173</v>
      </c>
      <c r="F110" s="22">
        <f>C110/E110</f>
        <v>383.9404600811908</v>
      </c>
      <c r="G110" s="21">
        <f>SUM(G111:G112)</f>
        <v>10630</v>
      </c>
      <c r="H110" s="22">
        <f>C110/G110</f>
        <v>186.84139228598306</v>
      </c>
    </row>
    <row r="111" spans="1:8" ht="12.75">
      <c r="A111" s="11" t="s">
        <v>23</v>
      </c>
      <c r="C111" s="21">
        <f>H33</f>
        <v>1459329</v>
      </c>
      <c r="D111" s="21"/>
      <c r="E111" s="21">
        <f>H22</f>
        <v>3524</v>
      </c>
      <c r="F111" s="22">
        <f>C111/E111</f>
        <v>414.11152099886493</v>
      </c>
      <c r="G111" s="21">
        <f>H11</f>
        <v>7704</v>
      </c>
      <c r="H111" s="22">
        <f>C111/G111</f>
        <v>189.42484423676012</v>
      </c>
    </row>
    <row r="112" spans="1:8" ht="12.75">
      <c r="A112" s="11" t="s">
        <v>34</v>
      </c>
      <c r="C112" s="21">
        <f>SUM(B33:G33)</f>
        <v>526795</v>
      </c>
      <c r="D112" s="21"/>
      <c r="E112" s="21">
        <f>SUM(B22:G22)</f>
        <v>1649</v>
      </c>
      <c r="F112" s="22">
        <f>C112/E112</f>
        <v>319.4633110976349</v>
      </c>
      <c r="G112" s="21">
        <f>SUM(B11:G11)</f>
        <v>2926</v>
      </c>
      <c r="H112" s="22">
        <f>C112/G112</f>
        <v>180.0393028024607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1661358</v>
      </c>
      <c r="D114" s="21"/>
      <c r="E114" s="21">
        <f>SUM(E115:E116)</f>
        <v>4385</v>
      </c>
      <c r="F114" s="22">
        <f>C114/E114</f>
        <v>378.872976054732</v>
      </c>
      <c r="G114" s="21">
        <f>SUM(G115:G116)</f>
        <v>8742</v>
      </c>
      <c r="H114" s="22">
        <f>C114/G114</f>
        <v>190.0432395332876</v>
      </c>
    </row>
    <row r="115" spans="1:8" ht="12.75">
      <c r="A115" t="s">
        <v>23</v>
      </c>
      <c r="C115" s="21">
        <f>H30</f>
        <v>1242774</v>
      </c>
      <c r="D115" s="21"/>
      <c r="E115" s="21">
        <f>H19</f>
        <v>3008</v>
      </c>
      <c r="F115" s="22">
        <f>C115/E115</f>
        <v>413.15625</v>
      </c>
      <c r="G115" s="21">
        <f>H8</f>
        <v>6469</v>
      </c>
      <c r="H115" s="22">
        <f>C115/G115</f>
        <v>192.1122275467615</v>
      </c>
    </row>
    <row r="116" spans="1:8" ht="12.75">
      <c r="A116" t="s">
        <v>34</v>
      </c>
      <c r="C116" s="21">
        <f>SUM(B30:G30)</f>
        <v>418584</v>
      </c>
      <c r="D116" s="21"/>
      <c r="E116" s="21">
        <f>SUM(B19:G19)</f>
        <v>1377</v>
      </c>
      <c r="F116" s="22">
        <f>C116/E116</f>
        <v>303.9825708061002</v>
      </c>
      <c r="G116" s="21">
        <f>SUM(B8:G8)</f>
        <v>2273</v>
      </c>
      <c r="H116" s="22">
        <f>C116/G116</f>
        <v>184.15486141663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289712</v>
      </c>
      <c r="D118" s="21"/>
      <c r="E118" s="21">
        <f>SUM(E119:E120)</f>
        <v>691</v>
      </c>
      <c r="F118" s="22">
        <f>C118/E118</f>
        <v>419.2648335745297</v>
      </c>
      <c r="G118" s="21">
        <f>SUM(G119:G120)</f>
        <v>1671</v>
      </c>
      <c r="H118" s="22">
        <f>C118/G118</f>
        <v>173.37642130460802</v>
      </c>
    </row>
    <row r="119" spans="1:8" ht="12.75">
      <c r="A119" t="s">
        <v>23</v>
      </c>
      <c r="C119" s="21">
        <f>H31</f>
        <v>198289</v>
      </c>
      <c r="D119" s="21"/>
      <c r="E119" s="21">
        <f>H20</f>
        <v>465</v>
      </c>
      <c r="F119" s="22">
        <f>C119/E119</f>
        <v>426.4279569892473</v>
      </c>
      <c r="G119" s="21">
        <f>H9</f>
        <v>1119</v>
      </c>
      <c r="H119" s="22">
        <f>C119/G119</f>
        <v>177.20196604110814</v>
      </c>
    </row>
    <row r="120" spans="1:8" ht="12.75">
      <c r="A120" t="s">
        <v>34</v>
      </c>
      <c r="C120" s="21">
        <f>SUM(B31:G31)</f>
        <v>91423</v>
      </c>
      <c r="D120" s="21"/>
      <c r="E120" s="21">
        <f>SUM(B20:G20)</f>
        <v>226</v>
      </c>
      <c r="F120" s="22">
        <f>C120/E120</f>
        <v>404.5265486725664</v>
      </c>
      <c r="G120" s="21">
        <f>SUM(B9:G9)</f>
        <v>552</v>
      </c>
      <c r="H120" s="22">
        <f>C120/G120</f>
        <v>165.6213768115942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35054</v>
      </c>
      <c r="D122" s="21"/>
      <c r="E122" s="21">
        <f>SUM(E123:E124)</f>
        <v>97</v>
      </c>
      <c r="F122" s="22">
        <f>C122/E122</f>
        <v>361.3814432989691</v>
      </c>
      <c r="G122" s="21">
        <f>SUM(G123:G124)</f>
        <v>217</v>
      </c>
      <c r="H122" s="22">
        <f>C122/G122</f>
        <v>161.53917050691246</v>
      </c>
    </row>
    <row r="123" spans="1:8" ht="12.75">
      <c r="A123" t="s">
        <v>23</v>
      </c>
      <c r="C123" s="21">
        <f>H32</f>
        <v>18266</v>
      </c>
      <c r="D123" s="21"/>
      <c r="E123" s="21">
        <f>H21</f>
        <v>51</v>
      </c>
      <c r="F123" s="22">
        <f>C123/E123</f>
        <v>358.15686274509807</v>
      </c>
      <c r="G123" s="21">
        <f>H10</f>
        <v>116</v>
      </c>
      <c r="H123" s="22">
        <f>C123/G123</f>
        <v>157.4655172413793</v>
      </c>
    </row>
    <row r="124" spans="1:8" ht="12.75">
      <c r="A124" t="s">
        <v>34</v>
      </c>
      <c r="C124" s="21">
        <f>SUM(B32:G32)</f>
        <v>16788</v>
      </c>
      <c r="D124" s="21"/>
      <c r="E124" s="21">
        <f>SUM(B21:G21)</f>
        <v>46</v>
      </c>
      <c r="F124" s="22">
        <f>C124/E124</f>
        <v>364.95652173913044</v>
      </c>
      <c r="G124" s="21">
        <f>SUM(B10:G10)</f>
        <v>101</v>
      </c>
      <c r="H124" s="22">
        <f>C124/G124</f>
        <v>166.21782178217822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6557398</v>
      </c>
      <c r="D130" s="21"/>
      <c r="E130" s="21">
        <f aca="true" t="shared" si="19" ref="E130:K130">SUM(E131:E134)</f>
        <v>3982682</v>
      </c>
      <c r="F130" s="21">
        <f t="shared" si="19"/>
        <v>1444831</v>
      </c>
      <c r="G130" s="21">
        <f t="shared" si="19"/>
        <v>214711</v>
      </c>
      <c r="H130" s="21">
        <f t="shared" si="19"/>
        <v>505629</v>
      </c>
      <c r="I130" s="21">
        <f t="shared" si="19"/>
        <v>409545</v>
      </c>
      <c r="J130" s="21">
        <f t="shared" si="19"/>
        <v>80148</v>
      </c>
      <c r="K130" s="21">
        <f t="shared" si="19"/>
        <v>15936</v>
      </c>
    </row>
    <row r="131" spans="1:11" ht="12.75">
      <c r="A131" t="s">
        <v>4</v>
      </c>
      <c r="C131" s="21">
        <f t="shared" si="18"/>
        <v>2461238</v>
      </c>
      <c r="D131" s="21"/>
      <c r="E131" s="21">
        <f>SUM(F27:G27)</f>
        <v>1683470</v>
      </c>
      <c r="F131" s="21">
        <f>SUM(F28:G28)</f>
        <v>421125</v>
      </c>
      <c r="G131" s="21">
        <f>SUM(F29:G29)</f>
        <v>84771</v>
      </c>
      <c r="H131" s="21">
        <f>SUM(I131:K131)</f>
        <v>145909</v>
      </c>
      <c r="I131" s="21">
        <f>SUM(F30:G30)</f>
        <v>125963</v>
      </c>
      <c r="J131" s="21">
        <f>SUM(F31:G31)</f>
        <v>15718</v>
      </c>
      <c r="K131" s="21">
        <f>SUM(F32:G32)</f>
        <v>4228</v>
      </c>
    </row>
    <row r="132" spans="1:11" ht="12.75">
      <c r="A132" t="s">
        <v>63</v>
      </c>
      <c r="C132" s="21">
        <f t="shared" si="18"/>
        <v>2195278</v>
      </c>
      <c r="D132" s="21"/>
      <c r="E132" s="21">
        <f>B27</f>
        <v>1208265</v>
      </c>
      <c r="F132" s="21">
        <f>B28</f>
        <v>550708</v>
      </c>
      <c r="G132" s="21">
        <f>B29</f>
        <v>76946</v>
      </c>
      <c r="H132" s="21">
        <f>SUM(I132:K132)</f>
        <v>191307</v>
      </c>
      <c r="I132" s="21">
        <f>B30</f>
        <v>168052</v>
      </c>
      <c r="J132" s="21">
        <f>B31</f>
        <v>18157</v>
      </c>
      <c r="K132" s="21">
        <f>B32</f>
        <v>5098</v>
      </c>
    </row>
    <row r="133" spans="1:11" ht="12.75">
      <c r="A133" t="s">
        <v>62</v>
      </c>
      <c r="C133" s="21">
        <f t="shared" si="18"/>
        <v>971635</v>
      </c>
      <c r="D133" s="21"/>
      <c r="E133" s="21">
        <f>C27</f>
        <v>484965</v>
      </c>
      <c r="F133" s="21">
        <f>C28</f>
        <v>284976</v>
      </c>
      <c r="G133" s="21">
        <f>C29</f>
        <v>34492</v>
      </c>
      <c r="H133" s="21">
        <f>SUM(I133:K133)</f>
        <v>107788</v>
      </c>
      <c r="I133" s="21">
        <f>C30</f>
        <v>59414</v>
      </c>
      <c r="J133" s="21">
        <f>C31</f>
        <v>42156</v>
      </c>
      <c r="K133" s="21">
        <f>C32</f>
        <v>6218</v>
      </c>
    </row>
    <row r="134" spans="1:11" ht="12.75">
      <c r="A134" t="s">
        <v>2</v>
      </c>
      <c r="C134" s="21">
        <f t="shared" si="18"/>
        <v>929247</v>
      </c>
      <c r="D134" s="21"/>
      <c r="E134" s="21">
        <f>E27</f>
        <v>605982</v>
      </c>
      <c r="F134" s="21">
        <f>E28</f>
        <v>188022</v>
      </c>
      <c r="G134" s="21">
        <f>E29</f>
        <v>18502</v>
      </c>
      <c r="H134" s="21">
        <f>SUM(I134:K134)</f>
        <v>60625</v>
      </c>
      <c r="I134" s="21">
        <f>E30</f>
        <v>56116</v>
      </c>
      <c r="J134" s="21">
        <f>E31</f>
        <v>4117</v>
      </c>
      <c r="K134" s="21">
        <f>E32</f>
        <v>392</v>
      </c>
    </row>
    <row r="135" spans="1:11" ht="12.75">
      <c r="A135" t="s">
        <v>61</v>
      </c>
      <c r="C135" s="21">
        <f t="shared" si="18"/>
        <v>281977</v>
      </c>
      <c r="D135" s="21"/>
      <c r="E135" s="21">
        <f>D27</f>
        <v>198660</v>
      </c>
      <c r="F135" s="21">
        <f>D28</f>
        <v>50995</v>
      </c>
      <c r="G135" s="21">
        <f>D29</f>
        <v>2117</v>
      </c>
      <c r="H135" s="21">
        <f>SUM(I135:K135)</f>
        <v>21166</v>
      </c>
      <c r="I135" s="21">
        <f>D30</f>
        <v>9039</v>
      </c>
      <c r="J135" s="21">
        <f>D31</f>
        <v>11275</v>
      </c>
      <c r="K135" s="21">
        <f>D32</f>
        <v>852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2461238</v>
      </c>
      <c r="E141" s="22">
        <f>B141/C66</f>
        <v>191.08990683229814</v>
      </c>
      <c r="G141" s="22">
        <f>B141/C67</f>
        <v>176.95290818894242</v>
      </c>
    </row>
    <row r="142" spans="1:7" ht="12.75">
      <c r="A142" t="s">
        <v>63</v>
      </c>
      <c r="B142" s="21">
        <f>C132</f>
        <v>2195278</v>
      </c>
      <c r="E142" s="22">
        <f>B142/C71</f>
        <v>567.9891332470893</v>
      </c>
      <c r="G142" s="22">
        <f>B142/C72</f>
        <v>195.0491337183474</v>
      </c>
    </row>
    <row r="143" spans="1:7" ht="12.75">
      <c r="A143" t="s">
        <v>62</v>
      </c>
      <c r="B143" s="21">
        <f>C133</f>
        <v>971635</v>
      </c>
      <c r="E143" s="22">
        <f>B143/C76</f>
        <v>748.5631741140215</v>
      </c>
      <c r="G143" s="22">
        <f>B143/C77</f>
        <v>187.97349584058813</v>
      </c>
    </row>
    <row r="144" spans="1:7" ht="12.75">
      <c r="A144" t="s">
        <v>2</v>
      </c>
      <c r="B144" s="21">
        <f>C134</f>
        <v>929247</v>
      </c>
      <c r="E144" s="22">
        <f>B144/C81</f>
        <v>240.9248120300752</v>
      </c>
      <c r="G144" s="22">
        <f>B144/C82</f>
        <v>238.26846153846154</v>
      </c>
    </row>
    <row r="145" spans="1:7" ht="12.75">
      <c r="A145" t="s">
        <v>61</v>
      </c>
      <c r="B145" s="21">
        <f>C135</f>
        <v>281977</v>
      </c>
      <c r="E145" s="27">
        <f>B145/C86</f>
        <v>632.2354260089686</v>
      </c>
      <c r="G145" s="27">
        <f>B145/C87</f>
        <v>153.49863908546544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Pamela Higa</cp:lastModifiedBy>
  <cp:lastPrinted>2010-04-01T01:59:08Z</cp:lastPrinted>
  <dcterms:created xsi:type="dcterms:W3CDTF">1999-06-11T01:48:12Z</dcterms:created>
  <dcterms:modified xsi:type="dcterms:W3CDTF">2014-09-19T19:47:20Z</dcterms:modified>
  <cp:category/>
  <cp:version/>
  <cp:contentType/>
  <cp:contentStatus/>
</cp:coreProperties>
</file>