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11"/>
  </bookViews>
  <sheets>
    <sheet name="OCT" sheetId="1" r:id="rId1"/>
    <sheet name="NOV" sheetId="2" r:id="rId2"/>
    <sheet name="DEC" sheetId="3" r:id="rId3"/>
    <sheet name="JAN" sheetId="4" r:id="rId4"/>
    <sheet name="FEB" sheetId="5" r:id="rId5"/>
    <sheet name="MAR" sheetId="6" r:id="rId6"/>
    <sheet name="APR" sheetId="7" r:id="rId7"/>
    <sheet name="MAY" sheetId="8" r:id="rId8"/>
    <sheet name="JUN" sheetId="9" r:id="rId9"/>
    <sheet name="JUL" sheetId="10" r:id="rId10"/>
    <sheet name="AUG" sheetId="11" r:id="rId11"/>
    <sheet name="SEP" sheetId="12" r:id="rId12"/>
    <sheet name="OB SUMMARY" sheetId="13" r:id="rId13"/>
    <sheet name="NIB SUMMARY" sheetId="14" r:id="rId14"/>
    <sheet name="STATE SUMMARY" sheetId="15" r:id="rId15"/>
    <sheet name="Sheet3" sheetId="16" r:id="rId16"/>
  </sheets>
  <definedNames>
    <definedName name="_xlnm.Print_Titles" localSheetId="6">'APR'!$1:$3</definedName>
    <definedName name="_xlnm.Print_Titles" localSheetId="10">'AUG'!$1:$3</definedName>
    <definedName name="_xlnm.Print_Titles" localSheetId="2">'DEC'!$1:$3</definedName>
    <definedName name="_xlnm.Print_Titles" localSheetId="4">'FEB'!$1:$3</definedName>
    <definedName name="_xlnm.Print_Titles" localSheetId="3">'JAN'!$1:$3</definedName>
    <definedName name="_xlnm.Print_Titles" localSheetId="9">'JUL'!$1:$3</definedName>
    <definedName name="_xlnm.Print_Titles" localSheetId="8">'JUN'!$1:$3</definedName>
    <definedName name="_xlnm.Print_Titles" localSheetId="5">'MAR'!$1:$3</definedName>
    <definedName name="_xlnm.Print_Titles" localSheetId="7">'MAY'!$1:$3</definedName>
    <definedName name="_xlnm.Print_Titles" localSheetId="1">'NOV'!$1:$3</definedName>
    <definedName name="_xlnm.Print_Titles" localSheetId="0">'OCT'!$1:$3</definedName>
    <definedName name="_xlnm.Print_Titles" localSheetId="11">'SEP'!$1:$3</definedName>
  </definedNames>
  <calcPr fullCalcOnLoad="1"/>
</workbook>
</file>

<file path=xl/sharedStrings.xml><?xml version="1.0" encoding="utf-8"?>
<sst xmlns="http://schemas.openxmlformats.org/spreadsheetml/2006/main" count="879" uniqueCount="73">
  <si>
    <t>APPS</t>
  </si>
  <si>
    <t>ALL DISPOSITIONS</t>
  </si>
  <si>
    <t>EXPEDITED DISPOSITIONS</t>
  </si>
  <si>
    <t>TIMELY</t>
  </si>
  <si>
    <t>UNTIMELY</t>
  </si>
  <si>
    <t>%</t>
  </si>
  <si>
    <t>UNIT/SEC/BR</t>
  </si>
  <si>
    <t>TOTAL</t>
  </si>
  <si>
    <t>#</t>
  </si>
  <si>
    <t># AG</t>
  </si>
  <si>
    <t xml:space="preserve"> % AG</t>
  </si>
  <si>
    <t># CC</t>
  </si>
  <si>
    <t xml:space="preserve"> % CC</t>
  </si>
  <si>
    <t>% CC</t>
  </si>
  <si>
    <t>OF EXP</t>
  </si>
  <si>
    <t>Sec 1 TOTAL</t>
  </si>
  <si>
    <t>214 - West Oahu</t>
  </si>
  <si>
    <t>273 - Waikele</t>
  </si>
  <si>
    <t>Sec 2 TOTAL</t>
  </si>
  <si>
    <t>306 - Waikalua</t>
  </si>
  <si>
    <t>320 - Kapalama</t>
  </si>
  <si>
    <t>325 - Windward</t>
  </si>
  <si>
    <t>365 - Kailua</t>
  </si>
  <si>
    <t>Sec 3 TOTAL</t>
  </si>
  <si>
    <t>OB TOTAL</t>
  </si>
  <si>
    <t xml:space="preserve">445 - East </t>
  </si>
  <si>
    <t>Sec 4 TOTAL</t>
  </si>
  <si>
    <t>Sec 5 TOTAL</t>
  </si>
  <si>
    <t>632 - Kamuela</t>
  </si>
  <si>
    <t>633 - S. Kona</t>
  </si>
  <si>
    <t>634 - Kohala sub</t>
  </si>
  <si>
    <t>635 - Ka'u</t>
  </si>
  <si>
    <t>664 - N. Kona</t>
  </si>
  <si>
    <t>Sec 6 TOTAL</t>
  </si>
  <si>
    <t>Sec 7 TOTAL</t>
  </si>
  <si>
    <t>852 - Molokai</t>
  </si>
  <si>
    <t>853 - Lanai Sub</t>
  </si>
  <si>
    <t>Sec 8 TOTAL</t>
  </si>
  <si>
    <t>NIB TOTAL</t>
  </si>
  <si>
    <t>State TOTAL</t>
  </si>
  <si>
    <t>REC'D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</si>
  <si>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</si>
  <si>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</si>
  <si>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</si>
  <si>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</si>
  <si>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</si>
  <si>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</si>
  <si>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</si>
  <si>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</si>
  <si>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</si>
  <si>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</si>
  <si>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</si>
  <si>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</si>
  <si>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MONTH</t>
  </si>
  <si>
    <t>TOTALS:</t>
  </si>
  <si>
    <t>160 - KPT</t>
  </si>
  <si>
    <t>170 - OR&amp;L</t>
  </si>
  <si>
    <t>190 - Waipahu</t>
  </si>
  <si>
    <t>250 - Kapolei</t>
  </si>
  <si>
    <t>270 - Waianae</t>
  </si>
  <si>
    <t>290 - Wahiawa</t>
  </si>
  <si>
    <t>370 - Pohulani</t>
  </si>
  <si>
    <t>444 - West</t>
  </si>
  <si>
    <t>575 - S. Hilo</t>
  </si>
  <si>
    <t>777 - State Bldg</t>
  </si>
  <si>
    <t>779 - Lunalilo</t>
  </si>
  <si>
    <t>526 - N. Hilo</t>
  </si>
  <si>
    <t>390 - Koolau</t>
  </si>
  <si>
    <t>272 - Kaala</t>
  </si>
  <si>
    <t>280 - Ewa</t>
  </si>
  <si>
    <t>TOTAL EXP/</t>
  </si>
  <si>
    <t>ALL DISP</t>
  </si>
  <si>
    <t>390- Koolau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</si>
</sst>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3" fontId="3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14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9" sqref="B19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4.28125" style="0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9" t="s">
        <v>5</v>
      </c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9" t="s">
        <v>70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55" t="s">
        <v>71</v>
      </c>
    </row>
    <row r="4" spans="1:19" ht="15">
      <c r="A4" s="10" t="s">
        <v>55</v>
      </c>
      <c r="B4" s="29">
        <v>321</v>
      </c>
      <c r="C4" s="54">
        <f>SUM(D4+F4+H4)</f>
        <v>350</v>
      </c>
      <c r="D4" s="29">
        <v>326</v>
      </c>
      <c r="E4" s="11">
        <f>D4/C4</f>
        <v>0.9314285714285714</v>
      </c>
      <c r="F4" s="34">
        <v>9</v>
      </c>
      <c r="G4" s="12">
        <f>F4/C4</f>
        <v>0.025714285714285714</v>
      </c>
      <c r="H4" s="29">
        <v>15</v>
      </c>
      <c r="I4" s="12">
        <f>H4/C4</f>
        <v>0.04285714285714286</v>
      </c>
      <c r="J4" s="54">
        <f>SUM(K4+M4+O4)</f>
        <v>57</v>
      </c>
      <c r="K4" s="29">
        <v>54</v>
      </c>
      <c r="L4" s="11">
        <f>K4/J4</f>
        <v>0.9473684210526315</v>
      </c>
      <c r="M4" s="34">
        <v>2</v>
      </c>
      <c r="N4" s="11">
        <f>M4/J4</f>
        <v>0.03508771929824561</v>
      </c>
      <c r="O4" s="34">
        <v>1</v>
      </c>
      <c r="P4" s="11">
        <f>O4/J4</f>
        <v>0.017543859649122806</v>
      </c>
      <c r="Q4" s="12">
        <f>J4/C4</f>
        <v>0.16285714285714287</v>
      </c>
      <c r="R4" s="56"/>
      <c r="S4" s="56"/>
    </row>
    <row r="5" spans="1:19" ht="15">
      <c r="A5" s="10" t="s">
        <v>56</v>
      </c>
      <c r="B5" s="29">
        <v>345</v>
      </c>
      <c r="C5" s="54">
        <f>SUM(D5+F5+H5)</f>
        <v>344</v>
      </c>
      <c r="D5" s="29">
        <v>327</v>
      </c>
      <c r="E5" s="11">
        <f>D5/C5</f>
        <v>0.9505813953488372</v>
      </c>
      <c r="F5" s="34">
        <v>7</v>
      </c>
      <c r="G5" s="12">
        <f>F5/C5</f>
        <v>0.020348837209302327</v>
      </c>
      <c r="H5" s="29">
        <v>10</v>
      </c>
      <c r="I5" s="12">
        <f>H5/C5</f>
        <v>0.029069767441860465</v>
      </c>
      <c r="J5" s="54">
        <f>SUM(K5+M5+O5)</f>
        <v>35</v>
      </c>
      <c r="K5" s="29">
        <v>35</v>
      </c>
      <c r="L5" s="11">
        <f>K5/J5</f>
        <v>1</v>
      </c>
      <c r="M5" s="34">
        <v>0</v>
      </c>
      <c r="N5" s="11">
        <f>M5/J5</f>
        <v>0</v>
      </c>
      <c r="O5" s="34">
        <v>0</v>
      </c>
      <c r="P5" s="11">
        <f>O5/J5</f>
        <v>0</v>
      </c>
      <c r="Q5" s="12">
        <f>J5/C5</f>
        <v>0.10174418604651163</v>
      </c>
      <c r="R5" s="56"/>
      <c r="S5" s="56"/>
    </row>
    <row r="6" spans="1:19" ht="15">
      <c r="A6" s="10" t="s">
        <v>57</v>
      </c>
      <c r="B6" s="29">
        <v>197</v>
      </c>
      <c r="C6" s="54">
        <f>SUM(D6+F6+H6)</f>
        <v>133</v>
      </c>
      <c r="D6" s="29">
        <v>124</v>
      </c>
      <c r="E6" s="11">
        <f>D6/C6</f>
        <v>0.9323308270676691</v>
      </c>
      <c r="F6" s="34">
        <v>5</v>
      </c>
      <c r="G6" s="12">
        <f>F6/C6</f>
        <v>0.03759398496240601</v>
      </c>
      <c r="H6" s="29">
        <v>4</v>
      </c>
      <c r="I6" s="12">
        <f>H6/C6</f>
        <v>0.03007518796992481</v>
      </c>
      <c r="J6" s="54">
        <f>SUM(K6+M6+O6)</f>
        <v>14</v>
      </c>
      <c r="K6" s="29">
        <v>12</v>
      </c>
      <c r="L6" s="11">
        <f>K6/J6</f>
        <v>0.8571428571428571</v>
      </c>
      <c r="M6" s="34">
        <v>1</v>
      </c>
      <c r="N6" s="11">
        <f>M6/J6</f>
        <v>0.07142857142857142</v>
      </c>
      <c r="O6" s="34">
        <v>1</v>
      </c>
      <c r="P6" s="11">
        <f>O6/J6</f>
        <v>0.07142857142857142</v>
      </c>
      <c r="Q6" s="12">
        <f>J6/C6</f>
        <v>0.10526315789473684</v>
      </c>
      <c r="R6" s="56"/>
      <c r="S6" s="56"/>
    </row>
    <row r="7" spans="1:19" ht="15.75">
      <c r="A7" s="5" t="s">
        <v>15</v>
      </c>
      <c r="B7" s="32">
        <f>SUM(B4:B6)</f>
        <v>863</v>
      </c>
      <c r="C7" s="32">
        <f>SUM(C4:C6)</f>
        <v>827</v>
      </c>
      <c r="D7" s="32">
        <f>SUM(D4:D6)</f>
        <v>777</v>
      </c>
      <c r="E7" s="11">
        <f>D7/C7</f>
        <v>0.939540507859734</v>
      </c>
      <c r="F7" s="32">
        <f>SUM(F4:F6)</f>
        <v>21</v>
      </c>
      <c r="G7" s="12">
        <f>F7/C7</f>
        <v>0.02539298669891173</v>
      </c>
      <c r="H7" s="32">
        <f>SUM(H4:H6)</f>
        <v>29</v>
      </c>
      <c r="I7" s="12">
        <f>H7/C7</f>
        <v>0.03506650544135429</v>
      </c>
      <c r="J7" s="32">
        <f>SUM(J4:J6)</f>
        <v>106</v>
      </c>
      <c r="K7" s="32">
        <f>SUM(K4:K6)</f>
        <v>101</v>
      </c>
      <c r="L7" s="11">
        <f>K7/J7</f>
        <v>0.9528301886792453</v>
      </c>
      <c r="M7" s="32">
        <f>SUM(M4:M6)</f>
        <v>3</v>
      </c>
      <c r="N7" s="11">
        <f>M7/J7</f>
        <v>0.02830188679245283</v>
      </c>
      <c r="O7" s="32">
        <f>SUM(O4:O6)</f>
        <v>2</v>
      </c>
      <c r="P7" s="11">
        <f>O7/J7</f>
        <v>0.018867924528301886</v>
      </c>
      <c r="Q7" s="13">
        <f>J7/C7</f>
        <v>0.12817412333736397</v>
      </c>
      <c r="R7" s="56"/>
      <c r="S7" s="56"/>
    </row>
    <row r="8" spans="1:19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  <c r="R8" s="56"/>
      <c r="S8" s="56"/>
    </row>
    <row r="9" spans="1:19" ht="15">
      <c r="A9" s="10" t="s">
        <v>16</v>
      </c>
      <c r="B9" s="29">
        <v>99</v>
      </c>
      <c r="C9" s="54">
        <f>SUM(D9+F9+H9)</f>
        <v>139</v>
      </c>
      <c r="D9" s="29">
        <v>139</v>
      </c>
      <c r="E9" s="11">
        <f aca="true" t="shared" si="0" ref="E9:E14">D9/C9</f>
        <v>1</v>
      </c>
      <c r="F9" s="34">
        <v>0</v>
      </c>
      <c r="G9" s="12">
        <f aca="true" t="shared" si="1" ref="G9:G14">F9/C9</f>
        <v>0</v>
      </c>
      <c r="H9" s="29">
        <v>0</v>
      </c>
      <c r="I9" s="12">
        <f aca="true" t="shared" si="2" ref="I9:I14">H9/C9</f>
        <v>0</v>
      </c>
      <c r="J9" s="54">
        <f>SUM(K9+M9+O9)</f>
        <v>27</v>
      </c>
      <c r="K9" s="29">
        <v>27</v>
      </c>
      <c r="L9" s="11">
        <f aca="true" t="shared" si="3" ref="L9:L14">K9/J9</f>
        <v>1</v>
      </c>
      <c r="M9" s="34">
        <v>0</v>
      </c>
      <c r="N9" s="11">
        <f aca="true" t="shared" si="4" ref="N9:N14">M9/J9</f>
        <v>0</v>
      </c>
      <c r="O9" s="34">
        <v>0</v>
      </c>
      <c r="P9" s="11">
        <f aca="true" t="shared" si="5" ref="P9:P14">O9/J9</f>
        <v>0</v>
      </c>
      <c r="Q9" s="12">
        <f aca="true" t="shared" si="6" ref="Q9:Q14">J9/C9</f>
        <v>0.19424460431654678</v>
      </c>
      <c r="R9" s="56"/>
      <c r="S9" s="56"/>
    </row>
    <row r="10" spans="1:19" ht="15">
      <c r="A10" s="10" t="s">
        <v>58</v>
      </c>
      <c r="B10" s="29">
        <v>838</v>
      </c>
      <c r="C10" s="54">
        <f>SUM(D10+F10+H10)</f>
        <v>837</v>
      </c>
      <c r="D10" s="29">
        <v>814</v>
      </c>
      <c r="E10" s="11">
        <f t="shared" si="0"/>
        <v>0.972520908004779</v>
      </c>
      <c r="F10" s="34">
        <v>12</v>
      </c>
      <c r="G10" s="12">
        <f t="shared" si="1"/>
        <v>0.014336917562724014</v>
      </c>
      <c r="H10" s="29">
        <v>11</v>
      </c>
      <c r="I10" s="12">
        <f t="shared" si="2"/>
        <v>0.013142174432497013</v>
      </c>
      <c r="J10" s="54">
        <f>SUM(K10+M10+O10)</f>
        <v>138</v>
      </c>
      <c r="K10" s="29">
        <v>129</v>
      </c>
      <c r="L10" s="11">
        <f t="shared" si="3"/>
        <v>0.9347826086956522</v>
      </c>
      <c r="M10" s="34">
        <v>2</v>
      </c>
      <c r="N10" s="11">
        <f t="shared" si="4"/>
        <v>0.014492753623188406</v>
      </c>
      <c r="O10" s="34">
        <v>7</v>
      </c>
      <c r="P10" s="11">
        <f t="shared" si="5"/>
        <v>0.050724637681159424</v>
      </c>
      <c r="Q10" s="12">
        <f t="shared" si="6"/>
        <v>0.16487455197132617</v>
      </c>
      <c r="R10" s="56"/>
      <c r="S10" s="56"/>
    </row>
    <row r="11" spans="1:19" ht="15">
      <c r="A11" s="10" t="s">
        <v>59</v>
      </c>
      <c r="B11" s="29">
        <v>434</v>
      </c>
      <c r="C11" s="54">
        <f>SUM(D11+F11+H11)</f>
        <v>449</v>
      </c>
      <c r="D11" s="29">
        <v>437</v>
      </c>
      <c r="E11" s="11">
        <f t="shared" si="0"/>
        <v>0.9732739420935412</v>
      </c>
      <c r="F11" s="34">
        <v>7</v>
      </c>
      <c r="G11" s="12">
        <f t="shared" si="1"/>
        <v>0.015590200445434299</v>
      </c>
      <c r="H11" s="29">
        <v>5</v>
      </c>
      <c r="I11" s="12">
        <f t="shared" si="2"/>
        <v>0.011135857461024499</v>
      </c>
      <c r="J11" s="54">
        <f>SUM(K11+M11+O11)</f>
        <v>134</v>
      </c>
      <c r="K11" s="29">
        <v>128</v>
      </c>
      <c r="L11" s="11">
        <f t="shared" si="3"/>
        <v>0.9552238805970149</v>
      </c>
      <c r="M11" s="34">
        <v>2</v>
      </c>
      <c r="N11" s="11">
        <f t="shared" si="4"/>
        <v>0.014925373134328358</v>
      </c>
      <c r="O11" s="34">
        <v>4</v>
      </c>
      <c r="P11" s="11">
        <f t="shared" si="5"/>
        <v>0.029850746268656716</v>
      </c>
      <c r="Q11" s="12">
        <f t="shared" si="6"/>
        <v>0.2984409799554566</v>
      </c>
      <c r="R11" s="56"/>
      <c r="S11" s="56"/>
    </row>
    <row r="12" spans="1:19" ht="15">
      <c r="A12" s="10" t="s">
        <v>17</v>
      </c>
      <c r="B12" s="29">
        <v>65</v>
      </c>
      <c r="C12" s="54">
        <f>SUM(D12+F12+H12)</f>
        <v>143</v>
      </c>
      <c r="D12" s="29">
        <v>116</v>
      </c>
      <c r="E12" s="11">
        <f t="shared" si="0"/>
        <v>0.8111888111888111</v>
      </c>
      <c r="F12" s="34">
        <v>22</v>
      </c>
      <c r="G12" s="12">
        <f t="shared" si="1"/>
        <v>0.15384615384615385</v>
      </c>
      <c r="H12" s="29">
        <v>5</v>
      </c>
      <c r="I12" s="12">
        <f t="shared" si="2"/>
        <v>0.03496503496503497</v>
      </c>
      <c r="J12" s="54">
        <f>SUM(K12+M12+O12)</f>
        <v>14</v>
      </c>
      <c r="K12" s="29">
        <v>11</v>
      </c>
      <c r="L12" s="11">
        <f t="shared" si="3"/>
        <v>0.7857142857142857</v>
      </c>
      <c r="M12" s="34">
        <v>2</v>
      </c>
      <c r="N12" s="11">
        <f t="shared" si="4"/>
        <v>0.14285714285714285</v>
      </c>
      <c r="O12" s="34">
        <v>1</v>
      </c>
      <c r="P12" s="11">
        <f t="shared" si="5"/>
        <v>0.07142857142857142</v>
      </c>
      <c r="Q12" s="12">
        <f t="shared" si="6"/>
        <v>0.0979020979020979</v>
      </c>
      <c r="R12" s="56"/>
      <c r="S12" s="56"/>
    </row>
    <row r="13" spans="1:19" ht="15">
      <c r="A13" s="10" t="s">
        <v>60</v>
      </c>
      <c r="B13" s="29">
        <v>179</v>
      </c>
      <c r="C13" s="54">
        <f>SUM(D13+F13+H13)</f>
        <v>176</v>
      </c>
      <c r="D13" s="29">
        <v>171</v>
      </c>
      <c r="E13" s="11">
        <f t="shared" si="0"/>
        <v>0.9715909090909091</v>
      </c>
      <c r="F13" s="34">
        <v>0</v>
      </c>
      <c r="G13" s="12">
        <f t="shared" si="1"/>
        <v>0</v>
      </c>
      <c r="H13" s="29">
        <v>5</v>
      </c>
      <c r="I13" s="12">
        <f t="shared" si="2"/>
        <v>0.028409090909090908</v>
      </c>
      <c r="J13" s="54">
        <f>SUM(K13+M13+O13)</f>
        <v>43</v>
      </c>
      <c r="K13" s="29">
        <v>41</v>
      </c>
      <c r="L13" s="11">
        <f t="shared" si="3"/>
        <v>0.9534883720930233</v>
      </c>
      <c r="M13" s="34">
        <v>0</v>
      </c>
      <c r="N13" s="11">
        <f t="shared" si="4"/>
        <v>0</v>
      </c>
      <c r="O13" s="34">
        <v>2</v>
      </c>
      <c r="P13" s="11">
        <f t="shared" si="5"/>
        <v>0.046511627906976744</v>
      </c>
      <c r="Q13" s="12">
        <f t="shared" si="6"/>
        <v>0.24431818181818182</v>
      </c>
      <c r="R13" s="56"/>
      <c r="S13" s="56"/>
    </row>
    <row r="14" spans="1:19" ht="15.75">
      <c r="A14" s="5" t="s">
        <v>18</v>
      </c>
      <c r="B14" s="32">
        <f>SUM(B9:B13)</f>
        <v>1615</v>
      </c>
      <c r="C14" s="32">
        <f>SUM(C9:C13)</f>
        <v>1744</v>
      </c>
      <c r="D14" s="32">
        <f>SUM(D9:D13)</f>
        <v>1677</v>
      </c>
      <c r="E14" s="11">
        <f t="shared" si="0"/>
        <v>0.9615825688073395</v>
      </c>
      <c r="F14" s="32">
        <f>SUM(F9:F13)</f>
        <v>41</v>
      </c>
      <c r="G14" s="12">
        <f t="shared" si="1"/>
        <v>0.023509174311926607</v>
      </c>
      <c r="H14" s="32">
        <f>SUM(H9:H13)</f>
        <v>26</v>
      </c>
      <c r="I14" s="12">
        <f t="shared" si="2"/>
        <v>0.014908256880733946</v>
      </c>
      <c r="J14" s="32">
        <f>SUM(J9:J13)</f>
        <v>356</v>
      </c>
      <c r="K14" s="32">
        <f>SUM(K9:K13)</f>
        <v>336</v>
      </c>
      <c r="L14" s="11">
        <f t="shared" si="3"/>
        <v>0.9438202247191011</v>
      </c>
      <c r="M14" s="32">
        <f>SUM(M9:M13)</f>
        <v>6</v>
      </c>
      <c r="N14" s="11">
        <f t="shared" si="4"/>
        <v>0.016853932584269662</v>
      </c>
      <c r="O14" s="32">
        <f>SUM(O9:O13)</f>
        <v>14</v>
      </c>
      <c r="P14" s="11">
        <f t="shared" si="5"/>
        <v>0.03932584269662921</v>
      </c>
      <c r="Q14" s="13">
        <f t="shared" si="6"/>
        <v>0.20412844036697247</v>
      </c>
      <c r="R14" s="56"/>
      <c r="S14" s="56"/>
    </row>
    <row r="15" spans="1:19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  <c r="R15" s="56"/>
      <c r="S15" s="56"/>
    </row>
    <row r="16" spans="1:19" ht="15">
      <c r="A16" s="10" t="s">
        <v>19</v>
      </c>
      <c r="B16" s="29">
        <v>331</v>
      </c>
      <c r="C16" s="54">
        <f>SUM(D16+F16+H16)</f>
        <v>399</v>
      </c>
      <c r="D16" s="29">
        <v>306</v>
      </c>
      <c r="E16" s="11">
        <f aca="true" t="shared" si="7" ref="E16:E21">D16/C16</f>
        <v>0.7669172932330827</v>
      </c>
      <c r="F16" s="34">
        <v>43</v>
      </c>
      <c r="G16" s="12">
        <f aca="true" t="shared" si="8" ref="G16:G21">F16/C16</f>
        <v>0.10776942355889724</v>
      </c>
      <c r="H16" s="29">
        <v>50</v>
      </c>
      <c r="I16" s="12">
        <f aca="true" t="shared" si="9" ref="I16:I21">H16/C16</f>
        <v>0.12531328320802004</v>
      </c>
      <c r="J16" s="54">
        <f>SUM(K16+M16+O16)</f>
        <v>143</v>
      </c>
      <c r="K16" s="29">
        <v>129</v>
      </c>
      <c r="L16" s="11">
        <f aca="true" t="shared" si="10" ref="L16:L21">K16/J16</f>
        <v>0.9020979020979021</v>
      </c>
      <c r="M16" s="34">
        <v>4</v>
      </c>
      <c r="N16" s="11">
        <f aca="true" t="shared" si="11" ref="N16:N21">M16/J16</f>
        <v>0.027972027972027972</v>
      </c>
      <c r="O16" s="34">
        <v>10</v>
      </c>
      <c r="P16" s="11">
        <f aca="true" t="shared" si="12" ref="P16:P21">O16/J16</f>
        <v>0.06993006993006994</v>
      </c>
      <c r="Q16" s="12">
        <f aca="true" t="shared" si="13" ref="Q16:Q21">J16/C16</f>
        <v>0.3583959899749373</v>
      </c>
      <c r="R16" s="56"/>
      <c r="S16" s="56"/>
    </row>
    <row r="17" spans="1:19" ht="15">
      <c r="A17" s="10" t="s">
        <v>20</v>
      </c>
      <c r="B17" s="29">
        <v>1</v>
      </c>
      <c r="C17" s="54">
        <f>SUM(D17+F17+H17)</f>
        <v>2</v>
      </c>
      <c r="D17" s="29">
        <v>2</v>
      </c>
      <c r="E17" s="11">
        <f t="shared" si="7"/>
        <v>1</v>
      </c>
      <c r="F17" s="34">
        <v>0</v>
      </c>
      <c r="G17" s="12">
        <f t="shared" si="8"/>
        <v>0</v>
      </c>
      <c r="H17" s="29">
        <v>0</v>
      </c>
      <c r="I17" s="12">
        <f t="shared" si="9"/>
        <v>0</v>
      </c>
      <c r="J17" s="54">
        <f>SUM(K17+M17+O17)</f>
        <v>0</v>
      </c>
      <c r="K17" s="29">
        <v>0</v>
      </c>
      <c r="L17" s="11" t="e">
        <f t="shared" si="10"/>
        <v>#DIV/0!</v>
      </c>
      <c r="M17" s="34">
        <v>0</v>
      </c>
      <c r="N17" s="11" t="e">
        <f t="shared" si="11"/>
        <v>#DIV/0!</v>
      </c>
      <c r="O17" s="34">
        <v>0</v>
      </c>
      <c r="P17" s="11" t="e">
        <f t="shared" si="12"/>
        <v>#DIV/0!</v>
      </c>
      <c r="Q17" s="12">
        <f t="shared" si="13"/>
        <v>0</v>
      </c>
      <c r="R17" s="56"/>
      <c r="S17" s="56"/>
    </row>
    <row r="18" spans="1:19" ht="15">
      <c r="A18" s="10" t="s">
        <v>22</v>
      </c>
      <c r="B18" s="29">
        <v>0</v>
      </c>
      <c r="C18" s="54">
        <f>SUM(D18+F18+H18)</f>
        <v>0</v>
      </c>
      <c r="D18" s="29">
        <v>0</v>
      </c>
      <c r="E18" s="11" t="e">
        <f t="shared" si="7"/>
        <v>#DIV/0!</v>
      </c>
      <c r="F18" s="34">
        <v>0</v>
      </c>
      <c r="G18" s="12" t="e">
        <f t="shared" si="8"/>
        <v>#DIV/0!</v>
      </c>
      <c r="H18" s="29">
        <v>0</v>
      </c>
      <c r="I18" s="12" t="e">
        <f t="shared" si="9"/>
        <v>#DIV/0!</v>
      </c>
      <c r="J18" s="54">
        <f>SUM(K18+M18+O18)</f>
        <v>0</v>
      </c>
      <c r="K18" s="29">
        <v>0</v>
      </c>
      <c r="L18" s="11" t="e">
        <f t="shared" si="10"/>
        <v>#DIV/0!</v>
      </c>
      <c r="M18" s="34">
        <v>0</v>
      </c>
      <c r="N18" s="11" t="e">
        <f t="shared" si="11"/>
        <v>#DIV/0!</v>
      </c>
      <c r="O18" s="34">
        <v>0</v>
      </c>
      <c r="P18" s="11" t="e">
        <f t="shared" si="12"/>
        <v>#DIV/0!</v>
      </c>
      <c r="Q18" s="12" t="e">
        <f t="shared" si="13"/>
        <v>#DIV/0!</v>
      </c>
      <c r="R18" s="56"/>
      <c r="S18" s="56"/>
    </row>
    <row r="19" spans="1:19" ht="15">
      <c r="A19" s="10" t="s">
        <v>67</v>
      </c>
      <c r="B19" s="29">
        <v>119</v>
      </c>
      <c r="C19" s="54">
        <f>SUM(D19+F19+H19)</f>
        <v>101</v>
      </c>
      <c r="D19" s="29">
        <v>95</v>
      </c>
      <c r="E19" s="11">
        <f t="shared" si="7"/>
        <v>0.9405940594059405</v>
      </c>
      <c r="F19" s="34">
        <v>4</v>
      </c>
      <c r="G19" s="12">
        <f t="shared" si="8"/>
        <v>0.039603960396039604</v>
      </c>
      <c r="H19" s="29">
        <v>2</v>
      </c>
      <c r="I19" s="12">
        <f t="shared" si="9"/>
        <v>0.019801980198019802</v>
      </c>
      <c r="J19" s="54">
        <f>SUM(K19+M19+O19)</f>
        <v>2</v>
      </c>
      <c r="K19" s="29">
        <v>2</v>
      </c>
      <c r="L19" s="11">
        <f t="shared" si="10"/>
        <v>1</v>
      </c>
      <c r="M19" s="34">
        <v>0</v>
      </c>
      <c r="N19" s="11">
        <f t="shared" si="11"/>
        <v>0</v>
      </c>
      <c r="O19" s="34">
        <v>0</v>
      </c>
      <c r="P19" s="11">
        <f t="shared" si="12"/>
        <v>0</v>
      </c>
      <c r="Q19" s="12">
        <f t="shared" si="13"/>
        <v>0.019801980198019802</v>
      </c>
      <c r="R19" s="56"/>
      <c r="S19" s="56"/>
    </row>
    <row r="20" spans="1:19" ht="15">
      <c r="A20" s="10" t="s">
        <v>61</v>
      </c>
      <c r="B20" s="29">
        <v>756</v>
      </c>
      <c r="C20" s="54">
        <f>SUM(D20+F20+H20)</f>
        <v>778</v>
      </c>
      <c r="D20" s="29">
        <v>735</v>
      </c>
      <c r="E20" s="11">
        <f t="shared" si="7"/>
        <v>0.9447300771208226</v>
      </c>
      <c r="F20" s="34">
        <v>15</v>
      </c>
      <c r="G20" s="12">
        <f t="shared" si="8"/>
        <v>0.019280205655526992</v>
      </c>
      <c r="H20" s="29">
        <v>28</v>
      </c>
      <c r="I20" s="12">
        <f t="shared" si="9"/>
        <v>0.03598971722365039</v>
      </c>
      <c r="J20" s="54">
        <f>SUM(K20+M20+O20)</f>
        <v>57</v>
      </c>
      <c r="K20" s="29">
        <v>56</v>
      </c>
      <c r="L20" s="11">
        <f t="shared" si="10"/>
        <v>0.9824561403508771</v>
      </c>
      <c r="M20" s="34">
        <v>0</v>
      </c>
      <c r="N20" s="11">
        <f t="shared" si="11"/>
        <v>0</v>
      </c>
      <c r="O20" s="34">
        <v>1</v>
      </c>
      <c r="P20" s="11">
        <f t="shared" si="12"/>
        <v>0.017543859649122806</v>
      </c>
      <c r="Q20" s="12">
        <f t="shared" si="13"/>
        <v>0.07326478149100257</v>
      </c>
      <c r="R20" s="56"/>
      <c r="S20" s="56"/>
    </row>
    <row r="21" spans="1:19" ht="15.75">
      <c r="A21" s="5" t="s">
        <v>23</v>
      </c>
      <c r="B21" s="32">
        <f>SUM(B16:B20)</f>
        <v>1207</v>
      </c>
      <c r="C21" s="32">
        <f>SUM(C16:C20)</f>
        <v>1280</v>
      </c>
      <c r="D21" s="32">
        <f>SUM(D16:D20)</f>
        <v>1138</v>
      </c>
      <c r="E21" s="11">
        <f t="shared" si="7"/>
        <v>0.8890625</v>
      </c>
      <c r="F21" s="32">
        <f>SUM(F16:F20)</f>
        <v>62</v>
      </c>
      <c r="G21" s="12">
        <f t="shared" si="8"/>
        <v>0.0484375</v>
      </c>
      <c r="H21" s="32">
        <f>SUM(H16:H20)</f>
        <v>80</v>
      </c>
      <c r="I21" s="12">
        <f t="shared" si="9"/>
        <v>0.0625</v>
      </c>
      <c r="J21" s="32">
        <f>SUM(J16:J20)</f>
        <v>202</v>
      </c>
      <c r="K21" s="32">
        <f>SUM(K16:K20)</f>
        <v>187</v>
      </c>
      <c r="L21" s="11">
        <f t="shared" si="10"/>
        <v>0.9257425742574258</v>
      </c>
      <c r="M21" s="32">
        <f>SUM(M16:M20)</f>
        <v>4</v>
      </c>
      <c r="N21" s="11">
        <f t="shared" si="11"/>
        <v>0.019801980198019802</v>
      </c>
      <c r="O21" s="32">
        <f>SUM(O16:O20)</f>
        <v>11</v>
      </c>
      <c r="P21" s="11">
        <f t="shared" si="12"/>
        <v>0.054455445544554455</v>
      </c>
      <c r="Q21" s="13">
        <f t="shared" si="13"/>
        <v>0.1578125</v>
      </c>
      <c r="R21" s="56"/>
      <c r="S21" s="56"/>
    </row>
    <row r="22" spans="1:19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  <c r="R22" s="56"/>
      <c r="S22" s="56"/>
    </row>
    <row r="23" spans="1:19" ht="15.75">
      <c r="A23" s="5" t="s">
        <v>24</v>
      </c>
      <c r="B23" s="32">
        <f>B7+B14+B21</f>
        <v>3685</v>
      </c>
      <c r="C23" s="32">
        <f>C7+C14+C21</f>
        <v>3851</v>
      </c>
      <c r="D23" s="32">
        <f>D7+D14+D21</f>
        <v>3592</v>
      </c>
      <c r="E23" s="11">
        <f>D23/C23</f>
        <v>0.9327447416255518</v>
      </c>
      <c r="F23" s="32">
        <f>F7+F14+F21</f>
        <v>124</v>
      </c>
      <c r="G23" s="12">
        <f>F23/C23</f>
        <v>0.03219942871981304</v>
      </c>
      <c r="H23" s="32">
        <f>H7+H14+H21</f>
        <v>135</v>
      </c>
      <c r="I23" s="12">
        <f>H23/C23</f>
        <v>0.03505582965463516</v>
      </c>
      <c r="J23" s="32">
        <f>J7+J14+J21</f>
        <v>664</v>
      </c>
      <c r="K23" s="32">
        <f>K7+K14+K21</f>
        <v>624</v>
      </c>
      <c r="L23" s="11">
        <f>K23/J23</f>
        <v>0.9397590361445783</v>
      </c>
      <c r="M23" s="32">
        <f>M7+M14+M21</f>
        <v>13</v>
      </c>
      <c r="N23" s="11">
        <f>M23/J23</f>
        <v>0.01957831325301205</v>
      </c>
      <c r="O23" s="32">
        <f>O7+O14+O21</f>
        <v>27</v>
      </c>
      <c r="P23" s="11">
        <f>O23/J23</f>
        <v>0.04066265060240964</v>
      </c>
      <c r="Q23" s="13">
        <f>J23/C23</f>
        <v>0.17242274733835367</v>
      </c>
      <c r="R23" s="56"/>
      <c r="S23" s="56"/>
    </row>
    <row r="24" spans="1:19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  <c r="R24" s="56"/>
      <c r="S24" s="56"/>
    </row>
    <row r="25" spans="1:19" ht="15">
      <c r="A25" s="10" t="s">
        <v>62</v>
      </c>
      <c r="B25" s="29">
        <v>23</v>
      </c>
      <c r="C25" s="54">
        <f>SUM(D25+F25+H25)</f>
        <v>4</v>
      </c>
      <c r="D25" s="29">
        <v>4</v>
      </c>
      <c r="E25" s="11">
        <f>D25/C25</f>
        <v>1</v>
      </c>
      <c r="F25" s="34">
        <v>0</v>
      </c>
      <c r="G25" s="12">
        <f>F25/C25</f>
        <v>0</v>
      </c>
      <c r="H25" s="29">
        <v>0</v>
      </c>
      <c r="I25" s="12">
        <f>H25/C25</f>
        <v>0</v>
      </c>
      <c r="J25" s="54">
        <f>SUM(K25+M25+O25)</f>
        <v>0</v>
      </c>
      <c r="K25" s="29">
        <v>0</v>
      </c>
      <c r="L25" s="11" t="e">
        <f>K25/J25</f>
        <v>#DIV/0!</v>
      </c>
      <c r="M25" s="34">
        <v>0</v>
      </c>
      <c r="N25" s="11" t="e">
        <f>M25/J25</f>
        <v>#DIV/0!</v>
      </c>
      <c r="O25" s="34">
        <v>0</v>
      </c>
      <c r="P25" s="11" t="e">
        <f>O25/J25</f>
        <v>#DIV/0!</v>
      </c>
      <c r="Q25" s="12">
        <f>J25/C25</f>
        <v>0</v>
      </c>
      <c r="R25" s="56"/>
      <c r="S25" s="56"/>
    </row>
    <row r="26" spans="1:19" ht="15">
      <c r="A26" s="10" t="s">
        <v>25</v>
      </c>
      <c r="B26" s="29">
        <v>396</v>
      </c>
      <c r="C26" s="54">
        <f>SUM(D26+F26+H26)</f>
        <v>432</v>
      </c>
      <c r="D26" s="29">
        <v>422</v>
      </c>
      <c r="E26" s="11">
        <f>D26/C26</f>
        <v>0.9768518518518519</v>
      </c>
      <c r="F26" s="34">
        <v>4</v>
      </c>
      <c r="G26" s="12">
        <f>F26/C26</f>
        <v>0.009259259259259259</v>
      </c>
      <c r="H26" s="29">
        <v>6</v>
      </c>
      <c r="I26" s="12">
        <f>H26/C26</f>
        <v>0.013888888888888888</v>
      </c>
      <c r="J26" s="54">
        <f>SUM(K26+M26+O26)</f>
        <v>28</v>
      </c>
      <c r="K26" s="29">
        <v>26</v>
      </c>
      <c r="L26" s="11">
        <f>K26/J26</f>
        <v>0.9285714285714286</v>
      </c>
      <c r="M26" s="34">
        <v>1</v>
      </c>
      <c r="N26" s="11">
        <f>M26/J26</f>
        <v>0.03571428571428571</v>
      </c>
      <c r="O26" s="34">
        <v>1</v>
      </c>
      <c r="P26" s="11">
        <f>O26/J26</f>
        <v>0.03571428571428571</v>
      </c>
      <c r="Q26" s="12">
        <f>J26/C26</f>
        <v>0.06481481481481481</v>
      </c>
      <c r="R26" s="56"/>
      <c r="S26" s="56"/>
    </row>
    <row r="27" spans="1:19" ht="15.75">
      <c r="A27" s="5" t="s">
        <v>26</v>
      </c>
      <c r="B27" s="32">
        <f>SUM(B25:B26)</f>
        <v>419</v>
      </c>
      <c r="C27" s="32">
        <f>SUM(C25:C26)</f>
        <v>436</v>
      </c>
      <c r="D27" s="32">
        <f>SUM(D25:D26)</f>
        <v>426</v>
      </c>
      <c r="E27" s="11">
        <f>D27/C27</f>
        <v>0.9770642201834863</v>
      </c>
      <c r="F27" s="32">
        <f>SUM(F25:F26)</f>
        <v>4</v>
      </c>
      <c r="G27" s="12">
        <f>F27/C27</f>
        <v>0.009174311926605505</v>
      </c>
      <c r="H27" s="32">
        <f>SUM(H25:H26)</f>
        <v>6</v>
      </c>
      <c r="I27" s="12">
        <f>H27/C27</f>
        <v>0.013761467889908258</v>
      </c>
      <c r="J27" s="32">
        <f>SUM(J25:J26)</f>
        <v>28</v>
      </c>
      <c r="K27" s="32">
        <f>SUM(K25:K26)</f>
        <v>26</v>
      </c>
      <c r="L27" s="11">
        <f>K27/J27</f>
        <v>0.9285714285714286</v>
      </c>
      <c r="M27" s="32">
        <f>SUM(M25:M26)</f>
        <v>1</v>
      </c>
      <c r="N27" s="11">
        <f>M27/J27</f>
        <v>0.03571428571428571</v>
      </c>
      <c r="O27" s="32">
        <f>SUM(O25:O26)</f>
        <v>1</v>
      </c>
      <c r="P27" s="11">
        <f>O27/J27</f>
        <v>0.03571428571428571</v>
      </c>
      <c r="Q27" s="13">
        <f>J27/C27</f>
        <v>0.06422018348623854</v>
      </c>
      <c r="R27" s="56"/>
      <c r="S27" s="56"/>
    </row>
    <row r="28" spans="1:19" ht="15.75">
      <c r="A28" s="19"/>
      <c r="B28" s="31"/>
      <c r="C28" s="31"/>
      <c r="D28" s="31"/>
      <c r="E28" s="20"/>
      <c r="F28" s="31"/>
      <c r="G28" s="21"/>
      <c r="H28" s="31"/>
      <c r="I28" s="21"/>
      <c r="J28" s="31"/>
      <c r="K28" s="31"/>
      <c r="L28" s="20"/>
      <c r="M28" s="31"/>
      <c r="N28" s="20"/>
      <c r="O28" s="31"/>
      <c r="P28" s="20"/>
      <c r="Q28" s="22"/>
      <c r="R28" s="56"/>
      <c r="S28" s="56"/>
    </row>
    <row r="29" spans="1:19" ht="15">
      <c r="A29" s="10" t="s">
        <v>66</v>
      </c>
      <c r="B29" s="29">
        <v>414</v>
      </c>
      <c r="C29" s="54">
        <f>SUM(D29+F29+H29)</f>
        <v>427</v>
      </c>
      <c r="D29" s="29">
        <v>425</v>
      </c>
      <c r="E29" s="11">
        <f>D29/C29</f>
        <v>0.9953161592505855</v>
      </c>
      <c r="F29" s="34">
        <v>2</v>
      </c>
      <c r="G29" s="12">
        <f>F29/C29</f>
        <v>0.00468384074941452</v>
      </c>
      <c r="H29" s="29">
        <v>0</v>
      </c>
      <c r="I29" s="12">
        <f>H29/C29</f>
        <v>0</v>
      </c>
      <c r="J29" s="54">
        <f>SUM(K29+M29+O29)</f>
        <v>153</v>
      </c>
      <c r="K29" s="29">
        <v>153</v>
      </c>
      <c r="L29" s="11">
        <f>K29/J29</f>
        <v>1</v>
      </c>
      <c r="M29" s="34">
        <v>0</v>
      </c>
      <c r="N29" s="11">
        <f>M29/J29</f>
        <v>0</v>
      </c>
      <c r="O29" s="34">
        <v>0</v>
      </c>
      <c r="P29" s="11">
        <f>O29/J29</f>
        <v>0</v>
      </c>
      <c r="Q29" s="12">
        <f>J29/C29</f>
        <v>0.3583138173302108</v>
      </c>
      <c r="R29" s="56"/>
      <c r="S29" s="56"/>
    </row>
    <row r="30" spans="1:19" ht="15">
      <c r="A30" s="10" t="s">
        <v>63</v>
      </c>
      <c r="B30" s="29">
        <v>459</v>
      </c>
      <c r="C30" s="54">
        <f>SUM(D30+F30+H30)</f>
        <v>492</v>
      </c>
      <c r="D30" s="29">
        <v>490</v>
      </c>
      <c r="E30" s="11">
        <f>D30/C30</f>
        <v>0.9959349593495935</v>
      </c>
      <c r="F30" s="34">
        <v>1</v>
      </c>
      <c r="G30" s="12">
        <f>F30/C30</f>
        <v>0.0020325203252032522</v>
      </c>
      <c r="H30" s="29">
        <v>1</v>
      </c>
      <c r="I30" s="12">
        <f>H30/C30</f>
        <v>0.0020325203252032522</v>
      </c>
      <c r="J30" s="54">
        <f>SUM(K30+M30+O30)</f>
        <v>139</v>
      </c>
      <c r="K30" s="29">
        <v>138</v>
      </c>
      <c r="L30" s="11">
        <f>K30/J30</f>
        <v>0.9928057553956835</v>
      </c>
      <c r="M30" s="34">
        <v>0</v>
      </c>
      <c r="N30" s="11">
        <f>M30/J30</f>
        <v>0</v>
      </c>
      <c r="O30" s="34">
        <v>1</v>
      </c>
      <c r="P30" s="11">
        <f>O30/J30</f>
        <v>0.007194244604316547</v>
      </c>
      <c r="Q30" s="12">
        <f>J30/C30</f>
        <v>0.28252032520325204</v>
      </c>
      <c r="R30" s="56"/>
      <c r="S30" s="56"/>
    </row>
    <row r="31" spans="1:19" ht="15.75">
      <c r="A31" s="5" t="s">
        <v>27</v>
      </c>
      <c r="B31" s="32">
        <f>SUM(B29:B30)</f>
        <v>873</v>
      </c>
      <c r="C31" s="32">
        <f>SUM(C29:C30)</f>
        <v>919</v>
      </c>
      <c r="D31" s="32">
        <f>SUM(D29:D30)</f>
        <v>915</v>
      </c>
      <c r="E31" s="11">
        <f>D31/C31</f>
        <v>0.9956474428726877</v>
      </c>
      <c r="F31" s="32">
        <f>SUM(F29:F30)</f>
        <v>3</v>
      </c>
      <c r="G31" s="12">
        <f>F31/C31</f>
        <v>0.003264417845484222</v>
      </c>
      <c r="H31" s="32">
        <f>SUM(H29:H30)</f>
        <v>1</v>
      </c>
      <c r="I31" s="12">
        <f>H31/C31</f>
        <v>0.001088139281828074</v>
      </c>
      <c r="J31" s="32">
        <f>SUM(J29:J30)</f>
        <v>292</v>
      </c>
      <c r="K31" s="32">
        <f>SUM(K29:K30)</f>
        <v>291</v>
      </c>
      <c r="L31" s="11">
        <f>K31/J31</f>
        <v>0.9965753424657534</v>
      </c>
      <c r="M31" s="32">
        <f>SUM(M29:M30)</f>
        <v>0</v>
      </c>
      <c r="N31" s="11">
        <f>M31/J31</f>
        <v>0</v>
      </c>
      <c r="O31" s="32">
        <f>SUM(O29:O30)</f>
        <v>1</v>
      </c>
      <c r="P31" s="11">
        <f>O31/J31</f>
        <v>0.003424657534246575</v>
      </c>
      <c r="Q31" s="13">
        <f>J31/C31</f>
        <v>0.3177366702937976</v>
      </c>
      <c r="R31" s="56"/>
      <c r="S31" s="56"/>
    </row>
    <row r="32" spans="1:19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  <c r="R32" s="56"/>
      <c r="S32" s="56"/>
    </row>
    <row r="33" spans="1:19" ht="15">
      <c r="A33" s="10" t="s">
        <v>28</v>
      </c>
      <c r="B33" s="29">
        <v>57</v>
      </c>
      <c r="C33" s="54">
        <f>SUM(D33+F33+H33)</f>
        <v>48</v>
      </c>
      <c r="D33" s="29">
        <v>44</v>
      </c>
      <c r="E33" s="11">
        <f aca="true" t="shared" si="14" ref="E33:E38">D33/C33</f>
        <v>0.9166666666666666</v>
      </c>
      <c r="F33" s="34">
        <v>2</v>
      </c>
      <c r="G33" s="12">
        <f aca="true" t="shared" si="15" ref="G33:G38">F33/C33</f>
        <v>0.041666666666666664</v>
      </c>
      <c r="H33" s="29">
        <v>2</v>
      </c>
      <c r="I33" s="12">
        <f aca="true" t="shared" si="16" ref="I33:I38">H33/C33</f>
        <v>0.041666666666666664</v>
      </c>
      <c r="J33" s="54">
        <f>SUM(K33+M33+O33)</f>
        <v>1</v>
      </c>
      <c r="K33" s="29">
        <v>0</v>
      </c>
      <c r="L33" s="11">
        <f aca="true" t="shared" si="17" ref="L33:L38">K33/J33</f>
        <v>0</v>
      </c>
      <c r="M33" s="34">
        <v>0</v>
      </c>
      <c r="N33" s="11">
        <f aca="true" t="shared" si="18" ref="N33:N38">M33/J33</f>
        <v>0</v>
      </c>
      <c r="O33" s="34">
        <v>1</v>
      </c>
      <c r="P33" s="11">
        <f aca="true" t="shared" si="19" ref="P33:P38">O33/J33</f>
        <v>1</v>
      </c>
      <c r="Q33" s="12">
        <f aca="true" t="shared" si="20" ref="Q33:Q38">J33/C33</f>
        <v>0.020833333333333332</v>
      </c>
      <c r="R33" s="56"/>
      <c r="S33" s="56"/>
    </row>
    <row r="34" spans="1:19" ht="15">
      <c r="A34" s="10" t="s">
        <v>29</v>
      </c>
      <c r="B34" s="29">
        <v>92</v>
      </c>
      <c r="C34" s="54">
        <f>SUM(D34+F34+H34)</f>
        <v>113</v>
      </c>
      <c r="D34" s="29">
        <v>91</v>
      </c>
      <c r="E34" s="11">
        <f t="shared" si="14"/>
        <v>0.8053097345132744</v>
      </c>
      <c r="F34" s="34">
        <v>20</v>
      </c>
      <c r="G34" s="12">
        <f t="shared" si="15"/>
        <v>0.17699115044247787</v>
      </c>
      <c r="H34" s="29">
        <v>2</v>
      </c>
      <c r="I34" s="12">
        <f t="shared" si="16"/>
        <v>0.017699115044247787</v>
      </c>
      <c r="J34" s="54">
        <f>SUM(K34+M34+O34)</f>
        <v>28</v>
      </c>
      <c r="K34" s="29">
        <v>13</v>
      </c>
      <c r="L34" s="11">
        <f t="shared" si="17"/>
        <v>0.4642857142857143</v>
      </c>
      <c r="M34" s="34">
        <v>13</v>
      </c>
      <c r="N34" s="11">
        <f t="shared" si="18"/>
        <v>0.4642857142857143</v>
      </c>
      <c r="O34" s="34">
        <v>2</v>
      </c>
      <c r="P34" s="11">
        <f t="shared" si="19"/>
        <v>0.07142857142857142</v>
      </c>
      <c r="Q34" s="12">
        <f t="shared" si="20"/>
        <v>0.24778761061946902</v>
      </c>
      <c r="R34" s="56"/>
      <c r="S34" s="56"/>
    </row>
    <row r="35" spans="1:19" ht="15">
      <c r="A35" s="10" t="s">
        <v>30</v>
      </c>
      <c r="B35" s="29">
        <v>82</v>
      </c>
      <c r="C35" s="54">
        <f>SUM(D35+F35+H35)</f>
        <v>79</v>
      </c>
      <c r="D35" s="29">
        <v>67</v>
      </c>
      <c r="E35" s="11">
        <f t="shared" si="14"/>
        <v>0.8481012658227848</v>
      </c>
      <c r="F35" s="34">
        <v>10</v>
      </c>
      <c r="G35" s="12">
        <f t="shared" si="15"/>
        <v>0.12658227848101267</v>
      </c>
      <c r="H35" s="29">
        <v>2</v>
      </c>
      <c r="I35" s="12">
        <f t="shared" si="16"/>
        <v>0.02531645569620253</v>
      </c>
      <c r="J35" s="54">
        <f>SUM(K35+M35+O35)</f>
        <v>19</v>
      </c>
      <c r="K35" s="29">
        <v>15</v>
      </c>
      <c r="L35" s="11">
        <f t="shared" si="17"/>
        <v>0.7894736842105263</v>
      </c>
      <c r="M35" s="34">
        <v>3</v>
      </c>
      <c r="N35" s="11">
        <f t="shared" si="18"/>
        <v>0.15789473684210525</v>
      </c>
      <c r="O35" s="34">
        <v>1</v>
      </c>
      <c r="P35" s="11">
        <f t="shared" si="19"/>
        <v>0.05263157894736842</v>
      </c>
      <c r="Q35" s="12">
        <f t="shared" si="20"/>
        <v>0.24050632911392406</v>
      </c>
      <c r="R35" s="56"/>
      <c r="S35" s="56"/>
    </row>
    <row r="36" spans="1:19" ht="15">
      <c r="A36" s="10" t="s">
        <v>31</v>
      </c>
      <c r="B36" s="29">
        <v>63</v>
      </c>
      <c r="C36" s="54">
        <f>SUM(D36+F36+H36)</f>
        <v>48</v>
      </c>
      <c r="D36" s="29">
        <v>41</v>
      </c>
      <c r="E36" s="11">
        <f t="shared" si="14"/>
        <v>0.8541666666666666</v>
      </c>
      <c r="F36" s="34">
        <v>3</v>
      </c>
      <c r="G36" s="12">
        <f t="shared" si="15"/>
        <v>0.0625</v>
      </c>
      <c r="H36" s="29">
        <v>4</v>
      </c>
      <c r="I36" s="12">
        <f t="shared" si="16"/>
        <v>0.08333333333333333</v>
      </c>
      <c r="J36" s="54">
        <f>SUM(K36+M36+O36)</f>
        <v>6</v>
      </c>
      <c r="K36" s="29">
        <v>3</v>
      </c>
      <c r="L36" s="11">
        <f t="shared" si="17"/>
        <v>0.5</v>
      </c>
      <c r="M36" s="34">
        <v>1</v>
      </c>
      <c r="N36" s="11">
        <f t="shared" si="18"/>
        <v>0.16666666666666666</v>
      </c>
      <c r="O36" s="34">
        <v>2</v>
      </c>
      <c r="P36" s="11">
        <f t="shared" si="19"/>
        <v>0.3333333333333333</v>
      </c>
      <c r="Q36" s="12">
        <f t="shared" si="20"/>
        <v>0.125</v>
      </c>
      <c r="R36" s="56"/>
      <c r="S36" s="56"/>
    </row>
    <row r="37" spans="1:19" ht="15">
      <c r="A37" s="10" t="s">
        <v>32</v>
      </c>
      <c r="B37" s="29">
        <v>278</v>
      </c>
      <c r="C37" s="54">
        <f>SUM(D37+F37+H37)</f>
        <v>279</v>
      </c>
      <c r="D37" s="29">
        <v>256</v>
      </c>
      <c r="E37" s="11">
        <f t="shared" si="14"/>
        <v>0.9175627240143369</v>
      </c>
      <c r="F37" s="34">
        <v>9</v>
      </c>
      <c r="G37" s="12">
        <f t="shared" si="15"/>
        <v>0.03225806451612903</v>
      </c>
      <c r="H37" s="29">
        <v>14</v>
      </c>
      <c r="I37" s="12">
        <f t="shared" si="16"/>
        <v>0.05017921146953405</v>
      </c>
      <c r="J37" s="54">
        <f>SUM(K37+M37+O37)</f>
        <v>77</v>
      </c>
      <c r="K37" s="29">
        <v>67</v>
      </c>
      <c r="L37" s="11">
        <f t="shared" si="17"/>
        <v>0.8701298701298701</v>
      </c>
      <c r="M37" s="34">
        <v>4</v>
      </c>
      <c r="N37" s="11">
        <f t="shared" si="18"/>
        <v>0.05194805194805195</v>
      </c>
      <c r="O37" s="34">
        <v>6</v>
      </c>
      <c r="P37" s="11">
        <f t="shared" si="19"/>
        <v>0.07792207792207792</v>
      </c>
      <c r="Q37" s="12">
        <f t="shared" si="20"/>
        <v>0.27598566308243727</v>
      </c>
      <c r="R37" s="56"/>
      <c r="S37" s="56"/>
    </row>
    <row r="38" spans="1:19" ht="15.75">
      <c r="A38" s="5" t="s">
        <v>33</v>
      </c>
      <c r="B38" s="32">
        <f>SUM(B33:B37)</f>
        <v>572</v>
      </c>
      <c r="C38" s="32">
        <f>SUM(C33:C37)</f>
        <v>567</v>
      </c>
      <c r="D38" s="32">
        <f>SUM(D33:D37)</f>
        <v>499</v>
      </c>
      <c r="E38" s="11">
        <f t="shared" si="14"/>
        <v>0.8800705467372134</v>
      </c>
      <c r="F38" s="32">
        <f>SUM(F33:F37)</f>
        <v>44</v>
      </c>
      <c r="G38" s="12">
        <f t="shared" si="15"/>
        <v>0.07760141093474426</v>
      </c>
      <c r="H38" s="32">
        <f>SUM(H33:H37)</f>
        <v>24</v>
      </c>
      <c r="I38" s="12">
        <f t="shared" si="16"/>
        <v>0.042328042328042326</v>
      </c>
      <c r="J38" s="32">
        <f>SUM(J33:J37)</f>
        <v>131</v>
      </c>
      <c r="K38" s="32">
        <f>SUM(K33:K37)</f>
        <v>98</v>
      </c>
      <c r="L38" s="11">
        <f t="shared" si="17"/>
        <v>0.7480916030534351</v>
      </c>
      <c r="M38" s="32">
        <f>SUM(M33:M37)</f>
        <v>21</v>
      </c>
      <c r="N38" s="11">
        <f t="shared" si="18"/>
        <v>0.16030534351145037</v>
      </c>
      <c r="O38" s="32">
        <f>SUM(O33:O37)</f>
        <v>12</v>
      </c>
      <c r="P38" s="11">
        <f t="shared" si="19"/>
        <v>0.0916030534351145</v>
      </c>
      <c r="Q38" s="13">
        <f t="shared" si="20"/>
        <v>0.2310405643738977</v>
      </c>
      <c r="R38" s="56"/>
      <c r="S38" s="56"/>
    </row>
    <row r="39" spans="1:19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  <c r="R39" s="56"/>
      <c r="S39" s="56"/>
    </row>
    <row r="40" spans="1:19" ht="15">
      <c r="A40" s="10" t="s">
        <v>64</v>
      </c>
      <c r="B40" s="29">
        <v>750</v>
      </c>
      <c r="C40" s="54">
        <f>SUM(D40+F40+H40)</f>
        <v>782</v>
      </c>
      <c r="D40" s="29">
        <v>764</v>
      </c>
      <c r="E40" s="11">
        <f>D40/C40</f>
        <v>0.9769820971867008</v>
      </c>
      <c r="F40" s="34">
        <v>6</v>
      </c>
      <c r="G40" s="12">
        <f>F40/C40</f>
        <v>0.0076726342710997444</v>
      </c>
      <c r="H40" s="29">
        <v>12</v>
      </c>
      <c r="I40" s="12">
        <f>H40/C40</f>
        <v>0.015345268542199489</v>
      </c>
      <c r="J40" s="54">
        <f>SUM(K40+M40+O40)</f>
        <v>105</v>
      </c>
      <c r="K40" s="29">
        <v>102</v>
      </c>
      <c r="L40" s="11">
        <f>K40/J40</f>
        <v>0.9714285714285714</v>
      </c>
      <c r="M40" s="34">
        <v>0</v>
      </c>
      <c r="N40" s="11">
        <f>M40/J40</f>
        <v>0</v>
      </c>
      <c r="O40" s="34">
        <v>3</v>
      </c>
      <c r="P40" s="11">
        <f>O40/J40</f>
        <v>0.02857142857142857</v>
      </c>
      <c r="Q40" s="12">
        <f>J40/C40</f>
        <v>0.13427109974424553</v>
      </c>
      <c r="R40" s="56"/>
      <c r="S40" s="56"/>
    </row>
    <row r="41" spans="1:19" ht="15">
      <c r="A41" s="10" t="s">
        <v>65</v>
      </c>
      <c r="B41" s="29">
        <v>121</v>
      </c>
      <c r="C41" s="54">
        <f>SUM(D41+F41+H41)</f>
        <v>109</v>
      </c>
      <c r="D41" s="29">
        <v>106</v>
      </c>
      <c r="E41" s="11">
        <f>D41/C41</f>
        <v>0.9724770642201835</v>
      </c>
      <c r="F41" s="34">
        <v>3</v>
      </c>
      <c r="G41" s="12">
        <f>F41/C41</f>
        <v>0.027522935779816515</v>
      </c>
      <c r="H41" s="29">
        <v>0</v>
      </c>
      <c r="I41" s="12">
        <f>H41/C41</f>
        <v>0</v>
      </c>
      <c r="J41" s="54">
        <f>SUM(K41+M41+O41)</f>
        <v>9</v>
      </c>
      <c r="K41" s="29">
        <v>9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0.08256880733944955</v>
      </c>
      <c r="R41" s="56"/>
      <c r="S41" s="56"/>
    </row>
    <row r="42" spans="1:19" ht="15.75">
      <c r="A42" s="5" t="s">
        <v>34</v>
      </c>
      <c r="B42" s="32">
        <f>SUM(B40:B41)</f>
        <v>871</v>
      </c>
      <c r="C42" s="32">
        <f>SUM(C40:C41)</f>
        <v>891</v>
      </c>
      <c r="D42" s="32">
        <f>SUM(D40:D41)</f>
        <v>870</v>
      </c>
      <c r="E42" s="11">
        <f>D42/C42</f>
        <v>0.9764309764309764</v>
      </c>
      <c r="F42" s="32">
        <f>SUM(F40:F41)</f>
        <v>9</v>
      </c>
      <c r="G42" s="12">
        <f>F42/C42</f>
        <v>0.010101010101010102</v>
      </c>
      <c r="H42" s="32">
        <f>SUM(H40:H41)</f>
        <v>12</v>
      </c>
      <c r="I42" s="12">
        <f>H42/C42</f>
        <v>0.013468013468013467</v>
      </c>
      <c r="J42" s="32">
        <f>SUM(J40:J41)</f>
        <v>114</v>
      </c>
      <c r="K42" s="32">
        <f>SUM(K40:K41)</f>
        <v>111</v>
      </c>
      <c r="L42" s="11">
        <f>K42/J42</f>
        <v>0.9736842105263158</v>
      </c>
      <c r="M42" s="32">
        <f>SUM(M40:M41)</f>
        <v>0</v>
      </c>
      <c r="N42" s="11">
        <f>M42/J42</f>
        <v>0</v>
      </c>
      <c r="O42" s="32">
        <f>SUM(O40:O41)</f>
        <v>3</v>
      </c>
      <c r="P42" s="11">
        <f>O42/J42</f>
        <v>0.02631578947368421</v>
      </c>
      <c r="Q42" s="13">
        <f>J42/C42</f>
        <v>0.12794612794612795</v>
      </c>
      <c r="R42" s="56"/>
      <c r="S42" s="56"/>
    </row>
    <row r="43" spans="1:19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  <c r="R43" s="56"/>
      <c r="S43" s="56"/>
    </row>
    <row r="44" spans="1:19" ht="15">
      <c r="A44" s="10" t="s">
        <v>35</v>
      </c>
      <c r="B44" s="29">
        <v>71</v>
      </c>
      <c r="C44" s="54">
        <f>SUM(D44+F44+H44)</f>
        <v>80</v>
      </c>
      <c r="D44" s="29">
        <v>75</v>
      </c>
      <c r="E44" s="11">
        <f>D44/C44</f>
        <v>0.9375</v>
      </c>
      <c r="F44" s="34">
        <v>1</v>
      </c>
      <c r="G44" s="12">
        <f>F44/C44</f>
        <v>0.0125</v>
      </c>
      <c r="H44" s="29">
        <v>4</v>
      </c>
      <c r="I44" s="12">
        <f>H44/C44</f>
        <v>0.05</v>
      </c>
      <c r="J44" s="54">
        <f>SUM(K44+M44+O44)</f>
        <v>15</v>
      </c>
      <c r="K44" s="29">
        <v>12</v>
      </c>
      <c r="L44" s="11">
        <f>K44/J44</f>
        <v>0.8</v>
      </c>
      <c r="M44" s="34">
        <v>0</v>
      </c>
      <c r="N44" s="11">
        <f>M44/J44</f>
        <v>0</v>
      </c>
      <c r="O44" s="34">
        <v>3</v>
      </c>
      <c r="P44" s="11">
        <f>O44/J44</f>
        <v>0.2</v>
      </c>
      <c r="Q44" s="12">
        <f>J44/C44</f>
        <v>0.1875</v>
      </c>
      <c r="R44" s="56"/>
      <c r="S44" s="56"/>
    </row>
    <row r="45" spans="1:19" ht="15">
      <c r="A45" s="10" t="s">
        <v>36</v>
      </c>
      <c r="B45" s="29">
        <v>14</v>
      </c>
      <c r="C45" s="54">
        <f>SUM(D45+F45+H45)</f>
        <v>14</v>
      </c>
      <c r="D45" s="29">
        <v>13</v>
      </c>
      <c r="E45" s="11">
        <f>D45/C45</f>
        <v>0.9285714285714286</v>
      </c>
      <c r="F45" s="34">
        <v>0</v>
      </c>
      <c r="G45" s="12">
        <f>F45/C45</f>
        <v>0</v>
      </c>
      <c r="H45" s="29">
        <v>1</v>
      </c>
      <c r="I45" s="12">
        <f>H45/C45</f>
        <v>0.07142857142857142</v>
      </c>
      <c r="J45" s="54">
        <f>SUM(K45+M45+O45)</f>
        <v>0</v>
      </c>
      <c r="K45" s="29">
        <v>0</v>
      </c>
      <c r="L45" s="11" t="e">
        <f>K45/J45</f>
        <v>#DIV/0!</v>
      </c>
      <c r="M45" s="34">
        <v>0</v>
      </c>
      <c r="N45" s="11" t="e">
        <f>M45/J45</f>
        <v>#DIV/0!</v>
      </c>
      <c r="O45" s="34">
        <v>0</v>
      </c>
      <c r="P45" s="11" t="e">
        <f>O45/J45</f>
        <v>#DIV/0!</v>
      </c>
      <c r="Q45" s="12">
        <f>J45/C45</f>
        <v>0</v>
      </c>
      <c r="R45" s="56"/>
      <c r="S45" s="56"/>
    </row>
    <row r="46" spans="1:19" ht="15.75">
      <c r="A46" s="5" t="s">
        <v>37</v>
      </c>
      <c r="B46" s="32">
        <f>SUM(B44:B45)</f>
        <v>85</v>
      </c>
      <c r="C46" s="32">
        <f>SUM(C44:C45)</f>
        <v>94</v>
      </c>
      <c r="D46" s="32">
        <f>SUM(D44:D45)</f>
        <v>88</v>
      </c>
      <c r="E46" s="11">
        <f>D46/C46</f>
        <v>0.9361702127659575</v>
      </c>
      <c r="F46" s="32">
        <f>SUM(F44:F45)</f>
        <v>1</v>
      </c>
      <c r="G46" s="12">
        <f>F46/C46</f>
        <v>0.010638297872340425</v>
      </c>
      <c r="H46" s="32">
        <f>SUM(H44:H45)</f>
        <v>5</v>
      </c>
      <c r="I46" s="12">
        <f>H46/C46</f>
        <v>0.05319148936170213</v>
      </c>
      <c r="J46" s="32">
        <f>SUM(J44:J45)</f>
        <v>15</v>
      </c>
      <c r="K46" s="32">
        <f>SUM(K44:K45)</f>
        <v>12</v>
      </c>
      <c r="L46" s="11">
        <f>K46/J46</f>
        <v>0.8</v>
      </c>
      <c r="M46" s="32">
        <f>SUM(M44:M45)</f>
        <v>0</v>
      </c>
      <c r="N46" s="11">
        <f>M46/J46</f>
        <v>0</v>
      </c>
      <c r="O46" s="32">
        <f>SUM(O44:O45)</f>
        <v>3</v>
      </c>
      <c r="P46" s="11">
        <f>O46/J46</f>
        <v>0.2</v>
      </c>
      <c r="Q46" s="13">
        <f>J46/C46</f>
        <v>0.1595744680851064</v>
      </c>
      <c r="R46" s="56"/>
      <c r="S46" s="56"/>
    </row>
    <row r="47" spans="1:19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  <c r="R47" s="56"/>
      <c r="S47" s="56"/>
    </row>
    <row r="48" spans="1:19" ht="15.75">
      <c r="A48" s="5" t="s">
        <v>38</v>
      </c>
      <c r="B48" s="32">
        <f>SUM(B27,B31,B38,B42,B46)</f>
        <v>2820</v>
      </c>
      <c r="C48" s="32">
        <f>SUM(C27,C31,C38,C42,C46)</f>
        <v>2907</v>
      </c>
      <c r="D48" s="32">
        <f>SUM(D27,D31,D38,D42,D46)</f>
        <v>2798</v>
      </c>
      <c r="E48" s="11">
        <f>D48/C48</f>
        <v>0.9625042999656003</v>
      </c>
      <c r="F48" s="32">
        <f>SUM(F27,F31,F38,F42,F46)</f>
        <v>61</v>
      </c>
      <c r="G48" s="12">
        <f>F48/C48</f>
        <v>0.020983832129342964</v>
      </c>
      <c r="H48" s="32">
        <f>SUM(H27,H31,H38,H42,H46)</f>
        <v>48</v>
      </c>
      <c r="I48" s="12">
        <f>H48/C48</f>
        <v>0.016511867905056758</v>
      </c>
      <c r="J48" s="32">
        <f>SUM(J27,J31,J38,J42,J46)</f>
        <v>580</v>
      </c>
      <c r="K48" s="32">
        <f>SUM(K27,K31,K38,K42,K46)</f>
        <v>538</v>
      </c>
      <c r="L48" s="11">
        <f>K48/J48</f>
        <v>0.9275862068965517</v>
      </c>
      <c r="M48" s="32">
        <f>SUM(M27,M31,M38,M42,M46)</f>
        <v>22</v>
      </c>
      <c r="N48" s="11">
        <f>M48/J48</f>
        <v>0.03793103448275862</v>
      </c>
      <c r="O48" s="32">
        <f>SUM(O27,O31,O38,O42,O46)</f>
        <v>20</v>
      </c>
      <c r="P48" s="11">
        <f>O48/J48</f>
        <v>0.034482758620689655</v>
      </c>
      <c r="Q48" s="13">
        <f>J48/C48</f>
        <v>0.19951840385276917</v>
      </c>
      <c r="R48" s="56"/>
      <c r="S48" s="56"/>
    </row>
    <row r="49" spans="1:19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  <c r="R49" s="56"/>
      <c r="S49" s="56"/>
    </row>
    <row r="50" spans="1:19" ht="15.75">
      <c r="A50" s="5" t="s">
        <v>39</v>
      </c>
      <c r="B50" s="32">
        <f>B23+B48</f>
        <v>6505</v>
      </c>
      <c r="C50" s="32">
        <f>C23+C48</f>
        <v>6758</v>
      </c>
      <c r="D50" s="32">
        <f>D23+D48</f>
        <v>6390</v>
      </c>
      <c r="E50" s="11">
        <f>D50/C50</f>
        <v>0.945546019532406</v>
      </c>
      <c r="F50" s="32">
        <f>F23+F48</f>
        <v>185</v>
      </c>
      <c r="G50" s="12">
        <f>F50/C50</f>
        <v>0.02737496300680675</v>
      </c>
      <c r="H50" s="32">
        <f>H23+H48</f>
        <v>183</v>
      </c>
      <c r="I50" s="12">
        <f>H50/C50</f>
        <v>0.027079017460787214</v>
      </c>
      <c r="J50" s="32">
        <f>J23+J48</f>
        <v>1244</v>
      </c>
      <c r="K50" s="32">
        <f>K23+K48</f>
        <v>1162</v>
      </c>
      <c r="L50" s="11">
        <f>K50/J50</f>
        <v>0.9340836012861736</v>
      </c>
      <c r="M50" s="32">
        <f>M23+M48</f>
        <v>35</v>
      </c>
      <c r="N50" s="11">
        <f>M50/J50</f>
        <v>0.028135048231511254</v>
      </c>
      <c r="O50" s="32">
        <f>O23+O48</f>
        <v>47</v>
      </c>
      <c r="P50" s="11">
        <f>O50/J50</f>
        <v>0.03778135048231511</v>
      </c>
      <c r="Q50" s="13">
        <f>J50/C50</f>
        <v>0.18407812962414916</v>
      </c>
      <c r="R50" s="56"/>
      <c r="S50" s="56"/>
    </row>
  </sheetData>
  <sheetProtection selectLockedCells="1"/>
  <mergeCells count="6">
    <mergeCell ref="M2:P2"/>
    <mergeCell ref="J1:P1"/>
    <mergeCell ref="C1:I1"/>
    <mergeCell ref="D2:E2"/>
    <mergeCell ref="F2:I2"/>
    <mergeCell ref="K2:L2"/>
  </mergeCells>
  <printOptions horizontalCentered="1"/>
  <pageMargins left="0.2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292</v>
      </c>
      <c r="C4" s="54">
        <f>SUM(D4+F4+H4)</f>
        <v>288</v>
      </c>
      <c r="D4" s="29">
        <v>269</v>
      </c>
      <c r="E4" s="11">
        <f>D4/C4</f>
        <v>0.9340277777777778</v>
      </c>
      <c r="F4" s="34">
        <v>13</v>
      </c>
      <c r="G4" s="12">
        <f>F4/C4</f>
        <v>0.04513888888888889</v>
      </c>
      <c r="H4" s="29">
        <v>6</v>
      </c>
      <c r="I4" s="12">
        <f>H4/C4</f>
        <v>0.020833333333333332</v>
      </c>
      <c r="J4" s="54">
        <f>SUM(K4+M4+O4)</f>
        <v>37</v>
      </c>
      <c r="K4" s="29">
        <v>33</v>
      </c>
      <c r="L4" s="11">
        <f>K4/J4</f>
        <v>0.8918918918918919</v>
      </c>
      <c r="M4" s="34">
        <v>3</v>
      </c>
      <c r="N4" s="11">
        <f>M4/J4</f>
        <v>0.08108108108108109</v>
      </c>
      <c r="O4" s="34">
        <v>1</v>
      </c>
      <c r="P4" s="11">
        <f>O4/J4</f>
        <v>0.02702702702702703</v>
      </c>
      <c r="Q4" s="12">
        <f>J4/C4</f>
        <v>0.1284722222222222</v>
      </c>
    </row>
    <row r="5" spans="1:17" ht="15">
      <c r="A5" s="10" t="s">
        <v>56</v>
      </c>
      <c r="B5" s="29">
        <v>562</v>
      </c>
      <c r="C5" s="54">
        <f>SUM(D5+F5+H5)</f>
        <v>548</v>
      </c>
      <c r="D5" s="29">
        <v>531</v>
      </c>
      <c r="E5" s="11">
        <f>D5/C5</f>
        <v>0.968978102189781</v>
      </c>
      <c r="F5" s="34">
        <v>10</v>
      </c>
      <c r="G5" s="12">
        <f>F5/C5</f>
        <v>0.01824817518248175</v>
      </c>
      <c r="H5" s="29">
        <v>7</v>
      </c>
      <c r="I5" s="12">
        <f>H5/C5</f>
        <v>0.012773722627737226</v>
      </c>
      <c r="J5" s="54">
        <f>SUM(K5+M5+O5)</f>
        <v>64</v>
      </c>
      <c r="K5" s="29">
        <v>63</v>
      </c>
      <c r="L5" s="11">
        <f>K5/J5</f>
        <v>0.984375</v>
      </c>
      <c r="M5" s="34">
        <v>0</v>
      </c>
      <c r="N5" s="11">
        <f>M5/J5</f>
        <v>0</v>
      </c>
      <c r="O5" s="34">
        <v>1</v>
      </c>
      <c r="P5" s="11">
        <f>O5/J5</f>
        <v>0.015625</v>
      </c>
      <c r="Q5" s="12">
        <f>J5/C5</f>
        <v>0.11678832116788321</v>
      </c>
    </row>
    <row r="6" spans="1:17" ht="15">
      <c r="A6" s="10" t="s">
        <v>57</v>
      </c>
      <c r="B6" s="29">
        <v>499</v>
      </c>
      <c r="C6" s="54">
        <f>SUM(D6+F6+H6)</f>
        <v>508</v>
      </c>
      <c r="D6" s="29">
        <v>491</v>
      </c>
      <c r="E6" s="11">
        <f>D6/C6</f>
        <v>0.9665354330708661</v>
      </c>
      <c r="F6" s="34">
        <v>10</v>
      </c>
      <c r="G6" s="12">
        <f>F6/C6</f>
        <v>0.01968503937007874</v>
      </c>
      <c r="H6" s="29">
        <v>7</v>
      </c>
      <c r="I6" s="12">
        <f>H6/C6</f>
        <v>0.013779527559055118</v>
      </c>
      <c r="J6" s="54">
        <f>SUM(K6+M6+O6)</f>
        <v>87</v>
      </c>
      <c r="K6" s="29">
        <v>84</v>
      </c>
      <c r="L6" s="11">
        <f>K6/J6</f>
        <v>0.9655172413793104</v>
      </c>
      <c r="M6" s="34">
        <v>2</v>
      </c>
      <c r="N6" s="11">
        <f>M6/J6</f>
        <v>0.022988505747126436</v>
      </c>
      <c r="O6" s="34">
        <v>1</v>
      </c>
      <c r="P6" s="11">
        <f>O6/J6</f>
        <v>0.011494252873563218</v>
      </c>
      <c r="Q6" s="12">
        <f>J6/C6</f>
        <v>0.17125984251968504</v>
      </c>
    </row>
    <row r="7" spans="1:17" ht="15.75">
      <c r="A7" s="5" t="s">
        <v>15</v>
      </c>
      <c r="B7" s="32">
        <f>SUM(B4:B6)</f>
        <v>1353</v>
      </c>
      <c r="C7" s="32">
        <f>SUM(C4:C6)</f>
        <v>1344</v>
      </c>
      <c r="D7" s="32">
        <f>SUM(D4:D6)</f>
        <v>1291</v>
      </c>
      <c r="E7" s="11">
        <f>D7/C7</f>
        <v>0.9605654761904762</v>
      </c>
      <c r="F7" s="32">
        <f>SUM(F4:F6)</f>
        <v>33</v>
      </c>
      <c r="G7" s="12">
        <f>F7/C7</f>
        <v>0.024553571428571428</v>
      </c>
      <c r="H7" s="32">
        <f>SUM(H4:H6)</f>
        <v>20</v>
      </c>
      <c r="I7" s="12">
        <f>H7/C7</f>
        <v>0.01488095238095238</v>
      </c>
      <c r="J7" s="32">
        <f>SUM(J4:J6)</f>
        <v>188</v>
      </c>
      <c r="K7" s="32">
        <f>SUM(K4:K6)</f>
        <v>180</v>
      </c>
      <c r="L7" s="11">
        <f>K7/J7</f>
        <v>0.9574468085106383</v>
      </c>
      <c r="M7" s="32">
        <f>SUM(M4:M6)</f>
        <v>5</v>
      </c>
      <c r="N7" s="11">
        <f>M7/J7</f>
        <v>0.026595744680851064</v>
      </c>
      <c r="O7" s="32">
        <f>SUM(O4:O6)</f>
        <v>3</v>
      </c>
      <c r="P7" s="11">
        <f>O7/J7</f>
        <v>0.015957446808510637</v>
      </c>
      <c r="Q7" s="13">
        <f>J7/C7</f>
        <v>0.13988095238095238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830</v>
      </c>
      <c r="C10" s="54">
        <f>SUM(D10+F10+H10)</f>
        <v>839</v>
      </c>
      <c r="D10" s="29">
        <v>808</v>
      </c>
      <c r="E10" s="11">
        <f t="shared" si="0"/>
        <v>0.9630512514898689</v>
      </c>
      <c r="F10" s="34">
        <v>13</v>
      </c>
      <c r="G10" s="12">
        <f t="shared" si="1"/>
        <v>0.015494636471990465</v>
      </c>
      <c r="H10" s="29">
        <v>18</v>
      </c>
      <c r="I10" s="12">
        <f t="shared" si="2"/>
        <v>0.021454112038140644</v>
      </c>
      <c r="J10" s="54">
        <f>SUM(K10+M10+O10)</f>
        <v>179</v>
      </c>
      <c r="K10" s="29">
        <v>156</v>
      </c>
      <c r="L10" s="11">
        <f t="shared" si="3"/>
        <v>0.8715083798882681</v>
      </c>
      <c r="M10" s="34">
        <v>6</v>
      </c>
      <c r="N10" s="11">
        <f t="shared" si="4"/>
        <v>0.0335195530726257</v>
      </c>
      <c r="O10" s="34">
        <v>17</v>
      </c>
      <c r="P10" s="11">
        <f t="shared" si="5"/>
        <v>0.09497206703910614</v>
      </c>
      <c r="Q10" s="12">
        <f t="shared" si="6"/>
        <v>0.2133492252681764</v>
      </c>
    </row>
    <row r="11" spans="1:17" ht="15">
      <c r="A11" s="10" t="s">
        <v>59</v>
      </c>
      <c r="B11" s="29">
        <v>339</v>
      </c>
      <c r="C11" s="54">
        <f>SUM(D11+F11+H11)</f>
        <v>327</v>
      </c>
      <c r="D11" s="29">
        <v>312</v>
      </c>
      <c r="E11" s="11">
        <f t="shared" si="0"/>
        <v>0.9541284403669725</v>
      </c>
      <c r="F11" s="34">
        <v>8</v>
      </c>
      <c r="G11" s="12">
        <f t="shared" si="1"/>
        <v>0.024464831804281346</v>
      </c>
      <c r="H11" s="29">
        <v>7</v>
      </c>
      <c r="I11" s="12">
        <f t="shared" si="2"/>
        <v>0.021406727828746176</v>
      </c>
      <c r="J11" s="54">
        <f>SUM(K11+M11+O11)</f>
        <v>103</v>
      </c>
      <c r="K11" s="29">
        <v>99</v>
      </c>
      <c r="L11" s="11">
        <f t="shared" si="3"/>
        <v>0.9611650485436893</v>
      </c>
      <c r="M11" s="34">
        <v>1</v>
      </c>
      <c r="N11" s="11">
        <f t="shared" si="4"/>
        <v>0.009708737864077669</v>
      </c>
      <c r="O11" s="34">
        <v>3</v>
      </c>
      <c r="P11" s="11">
        <f t="shared" si="5"/>
        <v>0.02912621359223301</v>
      </c>
      <c r="Q11" s="12">
        <f t="shared" si="6"/>
        <v>0.3149847094801223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216</v>
      </c>
      <c r="C13" s="54">
        <f>SUM(D13+F13+H13)</f>
        <v>187</v>
      </c>
      <c r="D13" s="29">
        <v>132</v>
      </c>
      <c r="E13" s="11">
        <f t="shared" si="0"/>
        <v>0.7058823529411765</v>
      </c>
      <c r="F13" s="34">
        <v>37</v>
      </c>
      <c r="G13" s="12">
        <f t="shared" si="1"/>
        <v>0.19786096256684493</v>
      </c>
      <c r="H13" s="29">
        <v>18</v>
      </c>
      <c r="I13" s="12">
        <f t="shared" si="2"/>
        <v>0.0962566844919786</v>
      </c>
      <c r="J13" s="54">
        <f>SUM(K13+M13+O13)</f>
        <v>52</v>
      </c>
      <c r="K13" s="29">
        <v>26</v>
      </c>
      <c r="L13" s="11">
        <f t="shared" si="3"/>
        <v>0.5</v>
      </c>
      <c r="M13" s="34">
        <v>17</v>
      </c>
      <c r="N13" s="11">
        <f t="shared" si="4"/>
        <v>0.3269230769230769</v>
      </c>
      <c r="O13" s="34">
        <v>9</v>
      </c>
      <c r="P13" s="11">
        <f t="shared" si="5"/>
        <v>0.17307692307692307</v>
      </c>
      <c r="Q13" s="12">
        <f t="shared" si="6"/>
        <v>0.27807486631016043</v>
      </c>
    </row>
    <row r="14" spans="1:17" ht="15.75">
      <c r="A14" s="5" t="s">
        <v>18</v>
      </c>
      <c r="B14" s="32">
        <f>SUM(B9:B13)</f>
        <v>1385</v>
      </c>
      <c r="C14" s="32">
        <f>SUM(C9:C13)</f>
        <v>1353</v>
      </c>
      <c r="D14" s="32">
        <f>SUM(D9:D13)</f>
        <v>1252</v>
      </c>
      <c r="E14" s="11">
        <f t="shared" si="0"/>
        <v>0.925351071692535</v>
      </c>
      <c r="F14" s="32">
        <f>SUM(F9:F13)</f>
        <v>58</v>
      </c>
      <c r="G14" s="12">
        <f t="shared" si="1"/>
        <v>0.04286770140428677</v>
      </c>
      <c r="H14" s="32">
        <f>SUM(H9:H13)</f>
        <v>43</v>
      </c>
      <c r="I14" s="12">
        <f t="shared" si="2"/>
        <v>0.031781226903178125</v>
      </c>
      <c r="J14" s="32">
        <f>SUM(J9:J13)</f>
        <v>334</v>
      </c>
      <c r="K14" s="32">
        <f>SUM(K9:K13)</f>
        <v>281</v>
      </c>
      <c r="L14" s="11">
        <f t="shared" si="3"/>
        <v>0.8413173652694611</v>
      </c>
      <c r="M14" s="32">
        <f>SUM(M9:M13)</f>
        <v>24</v>
      </c>
      <c r="N14" s="11">
        <f t="shared" si="4"/>
        <v>0.0718562874251497</v>
      </c>
      <c r="O14" s="32">
        <f>SUM(O9:O13)</f>
        <v>29</v>
      </c>
      <c r="P14" s="11">
        <f t="shared" si="5"/>
        <v>0.08682634730538923</v>
      </c>
      <c r="Q14" s="13">
        <f t="shared" si="6"/>
        <v>0.24685883222468588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366</v>
      </c>
      <c r="C16" s="54">
        <f>SUM(D16+F16+H16)</f>
        <v>410</v>
      </c>
      <c r="D16" s="29">
        <v>382</v>
      </c>
      <c r="E16" s="11">
        <f aca="true" t="shared" si="7" ref="E16:E21">D16/C16</f>
        <v>0.9317073170731708</v>
      </c>
      <c r="F16" s="34">
        <v>3</v>
      </c>
      <c r="G16" s="12">
        <f aca="true" t="shared" si="8" ref="G16:G21">F16/C16</f>
        <v>0.007317073170731708</v>
      </c>
      <c r="H16" s="29">
        <v>25</v>
      </c>
      <c r="I16" s="12">
        <f aca="true" t="shared" si="9" ref="I16:I21">H16/C16</f>
        <v>0.06097560975609756</v>
      </c>
      <c r="J16" s="54">
        <f>SUM(K16+M16+O16)</f>
        <v>107</v>
      </c>
      <c r="K16" s="29">
        <v>99</v>
      </c>
      <c r="L16" s="11">
        <f aca="true" t="shared" si="10" ref="L16:L21">K16/J16</f>
        <v>0.9252336448598131</v>
      </c>
      <c r="M16" s="34">
        <v>1</v>
      </c>
      <c r="N16" s="11">
        <f aca="true" t="shared" si="11" ref="N16:N21">M16/J16</f>
        <v>0.009345794392523364</v>
      </c>
      <c r="O16" s="34">
        <v>7</v>
      </c>
      <c r="P16" s="11">
        <f aca="true" t="shared" si="12" ref="P16:P21">O16/J16</f>
        <v>0.06542056074766354</v>
      </c>
      <c r="Q16" s="12">
        <f aca="true" t="shared" si="13" ref="Q16:Q21">J16/C16</f>
        <v>0.26097560975609757</v>
      </c>
    </row>
    <row r="17" spans="1:17" ht="15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67</v>
      </c>
      <c r="B18" s="29">
        <v>74</v>
      </c>
      <c r="C18" s="54">
        <f>SUM(D18+F18+H18)</f>
        <v>38</v>
      </c>
      <c r="D18" s="29">
        <v>36</v>
      </c>
      <c r="E18" s="11">
        <f t="shared" si="7"/>
        <v>0.9473684210526315</v>
      </c>
      <c r="F18" s="34">
        <v>2</v>
      </c>
      <c r="G18" s="12">
        <f t="shared" si="8"/>
        <v>0.05263157894736842</v>
      </c>
      <c r="H18" s="29">
        <v>0</v>
      </c>
      <c r="I18" s="12">
        <f t="shared" si="9"/>
        <v>0</v>
      </c>
      <c r="J18" s="54">
        <f>SUM(K18+M18+O18)</f>
        <v>6</v>
      </c>
      <c r="K18" s="29">
        <v>6</v>
      </c>
      <c r="L18" s="11">
        <f t="shared" si="10"/>
        <v>1</v>
      </c>
      <c r="M18" s="34">
        <v>0</v>
      </c>
      <c r="N18" s="11">
        <f t="shared" si="11"/>
        <v>0</v>
      </c>
      <c r="O18" s="34">
        <v>0</v>
      </c>
      <c r="P18" s="11">
        <f t="shared" si="12"/>
        <v>0</v>
      </c>
      <c r="Q18" s="12">
        <f t="shared" si="13"/>
        <v>0.15789473684210525</v>
      </c>
    </row>
    <row r="19" spans="1:17" ht="15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>
      <c r="A20" s="10" t="s">
        <v>61</v>
      </c>
      <c r="B20" s="29">
        <v>557</v>
      </c>
      <c r="C20" s="54">
        <f>SUM(D20+F20+H20)</f>
        <v>584</v>
      </c>
      <c r="D20" s="29">
        <v>538</v>
      </c>
      <c r="E20" s="11">
        <f t="shared" si="7"/>
        <v>0.9212328767123288</v>
      </c>
      <c r="F20" s="34">
        <v>36</v>
      </c>
      <c r="G20" s="12">
        <f t="shared" si="8"/>
        <v>0.06164383561643835</v>
      </c>
      <c r="H20" s="29">
        <v>10</v>
      </c>
      <c r="I20" s="12">
        <f t="shared" si="9"/>
        <v>0.017123287671232876</v>
      </c>
      <c r="J20" s="54">
        <f>SUM(K20+M20+O20)</f>
        <v>36</v>
      </c>
      <c r="K20" s="29">
        <v>35</v>
      </c>
      <c r="L20" s="11">
        <f t="shared" si="10"/>
        <v>0.9722222222222222</v>
      </c>
      <c r="M20" s="34">
        <v>1</v>
      </c>
      <c r="N20" s="11">
        <f t="shared" si="11"/>
        <v>0.027777777777777776</v>
      </c>
      <c r="O20" s="34">
        <v>0</v>
      </c>
      <c r="P20" s="11">
        <f t="shared" si="12"/>
        <v>0</v>
      </c>
      <c r="Q20" s="12">
        <f t="shared" si="13"/>
        <v>0.06164383561643835</v>
      </c>
    </row>
    <row r="21" spans="1:17" ht="15.75">
      <c r="A21" s="5" t="s">
        <v>23</v>
      </c>
      <c r="B21" s="32">
        <f>SUM(B16:B20)</f>
        <v>997</v>
      </c>
      <c r="C21" s="32">
        <f>SUM(C16:C20)</f>
        <v>1032</v>
      </c>
      <c r="D21" s="32">
        <f>SUM(D16:D20)</f>
        <v>956</v>
      </c>
      <c r="E21" s="11">
        <f t="shared" si="7"/>
        <v>0.9263565891472868</v>
      </c>
      <c r="F21" s="32">
        <f>SUM(F16:F20)</f>
        <v>41</v>
      </c>
      <c r="G21" s="12">
        <f t="shared" si="8"/>
        <v>0.03972868217054264</v>
      </c>
      <c r="H21" s="32">
        <f>SUM(H16:H20)</f>
        <v>35</v>
      </c>
      <c r="I21" s="12">
        <f t="shared" si="9"/>
        <v>0.03391472868217054</v>
      </c>
      <c r="J21" s="32">
        <f>SUM(J16:J20)</f>
        <v>149</v>
      </c>
      <c r="K21" s="32">
        <f>SUM(K16:K20)</f>
        <v>140</v>
      </c>
      <c r="L21" s="11">
        <f t="shared" si="10"/>
        <v>0.9395973154362416</v>
      </c>
      <c r="M21" s="32">
        <f>SUM(M16:M20)</f>
        <v>2</v>
      </c>
      <c r="N21" s="11">
        <f t="shared" si="11"/>
        <v>0.013422818791946308</v>
      </c>
      <c r="O21" s="32">
        <f>SUM(O16:O20)</f>
        <v>7</v>
      </c>
      <c r="P21" s="11">
        <f t="shared" si="12"/>
        <v>0.04697986577181208</v>
      </c>
      <c r="Q21" s="13">
        <f t="shared" si="13"/>
        <v>0.14437984496124032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3735</v>
      </c>
      <c r="C23" s="32">
        <f>C7+C14+C21</f>
        <v>3729</v>
      </c>
      <c r="D23" s="32">
        <f>D7+D14+D21</f>
        <v>3499</v>
      </c>
      <c r="E23" s="11">
        <f>D23/C23</f>
        <v>0.938321265754894</v>
      </c>
      <c r="F23" s="32">
        <f>F7+F14+F21</f>
        <v>132</v>
      </c>
      <c r="G23" s="12">
        <f>F23/C23</f>
        <v>0.035398230088495575</v>
      </c>
      <c r="H23" s="32">
        <f>H7+H14+H21</f>
        <v>98</v>
      </c>
      <c r="I23" s="12">
        <f>H23/C23</f>
        <v>0.026280504156610353</v>
      </c>
      <c r="J23" s="32">
        <f>J7+J14+J21</f>
        <v>671</v>
      </c>
      <c r="K23" s="32">
        <f>K7+K14+K21</f>
        <v>601</v>
      </c>
      <c r="L23" s="11">
        <f>K23/J23</f>
        <v>0.8956780923994039</v>
      </c>
      <c r="M23" s="32">
        <f>M7+M14+M21</f>
        <v>31</v>
      </c>
      <c r="N23" s="11">
        <f>M23/J23</f>
        <v>0.046199701937406856</v>
      </c>
      <c r="O23" s="32">
        <f>O7+O14+O21</f>
        <v>39</v>
      </c>
      <c r="P23" s="11">
        <f>O23/J23</f>
        <v>0.05812220566318927</v>
      </c>
      <c r="Q23" s="13">
        <f>J23/C23</f>
        <v>0.17994100294985252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>
        <v>35</v>
      </c>
      <c r="C25" s="54">
        <f>SUM(D25+F25+H25)</f>
        <v>31</v>
      </c>
      <c r="D25" s="29">
        <v>26</v>
      </c>
      <c r="E25" s="11">
        <f>D25/C25</f>
        <v>0.8387096774193549</v>
      </c>
      <c r="F25" s="34">
        <v>3</v>
      </c>
      <c r="G25" s="12">
        <f>F25/C25</f>
        <v>0.0967741935483871</v>
      </c>
      <c r="H25" s="29">
        <v>2</v>
      </c>
      <c r="I25" s="12">
        <f>H25/C25</f>
        <v>0.06451612903225806</v>
      </c>
      <c r="J25" s="54">
        <f>SUM(K25+M25+O25)</f>
        <v>1</v>
      </c>
      <c r="K25" s="29">
        <v>1</v>
      </c>
      <c r="L25" s="11">
        <f>K25/J25</f>
        <v>1</v>
      </c>
      <c r="M25" s="34">
        <v>0</v>
      </c>
      <c r="N25" s="11">
        <f>M25/J25</f>
        <v>0</v>
      </c>
      <c r="O25" s="34">
        <v>0</v>
      </c>
      <c r="P25" s="11">
        <f>O25/J25</f>
        <v>0</v>
      </c>
      <c r="Q25" s="12">
        <f>J25/C25</f>
        <v>0.03225806451612903</v>
      </c>
    </row>
    <row r="26" spans="1:17" ht="15">
      <c r="A26" s="10" t="s">
        <v>25</v>
      </c>
      <c r="B26" s="29">
        <v>425</v>
      </c>
      <c r="C26" s="54">
        <f>SUM(D26+F26+H26)</f>
        <v>447</v>
      </c>
      <c r="D26" s="29">
        <v>445</v>
      </c>
      <c r="E26" s="11">
        <f>D26/C26</f>
        <v>0.9955257270693513</v>
      </c>
      <c r="F26" s="34">
        <v>0</v>
      </c>
      <c r="G26" s="12">
        <f>F26/C26</f>
        <v>0</v>
      </c>
      <c r="H26" s="29">
        <v>2</v>
      </c>
      <c r="I26" s="12">
        <f>H26/C26</f>
        <v>0.0044742729306487695</v>
      </c>
      <c r="J26" s="54">
        <f>SUM(K26+M26+O26)</f>
        <v>16</v>
      </c>
      <c r="K26" s="29">
        <v>15</v>
      </c>
      <c r="L26" s="11">
        <f>K26/J26</f>
        <v>0.9375</v>
      </c>
      <c r="M26" s="34">
        <v>0</v>
      </c>
      <c r="N26" s="11">
        <f>M26/J26</f>
        <v>0</v>
      </c>
      <c r="O26" s="34">
        <v>1</v>
      </c>
      <c r="P26" s="11">
        <f>O26/J26</f>
        <v>0.0625</v>
      </c>
      <c r="Q26" s="12">
        <f>J26/C26</f>
        <v>0.035794183445190156</v>
      </c>
    </row>
    <row r="27" spans="1:17" ht="15.75">
      <c r="A27" s="5" t="s">
        <v>26</v>
      </c>
      <c r="B27" s="32">
        <f>SUM(B25:B26)</f>
        <v>460</v>
      </c>
      <c r="C27" s="32">
        <f>SUM(C25:C26)</f>
        <v>478</v>
      </c>
      <c r="D27" s="32">
        <f>SUM(D25:D26)</f>
        <v>471</v>
      </c>
      <c r="E27" s="11">
        <f>D27/C27</f>
        <v>0.9853556485355649</v>
      </c>
      <c r="F27" s="32">
        <f>SUM(F25:F26)</f>
        <v>3</v>
      </c>
      <c r="G27" s="12">
        <f>F27/C27</f>
        <v>0.006276150627615063</v>
      </c>
      <c r="H27" s="32">
        <f>SUM(H25:H26)</f>
        <v>4</v>
      </c>
      <c r="I27" s="12">
        <f>H27/C27</f>
        <v>0.008368200836820083</v>
      </c>
      <c r="J27" s="32">
        <f>SUM(J25:J26)</f>
        <v>17</v>
      </c>
      <c r="K27" s="32">
        <f>SUM(K25:K26)</f>
        <v>16</v>
      </c>
      <c r="L27" s="11">
        <f>K27/J27</f>
        <v>0.9411764705882353</v>
      </c>
      <c r="M27" s="32">
        <f>SUM(M25:M26)</f>
        <v>0</v>
      </c>
      <c r="N27" s="11">
        <f>M27/J27</f>
        <v>0</v>
      </c>
      <c r="O27" s="32">
        <f>SUM(O25:O26)</f>
        <v>1</v>
      </c>
      <c r="P27" s="11">
        <f>O27/J27</f>
        <v>0.058823529411764705</v>
      </c>
      <c r="Q27" s="13">
        <f>J27/C27</f>
        <v>0.03556485355648536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>
        <v>498</v>
      </c>
      <c r="C29" s="54">
        <f>SUM(D29+F29+H29)</f>
        <v>494</v>
      </c>
      <c r="D29" s="29">
        <v>491</v>
      </c>
      <c r="E29" s="11">
        <f>D29/C29</f>
        <v>0.9939271255060729</v>
      </c>
      <c r="F29" s="34">
        <v>0</v>
      </c>
      <c r="G29" s="12">
        <f>F29/C29</f>
        <v>0</v>
      </c>
      <c r="H29" s="29">
        <v>3</v>
      </c>
      <c r="I29" s="12">
        <f>H29/C29</f>
        <v>0.006072874493927126</v>
      </c>
      <c r="J29" s="54">
        <f>SUM(K29+M29+O29)</f>
        <v>193</v>
      </c>
      <c r="K29" s="29">
        <v>191</v>
      </c>
      <c r="L29" s="11">
        <f>K29/J29</f>
        <v>0.9896373056994818</v>
      </c>
      <c r="M29" s="34">
        <v>0</v>
      </c>
      <c r="N29" s="11">
        <f>M29/J29</f>
        <v>0</v>
      </c>
      <c r="O29" s="34">
        <v>2</v>
      </c>
      <c r="P29" s="11">
        <f>O29/J29</f>
        <v>0.010362694300518135</v>
      </c>
      <c r="Q29" s="12">
        <f>J29/C29</f>
        <v>0.39068825910931176</v>
      </c>
    </row>
    <row r="30" spans="1:17" ht="15">
      <c r="A30" s="10" t="s">
        <v>63</v>
      </c>
      <c r="B30" s="29">
        <v>513</v>
      </c>
      <c r="C30" s="54">
        <f>SUM(D30+F30+H30)</f>
        <v>525</v>
      </c>
      <c r="D30" s="29">
        <v>525</v>
      </c>
      <c r="E30" s="11">
        <f>D30/C30</f>
        <v>1</v>
      </c>
      <c r="F30" s="34">
        <v>0</v>
      </c>
      <c r="G30" s="12">
        <f>F30/C30</f>
        <v>0</v>
      </c>
      <c r="H30" s="29">
        <v>0</v>
      </c>
      <c r="I30" s="12">
        <f>H30/C30</f>
        <v>0</v>
      </c>
      <c r="J30" s="54">
        <f>SUM(K30+M30+O30)</f>
        <v>139</v>
      </c>
      <c r="K30" s="29">
        <v>139</v>
      </c>
      <c r="L30" s="11">
        <f>K30/J30</f>
        <v>1</v>
      </c>
      <c r="M30" s="34">
        <v>0</v>
      </c>
      <c r="N30" s="11">
        <f>M30/J30</f>
        <v>0</v>
      </c>
      <c r="O30" s="34">
        <v>0</v>
      </c>
      <c r="P30" s="11">
        <f>O30/J30</f>
        <v>0</v>
      </c>
      <c r="Q30" s="12">
        <f>J30/C30</f>
        <v>0.26476190476190475</v>
      </c>
    </row>
    <row r="31" spans="1:17" ht="15.75">
      <c r="A31" s="5" t="s">
        <v>27</v>
      </c>
      <c r="B31" s="32">
        <f>SUM(B29:B30)</f>
        <v>1011</v>
      </c>
      <c r="C31" s="32">
        <f>SUM(C29:C30)</f>
        <v>1019</v>
      </c>
      <c r="D31" s="32">
        <f>SUM(D29:D30)</f>
        <v>1016</v>
      </c>
      <c r="E31" s="11">
        <f>D31/C31</f>
        <v>0.9970559371933267</v>
      </c>
      <c r="F31" s="32">
        <f>SUM(F29:F30)</f>
        <v>0</v>
      </c>
      <c r="G31" s="12">
        <f>F31/C31</f>
        <v>0</v>
      </c>
      <c r="H31" s="32">
        <f>SUM(H29:H30)</f>
        <v>3</v>
      </c>
      <c r="I31" s="12">
        <f>H31/C31</f>
        <v>0.002944062806673209</v>
      </c>
      <c r="J31" s="32">
        <f>SUM(J29:J30)</f>
        <v>332</v>
      </c>
      <c r="K31" s="32">
        <f>SUM(K29:K30)</f>
        <v>330</v>
      </c>
      <c r="L31" s="11">
        <f>K31/J31</f>
        <v>0.9939759036144579</v>
      </c>
      <c r="M31" s="32">
        <f>SUM(M29:M30)</f>
        <v>0</v>
      </c>
      <c r="N31" s="11">
        <f>M31/J31</f>
        <v>0</v>
      </c>
      <c r="O31" s="32">
        <f>SUM(O29:O30)</f>
        <v>2</v>
      </c>
      <c r="P31" s="11">
        <f>O31/J31</f>
        <v>0.006024096385542169</v>
      </c>
      <c r="Q31" s="13">
        <f>J31/C31</f>
        <v>0.3258096172718351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>
        <v>79</v>
      </c>
      <c r="C33" s="54">
        <f>SUM(D33+F33+H33)</f>
        <v>101</v>
      </c>
      <c r="D33" s="29">
        <v>84</v>
      </c>
      <c r="E33" s="11">
        <f aca="true" t="shared" si="14" ref="E33:E38">D33/C33</f>
        <v>0.8316831683168316</v>
      </c>
      <c r="F33" s="34">
        <v>9</v>
      </c>
      <c r="G33" s="12">
        <f aca="true" t="shared" si="15" ref="G33:G38">F33/C33</f>
        <v>0.0891089108910891</v>
      </c>
      <c r="H33" s="29">
        <v>8</v>
      </c>
      <c r="I33" s="12">
        <f aca="true" t="shared" si="16" ref="I33:I38">H33/C33</f>
        <v>0.07920792079207921</v>
      </c>
      <c r="J33" s="54">
        <f>SUM(K33+M33+O33)</f>
        <v>27</v>
      </c>
      <c r="K33" s="29">
        <v>24</v>
      </c>
      <c r="L33" s="11">
        <f aca="true" t="shared" si="17" ref="L33:L38">K33/J33</f>
        <v>0.8888888888888888</v>
      </c>
      <c r="M33" s="34">
        <v>2</v>
      </c>
      <c r="N33" s="11">
        <f aca="true" t="shared" si="18" ref="N33:N38">M33/J33</f>
        <v>0.07407407407407407</v>
      </c>
      <c r="O33" s="34">
        <v>1</v>
      </c>
      <c r="P33" s="11">
        <f aca="true" t="shared" si="19" ref="P33:P38">O33/J33</f>
        <v>0.037037037037037035</v>
      </c>
      <c r="Q33" s="12">
        <f aca="true" t="shared" si="20" ref="Q33:Q38">J33/C33</f>
        <v>0.26732673267326734</v>
      </c>
    </row>
    <row r="34" spans="1:17" ht="15">
      <c r="A34" s="10" t="s">
        <v>29</v>
      </c>
      <c r="B34" s="29">
        <v>78</v>
      </c>
      <c r="C34" s="54">
        <f>SUM(D34+F34+H34)</f>
        <v>57</v>
      </c>
      <c r="D34" s="29">
        <v>51</v>
      </c>
      <c r="E34" s="11">
        <f t="shared" si="14"/>
        <v>0.8947368421052632</v>
      </c>
      <c r="F34" s="34">
        <v>5</v>
      </c>
      <c r="G34" s="12">
        <f t="shared" si="15"/>
        <v>0.08771929824561403</v>
      </c>
      <c r="H34" s="29">
        <v>1</v>
      </c>
      <c r="I34" s="12">
        <f t="shared" si="16"/>
        <v>0.017543859649122806</v>
      </c>
      <c r="J34" s="54">
        <f>SUM(K34+M34+O34)</f>
        <v>23</v>
      </c>
      <c r="K34" s="29">
        <v>20</v>
      </c>
      <c r="L34" s="11">
        <f t="shared" si="17"/>
        <v>0.8695652173913043</v>
      </c>
      <c r="M34" s="34">
        <v>2</v>
      </c>
      <c r="N34" s="11">
        <f t="shared" si="18"/>
        <v>0.08695652173913043</v>
      </c>
      <c r="O34" s="34">
        <v>1</v>
      </c>
      <c r="P34" s="11">
        <f t="shared" si="19"/>
        <v>0.043478260869565216</v>
      </c>
      <c r="Q34" s="12">
        <f t="shared" si="20"/>
        <v>0.40350877192982454</v>
      </c>
    </row>
    <row r="35" spans="1:17" ht="15">
      <c r="A35" s="10" t="s">
        <v>30</v>
      </c>
      <c r="B35" s="29">
        <v>51</v>
      </c>
      <c r="C35" s="54">
        <f>SUM(D35+F35+H35)</f>
        <v>46</v>
      </c>
      <c r="D35" s="29">
        <v>42</v>
      </c>
      <c r="E35" s="11">
        <f t="shared" si="14"/>
        <v>0.9130434782608695</v>
      </c>
      <c r="F35" s="34">
        <v>2</v>
      </c>
      <c r="G35" s="12">
        <f t="shared" si="15"/>
        <v>0.043478260869565216</v>
      </c>
      <c r="H35" s="29">
        <v>2</v>
      </c>
      <c r="I35" s="12">
        <f t="shared" si="16"/>
        <v>0.043478260869565216</v>
      </c>
      <c r="J35" s="54">
        <f>SUM(K35+M35+O35)</f>
        <v>14</v>
      </c>
      <c r="K35" s="29">
        <v>12</v>
      </c>
      <c r="L35" s="11">
        <f t="shared" si="17"/>
        <v>0.8571428571428571</v>
      </c>
      <c r="M35" s="34">
        <v>1</v>
      </c>
      <c r="N35" s="11">
        <f t="shared" si="18"/>
        <v>0.07142857142857142</v>
      </c>
      <c r="O35" s="34">
        <v>1</v>
      </c>
      <c r="P35" s="11">
        <f t="shared" si="19"/>
        <v>0.07142857142857142</v>
      </c>
      <c r="Q35" s="12">
        <f t="shared" si="20"/>
        <v>0.30434782608695654</v>
      </c>
    </row>
    <row r="36" spans="1:17" ht="15">
      <c r="A36" s="10" t="s">
        <v>31</v>
      </c>
      <c r="B36" s="29">
        <v>34</v>
      </c>
      <c r="C36" s="54">
        <f>SUM(D36+F36+H36)</f>
        <v>29</v>
      </c>
      <c r="D36" s="29">
        <v>25</v>
      </c>
      <c r="E36" s="11">
        <f t="shared" si="14"/>
        <v>0.8620689655172413</v>
      </c>
      <c r="F36" s="34">
        <v>4</v>
      </c>
      <c r="G36" s="12">
        <f t="shared" si="15"/>
        <v>0.13793103448275862</v>
      </c>
      <c r="H36" s="29">
        <v>0</v>
      </c>
      <c r="I36" s="12">
        <f t="shared" si="16"/>
        <v>0</v>
      </c>
      <c r="J36" s="54">
        <f>SUM(K36+M36+O36)</f>
        <v>7</v>
      </c>
      <c r="K36" s="29">
        <v>7</v>
      </c>
      <c r="L36" s="11">
        <f t="shared" si="17"/>
        <v>1</v>
      </c>
      <c r="M36" s="34">
        <v>0</v>
      </c>
      <c r="N36" s="11">
        <f t="shared" si="18"/>
        <v>0</v>
      </c>
      <c r="O36" s="34">
        <v>0</v>
      </c>
      <c r="P36" s="11">
        <f t="shared" si="19"/>
        <v>0</v>
      </c>
      <c r="Q36" s="12">
        <f t="shared" si="20"/>
        <v>0.2413793103448276</v>
      </c>
    </row>
    <row r="37" spans="1:17" ht="15">
      <c r="A37" s="10" t="s">
        <v>32</v>
      </c>
      <c r="B37" s="29">
        <v>293</v>
      </c>
      <c r="C37" s="54">
        <f>SUM(D37+F37+H37)</f>
        <v>334</v>
      </c>
      <c r="D37" s="29">
        <v>265</v>
      </c>
      <c r="E37" s="11">
        <f t="shared" si="14"/>
        <v>0.7934131736526946</v>
      </c>
      <c r="F37" s="34">
        <v>57</v>
      </c>
      <c r="G37" s="12">
        <f t="shared" si="15"/>
        <v>0.17065868263473055</v>
      </c>
      <c r="H37" s="29">
        <v>12</v>
      </c>
      <c r="I37" s="12">
        <f t="shared" si="16"/>
        <v>0.03592814371257485</v>
      </c>
      <c r="J37" s="54">
        <f>SUM(K37+M37+O37)</f>
        <v>78</v>
      </c>
      <c r="K37" s="29">
        <v>60</v>
      </c>
      <c r="L37" s="11">
        <f t="shared" si="17"/>
        <v>0.7692307692307693</v>
      </c>
      <c r="M37" s="34">
        <v>15</v>
      </c>
      <c r="N37" s="11">
        <f t="shared" si="18"/>
        <v>0.19230769230769232</v>
      </c>
      <c r="O37" s="34">
        <v>3</v>
      </c>
      <c r="P37" s="11">
        <f t="shared" si="19"/>
        <v>0.038461538461538464</v>
      </c>
      <c r="Q37" s="12">
        <f t="shared" si="20"/>
        <v>0.23353293413173654</v>
      </c>
    </row>
    <row r="38" spans="1:17" ht="15.75">
      <c r="A38" s="5" t="s">
        <v>33</v>
      </c>
      <c r="B38" s="32">
        <f>SUM(B33:B37)</f>
        <v>535</v>
      </c>
      <c r="C38" s="32">
        <f>SUM(C33:C37)</f>
        <v>567</v>
      </c>
      <c r="D38" s="32">
        <f>SUM(D33:D37)</f>
        <v>467</v>
      </c>
      <c r="E38" s="11">
        <f t="shared" si="14"/>
        <v>0.8236331569664903</v>
      </c>
      <c r="F38" s="32">
        <f>SUM(F33:F37)</f>
        <v>77</v>
      </c>
      <c r="G38" s="12">
        <f t="shared" si="15"/>
        <v>0.13580246913580246</v>
      </c>
      <c r="H38" s="32">
        <f>SUM(H33:H37)</f>
        <v>23</v>
      </c>
      <c r="I38" s="12">
        <f t="shared" si="16"/>
        <v>0.04056437389770723</v>
      </c>
      <c r="J38" s="32">
        <f>SUM(J33:J37)</f>
        <v>149</v>
      </c>
      <c r="K38" s="32">
        <f>SUM(K33:K37)</f>
        <v>123</v>
      </c>
      <c r="L38" s="11">
        <f t="shared" si="17"/>
        <v>0.825503355704698</v>
      </c>
      <c r="M38" s="32">
        <f>SUM(M33:M37)</f>
        <v>20</v>
      </c>
      <c r="N38" s="11">
        <f t="shared" si="18"/>
        <v>0.1342281879194631</v>
      </c>
      <c r="O38" s="32">
        <f>SUM(O33:O37)</f>
        <v>6</v>
      </c>
      <c r="P38" s="11">
        <f t="shared" si="19"/>
        <v>0.040268456375838924</v>
      </c>
      <c r="Q38" s="13">
        <f t="shared" si="20"/>
        <v>0.26278659611992944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>
        <v>724</v>
      </c>
      <c r="C40" s="54">
        <f>SUM(D40+F40+H40)</f>
        <v>763</v>
      </c>
      <c r="D40" s="29">
        <v>739</v>
      </c>
      <c r="E40" s="11">
        <f>D40/C40</f>
        <v>0.9685452162516383</v>
      </c>
      <c r="F40" s="34">
        <v>2</v>
      </c>
      <c r="G40" s="12">
        <f>F40/C40</f>
        <v>0.002621231979030144</v>
      </c>
      <c r="H40" s="29">
        <v>22</v>
      </c>
      <c r="I40" s="12">
        <f>H40/C40</f>
        <v>0.028833551769331587</v>
      </c>
      <c r="J40" s="54">
        <f>SUM(K40+M40+O40)</f>
        <v>209</v>
      </c>
      <c r="K40" s="29">
        <v>195</v>
      </c>
      <c r="L40" s="11">
        <f>K40/J40</f>
        <v>0.9330143540669856</v>
      </c>
      <c r="M40" s="34">
        <v>0</v>
      </c>
      <c r="N40" s="11">
        <f>M40/J40</f>
        <v>0</v>
      </c>
      <c r="O40" s="34">
        <v>14</v>
      </c>
      <c r="P40" s="11">
        <f>O40/J40</f>
        <v>0.06698564593301436</v>
      </c>
      <c r="Q40" s="12">
        <f>J40/C40</f>
        <v>0.27391874180865006</v>
      </c>
    </row>
    <row r="41" spans="1:17" ht="15">
      <c r="A41" s="10" t="s">
        <v>65</v>
      </c>
      <c r="B41" s="29">
        <v>114</v>
      </c>
      <c r="C41" s="54">
        <f>SUM(D41+F41+H41)</f>
        <v>86</v>
      </c>
      <c r="D41" s="29">
        <v>85</v>
      </c>
      <c r="E41" s="11">
        <f>D41/C41</f>
        <v>0.9883720930232558</v>
      </c>
      <c r="F41" s="34">
        <v>1</v>
      </c>
      <c r="G41" s="12">
        <f>F41/C41</f>
        <v>0.011627906976744186</v>
      </c>
      <c r="H41" s="29">
        <v>0</v>
      </c>
      <c r="I41" s="12">
        <f>H41/C41</f>
        <v>0</v>
      </c>
      <c r="J41" s="54">
        <f>SUM(K41+M41+O41)</f>
        <v>14</v>
      </c>
      <c r="K41" s="29">
        <v>13</v>
      </c>
      <c r="L41" s="11">
        <f>K41/J41</f>
        <v>0.9285714285714286</v>
      </c>
      <c r="M41" s="34">
        <v>1</v>
      </c>
      <c r="N41" s="11">
        <f>M41/J41</f>
        <v>0.07142857142857142</v>
      </c>
      <c r="O41" s="34">
        <v>0</v>
      </c>
      <c r="P41" s="11">
        <f>O41/J41</f>
        <v>0</v>
      </c>
      <c r="Q41" s="12">
        <f>J41/C41</f>
        <v>0.16279069767441862</v>
      </c>
    </row>
    <row r="42" spans="1:17" ht="15.75">
      <c r="A42" s="5" t="s">
        <v>34</v>
      </c>
      <c r="B42" s="32">
        <f>SUM(B40:B41)</f>
        <v>838</v>
      </c>
      <c r="C42" s="32">
        <f>SUM(C40:C41)</f>
        <v>849</v>
      </c>
      <c r="D42" s="32">
        <f>SUM(D40:D41)</f>
        <v>824</v>
      </c>
      <c r="E42" s="11">
        <f>D42/C42</f>
        <v>0.9705535924617197</v>
      </c>
      <c r="F42" s="32">
        <f>SUM(F40:F41)</f>
        <v>3</v>
      </c>
      <c r="G42" s="12">
        <f>F42/C42</f>
        <v>0.0035335689045936395</v>
      </c>
      <c r="H42" s="32">
        <f>SUM(H40:H41)</f>
        <v>22</v>
      </c>
      <c r="I42" s="12">
        <f>H42/C42</f>
        <v>0.02591283863368669</v>
      </c>
      <c r="J42" s="32">
        <f>SUM(J40:J41)</f>
        <v>223</v>
      </c>
      <c r="K42" s="32">
        <f>SUM(K40:K41)</f>
        <v>208</v>
      </c>
      <c r="L42" s="11">
        <f>K42/J42</f>
        <v>0.9327354260089686</v>
      </c>
      <c r="M42" s="32">
        <f>SUM(M40:M41)</f>
        <v>1</v>
      </c>
      <c r="N42" s="11">
        <f>M42/J42</f>
        <v>0.004484304932735426</v>
      </c>
      <c r="O42" s="32">
        <f>SUM(O40:O41)</f>
        <v>14</v>
      </c>
      <c r="P42" s="11">
        <f>O42/J42</f>
        <v>0.06278026905829596</v>
      </c>
      <c r="Q42" s="13">
        <f>J42/C42</f>
        <v>0.2626619552414605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>
        <v>56</v>
      </c>
      <c r="C44" s="54">
        <f>SUM(D44+F44+H44)</f>
        <v>52</v>
      </c>
      <c r="D44" s="29">
        <v>49</v>
      </c>
      <c r="E44" s="11">
        <f>D44/C44</f>
        <v>0.9423076923076923</v>
      </c>
      <c r="F44" s="34">
        <v>1</v>
      </c>
      <c r="G44" s="12">
        <f>F44/C44</f>
        <v>0.019230769230769232</v>
      </c>
      <c r="H44" s="29">
        <v>2</v>
      </c>
      <c r="I44" s="12">
        <f>H44/C44</f>
        <v>0.038461538461538464</v>
      </c>
      <c r="J44" s="54">
        <f>SUM(K44+M44+O44)</f>
        <v>9</v>
      </c>
      <c r="K44" s="29">
        <v>9</v>
      </c>
      <c r="L44" s="11">
        <f>K44/J44</f>
        <v>1</v>
      </c>
      <c r="M44" s="34">
        <v>0</v>
      </c>
      <c r="N44" s="11">
        <f>M44/J44</f>
        <v>0</v>
      </c>
      <c r="O44" s="34">
        <v>0</v>
      </c>
      <c r="P44" s="11">
        <f>O44/J44</f>
        <v>0</v>
      </c>
      <c r="Q44" s="12">
        <f>J44/C44</f>
        <v>0.17307692307692307</v>
      </c>
    </row>
    <row r="45" spans="1:17" ht="15">
      <c r="A45" s="10" t="s">
        <v>36</v>
      </c>
      <c r="B45" s="29">
        <v>11</v>
      </c>
      <c r="C45" s="54">
        <f>SUM(D45+F45+H45)</f>
        <v>12</v>
      </c>
      <c r="D45" s="29">
        <v>11</v>
      </c>
      <c r="E45" s="11">
        <f>D45/C45</f>
        <v>0.9166666666666666</v>
      </c>
      <c r="F45" s="34">
        <v>0</v>
      </c>
      <c r="G45" s="12">
        <f>F45/C45</f>
        <v>0</v>
      </c>
      <c r="H45" s="29">
        <v>1</v>
      </c>
      <c r="I45" s="12">
        <f>H45/C45</f>
        <v>0.08333333333333333</v>
      </c>
      <c r="J45" s="54">
        <f>SUM(K45+M45+O45)</f>
        <v>1</v>
      </c>
      <c r="K45" s="29">
        <v>1</v>
      </c>
      <c r="L45" s="11">
        <f>K45/J45</f>
        <v>1</v>
      </c>
      <c r="M45" s="34">
        <v>0</v>
      </c>
      <c r="N45" s="11">
        <f>M45/J45</f>
        <v>0</v>
      </c>
      <c r="O45" s="34">
        <v>0</v>
      </c>
      <c r="P45" s="11">
        <f>O45/J45</f>
        <v>0</v>
      </c>
      <c r="Q45" s="12">
        <f>J45/C45</f>
        <v>0.08333333333333333</v>
      </c>
    </row>
    <row r="46" spans="1:17" ht="15.75">
      <c r="A46" s="5" t="s">
        <v>37</v>
      </c>
      <c r="B46" s="32">
        <f>SUM(B44:B45)</f>
        <v>67</v>
      </c>
      <c r="C46" s="32">
        <f>SUM(C44:C45)</f>
        <v>64</v>
      </c>
      <c r="D46" s="32">
        <f>SUM(D44:D45)</f>
        <v>60</v>
      </c>
      <c r="E46" s="11">
        <f>D46/C46</f>
        <v>0.9375</v>
      </c>
      <c r="F46" s="32">
        <f>SUM(F44:F45)</f>
        <v>1</v>
      </c>
      <c r="G46" s="12">
        <f>F46/C46</f>
        <v>0.015625</v>
      </c>
      <c r="H46" s="32">
        <f>SUM(H44:H45)</f>
        <v>3</v>
      </c>
      <c r="I46" s="12">
        <f>H46/C46</f>
        <v>0.046875</v>
      </c>
      <c r="J46" s="32">
        <f>SUM(J44:J45)</f>
        <v>10</v>
      </c>
      <c r="K46" s="32">
        <f>SUM(K44:K45)</f>
        <v>10</v>
      </c>
      <c r="L46" s="11">
        <f>K46/J46</f>
        <v>1</v>
      </c>
      <c r="M46" s="32">
        <f>SUM(M44:M45)</f>
        <v>0</v>
      </c>
      <c r="N46" s="11">
        <f>M46/J46</f>
        <v>0</v>
      </c>
      <c r="O46" s="32">
        <f>SUM(O44:O45)</f>
        <v>0</v>
      </c>
      <c r="P46" s="11">
        <f>O46/J46</f>
        <v>0</v>
      </c>
      <c r="Q46" s="13">
        <f>J46/C46</f>
        <v>0.15625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2911</v>
      </c>
      <c r="C48" s="32">
        <f>SUM(C27,C31,C38,C42,C46)</f>
        <v>2977</v>
      </c>
      <c r="D48" s="32">
        <f>SUM(D27,D31,D38,D42,D46)</f>
        <v>2838</v>
      </c>
      <c r="E48" s="11">
        <f>D48/C48</f>
        <v>0.9533087000335909</v>
      </c>
      <c r="F48" s="32">
        <f>SUM(F27,F31,F38,F42,F46)</f>
        <v>84</v>
      </c>
      <c r="G48" s="12">
        <f>F48/C48</f>
        <v>0.0282163251595566</v>
      </c>
      <c r="H48" s="32">
        <f>SUM(H27,H31,H38,H42,H46)</f>
        <v>55</v>
      </c>
      <c r="I48" s="12">
        <f>H48/C48</f>
        <v>0.018474974806852538</v>
      </c>
      <c r="J48" s="32">
        <f>SUM(J27,J31,J38,J42,J46)</f>
        <v>731</v>
      </c>
      <c r="K48" s="32">
        <f>SUM(K27,K31,K38,K42,K46)</f>
        <v>687</v>
      </c>
      <c r="L48" s="11">
        <f>K48/J48</f>
        <v>0.9398084815321477</v>
      </c>
      <c r="M48" s="32">
        <f>SUM(M27,M31,M38,M42,M46)</f>
        <v>21</v>
      </c>
      <c r="N48" s="11">
        <f>M48/J48</f>
        <v>0.028727770177838577</v>
      </c>
      <c r="O48" s="32">
        <f>SUM(O27,O31,O38,O42,O46)</f>
        <v>23</v>
      </c>
      <c r="P48" s="11">
        <f>O48/J48</f>
        <v>0.03146374829001368</v>
      </c>
      <c r="Q48" s="13">
        <f>J48/C48</f>
        <v>0.2455492106147128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6646</v>
      </c>
      <c r="C50" s="32">
        <f>C23+C48</f>
        <v>6706</v>
      </c>
      <c r="D50" s="32">
        <f>D23+D48</f>
        <v>6337</v>
      </c>
      <c r="E50" s="11">
        <f>D50/C50</f>
        <v>0.9449746495675514</v>
      </c>
      <c r="F50" s="32">
        <f>F23+F48</f>
        <v>216</v>
      </c>
      <c r="G50" s="12">
        <f>F50/C50</f>
        <v>0.032209961228750375</v>
      </c>
      <c r="H50" s="32">
        <f>H23+H48</f>
        <v>153</v>
      </c>
      <c r="I50" s="12">
        <f>H50/C50</f>
        <v>0.022815389203698182</v>
      </c>
      <c r="J50" s="32">
        <f>J23+J48</f>
        <v>1402</v>
      </c>
      <c r="K50" s="32">
        <f>K23+K48</f>
        <v>1288</v>
      </c>
      <c r="L50" s="11">
        <f>K50/J50</f>
        <v>0.9186875891583453</v>
      </c>
      <c r="M50" s="32">
        <f>M23+M48</f>
        <v>52</v>
      </c>
      <c r="N50" s="11">
        <f>M50/J50</f>
        <v>0.037089871611982884</v>
      </c>
      <c r="O50" s="32">
        <f>O23+O48</f>
        <v>62</v>
      </c>
      <c r="P50" s="11">
        <f>O50/J50</f>
        <v>0.0442225392296719</v>
      </c>
      <c r="Q50" s="13">
        <f>J50/C50</f>
        <v>0.20906650760512974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245</v>
      </c>
      <c r="C4" s="54">
        <f>SUM(D4+F4+H4)</f>
        <v>294</v>
      </c>
      <c r="D4" s="29">
        <v>273</v>
      </c>
      <c r="E4" s="11">
        <f>D4/C4</f>
        <v>0.9285714285714286</v>
      </c>
      <c r="F4" s="34">
        <v>13</v>
      </c>
      <c r="G4" s="12">
        <f>F4/C4</f>
        <v>0.04421768707482993</v>
      </c>
      <c r="H4" s="29">
        <v>8</v>
      </c>
      <c r="I4" s="12">
        <f>H4/C4</f>
        <v>0.027210884353741496</v>
      </c>
      <c r="J4" s="54">
        <f>SUM(K4+M4+O4)</f>
        <v>38</v>
      </c>
      <c r="K4" s="29">
        <v>37</v>
      </c>
      <c r="L4" s="11">
        <f>K4/J4</f>
        <v>0.9736842105263158</v>
      </c>
      <c r="M4" s="34">
        <v>1</v>
      </c>
      <c r="N4" s="11">
        <f>M4/J4</f>
        <v>0.02631578947368421</v>
      </c>
      <c r="O4" s="34">
        <v>0</v>
      </c>
      <c r="P4" s="11">
        <f>O4/J4</f>
        <v>0</v>
      </c>
      <c r="Q4" s="12">
        <f>J4/C4</f>
        <v>0.1292517006802721</v>
      </c>
    </row>
    <row r="5" spans="1:17" ht="15">
      <c r="A5" s="10" t="s">
        <v>56</v>
      </c>
      <c r="B5" s="29">
        <v>589</v>
      </c>
      <c r="C5" s="54">
        <f>SUM(D5+F5+H5)</f>
        <v>552</v>
      </c>
      <c r="D5" s="29">
        <v>542</v>
      </c>
      <c r="E5" s="11">
        <f>D5/C5</f>
        <v>0.9818840579710145</v>
      </c>
      <c r="F5" s="34">
        <v>1</v>
      </c>
      <c r="G5" s="12">
        <f>F5/C5</f>
        <v>0.0018115942028985507</v>
      </c>
      <c r="H5" s="29">
        <v>9</v>
      </c>
      <c r="I5" s="12">
        <f>H5/C5</f>
        <v>0.016304347826086956</v>
      </c>
      <c r="J5" s="54">
        <f>SUM(K5+M5+O5)</f>
        <v>50</v>
      </c>
      <c r="K5" s="29">
        <v>49</v>
      </c>
      <c r="L5" s="11">
        <f>K5/J5</f>
        <v>0.98</v>
      </c>
      <c r="M5" s="34">
        <v>0</v>
      </c>
      <c r="N5" s="11">
        <f>M5/J5</f>
        <v>0</v>
      </c>
      <c r="O5" s="34">
        <v>1</v>
      </c>
      <c r="P5" s="11">
        <f>O5/J5</f>
        <v>0.02</v>
      </c>
      <c r="Q5" s="12">
        <f>J5/C5</f>
        <v>0.09057971014492754</v>
      </c>
    </row>
    <row r="6" spans="1:17" ht="15">
      <c r="A6" s="10" t="s">
        <v>57</v>
      </c>
      <c r="B6" s="29">
        <v>496</v>
      </c>
      <c r="C6" s="54">
        <f>SUM(D6+F6+H6)</f>
        <v>486</v>
      </c>
      <c r="D6" s="29">
        <v>476</v>
      </c>
      <c r="E6" s="11">
        <f>D6/C6</f>
        <v>0.9794238683127572</v>
      </c>
      <c r="F6" s="34">
        <v>9</v>
      </c>
      <c r="G6" s="12">
        <f>F6/C6</f>
        <v>0.018518518518518517</v>
      </c>
      <c r="H6" s="29">
        <v>1</v>
      </c>
      <c r="I6" s="12">
        <f>H6/C6</f>
        <v>0.00205761316872428</v>
      </c>
      <c r="J6" s="54">
        <f>SUM(K6+M6+O6)</f>
        <v>55</v>
      </c>
      <c r="K6" s="29">
        <v>53</v>
      </c>
      <c r="L6" s="11">
        <f>K6/J6</f>
        <v>0.9636363636363636</v>
      </c>
      <c r="M6" s="34">
        <v>2</v>
      </c>
      <c r="N6" s="11">
        <f>M6/J6</f>
        <v>0.03636363636363636</v>
      </c>
      <c r="O6" s="34">
        <v>0</v>
      </c>
      <c r="P6" s="11">
        <f>O6/J6</f>
        <v>0</v>
      </c>
      <c r="Q6" s="12">
        <f>J6/C6</f>
        <v>0.11316872427983539</v>
      </c>
    </row>
    <row r="7" spans="1:17" ht="15.75">
      <c r="A7" s="5" t="s">
        <v>15</v>
      </c>
      <c r="B7" s="32">
        <f>SUM(B4:B6)</f>
        <v>1330</v>
      </c>
      <c r="C7" s="32">
        <f>SUM(C4:C6)</f>
        <v>1332</v>
      </c>
      <c r="D7" s="32">
        <f>SUM(D4:D6)</f>
        <v>1291</v>
      </c>
      <c r="E7" s="11">
        <f>D7/C7</f>
        <v>0.9692192192192193</v>
      </c>
      <c r="F7" s="32">
        <f>SUM(F4:F6)</f>
        <v>23</v>
      </c>
      <c r="G7" s="12">
        <f>F7/C7</f>
        <v>0.017267267267267267</v>
      </c>
      <c r="H7" s="32">
        <f>SUM(H4:H6)</f>
        <v>18</v>
      </c>
      <c r="I7" s="12">
        <f>H7/C7</f>
        <v>0.013513513513513514</v>
      </c>
      <c r="J7" s="32">
        <f>SUM(J4:J6)</f>
        <v>143</v>
      </c>
      <c r="K7" s="32">
        <f>SUM(K4:K6)</f>
        <v>139</v>
      </c>
      <c r="L7" s="11">
        <f>K7/J7</f>
        <v>0.972027972027972</v>
      </c>
      <c r="M7" s="32">
        <f>SUM(M4:M6)</f>
        <v>3</v>
      </c>
      <c r="N7" s="11">
        <f>M7/J7</f>
        <v>0.02097902097902098</v>
      </c>
      <c r="O7" s="32">
        <f>SUM(O4:O6)</f>
        <v>1</v>
      </c>
      <c r="P7" s="11">
        <f>O7/J7</f>
        <v>0.006993006993006993</v>
      </c>
      <c r="Q7" s="13">
        <f>J7/C7</f>
        <v>0.10735735735735735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797</v>
      </c>
      <c r="C10" s="54">
        <f>SUM(D10+F10+H10)</f>
        <v>765</v>
      </c>
      <c r="D10" s="29">
        <v>741</v>
      </c>
      <c r="E10" s="11">
        <f t="shared" si="0"/>
        <v>0.9686274509803922</v>
      </c>
      <c r="F10" s="34">
        <v>5</v>
      </c>
      <c r="G10" s="12">
        <f t="shared" si="1"/>
        <v>0.006535947712418301</v>
      </c>
      <c r="H10" s="29">
        <v>19</v>
      </c>
      <c r="I10" s="12">
        <f t="shared" si="2"/>
        <v>0.02483660130718954</v>
      </c>
      <c r="J10" s="54">
        <f>SUM(K10+M10+O10)</f>
        <v>178</v>
      </c>
      <c r="K10" s="29">
        <v>157</v>
      </c>
      <c r="L10" s="11">
        <f t="shared" si="3"/>
        <v>0.8820224719101124</v>
      </c>
      <c r="M10" s="34">
        <v>4</v>
      </c>
      <c r="N10" s="11">
        <f t="shared" si="4"/>
        <v>0.02247191011235955</v>
      </c>
      <c r="O10" s="34">
        <v>17</v>
      </c>
      <c r="P10" s="11">
        <f t="shared" si="5"/>
        <v>0.09550561797752809</v>
      </c>
      <c r="Q10" s="12">
        <f t="shared" si="6"/>
        <v>0.2326797385620915</v>
      </c>
    </row>
    <row r="11" spans="1:17" ht="15">
      <c r="A11" s="10" t="s">
        <v>59</v>
      </c>
      <c r="B11" s="29">
        <v>338</v>
      </c>
      <c r="C11" s="54">
        <f>SUM(D11+F11+H11)</f>
        <v>344</v>
      </c>
      <c r="D11" s="29">
        <v>316</v>
      </c>
      <c r="E11" s="11">
        <f t="shared" si="0"/>
        <v>0.9186046511627907</v>
      </c>
      <c r="F11" s="34">
        <v>20</v>
      </c>
      <c r="G11" s="12">
        <f t="shared" si="1"/>
        <v>0.05813953488372093</v>
      </c>
      <c r="H11" s="29">
        <v>8</v>
      </c>
      <c r="I11" s="12">
        <f t="shared" si="2"/>
        <v>0.023255813953488372</v>
      </c>
      <c r="J11" s="54">
        <f>SUM(K11+M11+O11)</f>
        <v>88</v>
      </c>
      <c r="K11" s="29">
        <v>78</v>
      </c>
      <c r="L11" s="11">
        <f t="shared" si="3"/>
        <v>0.8863636363636364</v>
      </c>
      <c r="M11" s="34">
        <v>5</v>
      </c>
      <c r="N11" s="11">
        <f t="shared" si="4"/>
        <v>0.056818181818181816</v>
      </c>
      <c r="O11" s="34">
        <v>5</v>
      </c>
      <c r="P11" s="11">
        <f t="shared" si="5"/>
        <v>0.056818181818181816</v>
      </c>
      <c r="Q11" s="12">
        <f t="shared" si="6"/>
        <v>0.2558139534883721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188</v>
      </c>
      <c r="C13" s="54">
        <f>SUM(D13+F13+H13)</f>
        <v>176</v>
      </c>
      <c r="D13" s="29">
        <v>104</v>
      </c>
      <c r="E13" s="11">
        <f t="shared" si="0"/>
        <v>0.5909090909090909</v>
      </c>
      <c r="F13" s="34">
        <v>58</v>
      </c>
      <c r="G13" s="12">
        <f t="shared" si="1"/>
        <v>0.32954545454545453</v>
      </c>
      <c r="H13" s="29">
        <v>14</v>
      </c>
      <c r="I13" s="12">
        <f t="shared" si="2"/>
        <v>0.07954545454545454</v>
      </c>
      <c r="J13" s="54">
        <f>SUM(K13+M13+O13)</f>
        <v>46</v>
      </c>
      <c r="K13" s="29">
        <v>28</v>
      </c>
      <c r="L13" s="11">
        <f t="shared" si="3"/>
        <v>0.6086956521739131</v>
      </c>
      <c r="M13" s="34">
        <v>14</v>
      </c>
      <c r="N13" s="11">
        <f t="shared" si="4"/>
        <v>0.30434782608695654</v>
      </c>
      <c r="O13" s="34">
        <v>4</v>
      </c>
      <c r="P13" s="11">
        <f t="shared" si="5"/>
        <v>0.08695652173913043</v>
      </c>
      <c r="Q13" s="12">
        <f t="shared" si="6"/>
        <v>0.26136363636363635</v>
      </c>
    </row>
    <row r="14" spans="1:17" ht="15.75">
      <c r="A14" s="5" t="s">
        <v>18</v>
      </c>
      <c r="B14" s="32">
        <f>SUM(B9:B13)</f>
        <v>1323</v>
      </c>
      <c r="C14" s="32">
        <f>SUM(C9:C13)</f>
        <v>1285</v>
      </c>
      <c r="D14" s="32">
        <f>SUM(D9:D13)</f>
        <v>1161</v>
      </c>
      <c r="E14" s="11">
        <f t="shared" si="0"/>
        <v>0.9035019455252918</v>
      </c>
      <c r="F14" s="32">
        <f>SUM(F9:F13)</f>
        <v>83</v>
      </c>
      <c r="G14" s="12">
        <f t="shared" si="1"/>
        <v>0.06459143968871596</v>
      </c>
      <c r="H14" s="32">
        <f>SUM(H9:H13)</f>
        <v>41</v>
      </c>
      <c r="I14" s="12">
        <f t="shared" si="2"/>
        <v>0.031906614785992216</v>
      </c>
      <c r="J14" s="32">
        <f>SUM(J9:J13)</f>
        <v>312</v>
      </c>
      <c r="K14" s="32">
        <f>SUM(K9:K13)</f>
        <v>263</v>
      </c>
      <c r="L14" s="11">
        <f t="shared" si="3"/>
        <v>0.842948717948718</v>
      </c>
      <c r="M14" s="32">
        <f>SUM(M9:M13)</f>
        <v>23</v>
      </c>
      <c r="N14" s="11">
        <f t="shared" si="4"/>
        <v>0.07371794871794872</v>
      </c>
      <c r="O14" s="32">
        <f>SUM(O9:O13)</f>
        <v>26</v>
      </c>
      <c r="P14" s="11">
        <f t="shared" si="5"/>
        <v>0.08333333333333333</v>
      </c>
      <c r="Q14" s="13">
        <f t="shared" si="6"/>
        <v>0.24280155642023346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408</v>
      </c>
      <c r="C16" s="54">
        <f>SUM(D16+F16+H16)</f>
        <v>408</v>
      </c>
      <c r="D16" s="29">
        <v>399</v>
      </c>
      <c r="E16" s="11">
        <f aca="true" t="shared" si="7" ref="E16:E21">D16/C16</f>
        <v>0.9779411764705882</v>
      </c>
      <c r="F16" s="34">
        <v>5</v>
      </c>
      <c r="G16" s="12">
        <f aca="true" t="shared" si="8" ref="G16:G21">F16/C16</f>
        <v>0.012254901960784314</v>
      </c>
      <c r="H16" s="29">
        <v>4</v>
      </c>
      <c r="I16" s="12">
        <f aca="true" t="shared" si="9" ref="I16:I21">H16/C16</f>
        <v>0.00980392156862745</v>
      </c>
      <c r="J16" s="54">
        <f>SUM(K16+M16+O16)</f>
        <v>97</v>
      </c>
      <c r="K16" s="29">
        <v>93</v>
      </c>
      <c r="L16" s="11">
        <f aca="true" t="shared" si="10" ref="L16:L21">K16/J16</f>
        <v>0.9587628865979382</v>
      </c>
      <c r="M16" s="34">
        <v>1</v>
      </c>
      <c r="N16" s="11">
        <f aca="true" t="shared" si="11" ref="N16:N21">M16/J16</f>
        <v>0.010309278350515464</v>
      </c>
      <c r="O16" s="34">
        <v>3</v>
      </c>
      <c r="P16" s="11">
        <f aca="true" t="shared" si="12" ref="P16:P21">O16/J16</f>
        <v>0.030927835051546393</v>
      </c>
      <c r="Q16" s="12">
        <f aca="true" t="shared" si="13" ref="Q16:Q21">J16/C16</f>
        <v>0.23774509803921567</v>
      </c>
    </row>
    <row r="17" spans="1:17" ht="15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67</v>
      </c>
      <c r="B18" s="29">
        <v>58</v>
      </c>
      <c r="C18" s="54">
        <f>SUM(D18+F18+H18)</f>
        <v>28</v>
      </c>
      <c r="D18" s="29">
        <v>28</v>
      </c>
      <c r="E18" s="11">
        <f t="shared" si="7"/>
        <v>1</v>
      </c>
      <c r="F18" s="34">
        <v>0</v>
      </c>
      <c r="G18" s="12">
        <f t="shared" si="8"/>
        <v>0</v>
      </c>
      <c r="H18" s="29">
        <v>0</v>
      </c>
      <c r="I18" s="12">
        <f t="shared" si="9"/>
        <v>0</v>
      </c>
      <c r="J18" s="54">
        <f>SUM(K18+M18+O18)</f>
        <v>2</v>
      </c>
      <c r="K18" s="29">
        <v>2</v>
      </c>
      <c r="L18" s="11">
        <f t="shared" si="10"/>
        <v>1</v>
      </c>
      <c r="M18" s="34">
        <v>0</v>
      </c>
      <c r="N18" s="11">
        <f t="shared" si="11"/>
        <v>0</v>
      </c>
      <c r="O18" s="34">
        <v>0</v>
      </c>
      <c r="P18" s="11">
        <f t="shared" si="12"/>
        <v>0</v>
      </c>
      <c r="Q18" s="12">
        <f t="shared" si="13"/>
        <v>0.07142857142857142</v>
      </c>
    </row>
    <row r="19" spans="1:17" ht="15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>
      <c r="A20" s="10" t="s">
        <v>61</v>
      </c>
      <c r="B20" s="29">
        <v>558</v>
      </c>
      <c r="C20" s="54">
        <f>SUM(D20+F20+H20)</f>
        <v>547</v>
      </c>
      <c r="D20" s="29">
        <v>520</v>
      </c>
      <c r="E20" s="11">
        <f t="shared" si="7"/>
        <v>0.9506398537477148</v>
      </c>
      <c r="F20" s="34">
        <v>23</v>
      </c>
      <c r="G20" s="12">
        <f t="shared" si="8"/>
        <v>0.04204753199268738</v>
      </c>
      <c r="H20" s="29">
        <v>4</v>
      </c>
      <c r="I20" s="12">
        <f t="shared" si="9"/>
        <v>0.007312614259597806</v>
      </c>
      <c r="J20" s="54">
        <f>SUM(K20+M20+O20)</f>
        <v>47</v>
      </c>
      <c r="K20" s="29">
        <v>46</v>
      </c>
      <c r="L20" s="11">
        <f t="shared" si="10"/>
        <v>0.9787234042553191</v>
      </c>
      <c r="M20" s="34">
        <v>1</v>
      </c>
      <c r="N20" s="11">
        <f t="shared" si="11"/>
        <v>0.02127659574468085</v>
      </c>
      <c r="O20" s="34">
        <v>0</v>
      </c>
      <c r="P20" s="11">
        <f t="shared" si="12"/>
        <v>0</v>
      </c>
      <c r="Q20" s="12">
        <f t="shared" si="13"/>
        <v>0.08592321755027423</v>
      </c>
    </row>
    <row r="21" spans="1:17" ht="15.75">
      <c r="A21" s="5" t="s">
        <v>23</v>
      </c>
      <c r="B21" s="32">
        <f>SUM(B16:B20)</f>
        <v>1024</v>
      </c>
      <c r="C21" s="32">
        <f>SUM(C16:C20)</f>
        <v>983</v>
      </c>
      <c r="D21" s="32">
        <f>SUM(D16:D20)</f>
        <v>947</v>
      </c>
      <c r="E21" s="11">
        <f t="shared" si="7"/>
        <v>0.9633774160732451</v>
      </c>
      <c r="F21" s="32">
        <f>SUM(F16:F20)</f>
        <v>28</v>
      </c>
      <c r="G21" s="12">
        <f t="shared" si="8"/>
        <v>0.028484231943031537</v>
      </c>
      <c r="H21" s="32">
        <f>SUM(H16:H20)</f>
        <v>8</v>
      </c>
      <c r="I21" s="12">
        <f t="shared" si="9"/>
        <v>0.008138351983723296</v>
      </c>
      <c r="J21" s="32">
        <f>SUM(J16:J20)</f>
        <v>146</v>
      </c>
      <c r="K21" s="32">
        <f>SUM(K16:K20)</f>
        <v>141</v>
      </c>
      <c r="L21" s="11">
        <f t="shared" si="10"/>
        <v>0.9657534246575342</v>
      </c>
      <c r="M21" s="32">
        <f>SUM(M16:M20)</f>
        <v>2</v>
      </c>
      <c r="N21" s="11">
        <f t="shared" si="11"/>
        <v>0.0136986301369863</v>
      </c>
      <c r="O21" s="32">
        <f>SUM(O16:O20)</f>
        <v>3</v>
      </c>
      <c r="P21" s="11">
        <f t="shared" si="12"/>
        <v>0.02054794520547945</v>
      </c>
      <c r="Q21" s="13">
        <f t="shared" si="13"/>
        <v>0.14852492370295015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3677</v>
      </c>
      <c r="C23" s="32">
        <f>C7+C14+C21</f>
        <v>3600</v>
      </c>
      <c r="D23" s="32">
        <f>D7+D14+D21</f>
        <v>3399</v>
      </c>
      <c r="E23" s="11">
        <f>D23/C23</f>
        <v>0.9441666666666667</v>
      </c>
      <c r="F23" s="32">
        <f>F7+F14+F21</f>
        <v>134</v>
      </c>
      <c r="G23" s="12">
        <f>F23/C23</f>
        <v>0.03722222222222222</v>
      </c>
      <c r="H23" s="32">
        <f>H7+H14+H21</f>
        <v>67</v>
      </c>
      <c r="I23" s="12">
        <f>H23/C23</f>
        <v>0.01861111111111111</v>
      </c>
      <c r="J23" s="32">
        <f>J7+J14+J21</f>
        <v>601</v>
      </c>
      <c r="K23" s="32">
        <f>K7+K14+K21</f>
        <v>543</v>
      </c>
      <c r="L23" s="11">
        <f>K23/J23</f>
        <v>0.9034941763727121</v>
      </c>
      <c r="M23" s="32">
        <f>M7+M14+M21</f>
        <v>28</v>
      </c>
      <c r="N23" s="11">
        <f>M23/J23</f>
        <v>0.04658901830282862</v>
      </c>
      <c r="O23" s="32">
        <f>O7+O14+O21</f>
        <v>30</v>
      </c>
      <c r="P23" s="11">
        <f>O23/J23</f>
        <v>0.04991680532445923</v>
      </c>
      <c r="Q23" s="13">
        <f>J23/C23</f>
        <v>0.16694444444444445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>
        <v>30</v>
      </c>
      <c r="C25" s="54">
        <f>SUM(D25+F25+H25)</f>
        <v>23</v>
      </c>
      <c r="D25" s="29">
        <v>20</v>
      </c>
      <c r="E25" s="11">
        <f>D25/C25</f>
        <v>0.8695652173913043</v>
      </c>
      <c r="F25" s="34">
        <v>2</v>
      </c>
      <c r="G25" s="12">
        <f>F25/C25</f>
        <v>0.08695652173913043</v>
      </c>
      <c r="H25" s="29">
        <v>1</v>
      </c>
      <c r="I25" s="12">
        <f>H25/C25</f>
        <v>0.043478260869565216</v>
      </c>
      <c r="J25" s="54">
        <f>SUM(K25+M25+O25)</f>
        <v>0</v>
      </c>
      <c r="K25" s="29">
        <v>0</v>
      </c>
      <c r="L25" s="11" t="e">
        <f>K25/J25</f>
        <v>#DIV/0!</v>
      </c>
      <c r="M25" s="34">
        <v>0</v>
      </c>
      <c r="N25" s="11" t="e">
        <f>M25/J25</f>
        <v>#DIV/0!</v>
      </c>
      <c r="O25" s="34">
        <v>0</v>
      </c>
      <c r="P25" s="11" t="e">
        <f>O25/J25</f>
        <v>#DIV/0!</v>
      </c>
      <c r="Q25" s="12">
        <f>J25/C25</f>
        <v>0</v>
      </c>
    </row>
    <row r="26" spans="1:17" ht="15">
      <c r="A26" s="10" t="s">
        <v>25</v>
      </c>
      <c r="B26" s="29">
        <v>403</v>
      </c>
      <c r="C26" s="54">
        <f>SUM(D26+F26+H26)</f>
        <v>433</v>
      </c>
      <c r="D26" s="29">
        <v>430</v>
      </c>
      <c r="E26" s="11">
        <f>D26/C26</f>
        <v>0.9930715935334873</v>
      </c>
      <c r="F26" s="34">
        <v>1</v>
      </c>
      <c r="G26" s="12">
        <f>F26/C26</f>
        <v>0.0023094688221709007</v>
      </c>
      <c r="H26" s="29">
        <v>2</v>
      </c>
      <c r="I26" s="12">
        <f>H26/C26</f>
        <v>0.004618937644341801</v>
      </c>
      <c r="J26" s="54">
        <f>SUM(K26+M26+O26)</f>
        <v>6</v>
      </c>
      <c r="K26" s="29">
        <v>6</v>
      </c>
      <c r="L26" s="11">
        <f>K26/J26</f>
        <v>1</v>
      </c>
      <c r="M26" s="34">
        <v>0</v>
      </c>
      <c r="N26" s="11">
        <f>M26/J26</f>
        <v>0</v>
      </c>
      <c r="O26" s="34">
        <v>0</v>
      </c>
      <c r="P26" s="11">
        <f>O26/J26</f>
        <v>0</v>
      </c>
      <c r="Q26" s="12">
        <f>J26/C26</f>
        <v>0.013856812933025405</v>
      </c>
    </row>
    <row r="27" spans="1:17" ht="15.75">
      <c r="A27" s="5" t="s">
        <v>26</v>
      </c>
      <c r="B27" s="32">
        <f>SUM(B25:B26)</f>
        <v>433</v>
      </c>
      <c r="C27" s="32">
        <f>SUM(C25:C26)</f>
        <v>456</v>
      </c>
      <c r="D27" s="32">
        <f>SUM(D25:D26)</f>
        <v>450</v>
      </c>
      <c r="E27" s="11">
        <f>D27/C27</f>
        <v>0.9868421052631579</v>
      </c>
      <c r="F27" s="32">
        <f>SUM(F25:F26)</f>
        <v>3</v>
      </c>
      <c r="G27" s="12">
        <f>F27/C27</f>
        <v>0.006578947368421052</v>
      </c>
      <c r="H27" s="32">
        <f>SUM(H25:H26)</f>
        <v>3</v>
      </c>
      <c r="I27" s="12">
        <f>H27/C27</f>
        <v>0.006578947368421052</v>
      </c>
      <c r="J27" s="32">
        <f>SUM(J25:J26)</f>
        <v>6</v>
      </c>
      <c r="K27" s="32">
        <f>SUM(K25:K26)</f>
        <v>6</v>
      </c>
      <c r="L27" s="11">
        <f>K27/J27</f>
        <v>1</v>
      </c>
      <c r="M27" s="32">
        <f>SUM(M25:M26)</f>
        <v>0</v>
      </c>
      <c r="N27" s="11">
        <f>M27/J27</f>
        <v>0</v>
      </c>
      <c r="O27" s="32">
        <f>SUM(O25:O26)</f>
        <v>0</v>
      </c>
      <c r="P27" s="11">
        <f>O27/J27</f>
        <v>0</v>
      </c>
      <c r="Q27" s="13">
        <f>J27/C27</f>
        <v>0.013157894736842105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>
        <v>497</v>
      </c>
      <c r="C29" s="54">
        <f>SUM(D29+F29+H29)</f>
        <v>518</v>
      </c>
      <c r="D29" s="29">
        <v>497</v>
      </c>
      <c r="E29" s="11">
        <f>D29/C29</f>
        <v>0.9594594594594594</v>
      </c>
      <c r="F29" s="34">
        <v>17</v>
      </c>
      <c r="G29" s="12">
        <f>F29/C29</f>
        <v>0.032818532818532815</v>
      </c>
      <c r="H29" s="29">
        <v>4</v>
      </c>
      <c r="I29" s="12">
        <f>H29/C29</f>
        <v>0.007722007722007722</v>
      </c>
      <c r="J29" s="54">
        <f>SUM(K29+M29+O29)</f>
        <v>195</v>
      </c>
      <c r="K29" s="29">
        <v>188</v>
      </c>
      <c r="L29" s="11">
        <f>K29/J29</f>
        <v>0.9641025641025641</v>
      </c>
      <c r="M29" s="34">
        <v>5</v>
      </c>
      <c r="N29" s="11">
        <f>M29/J29</f>
        <v>0.02564102564102564</v>
      </c>
      <c r="O29" s="34">
        <v>2</v>
      </c>
      <c r="P29" s="11">
        <f>O29/J29</f>
        <v>0.010256410256410256</v>
      </c>
      <c r="Q29" s="12">
        <f>J29/C29</f>
        <v>0.3764478764478765</v>
      </c>
    </row>
    <row r="30" spans="1:17" ht="15">
      <c r="A30" s="10" t="s">
        <v>63</v>
      </c>
      <c r="B30" s="29">
        <v>528</v>
      </c>
      <c r="C30" s="54">
        <f>SUM(D30+F30+H30)</f>
        <v>542</v>
      </c>
      <c r="D30" s="29">
        <v>540</v>
      </c>
      <c r="E30" s="11">
        <f>D30/C30</f>
        <v>0.996309963099631</v>
      </c>
      <c r="F30" s="34">
        <v>1</v>
      </c>
      <c r="G30" s="12">
        <f>F30/C30</f>
        <v>0.0018450184501845018</v>
      </c>
      <c r="H30" s="29">
        <v>1</v>
      </c>
      <c r="I30" s="12">
        <f>H30/C30</f>
        <v>0.0018450184501845018</v>
      </c>
      <c r="J30" s="54">
        <f>SUM(K30+M30+O30)</f>
        <v>109</v>
      </c>
      <c r="K30" s="29">
        <v>108</v>
      </c>
      <c r="L30" s="11">
        <f>K30/J30</f>
        <v>0.9908256880733946</v>
      </c>
      <c r="M30" s="34">
        <v>0</v>
      </c>
      <c r="N30" s="11">
        <f>M30/J30</f>
        <v>0</v>
      </c>
      <c r="O30" s="34">
        <v>1</v>
      </c>
      <c r="P30" s="11">
        <f>O30/J30</f>
        <v>0.009174311926605505</v>
      </c>
      <c r="Q30" s="12">
        <f>J30/C30</f>
        <v>0.2011070110701107</v>
      </c>
    </row>
    <row r="31" spans="1:17" ht="15.75">
      <c r="A31" s="5" t="s">
        <v>27</v>
      </c>
      <c r="B31" s="32">
        <f>SUM(B29:B30)</f>
        <v>1025</v>
      </c>
      <c r="C31" s="32">
        <f>SUM(C29:C30)</f>
        <v>1060</v>
      </c>
      <c r="D31" s="32">
        <f>SUM(D29:D30)</f>
        <v>1037</v>
      </c>
      <c r="E31" s="11">
        <f>D31/C31</f>
        <v>0.9783018867924528</v>
      </c>
      <c r="F31" s="32">
        <f>SUM(F29:F30)</f>
        <v>18</v>
      </c>
      <c r="G31" s="12">
        <f>F31/C31</f>
        <v>0.016981132075471698</v>
      </c>
      <c r="H31" s="32">
        <f>SUM(H29:H30)</f>
        <v>5</v>
      </c>
      <c r="I31" s="12">
        <f>H31/C31</f>
        <v>0.0047169811320754715</v>
      </c>
      <c r="J31" s="32">
        <f>SUM(J29:J30)</f>
        <v>304</v>
      </c>
      <c r="K31" s="32">
        <f>SUM(K29:K30)</f>
        <v>296</v>
      </c>
      <c r="L31" s="11">
        <f>K31/J31</f>
        <v>0.9736842105263158</v>
      </c>
      <c r="M31" s="32">
        <f>SUM(M29:M30)</f>
        <v>5</v>
      </c>
      <c r="N31" s="11">
        <f>M31/J31</f>
        <v>0.01644736842105263</v>
      </c>
      <c r="O31" s="32">
        <f>SUM(O29:O30)</f>
        <v>3</v>
      </c>
      <c r="P31" s="11">
        <f>O31/J31</f>
        <v>0.009868421052631578</v>
      </c>
      <c r="Q31" s="13">
        <f>J31/C31</f>
        <v>0.28679245283018867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>
        <v>110</v>
      </c>
      <c r="C33" s="54">
        <f>SUM(D33+F33+H33)</f>
        <v>82</v>
      </c>
      <c r="D33" s="29">
        <v>66</v>
      </c>
      <c r="E33" s="11">
        <f aca="true" t="shared" si="14" ref="E33:E38">D33/C33</f>
        <v>0.8048780487804879</v>
      </c>
      <c r="F33" s="34">
        <v>9</v>
      </c>
      <c r="G33" s="12">
        <f aca="true" t="shared" si="15" ref="G33:G38">F33/C33</f>
        <v>0.10975609756097561</v>
      </c>
      <c r="H33" s="29">
        <v>7</v>
      </c>
      <c r="I33" s="12">
        <f aca="true" t="shared" si="16" ref="I33:I38">H33/C33</f>
        <v>0.08536585365853659</v>
      </c>
      <c r="J33" s="54">
        <f>SUM(K33+M33+O33)</f>
        <v>20</v>
      </c>
      <c r="K33" s="29">
        <v>13</v>
      </c>
      <c r="L33" s="11">
        <f aca="true" t="shared" si="17" ref="L33:L38">K33/J33</f>
        <v>0.65</v>
      </c>
      <c r="M33" s="34">
        <v>7</v>
      </c>
      <c r="N33" s="11">
        <f aca="true" t="shared" si="18" ref="N33:N38">M33/J33</f>
        <v>0.35</v>
      </c>
      <c r="O33" s="34">
        <v>0</v>
      </c>
      <c r="P33" s="11">
        <f aca="true" t="shared" si="19" ref="P33:P38">O33/J33</f>
        <v>0</v>
      </c>
      <c r="Q33" s="12">
        <f aca="true" t="shared" si="20" ref="Q33:Q38">J33/C33</f>
        <v>0.24390243902439024</v>
      </c>
    </row>
    <row r="34" spans="1:17" ht="15">
      <c r="A34" s="10" t="s">
        <v>29</v>
      </c>
      <c r="B34" s="29">
        <v>80</v>
      </c>
      <c r="C34" s="54">
        <f>SUM(D34+F34+H34)</f>
        <v>102</v>
      </c>
      <c r="D34" s="29">
        <v>84</v>
      </c>
      <c r="E34" s="11">
        <f t="shared" si="14"/>
        <v>0.8235294117647058</v>
      </c>
      <c r="F34" s="34">
        <v>18</v>
      </c>
      <c r="G34" s="12">
        <f t="shared" si="15"/>
        <v>0.17647058823529413</v>
      </c>
      <c r="H34" s="29">
        <v>0</v>
      </c>
      <c r="I34" s="12">
        <f t="shared" si="16"/>
        <v>0</v>
      </c>
      <c r="J34" s="54">
        <f>SUM(K34+M34+O34)</f>
        <v>23</v>
      </c>
      <c r="K34" s="29">
        <v>18</v>
      </c>
      <c r="L34" s="11">
        <f t="shared" si="17"/>
        <v>0.782608695652174</v>
      </c>
      <c r="M34" s="34">
        <v>5</v>
      </c>
      <c r="N34" s="11">
        <f t="shared" si="18"/>
        <v>0.21739130434782608</v>
      </c>
      <c r="O34" s="34">
        <v>0</v>
      </c>
      <c r="P34" s="11">
        <f t="shared" si="19"/>
        <v>0</v>
      </c>
      <c r="Q34" s="12">
        <f t="shared" si="20"/>
        <v>0.22549019607843138</v>
      </c>
    </row>
    <row r="35" spans="1:17" ht="15">
      <c r="A35" s="10" t="s">
        <v>30</v>
      </c>
      <c r="B35" s="29">
        <v>63</v>
      </c>
      <c r="C35" s="54">
        <f>SUM(D35+F35+H35)</f>
        <v>48</v>
      </c>
      <c r="D35" s="29">
        <v>42</v>
      </c>
      <c r="E35" s="11">
        <f t="shared" si="14"/>
        <v>0.875</v>
      </c>
      <c r="F35" s="34">
        <v>5</v>
      </c>
      <c r="G35" s="12">
        <f t="shared" si="15"/>
        <v>0.10416666666666667</v>
      </c>
      <c r="H35" s="29">
        <v>1</v>
      </c>
      <c r="I35" s="12">
        <f t="shared" si="16"/>
        <v>0.020833333333333332</v>
      </c>
      <c r="J35" s="54">
        <f>SUM(K35+M35+O35)</f>
        <v>12</v>
      </c>
      <c r="K35" s="29">
        <v>11</v>
      </c>
      <c r="L35" s="11">
        <f t="shared" si="17"/>
        <v>0.9166666666666666</v>
      </c>
      <c r="M35" s="34">
        <v>0</v>
      </c>
      <c r="N35" s="11">
        <f t="shared" si="18"/>
        <v>0</v>
      </c>
      <c r="O35" s="34">
        <v>1</v>
      </c>
      <c r="P35" s="11">
        <f t="shared" si="19"/>
        <v>0.08333333333333333</v>
      </c>
      <c r="Q35" s="12">
        <f t="shared" si="20"/>
        <v>0.25</v>
      </c>
    </row>
    <row r="36" spans="1:17" ht="15">
      <c r="A36" s="10" t="s">
        <v>31</v>
      </c>
      <c r="B36" s="29">
        <v>32</v>
      </c>
      <c r="C36" s="54">
        <f>SUM(D36+F36+H36)</f>
        <v>36</v>
      </c>
      <c r="D36" s="29">
        <v>34</v>
      </c>
      <c r="E36" s="11">
        <f t="shared" si="14"/>
        <v>0.9444444444444444</v>
      </c>
      <c r="F36" s="34">
        <v>2</v>
      </c>
      <c r="G36" s="12">
        <f t="shared" si="15"/>
        <v>0.05555555555555555</v>
      </c>
      <c r="H36" s="29">
        <v>0</v>
      </c>
      <c r="I36" s="12">
        <f t="shared" si="16"/>
        <v>0</v>
      </c>
      <c r="J36" s="54">
        <f>SUM(K36+M36+O36)</f>
        <v>9</v>
      </c>
      <c r="K36" s="29">
        <v>8</v>
      </c>
      <c r="L36" s="11">
        <f t="shared" si="17"/>
        <v>0.8888888888888888</v>
      </c>
      <c r="M36" s="34">
        <v>1</v>
      </c>
      <c r="N36" s="11">
        <f t="shared" si="18"/>
        <v>0.1111111111111111</v>
      </c>
      <c r="O36" s="34">
        <v>0</v>
      </c>
      <c r="P36" s="11">
        <f t="shared" si="19"/>
        <v>0</v>
      </c>
      <c r="Q36" s="12">
        <f t="shared" si="20"/>
        <v>0.25</v>
      </c>
    </row>
    <row r="37" spans="1:17" ht="15">
      <c r="A37" s="10" t="s">
        <v>32</v>
      </c>
      <c r="B37" s="29">
        <v>300</v>
      </c>
      <c r="C37" s="54">
        <f>SUM(D37+F37+H37)</f>
        <v>278</v>
      </c>
      <c r="D37" s="29">
        <v>229</v>
      </c>
      <c r="E37" s="11">
        <f t="shared" si="14"/>
        <v>0.8237410071942446</v>
      </c>
      <c r="F37" s="34">
        <v>33</v>
      </c>
      <c r="G37" s="12">
        <f t="shared" si="15"/>
        <v>0.11870503597122302</v>
      </c>
      <c r="H37" s="29">
        <v>16</v>
      </c>
      <c r="I37" s="12">
        <f t="shared" si="16"/>
        <v>0.05755395683453238</v>
      </c>
      <c r="J37" s="54">
        <f>SUM(K37+M37+O37)</f>
        <v>69</v>
      </c>
      <c r="K37" s="29">
        <v>53</v>
      </c>
      <c r="L37" s="11">
        <f t="shared" si="17"/>
        <v>0.7681159420289855</v>
      </c>
      <c r="M37" s="34">
        <v>10</v>
      </c>
      <c r="N37" s="11">
        <f t="shared" si="18"/>
        <v>0.14492753623188406</v>
      </c>
      <c r="O37" s="34">
        <v>6</v>
      </c>
      <c r="P37" s="11">
        <f t="shared" si="19"/>
        <v>0.08695652173913043</v>
      </c>
      <c r="Q37" s="12">
        <f t="shared" si="20"/>
        <v>0.24820143884892087</v>
      </c>
    </row>
    <row r="38" spans="1:17" ht="15.75">
      <c r="A38" s="5" t="s">
        <v>33</v>
      </c>
      <c r="B38" s="32">
        <f>SUM(B33:B37)</f>
        <v>585</v>
      </c>
      <c r="C38" s="32">
        <f>SUM(C33:C37)</f>
        <v>546</v>
      </c>
      <c r="D38" s="32">
        <f>SUM(D33:D37)</f>
        <v>455</v>
      </c>
      <c r="E38" s="11">
        <f t="shared" si="14"/>
        <v>0.8333333333333334</v>
      </c>
      <c r="F38" s="32">
        <f>SUM(F33:F37)</f>
        <v>67</v>
      </c>
      <c r="G38" s="12">
        <f t="shared" si="15"/>
        <v>0.1227106227106227</v>
      </c>
      <c r="H38" s="32">
        <f>SUM(H33:H37)</f>
        <v>24</v>
      </c>
      <c r="I38" s="12">
        <f t="shared" si="16"/>
        <v>0.04395604395604396</v>
      </c>
      <c r="J38" s="32">
        <f>SUM(J33:J37)</f>
        <v>133</v>
      </c>
      <c r="K38" s="32">
        <f>SUM(K33:K37)</f>
        <v>103</v>
      </c>
      <c r="L38" s="11">
        <f t="shared" si="17"/>
        <v>0.7744360902255639</v>
      </c>
      <c r="M38" s="32">
        <f>SUM(M33:M37)</f>
        <v>23</v>
      </c>
      <c r="N38" s="11">
        <f t="shared" si="18"/>
        <v>0.17293233082706766</v>
      </c>
      <c r="O38" s="32">
        <f>SUM(O33:O37)</f>
        <v>7</v>
      </c>
      <c r="P38" s="11">
        <f t="shared" si="19"/>
        <v>0.05263157894736842</v>
      </c>
      <c r="Q38" s="13">
        <f t="shared" si="20"/>
        <v>0.24358974358974358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>
        <v>678</v>
      </c>
      <c r="C40" s="54">
        <f>SUM(D40+F40+H40)</f>
        <v>669</v>
      </c>
      <c r="D40" s="29">
        <v>648</v>
      </c>
      <c r="E40" s="11">
        <f>D40/C40</f>
        <v>0.968609865470852</v>
      </c>
      <c r="F40" s="34">
        <v>7</v>
      </c>
      <c r="G40" s="12">
        <f>F40/C40</f>
        <v>0.01046337817638266</v>
      </c>
      <c r="H40" s="29">
        <v>14</v>
      </c>
      <c r="I40" s="12">
        <f>H40/C40</f>
        <v>0.02092675635276532</v>
      </c>
      <c r="J40" s="54">
        <f>SUM(K40+M40+O40)</f>
        <v>201</v>
      </c>
      <c r="K40" s="29">
        <v>190</v>
      </c>
      <c r="L40" s="11">
        <f>K40/J40</f>
        <v>0.945273631840796</v>
      </c>
      <c r="M40" s="34">
        <v>3</v>
      </c>
      <c r="N40" s="11">
        <f>M40/J40</f>
        <v>0.014925373134328358</v>
      </c>
      <c r="O40" s="34">
        <v>8</v>
      </c>
      <c r="P40" s="11">
        <f>O40/J40</f>
        <v>0.03980099502487562</v>
      </c>
      <c r="Q40" s="12">
        <f>J40/C40</f>
        <v>0.3004484304932735</v>
      </c>
    </row>
    <row r="41" spans="1:17" ht="15">
      <c r="A41" s="10" t="s">
        <v>65</v>
      </c>
      <c r="B41" s="29">
        <v>92</v>
      </c>
      <c r="C41" s="54">
        <f>SUM(D41+F41+H41)</f>
        <v>73</v>
      </c>
      <c r="D41" s="29">
        <v>72</v>
      </c>
      <c r="E41" s="11">
        <f>D41/C41</f>
        <v>0.9863013698630136</v>
      </c>
      <c r="F41" s="34">
        <v>1</v>
      </c>
      <c r="G41" s="12">
        <f>F41/C41</f>
        <v>0.0136986301369863</v>
      </c>
      <c r="H41" s="29">
        <v>0</v>
      </c>
      <c r="I41" s="12">
        <f>H41/C41</f>
        <v>0</v>
      </c>
      <c r="J41" s="54">
        <f>SUM(K41+M41+O41)</f>
        <v>13</v>
      </c>
      <c r="K41" s="29">
        <v>13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0.1780821917808219</v>
      </c>
    </row>
    <row r="42" spans="1:17" ht="15.75">
      <c r="A42" s="5" t="s">
        <v>34</v>
      </c>
      <c r="B42" s="32">
        <f>SUM(B40:B41)</f>
        <v>770</v>
      </c>
      <c r="C42" s="32">
        <f>SUM(C40:C41)</f>
        <v>742</v>
      </c>
      <c r="D42" s="32">
        <f>SUM(D40:D41)</f>
        <v>720</v>
      </c>
      <c r="E42" s="11">
        <f>D42/C42</f>
        <v>0.9703504043126685</v>
      </c>
      <c r="F42" s="32">
        <f>SUM(F40:F41)</f>
        <v>8</v>
      </c>
      <c r="G42" s="12">
        <f>F42/C42</f>
        <v>0.01078167115902965</v>
      </c>
      <c r="H42" s="32">
        <f>SUM(H40:H41)</f>
        <v>14</v>
      </c>
      <c r="I42" s="12">
        <f>H42/C42</f>
        <v>0.018867924528301886</v>
      </c>
      <c r="J42" s="32">
        <f>SUM(J40:J41)</f>
        <v>214</v>
      </c>
      <c r="K42" s="32">
        <f>SUM(K40:K41)</f>
        <v>203</v>
      </c>
      <c r="L42" s="11">
        <f>K42/J42</f>
        <v>0.9485981308411215</v>
      </c>
      <c r="M42" s="32">
        <f>SUM(M40:M41)</f>
        <v>3</v>
      </c>
      <c r="N42" s="11">
        <f>M42/J42</f>
        <v>0.014018691588785047</v>
      </c>
      <c r="O42" s="32">
        <f>SUM(O40:O41)</f>
        <v>8</v>
      </c>
      <c r="P42" s="11">
        <f>O42/J42</f>
        <v>0.037383177570093455</v>
      </c>
      <c r="Q42" s="13">
        <f>J42/C42</f>
        <v>0.2884097035040431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>
        <v>75</v>
      </c>
      <c r="C44" s="54">
        <f>SUM(D44+F44+H44)</f>
        <v>81</v>
      </c>
      <c r="D44" s="29">
        <v>75</v>
      </c>
      <c r="E44" s="11">
        <f>D44/C44</f>
        <v>0.9259259259259259</v>
      </c>
      <c r="F44" s="34">
        <v>4</v>
      </c>
      <c r="G44" s="12">
        <f>F44/C44</f>
        <v>0.04938271604938271</v>
      </c>
      <c r="H44" s="29">
        <v>2</v>
      </c>
      <c r="I44" s="12">
        <f>H44/C44</f>
        <v>0.024691358024691357</v>
      </c>
      <c r="J44" s="54">
        <f>SUM(K44+M44+O44)</f>
        <v>11</v>
      </c>
      <c r="K44" s="29">
        <v>9</v>
      </c>
      <c r="L44" s="11">
        <f>K44/J44</f>
        <v>0.8181818181818182</v>
      </c>
      <c r="M44" s="34">
        <v>1</v>
      </c>
      <c r="N44" s="11">
        <f>M44/J44</f>
        <v>0.09090909090909091</v>
      </c>
      <c r="O44" s="34">
        <v>1</v>
      </c>
      <c r="P44" s="11">
        <f>O44/J44</f>
        <v>0.09090909090909091</v>
      </c>
      <c r="Q44" s="12">
        <f>J44/C44</f>
        <v>0.13580246913580246</v>
      </c>
    </row>
    <row r="45" spans="1:17" ht="15">
      <c r="A45" s="10" t="s">
        <v>36</v>
      </c>
      <c r="B45" s="29">
        <v>13</v>
      </c>
      <c r="C45" s="54">
        <f>SUM(D45+F45+H45)</f>
        <v>9</v>
      </c>
      <c r="D45" s="29">
        <v>9</v>
      </c>
      <c r="E45" s="11">
        <f>D45/C45</f>
        <v>1</v>
      </c>
      <c r="F45" s="34">
        <v>0</v>
      </c>
      <c r="G45" s="12">
        <f>F45/C45</f>
        <v>0</v>
      </c>
      <c r="H45" s="29">
        <v>0</v>
      </c>
      <c r="I45" s="12">
        <f>H45/C45</f>
        <v>0</v>
      </c>
      <c r="J45" s="54">
        <f>SUM(K45+M45+O45)</f>
        <v>2</v>
      </c>
      <c r="K45" s="29">
        <v>2</v>
      </c>
      <c r="L45" s="11">
        <f>K45/J45</f>
        <v>1</v>
      </c>
      <c r="M45" s="34">
        <v>0</v>
      </c>
      <c r="N45" s="11">
        <f>M45/J45</f>
        <v>0</v>
      </c>
      <c r="O45" s="34">
        <v>0</v>
      </c>
      <c r="P45" s="11">
        <f>O45/J45</f>
        <v>0</v>
      </c>
      <c r="Q45" s="12">
        <f>J45/C45</f>
        <v>0.2222222222222222</v>
      </c>
    </row>
    <row r="46" spans="1:17" ht="15.75">
      <c r="A46" s="5" t="s">
        <v>37</v>
      </c>
      <c r="B46" s="32">
        <f>SUM(B44:B45)</f>
        <v>88</v>
      </c>
      <c r="C46" s="32">
        <f>SUM(C44:C45)</f>
        <v>90</v>
      </c>
      <c r="D46" s="32">
        <f>SUM(D44:D45)</f>
        <v>84</v>
      </c>
      <c r="E46" s="11">
        <f>D46/C46</f>
        <v>0.9333333333333333</v>
      </c>
      <c r="F46" s="32">
        <f>SUM(F44:F45)</f>
        <v>4</v>
      </c>
      <c r="G46" s="12">
        <f>F46/C46</f>
        <v>0.044444444444444446</v>
      </c>
      <c r="H46" s="32">
        <f>SUM(H44:H45)</f>
        <v>2</v>
      </c>
      <c r="I46" s="12">
        <f>H46/C46</f>
        <v>0.022222222222222223</v>
      </c>
      <c r="J46" s="32">
        <f>SUM(J44:J45)</f>
        <v>13</v>
      </c>
      <c r="K46" s="32">
        <f>SUM(K44:K45)</f>
        <v>11</v>
      </c>
      <c r="L46" s="11">
        <f>K46/J46</f>
        <v>0.8461538461538461</v>
      </c>
      <c r="M46" s="32">
        <f>SUM(M44:M45)</f>
        <v>1</v>
      </c>
      <c r="N46" s="11">
        <f>M46/J46</f>
        <v>0.07692307692307693</v>
      </c>
      <c r="O46" s="32">
        <f>SUM(O44:O45)</f>
        <v>1</v>
      </c>
      <c r="P46" s="11">
        <f>O46/J46</f>
        <v>0.07692307692307693</v>
      </c>
      <c r="Q46" s="13">
        <f>J46/C46</f>
        <v>0.14444444444444443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2901</v>
      </c>
      <c r="C48" s="32">
        <f>SUM(C27,C31,C38,C42,C46)</f>
        <v>2894</v>
      </c>
      <c r="D48" s="32">
        <f>SUM(D27,D31,D38,D42,D46)</f>
        <v>2746</v>
      </c>
      <c r="E48" s="11">
        <f>D48/C48</f>
        <v>0.9488597097442986</v>
      </c>
      <c r="F48" s="32">
        <f>SUM(F27,F31,F38,F42,F46)</f>
        <v>100</v>
      </c>
      <c r="G48" s="12">
        <f>F48/C48</f>
        <v>0.03455425017277125</v>
      </c>
      <c r="H48" s="32">
        <f>SUM(H27,H31,H38,H42,H46)</f>
        <v>48</v>
      </c>
      <c r="I48" s="12">
        <f>H48/C48</f>
        <v>0.0165860400829302</v>
      </c>
      <c r="J48" s="32">
        <f>SUM(J27,J31,J38,J42,J46)</f>
        <v>670</v>
      </c>
      <c r="K48" s="32">
        <f>SUM(K27,K31,K38,K42,K46)</f>
        <v>619</v>
      </c>
      <c r="L48" s="11">
        <f>K48/J48</f>
        <v>0.9238805970149254</v>
      </c>
      <c r="M48" s="32">
        <f>SUM(M27,M31,M38,M42,M46)</f>
        <v>32</v>
      </c>
      <c r="N48" s="11">
        <f>M48/J48</f>
        <v>0.04776119402985075</v>
      </c>
      <c r="O48" s="32">
        <f>SUM(O27,O31,O38,O42,O46)</f>
        <v>19</v>
      </c>
      <c r="P48" s="11">
        <f>O48/J48</f>
        <v>0.028358208955223882</v>
      </c>
      <c r="Q48" s="13">
        <f>J48/C48</f>
        <v>0.23151347615756737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6578</v>
      </c>
      <c r="C50" s="32">
        <f>C23+C48</f>
        <v>6494</v>
      </c>
      <c r="D50" s="32">
        <f>D23+D48</f>
        <v>6145</v>
      </c>
      <c r="E50" s="11">
        <f>D50/C50</f>
        <v>0.9462580843855867</v>
      </c>
      <c r="F50" s="32">
        <f>F23+F48</f>
        <v>234</v>
      </c>
      <c r="G50" s="12">
        <f>F50/C50</f>
        <v>0.03603326147212812</v>
      </c>
      <c r="H50" s="32">
        <f>H23+H48</f>
        <v>115</v>
      </c>
      <c r="I50" s="12">
        <f>H50/C50</f>
        <v>0.017708654142285188</v>
      </c>
      <c r="J50" s="32">
        <f>J23+J48</f>
        <v>1271</v>
      </c>
      <c r="K50" s="32">
        <f>K23+K48</f>
        <v>1162</v>
      </c>
      <c r="L50" s="11">
        <f>K50/J50</f>
        <v>0.9142407553107789</v>
      </c>
      <c r="M50" s="32">
        <f>M23+M48</f>
        <v>60</v>
      </c>
      <c r="N50" s="11">
        <f>M50/J50</f>
        <v>0.04720692368214005</v>
      </c>
      <c r="O50" s="32">
        <f>O23+O48</f>
        <v>49</v>
      </c>
      <c r="P50" s="11">
        <f>O50/J50</f>
        <v>0.03855232100708104</v>
      </c>
      <c r="Q50" s="13">
        <f>J50/C50</f>
        <v>0.19571912534647368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3" sqref="K33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266</v>
      </c>
      <c r="C4" s="54">
        <f>SUM(D4+F4+H4)</f>
        <v>237</v>
      </c>
      <c r="D4" s="29">
        <v>221</v>
      </c>
      <c r="E4" s="11">
        <f>D4/C4</f>
        <v>0.9324894514767933</v>
      </c>
      <c r="F4" s="34">
        <v>12</v>
      </c>
      <c r="G4" s="12">
        <f>F4/C4</f>
        <v>0.05063291139240506</v>
      </c>
      <c r="H4" s="29">
        <v>4</v>
      </c>
      <c r="I4" s="12">
        <f>H4/C4</f>
        <v>0.016877637130801686</v>
      </c>
      <c r="J4" s="54">
        <f>SUM(K4+M4+O4)</f>
        <v>45</v>
      </c>
      <c r="K4" s="29">
        <v>41</v>
      </c>
      <c r="L4" s="11">
        <f>K4/J4</f>
        <v>0.9111111111111111</v>
      </c>
      <c r="M4" s="34">
        <v>4</v>
      </c>
      <c r="N4" s="11">
        <f>M4/J4</f>
        <v>0.08888888888888889</v>
      </c>
      <c r="O4" s="34">
        <v>0</v>
      </c>
      <c r="P4" s="11">
        <f>O4/J4</f>
        <v>0</v>
      </c>
      <c r="Q4" s="12">
        <f>J4/C4</f>
        <v>0.189873417721519</v>
      </c>
    </row>
    <row r="5" spans="1:17" ht="15">
      <c r="A5" s="10" t="s">
        <v>56</v>
      </c>
      <c r="B5" s="29">
        <v>496</v>
      </c>
      <c r="C5" s="54">
        <f>SUM(D5+F5+H5)</f>
        <v>453</v>
      </c>
      <c r="D5" s="29">
        <v>435</v>
      </c>
      <c r="E5" s="11">
        <f>D5/C5</f>
        <v>0.9602649006622517</v>
      </c>
      <c r="F5" s="34">
        <v>12</v>
      </c>
      <c r="G5" s="12">
        <f>F5/C5</f>
        <v>0.026490066225165563</v>
      </c>
      <c r="H5" s="29">
        <v>6</v>
      </c>
      <c r="I5" s="12">
        <f>H5/C5</f>
        <v>0.013245033112582781</v>
      </c>
      <c r="J5" s="54">
        <f>SUM(K5+M5+O5)</f>
        <v>35</v>
      </c>
      <c r="K5" s="29">
        <v>32</v>
      </c>
      <c r="L5" s="11">
        <f>K5/J5</f>
        <v>0.9142857142857143</v>
      </c>
      <c r="M5" s="34">
        <v>1</v>
      </c>
      <c r="N5" s="11">
        <f>M5/J5</f>
        <v>0.02857142857142857</v>
      </c>
      <c r="O5" s="34">
        <v>2</v>
      </c>
      <c r="P5" s="11">
        <f>O5/J5</f>
        <v>0.05714285714285714</v>
      </c>
      <c r="Q5" s="12">
        <f>J5/C5</f>
        <v>0.0772626931567329</v>
      </c>
    </row>
    <row r="6" spans="1:17" ht="15">
      <c r="A6" s="10" t="s">
        <v>57</v>
      </c>
      <c r="B6" s="29">
        <v>389</v>
      </c>
      <c r="C6" s="54">
        <f>SUM(D6+F6+H6)</f>
        <v>369</v>
      </c>
      <c r="D6" s="29">
        <v>353</v>
      </c>
      <c r="E6" s="11">
        <f>D6/C6</f>
        <v>0.9566395663956639</v>
      </c>
      <c r="F6" s="34">
        <v>13</v>
      </c>
      <c r="G6" s="12">
        <f>F6/C6</f>
        <v>0.03523035230352303</v>
      </c>
      <c r="H6" s="29">
        <v>3</v>
      </c>
      <c r="I6" s="12">
        <f>H6/C6</f>
        <v>0.008130081300813009</v>
      </c>
      <c r="J6" s="54">
        <f>SUM(K6+M6+O6)</f>
        <v>42</v>
      </c>
      <c r="K6" s="29">
        <v>36</v>
      </c>
      <c r="L6" s="11">
        <f>K6/J6</f>
        <v>0.8571428571428571</v>
      </c>
      <c r="M6" s="34">
        <v>3</v>
      </c>
      <c r="N6" s="11">
        <f>M6/J6</f>
        <v>0.07142857142857142</v>
      </c>
      <c r="O6" s="34">
        <v>3</v>
      </c>
      <c r="P6" s="11">
        <f>O6/J6</f>
        <v>0.07142857142857142</v>
      </c>
      <c r="Q6" s="12">
        <f>J6/C6</f>
        <v>0.11382113821138211</v>
      </c>
    </row>
    <row r="7" spans="1:17" ht="15.75">
      <c r="A7" s="5" t="s">
        <v>15</v>
      </c>
      <c r="B7" s="32">
        <f>SUM(B4:B6)</f>
        <v>1151</v>
      </c>
      <c r="C7" s="32">
        <f>SUM(C4:C6)</f>
        <v>1059</v>
      </c>
      <c r="D7" s="32">
        <f>SUM(D4:D6)</f>
        <v>1009</v>
      </c>
      <c r="E7" s="11">
        <f>D7/C7</f>
        <v>0.9527856468366384</v>
      </c>
      <c r="F7" s="32">
        <f>SUM(F4:F6)</f>
        <v>37</v>
      </c>
      <c r="G7" s="12">
        <f>F7/C7</f>
        <v>0.03493862134088763</v>
      </c>
      <c r="H7" s="32">
        <f>SUM(H4:H6)</f>
        <v>13</v>
      </c>
      <c r="I7" s="12">
        <f>H7/C7</f>
        <v>0.012275731822474031</v>
      </c>
      <c r="J7" s="32">
        <f>SUM(J4:J6)</f>
        <v>122</v>
      </c>
      <c r="K7" s="32">
        <f>SUM(K4:K6)</f>
        <v>109</v>
      </c>
      <c r="L7" s="11">
        <f>K7/J7</f>
        <v>0.8934426229508197</v>
      </c>
      <c r="M7" s="32">
        <f>SUM(M4:M6)</f>
        <v>8</v>
      </c>
      <c r="N7" s="11">
        <f>M7/J7</f>
        <v>0.06557377049180328</v>
      </c>
      <c r="O7" s="32">
        <f>SUM(O4:O6)</f>
        <v>5</v>
      </c>
      <c r="P7" s="11">
        <f>O7/J7</f>
        <v>0.040983606557377046</v>
      </c>
      <c r="Q7" s="13">
        <f>J7/C7</f>
        <v>0.11520302171860246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722</v>
      </c>
      <c r="C10" s="54">
        <f>SUM(D10+F10+H10)</f>
        <v>644</v>
      </c>
      <c r="D10" s="29">
        <v>617</v>
      </c>
      <c r="E10" s="11">
        <f t="shared" si="0"/>
        <v>0.9580745341614907</v>
      </c>
      <c r="F10" s="34">
        <v>11</v>
      </c>
      <c r="G10" s="12">
        <f t="shared" si="1"/>
        <v>0.017080745341614908</v>
      </c>
      <c r="H10" s="29">
        <v>16</v>
      </c>
      <c r="I10" s="12">
        <f t="shared" si="2"/>
        <v>0.024844720496894408</v>
      </c>
      <c r="J10" s="54">
        <f>SUM(K10+M10+O10)</f>
        <v>147</v>
      </c>
      <c r="K10" s="29">
        <v>131</v>
      </c>
      <c r="L10" s="11">
        <f t="shared" si="3"/>
        <v>0.891156462585034</v>
      </c>
      <c r="M10" s="34">
        <v>3</v>
      </c>
      <c r="N10" s="11">
        <f t="shared" si="4"/>
        <v>0.02040816326530612</v>
      </c>
      <c r="O10" s="34">
        <v>13</v>
      </c>
      <c r="P10" s="11">
        <f t="shared" si="5"/>
        <v>0.08843537414965986</v>
      </c>
      <c r="Q10" s="12">
        <f t="shared" si="6"/>
        <v>0.22826086956521738</v>
      </c>
    </row>
    <row r="11" spans="1:17" ht="15">
      <c r="A11" s="10" t="s">
        <v>59</v>
      </c>
      <c r="B11" s="29">
        <v>311</v>
      </c>
      <c r="C11" s="54">
        <f>SUM(D11+F11+H11)</f>
        <v>279</v>
      </c>
      <c r="D11" s="29">
        <v>268</v>
      </c>
      <c r="E11" s="11">
        <f t="shared" si="0"/>
        <v>0.9605734767025089</v>
      </c>
      <c r="F11" s="34">
        <v>2</v>
      </c>
      <c r="G11" s="12">
        <f t="shared" si="1"/>
        <v>0.007168458781362007</v>
      </c>
      <c r="H11" s="29">
        <v>9</v>
      </c>
      <c r="I11" s="12">
        <f t="shared" si="2"/>
        <v>0.03225806451612903</v>
      </c>
      <c r="J11" s="54">
        <f>SUM(K11+M11+O11)</f>
        <v>87</v>
      </c>
      <c r="K11" s="29">
        <v>84</v>
      </c>
      <c r="L11" s="11">
        <f t="shared" si="3"/>
        <v>0.9655172413793104</v>
      </c>
      <c r="M11" s="34">
        <v>1</v>
      </c>
      <c r="N11" s="11">
        <f t="shared" si="4"/>
        <v>0.011494252873563218</v>
      </c>
      <c r="O11" s="34">
        <v>2</v>
      </c>
      <c r="P11" s="11">
        <f t="shared" si="5"/>
        <v>0.022988505747126436</v>
      </c>
      <c r="Q11" s="12">
        <f t="shared" si="6"/>
        <v>0.3118279569892473</v>
      </c>
    </row>
    <row r="12" spans="1:17" ht="15">
      <c r="A12" s="10" t="s">
        <v>17</v>
      </c>
      <c r="B12" s="29">
        <v>0</v>
      </c>
      <c r="C12" s="54">
        <f>SUM(D12+F12+H12)</f>
        <v>0</v>
      </c>
      <c r="D12" s="29">
        <v>0</v>
      </c>
      <c r="E12" s="11" t="e">
        <f t="shared" si="0"/>
        <v>#DIV/0!</v>
      </c>
      <c r="F12" s="34">
        <v>0</v>
      </c>
      <c r="G12" s="12" t="e">
        <f t="shared" si="1"/>
        <v>#DIV/0!</v>
      </c>
      <c r="H12" s="29">
        <v>0</v>
      </c>
      <c r="I12" s="12" t="e">
        <f t="shared" si="2"/>
        <v>#DIV/0!</v>
      </c>
      <c r="J12" s="54">
        <f>SUM(K12+M12+O12)</f>
        <v>0</v>
      </c>
      <c r="K12" s="29">
        <v>0</v>
      </c>
      <c r="L12" s="11" t="e">
        <f t="shared" si="3"/>
        <v>#DIV/0!</v>
      </c>
      <c r="M12" s="34">
        <v>0</v>
      </c>
      <c r="N12" s="11" t="e">
        <f t="shared" si="4"/>
        <v>#DIV/0!</v>
      </c>
      <c r="O12" s="34">
        <v>0</v>
      </c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172</v>
      </c>
      <c r="C13" s="54">
        <f>SUM(D13+F13+H13)</f>
        <v>132</v>
      </c>
      <c r="D13" s="29">
        <v>73</v>
      </c>
      <c r="E13" s="11">
        <f t="shared" si="0"/>
        <v>0.553030303030303</v>
      </c>
      <c r="F13" s="34">
        <v>43</v>
      </c>
      <c r="G13" s="12">
        <f t="shared" si="1"/>
        <v>0.32575757575757575</v>
      </c>
      <c r="H13" s="29">
        <v>16</v>
      </c>
      <c r="I13" s="12">
        <f t="shared" si="2"/>
        <v>0.12121212121212122</v>
      </c>
      <c r="J13" s="54">
        <f>SUM(K13+M13+O13)</f>
        <v>41</v>
      </c>
      <c r="K13" s="29">
        <v>18</v>
      </c>
      <c r="L13" s="11">
        <f t="shared" si="3"/>
        <v>0.43902439024390244</v>
      </c>
      <c r="M13" s="34">
        <v>17</v>
      </c>
      <c r="N13" s="11">
        <f t="shared" si="4"/>
        <v>0.4146341463414634</v>
      </c>
      <c r="O13" s="34">
        <v>6</v>
      </c>
      <c r="P13" s="11">
        <f t="shared" si="5"/>
        <v>0.14634146341463414</v>
      </c>
      <c r="Q13" s="12">
        <f t="shared" si="6"/>
        <v>0.3106060606060606</v>
      </c>
    </row>
    <row r="14" spans="1:17" ht="15.75">
      <c r="A14" s="5" t="s">
        <v>18</v>
      </c>
      <c r="B14" s="32">
        <f>SUM(B9:B13)</f>
        <v>1205</v>
      </c>
      <c r="C14" s="32">
        <f>SUM(C9:C13)</f>
        <v>1055</v>
      </c>
      <c r="D14" s="32">
        <f>SUM(D9:D13)</f>
        <v>958</v>
      </c>
      <c r="E14" s="11">
        <f t="shared" si="0"/>
        <v>0.9080568720379147</v>
      </c>
      <c r="F14" s="32">
        <f>SUM(F9:F13)</f>
        <v>56</v>
      </c>
      <c r="G14" s="12">
        <f t="shared" si="1"/>
        <v>0.05308056872037915</v>
      </c>
      <c r="H14" s="32">
        <f>SUM(H9:H13)</f>
        <v>41</v>
      </c>
      <c r="I14" s="12">
        <f t="shared" si="2"/>
        <v>0.03886255924170616</v>
      </c>
      <c r="J14" s="32">
        <f>SUM(J9:J13)</f>
        <v>275</v>
      </c>
      <c r="K14" s="32">
        <f>SUM(K9:K13)</f>
        <v>233</v>
      </c>
      <c r="L14" s="11">
        <f t="shared" si="3"/>
        <v>0.8472727272727273</v>
      </c>
      <c r="M14" s="32">
        <f>SUM(M9:M13)</f>
        <v>21</v>
      </c>
      <c r="N14" s="11">
        <f t="shared" si="4"/>
        <v>0.07636363636363637</v>
      </c>
      <c r="O14" s="32">
        <f>SUM(O9:O13)</f>
        <v>21</v>
      </c>
      <c r="P14" s="11">
        <f t="shared" si="5"/>
        <v>0.07636363636363637</v>
      </c>
      <c r="Q14" s="13">
        <f t="shared" si="6"/>
        <v>0.26066350710900477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297</v>
      </c>
      <c r="C16" s="54">
        <f>SUM(D16+F16+H16)</f>
        <v>324</v>
      </c>
      <c r="D16" s="29">
        <v>312</v>
      </c>
      <c r="E16" s="11">
        <f aca="true" t="shared" si="7" ref="E16:E21">D16/C16</f>
        <v>0.9629629629629629</v>
      </c>
      <c r="F16" s="34">
        <v>5</v>
      </c>
      <c r="G16" s="12">
        <f aca="true" t="shared" si="8" ref="G16:G21">F16/C16</f>
        <v>0.015432098765432098</v>
      </c>
      <c r="H16" s="29">
        <v>7</v>
      </c>
      <c r="I16" s="12">
        <f aca="true" t="shared" si="9" ref="I16:I21">H16/C16</f>
        <v>0.021604938271604937</v>
      </c>
      <c r="J16" s="54">
        <f>SUM(K16+M16+O16)</f>
        <v>67</v>
      </c>
      <c r="K16" s="29">
        <v>63</v>
      </c>
      <c r="L16" s="11">
        <f aca="true" t="shared" si="10" ref="L16:L21">K16/J16</f>
        <v>0.9402985074626866</v>
      </c>
      <c r="M16" s="34">
        <v>2</v>
      </c>
      <c r="N16" s="11">
        <f aca="true" t="shared" si="11" ref="N16:N21">M16/J16</f>
        <v>0.029850746268656716</v>
      </c>
      <c r="O16" s="34">
        <v>2</v>
      </c>
      <c r="P16" s="11">
        <f aca="true" t="shared" si="12" ref="P16:P21">O16/J16</f>
        <v>0.029850746268656716</v>
      </c>
      <c r="Q16" s="12">
        <f aca="true" t="shared" si="13" ref="Q16:Q21">J16/C16</f>
        <v>0.20679012345679013</v>
      </c>
    </row>
    <row r="17" spans="1:17" ht="15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>
      <c r="A19" s="10" t="s">
        <v>67</v>
      </c>
      <c r="B19" s="29">
        <v>64</v>
      </c>
      <c r="C19" s="54">
        <f>SUM(D19+F19+H19)</f>
        <v>20</v>
      </c>
      <c r="D19" s="29">
        <v>18</v>
      </c>
      <c r="E19" s="11">
        <f t="shared" si="7"/>
        <v>0.9</v>
      </c>
      <c r="F19" s="34">
        <v>0</v>
      </c>
      <c r="G19" s="12">
        <f t="shared" si="8"/>
        <v>0</v>
      </c>
      <c r="H19" s="29">
        <v>2</v>
      </c>
      <c r="I19" s="12">
        <f t="shared" si="9"/>
        <v>0.1</v>
      </c>
      <c r="J19" s="54">
        <f>SUM(K19+M19+O19)</f>
        <v>2</v>
      </c>
      <c r="K19" s="29">
        <v>2</v>
      </c>
      <c r="L19" s="11">
        <f t="shared" si="10"/>
        <v>1</v>
      </c>
      <c r="M19" s="34">
        <v>0</v>
      </c>
      <c r="N19" s="11">
        <f t="shared" si="11"/>
        <v>0</v>
      </c>
      <c r="O19" s="34">
        <v>0</v>
      </c>
      <c r="P19" s="11">
        <f t="shared" si="12"/>
        <v>0</v>
      </c>
      <c r="Q19" s="12">
        <f t="shared" si="13"/>
        <v>0.1</v>
      </c>
    </row>
    <row r="20" spans="1:17" ht="15">
      <c r="A20" s="10" t="s">
        <v>61</v>
      </c>
      <c r="B20" s="29">
        <v>544</v>
      </c>
      <c r="C20" s="54">
        <f>SUM(D20+F20+H20)</f>
        <v>485</v>
      </c>
      <c r="D20" s="29">
        <v>472</v>
      </c>
      <c r="E20" s="11">
        <f t="shared" si="7"/>
        <v>0.9731958762886598</v>
      </c>
      <c r="F20" s="34">
        <v>9</v>
      </c>
      <c r="G20" s="12">
        <f t="shared" si="8"/>
        <v>0.018556701030927835</v>
      </c>
      <c r="H20" s="29">
        <v>4</v>
      </c>
      <c r="I20" s="12">
        <f t="shared" si="9"/>
        <v>0.008247422680412371</v>
      </c>
      <c r="J20" s="54">
        <f>SUM(K20+M20+O20)</f>
        <v>46</v>
      </c>
      <c r="K20" s="29">
        <v>46</v>
      </c>
      <c r="L20" s="11">
        <f t="shared" si="10"/>
        <v>1</v>
      </c>
      <c r="M20" s="34">
        <v>0</v>
      </c>
      <c r="N20" s="11">
        <f t="shared" si="11"/>
        <v>0</v>
      </c>
      <c r="O20" s="34">
        <v>0</v>
      </c>
      <c r="P20" s="11">
        <f t="shared" si="12"/>
        <v>0</v>
      </c>
      <c r="Q20" s="12">
        <f t="shared" si="13"/>
        <v>0.09484536082474226</v>
      </c>
    </row>
    <row r="21" spans="1:17" ht="15.75">
      <c r="A21" s="5" t="s">
        <v>23</v>
      </c>
      <c r="B21" s="32">
        <f>SUM(B16:B20)</f>
        <v>905</v>
      </c>
      <c r="C21" s="32">
        <f>SUM(C16:C20)</f>
        <v>829</v>
      </c>
      <c r="D21" s="32">
        <f>SUM(D16:D20)</f>
        <v>802</v>
      </c>
      <c r="E21" s="11">
        <f t="shared" si="7"/>
        <v>0.9674306393244874</v>
      </c>
      <c r="F21" s="32">
        <f>SUM(F16:F20)</f>
        <v>14</v>
      </c>
      <c r="G21" s="12">
        <f t="shared" si="8"/>
        <v>0.016887816646562123</v>
      </c>
      <c r="H21" s="32">
        <f>SUM(H16:H20)</f>
        <v>13</v>
      </c>
      <c r="I21" s="12">
        <f t="shared" si="9"/>
        <v>0.015681544028950542</v>
      </c>
      <c r="J21" s="32">
        <f>SUM(J16:J20)</f>
        <v>115</v>
      </c>
      <c r="K21" s="32">
        <f>SUM(K16:K20)</f>
        <v>111</v>
      </c>
      <c r="L21" s="11">
        <f t="shared" si="10"/>
        <v>0.9652173913043478</v>
      </c>
      <c r="M21" s="32">
        <f>SUM(M16:M20)</f>
        <v>2</v>
      </c>
      <c r="N21" s="11">
        <f t="shared" si="11"/>
        <v>0.017391304347826087</v>
      </c>
      <c r="O21" s="32">
        <f>SUM(O16:O20)</f>
        <v>2</v>
      </c>
      <c r="P21" s="11">
        <f t="shared" si="12"/>
        <v>0.017391304347826087</v>
      </c>
      <c r="Q21" s="13">
        <f t="shared" si="13"/>
        <v>0.13872135102533173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3261</v>
      </c>
      <c r="C23" s="32">
        <f>C7+C14+C21</f>
        <v>2943</v>
      </c>
      <c r="D23" s="32">
        <f>D7+D14+D21</f>
        <v>2769</v>
      </c>
      <c r="E23" s="11">
        <f>D23/C23</f>
        <v>0.9408766564729868</v>
      </c>
      <c r="F23" s="32">
        <f>F7+F14+F21</f>
        <v>107</v>
      </c>
      <c r="G23" s="12">
        <f>F23/C23</f>
        <v>0.036357458375807</v>
      </c>
      <c r="H23" s="32">
        <f>H7+H14+H21</f>
        <v>67</v>
      </c>
      <c r="I23" s="12">
        <f>H23/C23</f>
        <v>0.022765885151206252</v>
      </c>
      <c r="J23" s="32">
        <f>J7+J14+J21</f>
        <v>512</v>
      </c>
      <c r="K23" s="32">
        <f>K7+K14+K21</f>
        <v>453</v>
      </c>
      <c r="L23" s="11">
        <f>K23/J23</f>
        <v>0.884765625</v>
      </c>
      <c r="M23" s="32">
        <f>M7+M14+M21</f>
        <v>31</v>
      </c>
      <c r="N23" s="11">
        <f>M23/J23</f>
        <v>0.060546875</v>
      </c>
      <c r="O23" s="32">
        <f>O7+O14+O21</f>
        <v>28</v>
      </c>
      <c r="P23" s="11">
        <f>O23/J23</f>
        <v>0.0546875</v>
      </c>
      <c r="Q23" s="13">
        <f>J23/C23</f>
        <v>0.17397213727488958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>
        <v>43</v>
      </c>
      <c r="C25" s="54">
        <f>SUM(D25+F25+H25)</f>
        <v>16</v>
      </c>
      <c r="D25" s="29">
        <v>14</v>
      </c>
      <c r="E25" s="11">
        <f>D25/C25</f>
        <v>0.875</v>
      </c>
      <c r="F25" s="34">
        <v>1</v>
      </c>
      <c r="G25" s="12">
        <f>F25/C25</f>
        <v>0.0625</v>
      </c>
      <c r="H25" s="29">
        <v>1</v>
      </c>
      <c r="I25" s="12">
        <f>H25/C25</f>
        <v>0.0625</v>
      </c>
      <c r="J25" s="54">
        <f>SUM(K25+M25+O25)</f>
        <v>2</v>
      </c>
      <c r="K25" s="29">
        <v>2</v>
      </c>
      <c r="L25" s="11">
        <f>K25/J25</f>
        <v>1</v>
      </c>
      <c r="M25" s="34">
        <v>0</v>
      </c>
      <c r="N25" s="11">
        <f>M25/J25</f>
        <v>0</v>
      </c>
      <c r="O25" s="34">
        <v>0</v>
      </c>
      <c r="P25" s="11">
        <f>O25/J25</f>
        <v>0</v>
      </c>
      <c r="Q25" s="12">
        <f>J25/C25</f>
        <v>0.125</v>
      </c>
    </row>
    <row r="26" spans="1:17" ht="15">
      <c r="A26" s="10" t="s">
        <v>25</v>
      </c>
      <c r="B26" s="29">
        <v>391</v>
      </c>
      <c r="C26" s="54">
        <f>SUM(D26+F26+H26)</f>
        <v>350</v>
      </c>
      <c r="D26" s="29">
        <v>350</v>
      </c>
      <c r="E26" s="11">
        <f>D26/C26</f>
        <v>1</v>
      </c>
      <c r="F26" s="34">
        <v>0</v>
      </c>
      <c r="G26" s="12">
        <f>F26/C26</f>
        <v>0</v>
      </c>
      <c r="H26" s="29">
        <v>0</v>
      </c>
      <c r="I26" s="12">
        <f>H26/C26</f>
        <v>0</v>
      </c>
      <c r="J26" s="54">
        <f>SUM(K26+M26+O26)</f>
        <v>19</v>
      </c>
      <c r="K26" s="29">
        <v>19</v>
      </c>
      <c r="L26" s="11">
        <f>K26/J26</f>
        <v>1</v>
      </c>
      <c r="M26" s="34">
        <v>0</v>
      </c>
      <c r="N26" s="11">
        <f>M26/J26</f>
        <v>0</v>
      </c>
      <c r="O26" s="34">
        <v>0</v>
      </c>
      <c r="P26" s="11">
        <f>O26/J26</f>
        <v>0</v>
      </c>
      <c r="Q26" s="12">
        <f>J26/C26</f>
        <v>0.054285714285714284</v>
      </c>
    </row>
    <row r="27" spans="1:17" ht="15.75">
      <c r="A27" s="5" t="s">
        <v>26</v>
      </c>
      <c r="B27" s="32">
        <f>SUM(B25:B26)</f>
        <v>434</v>
      </c>
      <c r="C27" s="32">
        <f>SUM(C25:C26)</f>
        <v>366</v>
      </c>
      <c r="D27" s="32">
        <f>SUM(D25:D26)</f>
        <v>364</v>
      </c>
      <c r="E27" s="11">
        <f>D27/C27</f>
        <v>0.994535519125683</v>
      </c>
      <c r="F27" s="32">
        <f>SUM(F25:F26)</f>
        <v>1</v>
      </c>
      <c r="G27" s="12">
        <f>F27/C27</f>
        <v>0.00273224043715847</v>
      </c>
      <c r="H27" s="32">
        <f>SUM(H25:H26)</f>
        <v>1</v>
      </c>
      <c r="I27" s="12">
        <f>H27/C27</f>
        <v>0.00273224043715847</v>
      </c>
      <c r="J27" s="32">
        <f>SUM(J25:J26)</f>
        <v>21</v>
      </c>
      <c r="K27" s="32">
        <f>SUM(K25:K26)</f>
        <v>21</v>
      </c>
      <c r="L27" s="11">
        <f>K27/J27</f>
        <v>1</v>
      </c>
      <c r="M27" s="32">
        <f>SUM(M25:M26)</f>
        <v>0</v>
      </c>
      <c r="N27" s="11">
        <f>M27/J27</f>
        <v>0</v>
      </c>
      <c r="O27" s="32">
        <f>SUM(O25:O26)</f>
        <v>0</v>
      </c>
      <c r="P27" s="11">
        <f>O27/J27</f>
        <v>0</v>
      </c>
      <c r="Q27" s="13">
        <f>J27/C27</f>
        <v>0.05737704918032787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>
        <v>451</v>
      </c>
      <c r="C29" s="54">
        <f>SUM(D29+F29+H29)</f>
        <v>410</v>
      </c>
      <c r="D29" s="29">
        <v>403</v>
      </c>
      <c r="E29" s="11">
        <f>D29/C29</f>
        <v>0.9829268292682927</v>
      </c>
      <c r="F29" s="34">
        <v>4</v>
      </c>
      <c r="G29" s="12">
        <f>F29/C29</f>
        <v>0.00975609756097561</v>
      </c>
      <c r="H29" s="29">
        <v>3</v>
      </c>
      <c r="I29" s="12">
        <f>H29/C29</f>
        <v>0.007317073170731708</v>
      </c>
      <c r="J29" s="54">
        <f>SUM(K29+M29+O29)</f>
        <v>151</v>
      </c>
      <c r="K29" s="29">
        <v>149</v>
      </c>
      <c r="L29" s="11">
        <f>K29/J29</f>
        <v>0.9867549668874173</v>
      </c>
      <c r="M29" s="34">
        <v>1</v>
      </c>
      <c r="N29" s="11">
        <f>M29/J29</f>
        <v>0.006622516556291391</v>
      </c>
      <c r="O29" s="34">
        <v>1</v>
      </c>
      <c r="P29" s="11">
        <f>O29/J29</f>
        <v>0.006622516556291391</v>
      </c>
      <c r="Q29" s="12">
        <f>J29/C29</f>
        <v>0.36829268292682926</v>
      </c>
    </row>
    <row r="30" spans="1:17" ht="15">
      <c r="A30" s="10" t="s">
        <v>63</v>
      </c>
      <c r="B30" s="29">
        <v>506</v>
      </c>
      <c r="C30" s="54">
        <f>SUM(D30+F30+H30)</f>
        <v>473</v>
      </c>
      <c r="D30" s="29">
        <v>467</v>
      </c>
      <c r="E30" s="11">
        <f>D30/C30</f>
        <v>0.9873150105708245</v>
      </c>
      <c r="F30" s="34">
        <v>1</v>
      </c>
      <c r="G30" s="12">
        <f>F30/C30</f>
        <v>0.0021141649048625794</v>
      </c>
      <c r="H30" s="29">
        <v>5</v>
      </c>
      <c r="I30" s="12">
        <f>H30/C30</f>
        <v>0.010570824524312896</v>
      </c>
      <c r="J30" s="54">
        <f>SUM(K30+M30+O30)</f>
        <v>132</v>
      </c>
      <c r="K30" s="29">
        <v>129</v>
      </c>
      <c r="L30" s="11">
        <f>K30/J30</f>
        <v>0.9772727272727273</v>
      </c>
      <c r="M30" s="34">
        <v>1</v>
      </c>
      <c r="N30" s="11">
        <f>M30/J30</f>
        <v>0.007575757575757576</v>
      </c>
      <c r="O30" s="34">
        <v>2</v>
      </c>
      <c r="P30" s="11">
        <f>O30/J30</f>
        <v>0.015151515151515152</v>
      </c>
      <c r="Q30" s="12">
        <f>J30/C30</f>
        <v>0.27906976744186046</v>
      </c>
    </row>
    <row r="31" spans="1:17" ht="15.75">
      <c r="A31" s="5" t="s">
        <v>27</v>
      </c>
      <c r="B31" s="32">
        <f>SUM(B29:B30)</f>
        <v>957</v>
      </c>
      <c r="C31" s="32">
        <f>SUM(C29:C30)</f>
        <v>883</v>
      </c>
      <c r="D31" s="32">
        <f>SUM(D29:D30)</f>
        <v>870</v>
      </c>
      <c r="E31" s="11">
        <f>D31/C31</f>
        <v>0.9852774631936579</v>
      </c>
      <c r="F31" s="32">
        <f>SUM(F29:F30)</f>
        <v>5</v>
      </c>
      <c r="G31" s="12">
        <f>F31/C31</f>
        <v>0.0056625141562853904</v>
      </c>
      <c r="H31" s="32">
        <f>SUM(H29:H30)</f>
        <v>8</v>
      </c>
      <c r="I31" s="12">
        <f>H31/C31</f>
        <v>0.009060022650056626</v>
      </c>
      <c r="J31" s="32">
        <f>SUM(J29:J30)</f>
        <v>283</v>
      </c>
      <c r="K31" s="32">
        <f>SUM(K29:K30)</f>
        <v>278</v>
      </c>
      <c r="L31" s="11">
        <f>K31/J31</f>
        <v>0.9823321554770318</v>
      </c>
      <c r="M31" s="32">
        <f>SUM(M29:M30)</f>
        <v>2</v>
      </c>
      <c r="N31" s="11">
        <f>M31/J31</f>
        <v>0.007067137809187279</v>
      </c>
      <c r="O31" s="32">
        <f>SUM(O29:O30)</f>
        <v>3</v>
      </c>
      <c r="P31" s="11">
        <f>O31/J31</f>
        <v>0.01060070671378092</v>
      </c>
      <c r="Q31" s="13">
        <f>J31/C31</f>
        <v>0.3204983012457531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>
        <v>111</v>
      </c>
      <c r="C33" s="54">
        <f>SUM(D33+F33+H33)</f>
        <v>126</v>
      </c>
      <c r="D33" s="29">
        <v>102</v>
      </c>
      <c r="E33" s="11">
        <f aca="true" t="shared" si="14" ref="E33:E38">D33/C33</f>
        <v>0.8095238095238095</v>
      </c>
      <c r="F33" s="34">
        <v>20</v>
      </c>
      <c r="G33" s="12">
        <f aca="true" t="shared" si="15" ref="G33:G38">F33/C33</f>
        <v>0.15873015873015872</v>
      </c>
      <c r="H33" s="29">
        <v>4</v>
      </c>
      <c r="I33" s="12">
        <f aca="true" t="shared" si="16" ref="I33:I38">H33/C33</f>
        <v>0.031746031746031744</v>
      </c>
      <c r="J33" s="54">
        <f>SUM(K33+M33+O33)</f>
        <v>26</v>
      </c>
      <c r="K33" s="29">
        <v>22</v>
      </c>
      <c r="L33" s="11">
        <f aca="true" t="shared" si="17" ref="L33:L38">K33/J33</f>
        <v>0.8461538461538461</v>
      </c>
      <c r="M33" s="34">
        <v>4</v>
      </c>
      <c r="N33" s="11">
        <f aca="true" t="shared" si="18" ref="N33:N38">M33/J33</f>
        <v>0.15384615384615385</v>
      </c>
      <c r="O33" s="34">
        <v>0</v>
      </c>
      <c r="P33" s="11">
        <f aca="true" t="shared" si="19" ref="P33:P38">O33/J33</f>
        <v>0</v>
      </c>
      <c r="Q33" s="12">
        <f aca="true" t="shared" si="20" ref="Q33:Q38">J33/C33</f>
        <v>0.20634920634920634</v>
      </c>
    </row>
    <row r="34" spans="1:17" ht="15">
      <c r="A34" s="10" t="s">
        <v>29</v>
      </c>
      <c r="B34" s="29">
        <v>105</v>
      </c>
      <c r="C34" s="54">
        <f>SUM(D34+F34+H34)</f>
        <v>104</v>
      </c>
      <c r="D34" s="29">
        <v>97</v>
      </c>
      <c r="E34" s="11">
        <f t="shared" si="14"/>
        <v>0.9326923076923077</v>
      </c>
      <c r="F34" s="34">
        <v>5</v>
      </c>
      <c r="G34" s="12">
        <f t="shared" si="15"/>
        <v>0.04807692307692308</v>
      </c>
      <c r="H34" s="29">
        <v>2</v>
      </c>
      <c r="I34" s="12">
        <f t="shared" si="16"/>
        <v>0.019230769230769232</v>
      </c>
      <c r="J34" s="54">
        <f>SUM(K34+M34+O34)</f>
        <v>20</v>
      </c>
      <c r="K34" s="29">
        <v>16</v>
      </c>
      <c r="L34" s="11">
        <f t="shared" si="17"/>
        <v>0.8</v>
      </c>
      <c r="M34" s="34">
        <v>2</v>
      </c>
      <c r="N34" s="11">
        <f t="shared" si="18"/>
        <v>0.1</v>
      </c>
      <c r="O34" s="34">
        <v>2</v>
      </c>
      <c r="P34" s="11">
        <f t="shared" si="19"/>
        <v>0.1</v>
      </c>
      <c r="Q34" s="12">
        <f t="shared" si="20"/>
        <v>0.19230769230769232</v>
      </c>
    </row>
    <row r="35" spans="1:17" ht="15">
      <c r="A35" s="10" t="s">
        <v>30</v>
      </c>
      <c r="B35" s="29">
        <v>72</v>
      </c>
      <c r="C35" s="54">
        <f>SUM(D35+F35+H35)</f>
        <v>77</v>
      </c>
      <c r="D35" s="29">
        <v>66</v>
      </c>
      <c r="E35" s="11">
        <f t="shared" si="14"/>
        <v>0.8571428571428571</v>
      </c>
      <c r="F35" s="34">
        <v>9</v>
      </c>
      <c r="G35" s="12">
        <f t="shared" si="15"/>
        <v>0.11688311688311688</v>
      </c>
      <c r="H35" s="29">
        <v>2</v>
      </c>
      <c r="I35" s="12">
        <f t="shared" si="16"/>
        <v>0.025974025974025976</v>
      </c>
      <c r="J35" s="54">
        <f>SUM(K35+M35+O35)</f>
        <v>13</v>
      </c>
      <c r="K35" s="29">
        <v>12</v>
      </c>
      <c r="L35" s="11">
        <f t="shared" si="17"/>
        <v>0.9230769230769231</v>
      </c>
      <c r="M35" s="34">
        <v>1</v>
      </c>
      <c r="N35" s="11">
        <f t="shared" si="18"/>
        <v>0.07692307692307693</v>
      </c>
      <c r="O35" s="34">
        <v>0</v>
      </c>
      <c r="P35" s="11">
        <f t="shared" si="19"/>
        <v>0</v>
      </c>
      <c r="Q35" s="12">
        <f t="shared" si="20"/>
        <v>0.16883116883116883</v>
      </c>
    </row>
    <row r="36" spans="1:17" ht="15">
      <c r="A36" s="10" t="s">
        <v>31</v>
      </c>
      <c r="B36" s="29">
        <v>51</v>
      </c>
      <c r="C36" s="54">
        <f>SUM(D36+F36+H36)</f>
        <v>48</v>
      </c>
      <c r="D36" s="29">
        <v>40</v>
      </c>
      <c r="E36" s="11">
        <f t="shared" si="14"/>
        <v>0.8333333333333334</v>
      </c>
      <c r="F36" s="34">
        <v>7</v>
      </c>
      <c r="G36" s="12">
        <f t="shared" si="15"/>
        <v>0.14583333333333334</v>
      </c>
      <c r="H36" s="29">
        <v>1</v>
      </c>
      <c r="I36" s="12">
        <f t="shared" si="16"/>
        <v>0.020833333333333332</v>
      </c>
      <c r="J36" s="54">
        <f>SUM(K36+M36+O36)</f>
        <v>17</v>
      </c>
      <c r="K36" s="29">
        <v>16</v>
      </c>
      <c r="L36" s="11">
        <f t="shared" si="17"/>
        <v>0.9411764705882353</v>
      </c>
      <c r="M36" s="34">
        <v>1</v>
      </c>
      <c r="N36" s="11">
        <f t="shared" si="18"/>
        <v>0.058823529411764705</v>
      </c>
      <c r="O36" s="34">
        <v>0</v>
      </c>
      <c r="P36" s="11">
        <f t="shared" si="19"/>
        <v>0</v>
      </c>
      <c r="Q36" s="12">
        <f t="shared" si="20"/>
        <v>0.3541666666666667</v>
      </c>
    </row>
    <row r="37" spans="1:17" ht="15">
      <c r="A37" s="10" t="s">
        <v>32</v>
      </c>
      <c r="B37" s="29">
        <v>191</v>
      </c>
      <c r="C37" s="54">
        <f>SUM(D37+F37+H37)</f>
        <v>230</v>
      </c>
      <c r="D37" s="29">
        <v>177</v>
      </c>
      <c r="E37" s="11">
        <f t="shared" si="14"/>
        <v>0.7695652173913043</v>
      </c>
      <c r="F37" s="34">
        <v>44</v>
      </c>
      <c r="G37" s="12">
        <f t="shared" si="15"/>
        <v>0.19130434782608696</v>
      </c>
      <c r="H37" s="29">
        <v>9</v>
      </c>
      <c r="I37" s="12">
        <f t="shared" si="16"/>
        <v>0.0391304347826087</v>
      </c>
      <c r="J37" s="54">
        <f>SUM(K37+M37+O37)</f>
        <v>66</v>
      </c>
      <c r="K37" s="29">
        <v>54</v>
      </c>
      <c r="L37" s="11">
        <f t="shared" si="17"/>
        <v>0.8181818181818182</v>
      </c>
      <c r="M37" s="34">
        <v>11</v>
      </c>
      <c r="N37" s="11">
        <f t="shared" si="18"/>
        <v>0.16666666666666666</v>
      </c>
      <c r="O37" s="34">
        <v>1</v>
      </c>
      <c r="P37" s="11">
        <f t="shared" si="19"/>
        <v>0.015151515151515152</v>
      </c>
      <c r="Q37" s="12">
        <f t="shared" si="20"/>
        <v>0.28695652173913044</v>
      </c>
    </row>
    <row r="38" spans="1:17" ht="15.75">
      <c r="A38" s="5" t="s">
        <v>33</v>
      </c>
      <c r="B38" s="32">
        <f>SUM(B33:B37)</f>
        <v>530</v>
      </c>
      <c r="C38" s="32">
        <f>SUM(C33:C37)</f>
        <v>585</v>
      </c>
      <c r="D38" s="32">
        <f>SUM(D33:D37)</f>
        <v>482</v>
      </c>
      <c r="E38" s="11">
        <f t="shared" si="14"/>
        <v>0.8239316239316239</v>
      </c>
      <c r="F38" s="32">
        <f>SUM(F33:F37)</f>
        <v>85</v>
      </c>
      <c r="G38" s="12">
        <f t="shared" si="15"/>
        <v>0.1452991452991453</v>
      </c>
      <c r="H38" s="32">
        <f>SUM(H33:H37)</f>
        <v>18</v>
      </c>
      <c r="I38" s="12">
        <f t="shared" si="16"/>
        <v>0.03076923076923077</v>
      </c>
      <c r="J38" s="32">
        <f>SUM(J33:J37)</f>
        <v>142</v>
      </c>
      <c r="K38" s="32">
        <f>SUM(K33:K37)</f>
        <v>120</v>
      </c>
      <c r="L38" s="11">
        <f t="shared" si="17"/>
        <v>0.8450704225352113</v>
      </c>
      <c r="M38" s="32">
        <f>SUM(M33:M37)</f>
        <v>19</v>
      </c>
      <c r="N38" s="11">
        <f t="shared" si="18"/>
        <v>0.13380281690140844</v>
      </c>
      <c r="O38" s="32">
        <f>SUM(O33:O37)</f>
        <v>3</v>
      </c>
      <c r="P38" s="11">
        <f t="shared" si="19"/>
        <v>0.02112676056338028</v>
      </c>
      <c r="Q38" s="13">
        <f t="shared" si="20"/>
        <v>0.24273504273504273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>
        <v>684</v>
      </c>
      <c r="C40" s="54">
        <f>SUM(D40+F40+H40)</f>
        <v>634</v>
      </c>
      <c r="D40" s="29">
        <v>616</v>
      </c>
      <c r="E40" s="11">
        <f>D40/C40</f>
        <v>0.9716088328075709</v>
      </c>
      <c r="F40" s="34">
        <v>3</v>
      </c>
      <c r="G40" s="12">
        <f>F40/C40</f>
        <v>0.00473186119873817</v>
      </c>
      <c r="H40" s="29">
        <v>15</v>
      </c>
      <c r="I40" s="12">
        <f>H40/C40</f>
        <v>0.02365930599369085</v>
      </c>
      <c r="J40" s="54">
        <f>SUM(K40+M40+O40)</f>
        <v>204</v>
      </c>
      <c r="K40" s="29">
        <v>194</v>
      </c>
      <c r="L40" s="11">
        <f>K40/J40</f>
        <v>0.9509803921568627</v>
      </c>
      <c r="M40" s="34">
        <v>0</v>
      </c>
      <c r="N40" s="11">
        <f>M40/J40</f>
        <v>0</v>
      </c>
      <c r="O40" s="34">
        <v>10</v>
      </c>
      <c r="P40" s="11">
        <f>O40/J40</f>
        <v>0.049019607843137254</v>
      </c>
      <c r="Q40" s="12">
        <f>J40/C40</f>
        <v>0.3217665615141956</v>
      </c>
    </row>
    <row r="41" spans="1:17" ht="15">
      <c r="A41" s="10" t="s">
        <v>65</v>
      </c>
      <c r="B41" s="29">
        <v>112</v>
      </c>
      <c r="C41" s="54">
        <f>SUM(D41+F41+H41)</f>
        <v>64</v>
      </c>
      <c r="D41" s="29">
        <v>64</v>
      </c>
      <c r="E41" s="11">
        <f>D41/C41</f>
        <v>1</v>
      </c>
      <c r="F41" s="34">
        <v>0</v>
      </c>
      <c r="G41" s="12">
        <f>F41/C41</f>
        <v>0</v>
      </c>
      <c r="H41" s="29">
        <v>0</v>
      </c>
      <c r="I41" s="12">
        <f>H41/C41</f>
        <v>0</v>
      </c>
      <c r="J41" s="54">
        <f>SUM(K41+M41+O41)</f>
        <v>21</v>
      </c>
      <c r="K41" s="29">
        <v>21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0.328125</v>
      </c>
    </row>
    <row r="42" spans="1:17" ht="15.75">
      <c r="A42" s="5" t="s">
        <v>34</v>
      </c>
      <c r="B42" s="32">
        <f>SUM(B40:B41)</f>
        <v>796</v>
      </c>
      <c r="C42" s="32">
        <f>SUM(C40:C41)</f>
        <v>698</v>
      </c>
      <c r="D42" s="32">
        <f>SUM(D40:D41)</f>
        <v>680</v>
      </c>
      <c r="E42" s="11">
        <f>D42/C42</f>
        <v>0.9742120343839542</v>
      </c>
      <c r="F42" s="32">
        <f>SUM(F40:F41)</f>
        <v>3</v>
      </c>
      <c r="G42" s="12">
        <f>F42/C42</f>
        <v>0.004297994269340974</v>
      </c>
      <c r="H42" s="32">
        <f>SUM(H40:H41)</f>
        <v>15</v>
      </c>
      <c r="I42" s="12">
        <f>H42/C42</f>
        <v>0.02148997134670487</v>
      </c>
      <c r="J42" s="32">
        <f>SUM(J40:J41)</f>
        <v>225</v>
      </c>
      <c r="K42" s="32">
        <f>SUM(K40:K41)</f>
        <v>215</v>
      </c>
      <c r="L42" s="11">
        <f>K42/J42</f>
        <v>0.9555555555555556</v>
      </c>
      <c r="M42" s="32">
        <f>SUM(M40:M41)</f>
        <v>0</v>
      </c>
      <c r="N42" s="11">
        <f>M42/J42</f>
        <v>0</v>
      </c>
      <c r="O42" s="32">
        <f>SUM(O40:O41)</f>
        <v>10</v>
      </c>
      <c r="P42" s="11">
        <f>O42/J42</f>
        <v>0.044444444444444446</v>
      </c>
      <c r="Q42" s="13">
        <f>J42/C42</f>
        <v>0.3223495702005731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>
        <v>51</v>
      </c>
      <c r="C44" s="54">
        <f>SUM(D44+F44+H44)</f>
        <v>50</v>
      </c>
      <c r="D44" s="29">
        <v>48</v>
      </c>
      <c r="E44" s="11">
        <f>D44/C44</f>
        <v>0.96</v>
      </c>
      <c r="F44" s="34">
        <v>2</v>
      </c>
      <c r="G44" s="12">
        <f>F44/C44</f>
        <v>0.04</v>
      </c>
      <c r="H44" s="29">
        <v>0</v>
      </c>
      <c r="I44" s="12">
        <f>H44/C44</f>
        <v>0</v>
      </c>
      <c r="J44" s="54">
        <f>SUM(K44+M44+O44)</f>
        <v>8</v>
      </c>
      <c r="K44" s="29">
        <v>8</v>
      </c>
      <c r="L44" s="11">
        <f>K44/J44</f>
        <v>1</v>
      </c>
      <c r="M44" s="34">
        <v>0</v>
      </c>
      <c r="N44" s="11">
        <f>M44/J44</f>
        <v>0</v>
      </c>
      <c r="O44" s="34">
        <v>0</v>
      </c>
      <c r="P44" s="11">
        <f>O44/J44</f>
        <v>0</v>
      </c>
      <c r="Q44" s="12">
        <f>J44/C44</f>
        <v>0.16</v>
      </c>
    </row>
    <row r="45" spans="1:17" ht="15">
      <c r="A45" s="10" t="s">
        <v>36</v>
      </c>
      <c r="B45" s="29">
        <v>16</v>
      </c>
      <c r="C45" s="54">
        <f>SUM(D45+F45+H45)</f>
        <v>15</v>
      </c>
      <c r="D45" s="29">
        <v>11</v>
      </c>
      <c r="E45" s="11">
        <f>D45/C45</f>
        <v>0.7333333333333333</v>
      </c>
      <c r="F45" s="34">
        <v>1</v>
      </c>
      <c r="G45" s="12">
        <f>F45/C45</f>
        <v>0.06666666666666667</v>
      </c>
      <c r="H45" s="29">
        <v>3</v>
      </c>
      <c r="I45" s="12">
        <f>H45/C45</f>
        <v>0.2</v>
      </c>
      <c r="J45" s="54">
        <f>SUM(K45+M45+O45)</f>
        <v>6</v>
      </c>
      <c r="K45" s="29">
        <v>5</v>
      </c>
      <c r="L45" s="11">
        <f>K45/J45</f>
        <v>0.8333333333333334</v>
      </c>
      <c r="M45" s="34">
        <v>0</v>
      </c>
      <c r="N45" s="11">
        <f>M45/J45</f>
        <v>0</v>
      </c>
      <c r="O45" s="34">
        <v>1</v>
      </c>
      <c r="P45" s="11">
        <f>O45/J45</f>
        <v>0.16666666666666666</v>
      </c>
      <c r="Q45" s="12">
        <f>J45/C45</f>
        <v>0.4</v>
      </c>
    </row>
    <row r="46" spans="1:17" ht="15.75">
      <c r="A46" s="5" t="s">
        <v>37</v>
      </c>
      <c r="B46" s="32">
        <f>SUM(B44:B45)</f>
        <v>67</v>
      </c>
      <c r="C46" s="32">
        <f>SUM(C44:C45)</f>
        <v>65</v>
      </c>
      <c r="D46" s="32">
        <f>SUM(D44:D45)</f>
        <v>59</v>
      </c>
      <c r="E46" s="11">
        <f>D46/C46</f>
        <v>0.9076923076923077</v>
      </c>
      <c r="F46" s="32">
        <f>SUM(F44:F45)</f>
        <v>3</v>
      </c>
      <c r="G46" s="12">
        <f>F46/C46</f>
        <v>0.046153846153846156</v>
      </c>
      <c r="H46" s="32">
        <f>SUM(H44:H45)</f>
        <v>3</v>
      </c>
      <c r="I46" s="12">
        <f>H46/C46</f>
        <v>0.046153846153846156</v>
      </c>
      <c r="J46" s="32">
        <f>SUM(J44:J45)</f>
        <v>14</v>
      </c>
      <c r="K46" s="32">
        <f>SUM(K44:K45)</f>
        <v>13</v>
      </c>
      <c r="L46" s="11">
        <f>K46/J46</f>
        <v>0.9285714285714286</v>
      </c>
      <c r="M46" s="32">
        <f>SUM(M44:M45)</f>
        <v>0</v>
      </c>
      <c r="N46" s="11">
        <f>M46/J46</f>
        <v>0</v>
      </c>
      <c r="O46" s="32">
        <f>SUM(O44:O45)</f>
        <v>1</v>
      </c>
      <c r="P46" s="11">
        <f>O46/J46</f>
        <v>0.07142857142857142</v>
      </c>
      <c r="Q46" s="13">
        <f>J46/C46</f>
        <v>0.2153846153846154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2784</v>
      </c>
      <c r="C48" s="32">
        <f>SUM(C27,C31,C38,C42,C46)</f>
        <v>2597</v>
      </c>
      <c r="D48" s="32">
        <f>SUM(D27,D31,D38,D42,D46)</f>
        <v>2455</v>
      </c>
      <c r="E48" s="11">
        <f>D48/C48</f>
        <v>0.9453215248363497</v>
      </c>
      <c r="F48" s="32">
        <f>SUM(F27,F31,F38,F42,F46)</f>
        <v>97</v>
      </c>
      <c r="G48" s="12">
        <f>F48/C48</f>
        <v>0.03735078937235271</v>
      </c>
      <c r="H48" s="32">
        <f>SUM(H27,H31,H38,H42,H46)</f>
        <v>45</v>
      </c>
      <c r="I48" s="12">
        <f>H48/C48</f>
        <v>0.01732768579129765</v>
      </c>
      <c r="J48" s="32">
        <f>SUM(J27,J31,J38,J42,J46)</f>
        <v>685</v>
      </c>
      <c r="K48" s="32">
        <f>SUM(K27,K31,K38,K42,K46)</f>
        <v>647</v>
      </c>
      <c r="L48" s="11">
        <f>K48/J48</f>
        <v>0.9445255474452555</v>
      </c>
      <c r="M48" s="32">
        <f>SUM(M27,M31,M38,M42,M46)</f>
        <v>21</v>
      </c>
      <c r="N48" s="11">
        <f>M48/J48</f>
        <v>0.030656934306569343</v>
      </c>
      <c r="O48" s="32">
        <f>SUM(O27,O31,O38,O42,O46)</f>
        <v>17</v>
      </c>
      <c r="P48" s="11">
        <f>O48/J48</f>
        <v>0.024817518248175182</v>
      </c>
      <c r="Q48" s="13">
        <f>J48/C48</f>
        <v>0.26376588371197535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6045</v>
      </c>
      <c r="C50" s="32">
        <f>C23+C48</f>
        <v>5540</v>
      </c>
      <c r="D50" s="32">
        <f>D23+D48</f>
        <v>5224</v>
      </c>
      <c r="E50" s="11">
        <f>D50/C50</f>
        <v>0.9429602888086642</v>
      </c>
      <c r="F50" s="32">
        <f>F23+F48</f>
        <v>204</v>
      </c>
      <c r="G50" s="12">
        <f>F50/C50</f>
        <v>0.0368231046931408</v>
      </c>
      <c r="H50" s="32">
        <f>H23+H48</f>
        <v>112</v>
      </c>
      <c r="I50" s="12">
        <f>H50/C50</f>
        <v>0.020216606498194945</v>
      </c>
      <c r="J50" s="32">
        <f>J23+J48</f>
        <v>1197</v>
      </c>
      <c r="K50" s="32">
        <f>K23+K48</f>
        <v>1100</v>
      </c>
      <c r="L50" s="11">
        <f>K50/J50</f>
        <v>0.9189640768588136</v>
      </c>
      <c r="M50" s="32">
        <f>M23+M48</f>
        <v>52</v>
      </c>
      <c r="N50" s="11">
        <f>M50/J50</f>
        <v>0.04344193817878028</v>
      </c>
      <c r="O50" s="32">
        <f>O23+O48</f>
        <v>45</v>
      </c>
      <c r="P50" s="11">
        <f>O50/J50</f>
        <v>0.03759398496240601</v>
      </c>
      <c r="Q50" s="13">
        <f>J50/C50</f>
        <v>0.21606498194945847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57421875" style="0" bestFit="1" customWidth="1"/>
    <col min="2" max="3" width="8.8515625" style="37" bestFit="1" customWidth="1"/>
    <col min="4" max="4" width="8.28125" style="37" bestFit="1" customWidth="1"/>
    <col min="5" max="5" width="8.8515625" style="0" bestFit="1" customWidth="1"/>
    <col min="6" max="6" width="7.00390625" style="37" customWidth="1"/>
    <col min="7" max="7" width="8.8515625" style="0" bestFit="1" customWidth="1"/>
    <col min="8" max="8" width="7.00390625" style="37" customWidth="1"/>
    <col min="9" max="9" width="8.8515625" style="0" bestFit="1" customWidth="1"/>
    <col min="10" max="10" width="8.8515625" style="37" bestFit="1" customWidth="1"/>
    <col min="11" max="11" width="7.00390625" style="37" customWidth="1"/>
    <col min="12" max="12" width="8.8515625" style="0" bestFit="1" customWidth="1"/>
    <col min="13" max="13" width="7.00390625" style="37" customWidth="1"/>
    <col min="14" max="14" width="8.8515625" style="0" bestFit="1" customWidth="1"/>
    <col min="15" max="15" width="7.00390625" style="37" customWidth="1"/>
    <col min="16" max="16" width="8.8515625" style="0" bestFit="1" customWidth="1"/>
    <col min="17" max="17" width="9.710937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3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9"/>
      <c r="K2" s="66" t="s">
        <v>3</v>
      </c>
      <c r="L2" s="67"/>
      <c r="M2" s="68" t="s">
        <v>4</v>
      </c>
      <c r="N2" s="69"/>
      <c r="O2" s="69"/>
      <c r="P2" s="70"/>
      <c r="Q2" s="23" t="s">
        <v>5</v>
      </c>
    </row>
    <row r="3" spans="1:17" ht="15.7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24" t="s">
        <v>41</v>
      </c>
      <c r="B4" s="46">
        <f>OCT!B23</f>
        <v>3685</v>
      </c>
      <c r="C4" s="46">
        <f>OCT!C23</f>
        <v>3851</v>
      </c>
      <c r="D4" s="46">
        <f>OCT!D23</f>
        <v>3592</v>
      </c>
      <c r="E4" s="50">
        <f aca="true" t="shared" si="0" ref="E4:E15">D4/C4</f>
        <v>0.9327447416255518</v>
      </c>
      <c r="F4" s="46">
        <f>OCT!F23</f>
        <v>124</v>
      </c>
      <c r="G4" s="51">
        <f aca="true" t="shared" si="1" ref="G4:G15">F4/C4</f>
        <v>0.03219942871981304</v>
      </c>
      <c r="H4" s="46">
        <f>OCT!H23</f>
        <v>135</v>
      </c>
      <c r="I4" s="51">
        <f aca="true" t="shared" si="2" ref="I4:I15">H4/C4</f>
        <v>0.03505582965463516</v>
      </c>
      <c r="J4" s="46">
        <f>OCT!J23</f>
        <v>664</v>
      </c>
      <c r="K4" s="46">
        <f>OCT!K23</f>
        <v>624</v>
      </c>
      <c r="L4" s="50">
        <f aca="true" t="shared" si="3" ref="L4:L15">K4/J4</f>
        <v>0.9397590361445783</v>
      </c>
      <c r="M4" s="46">
        <f>OCT!M23</f>
        <v>13</v>
      </c>
      <c r="N4" s="50">
        <f aca="true" t="shared" si="4" ref="N4:N15">M4/J4</f>
        <v>0.01957831325301205</v>
      </c>
      <c r="O4" s="46">
        <f>OCT!O23</f>
        <v>27</v>
      </c>
      <c r="P4" s="50">
        <f aca="true" t="shared" si="5" ref="P4:P15">O4/J4</f>
        <v>0.04066265060240964</v>
      </c>
      <c r="Q4" s="51">
        <f aca="true" t="shared" si="6" ref="Q4:Q15">J4/C4</f>
        <v>0.17242274733835367</v>
      </c>
    </row>
    <row r="5" spans="1:17" ht="15">
      <c r="A5" s="24" t="s">
        <v>42</v>
      </c>
      <c r="B5" s="46">
        <f>NOV!B24</f>
        <v>2983</v>
      </c>
      <c r="C5" s="46">
        <f>NOV!C24</f>
        <v>3077</v>
      </c>
      <c r="D5" s="46">
        <f>NOV!D24</f>
        <v>2882</v>
      </c>
      <c r="E5" s="50">
        <f t="shared" si="0"/>
        <v>0.9366265843353916</v>
      </c>
      <c r="F5" s="46">
        <f>NOV!F24</f>
        <v>52</v>
      </c>
      <c r="G5" s="51">
        <f t="shared" si="1"/>
        <v>0.016899577510562237</v>
      </c>
      <c r="H5" s="46">
        <f>NOV!H24</f>
        <v>143</v>
      </c>
      <c r="I5" s="51">
        <f t="shared" si="2"/>
        <v>0.04647383815404615</v>
      </c>
      <c r="J5" s="46">
        <f>NOV!J24</f>
        <v>528</v>
      </c>
      <c r="K5" s="46">
        <f>NOV!K24</f>
        <v>469</v>
      </c>
      <c r="L5" s="50">
        <f t="shared" si="3"/>
        <v>0.8882575757575758</v>
      </c>
      <c r="M5" s="46">
        <f>NOV!M24</f>
        <v>3</v>
      </c>
      <c r="N5" s="50">
        <f t="shared" si="4"/>
        <v>0.005681818181818182</v>
      </c>
      <c r="O5" s="46">
        <f>NOV!O24</f>
        <v>56</v>
      </c>
      <c r="P5" s="50">
        <f t="shared" si="5"/>
        <v>0.10606060606060606</v>
      </c>
      <c r="Q5" s="51">
        <f t="shared" si="6"/>
        <v>0.1715957101072473</v>
      </c>
    </row>
    <row r="6" spans="1:17" ht="15">
      <c r="A6" s="24" t="s">
        <v>43</v>
      </c>
      <c r="B6" s="46">
        <f>DEC!B21</f>
        <v>2635</v>
      </c>
      <c r="C6" s="46">
        <f>DEC!C21</f>
        <v>2814</v>
      </c>
      <c r="D6" s="46">
        <f>DEC!D21</f>
        <v>2689</v>
      </c>
      <c r="E6" s="50">
        <f t="shared" si="0"/>
        <v>0.9555792466240227</v>
      </c>
      <c r="F6" s="46">
        <f>DEC!F21</f>
        <v>60</v>
      </c>
      <c r="G6" s="51">
        <f t="shared" si="1"/>
        <v>0.021321961620469083</v>
      </c>
      <c r="H6" s="46">
        <f>DEC!H21</f>
        <v>65</v>
      </c>
      <c r="I6" s="51">
        <f t="shared" si="2"/>
        <v>0.023098791755508174</v>
      </c>
      <c r="J6" s="46">
        <f>DEC!J21</f>
        <v>465</v>
      </c>
      <c r="K6" s="46">
        <f>DEC!K21</f>
        <v>439</v>
      </c>
      <c r="L6" s="50">
        <f t="shared" si="3"/>
        <v>0.9440860215053763</v>
      </c>
      <c r="M6" s="46">
        <f>DEC!M21</f>
        <v>8</v>
      </c>
      <c r="N6" s="50">
        <f t="shared" si="4"/>
        <v>0.017204301075268817</v>
      </c>
      <c r="O6" s="46">
        <f>DEC!O21</f>
        <v>18</v>
      </c>
      <c r="P6" s="50">
        <f t="shared" si="5"/>
        <v>0.03870967741935484</v>
      </c>
      <c r="Q6" s="51">
        <f t="shared" si="6"/>
        <v>0.1652452025586354</v>
      </c>
    </row>
    <row r="7" spans="1:17" ht="15">
      <c r="A7" s="24" t="s">
        <v>44</v>
      </c>
      <c r="B7" s="46">
        <f>JAN!B23</f>
        <v>3627</v>
      </c>
      <c r="C7" s="46">
        <f>JAN!C23</f>
        <v>3542</v>
      </c>
      <c r="D7" s="46">
        <f>JAN!D23</f>
        <v>3388</v>
      </c>
      <c r="E7" s="50">
        <f t="shared" si="0"/>
        <v>0.9565217391304348</v>
      </c>
      <c r="F7" s="46">
        <f>JAN!F23</f>
        <v>64</v>
      </c>
      <c r="G7" s="51">
        <f t="shared" si="1"/>
        <v>0.018068887634105024</v>
      </c>
      <c r="H7" s="46">
        <f>JAN!H23</f>
        <v>90</v>
      </c>
      <c r="I7" s="51">
        <f t="shared" si="2"/>
        <v>0.025409373235460192</v>
      </c>
      <c r="J7" s="46">
        <f>JAN!J23</f>
        <v>621</v>
      </c>
      <c r="K7" s="46">
        <f>JAN!K23</f>
        <v>586</v>
      </c>
      <c r="L7" s="50">
        <f t="shared" si="3"/>
        <v>0.9436392914653784</v>
      </c>
      <c r="M7" s="46">
        <f>JAN!M23</f>
        <v>10</v>
      </c>
      <c r="N7" s="50">
        <f t="shared" si="4"/>
        <v>0.01610305958132045</v>
      </c>
      <c r="O7" s="46">
        <f>JAN!O23</f>
        <v>25</v>
      </c>
      <c r="P7" s="50">
        <f t="shared" si="5"/>
        <v>0.040257648953301126</v>
      </c>
      <c r="Q7" s="51">
        <f t="shared" si="6"/>
        <v>0.17532467532467533</v>
      </c>
    </row>
    <row r="8" spans="1:17" ht="15">
      <c r="A8" s="25" t="s">
        <v>45</v>
      </c>
      <c r="B8" s="46">
        <f>FEB!B24</f>
        <v>3032</v>
      </c>
      <c r="C8" s="46">
        <f>FEB!C24</f>
        <v>3053</v>
      </c>
      <c r="D8" s="46">
        <f>FEB!D24</f>
        <v>2966</v>
      </c>
      <c r="E8" s="50">
        <f t="shared" si="0"/>
        <v>0.9715034392400917</v>
      </c>
      <c r="F8" s="46">
        <f>FEB!F24</f>
        <v>47</v>
      </c>
      <c r="G8" s="51">
        <f t="shared" si="1"/>
        <v>0.0153946937438585</v>
      </c>
      <c r="H8" s="46">
        <f>FEB!H24</f>
        <v>40</v>
      </c>
      <c r="I8" s="51">
        <f t="shared" si="2"/>
        <v>0.013101867016049788</v>
      </c>
      <c r="J8" s="46">
        <f>FEB!J24</f>
        <v>564</v>
      </c>
      <c r="K8" s="46">
        <f>FEB!K24</f>
        <v>535</v>
      </c>
      <c r="L8" s="50">
        <f t="shared" si="3"/>
        <v>0.9485815602836879</v>
      </c>
      <c r="M8" s="46">
        <f>FEB!M24</f>
        <v>5</v>
      </c>
      <c r="N8" s="50">
        <f t="shared" si="4"/>
        <v>0.008865248226950355</v>
      </c>
      <c r="O8" s="46">
        <f>FEB!O24</f>
        <v>24</v>
      </c>
      <c r="P8" s="50">
        <f t="shared" si="5"/>
        <v>0.0425531914893617</v>
      </c>
      <c r="Q8" s="51">
        <f t="shared" si="6"/>
        <v>0.184736324926302</v>
      </c>
    </row>
    <row r="9" spans="1:17" ht="15">
      <c r="A9" s="25" t="s">
        <v>46</v>
      </c>
      <c r="B9" s="46">
        <f>MAR!B24</f>
        <v>2804</v>
      </c>
      <c r="C9" s="46">
        <f>MAR!C24</f>
        <v>2935</v>
      </c>
      <c r="D9" s="46">
        <f>MAR!D24</f>
        <v>2849</v>
      </c>
      <c r="E9" s="50">
        <f t="shared" si="0"/>
        <v>0.9706984667802385</v>
      </c>
      <c r="F9" s="46">
        <f>MAR!F24</f>
        <v>40</v>
      </c>
      <c r="G9" s="51">
        <f t="shared" si="1"/>
        <v>0.013628620102214651</v>
      </c>
      <c r="H9" s="46">
        <f>MAR!H24</f>
        <v>46</v>
      </c>
      <c r="I9" s="51">
        <f t="shared" si="2"/>
        <v>0.015672913117546847</v>
      </c>
      <c r="J9" s="46">
        <f>MAR!J24</f>
        <v>504</v>
      </c>
      <c r="K9" s="46">
        <f>MAR!K24</f>
        <v>477</v>
      </c>
      <c r="L9" s="50">
        <f t="shared" si="3"/>
        <v>0.9464285714285714</v>
      </c>
      <c r="M9" s="46">
        <f>MAR!M24</f>
        <v>8</v>
      </c>
      <c r="N9" s="50">
        <f t="shared" si="4"/>
        <v>0.015873015873015872</v>
      </c>
      <c r="O9" s="46">
        <f>MAR!O24</f>
        <v>19</v>
      </c>
      <c r="P9" s="50">
        <f t="shared" si="5"/>
        <v>0.037698412698412696</v>
      </c>
      <c r="Q9" s="51">
        <f t="shared" si="6"/>
        <v>0.1717206132879046</v>
      </c>
    </row>
    <row r="10" spans="1:17" ht="15">
      <c r="A10" s="25" t="s">
        <v>47</v>
      </c>
      <c r="B10" s="46">
        <f>APR!B24</f>
        <v>3291</v>
      </c>
      <c r="C10" s="46">
        <f>APR!C24</f>
        <v>3285</v>
      </c>
      <c r="D10" s="46">
        <f>APR!D24</f>
        <v>3164</v>
      </c>
      <c r="E10" s="50">
        <f t="shared" si="0"/>
        <v>0.963165905631659</v>
      </c>
      <c r="F10" s="46">
        <f>APR!F24</f>
        <v>55</v>
      </c>
      <c r="G10" s="51">
        <f t="shared" si="1"/>
        <v>0.0167427701674277</v>
      </c>
      <c r="H10" s="46">
        <f>APR!H24</f>
        <v>66</v>
      </c>
      <c r="I10" s="51">
        <f t="shared" si="2"/>
        <v>0.02009132420091324</v>
      </c>
      <c r="J10" s="46">
        <f>APR!J24</f>
        <v>658</v>
      </c>
      <c r="K10" s="46">
        <f>APR!K24</f>
        <v>631</v>
      </c>
      <c r="L10" s="50">
        <f t="shared" si="3"/>
        <v>0.958966565349544</v>
      </c>
      <c r="M10" s="46">
        <f>APR!M24</f>
        <v>7</v>
      </c>
      <c r="N10" s="50">
        <f t="shared" si="4"/>
        <v>0.010638297872340425</v>
      </c>
      <c r="O10" s="46">
        <f>APR!O24</f>
        <v>20</v>
      </c>
      <c r="P10" s="50">
        <f t="shared" si="5"/>
        <v>0.030395136778115502</v>
      </c>
      <c r="Q10" s="51">
        <f t="shared" si="6"/>
        <v>0.20030441400304413</v>
      </c>
    </row>
    <row r="11" spans="1:17" ht="15">
      <c r="A11" s="25" t="s">
        <v>48</v>
      </c>
      <c r="B11" s="46">
        <f>MAY!B24</f>
        <v>3239</v>
      </c>
      <c r="C11" s="46">
        <f>MAY!C24</f>
        <v>3209</v>
      </c>
      <c r="D11" s="46">
        <f>MAY!D24</f>
        <v>3128</v>
      </c>
      <c r="E11" s="50">
        <f t="shared" si="0"/>
        <v>0.9747584917419757</v>
      </c>
      <c r="F11" s="46">
        <f>MAY!F24</f>
        <v>22</v>
      </c>
      <c r="G11" s="51">
        <f t="shared" si="1"/>
        <v>0.006855718292302898</v>
      </c>
      <c r="H11" s="46">
        <f>MAY!H24</f>
        <v>59</v>
      </c>
      <c r="I11" s="51">
        <f t="shared" si="2"/>
        <v>0.01838578996572141</v>
      </c>
      <c r="J11" s="46">
        <f>MAY!J24</f>
        <v>610</v>
      </c>
      <c r="K11" s="46">
        <f>MAY!K24</f>
        <v>580</v>
      </c>
      <c r="L11" s="50">
        <f t="shared" si="3"/>
        <v>0.9508196721311475</v>
      </c>
      <c r="M11" s="46">
        <f>MAY!M24</f>
        <v>7</v>
      </c>
      <c r="N11" s="50">
        <f t="shared" si="4"/>
        <v>0.011475409836065573</v>
      </c>
      <c r="O11" s="46">
        <f>MAY!O24</f>
        <v>23</v>
      </c>
      <c r="P11" s="50">
        <f t="shared" si="5"/>
        <v>0.03770491803278689</v>
      </c>
      <c r="Q11" s="51">
        <f t="shared" si="6"/>
        <v>0.1900903708320349</v>
      </c>
    </row>
    <row r="12" spans="1:17" ht="15">
      <c r="A12" s="25" t="s">
        <v>49</v>
      </c>
      <c r="B12" s="46">
        <f>JUN!B24</f>
        <v>3165</v>
      </c>
      <c r="C12" s="46">
        <f>JUN!C24</f>
        <v>2907</v>
      </c>
      <c r="D12" s="46">
        <f>JUN!D24</f>
        <v>2812</v>
      </c>
      <c r="E12" s="50">
        <f t="shared" si="0"/>
        <v>0.9673202614379085</v>
      </c>
      <c r="F12" s="46">
        <f>JUN!F24</f>
        <v>41</v>
      </c>
      <c r="G12" s="51">
        <f t="shared" si="1"/>
        <v>0.01410388716890265</v>
      </c>
      <c r="H12" s="46">
        <f>JUN!H24</f>
        <v>54</v>
      </c>
      <c r="I12" s="51">
        <f t="shared" si="2"/>
        <v>0.018575851393188854</v>
      </c>
      <c r="J12" s="46">
        <f>JUN!J24</f>
        <v>578</v>
      </c>
      <c r="K12" s="46">
        <f>JUN!K24</f>
        <v>548</v>
      </c>
      <c r="L12" s="50">
        <f t="shared" si="3"/>
        <v>0.9480968858131488</v>
      </c>
      <c r="M12" s="46">
        <f>JUN!M24</f>
        <v>9</v>
      </c>
      <c r="N12" s="50">
        <f t="shared" si="4"/>
        <v>0.015570934256055362</v>
      </c>
      <c r="O12" s="46">
        <f>JUN!O24</f>
        <v>21</v>
      </c>
      <c r="P12" s="50">
        <f t="shared" si="5"/>
        <v>0.03633217993079585</v>
      </c>
      <c r="Q12" s="51">
        <f t="shared" si="6"/>
        <v>0.19883040935672514</v>
      </c>
    </row>
    <row r="13" spans="1:17" ht="15">
      <c r="A13" s="25" t="s">
        <v>50</v>
      </c>
      <c r="B13" s="46">
        <f>JUL!B23</f>
        <v>3735</v>
      </c>
      <c r="C13" s="46">
        <f>JUL!C23</f>
        <v>3729</v>
      </c>
      <c r="D13" s="46">
        <f>JUL!D23</f>
        <v>3499</v>
      </c>
      <c r="E13" s="50">
        <f t="shared" si="0"/>
        <v>0.938321265754894</v>
      </c>
      <c r="F13" s="46">
        <f>JUL!F23</f>
        <v>132</v>
      </c>
      <c r="G13" s="51">
        <f t="shared" si="1"/>
        <v>0.035398230088495575</v>
      </c>
      <c r="H13" s="46">
        <f>JUL!H23</f>
        <v>98</v>
      </c>
      <c r="I13" s="51">
        <f t="shared" si="2"/>
        <v>0.026280504156610353</v>
      </c>
      <c r="J13" s="46">
        <f>JUL!J23</f>
        <v>671</v>
      </c>
      <c r="K13" s="46">
        <f>JUL!K23</f>
        <v>601</v>
      </c>
      <c r="L13" s="50">
        <f t="shared" si="3"/>
        <v>0.8956780923994039</v>
      </c>
      <c r="M13" s="46">
        <f>JUL!M23</f>
        <v>31</v>
      </c>
      <c r="N13" s="50">
        <f t="shared" si="4"/>
        <v>0.046199701937406856</v>
      </c>
      <c r="O13" s="46">
        <f>JUL!O23</f>
        <v>39</v>
      </c>
      <c r="P13" s="50">
        <f t="shared" si="5"/>
        <v>0.05812220566318927</v>
      </c>
      <c r="Q13" s="51">
        <f t="shared" si="6"/>
        <v>0.17994100294985252</v>
      </c>
    </row>
    <row r="14" spans="1:17" ht="15">
      <c r="A14" s="25" t="s">
        <v>51</v>
      </c>
      <c r="B14" s="46">
        <f>AUG!B23</f>
        <v>3677</v>
      </c>
      <c r="C14" s="46">
        <f>AUG!C23</f>
        <v>3600</v>
      </c>
      <c r="D14" s="46">
        <f>AUG!D23</f>
        <v>3399</v>
      </c>
      <c r="E14" s="50">
        <f t="shared" si="0"/>
        <v>0.9441666666666667</v>
      </c>
      <c r="F14" s="46">
        <f>AUG!F23</f>
        <v>134</v>
      </c>
      <c r="G14" s="51">
        <f t="shared" si="1"/>
        <v>0.03722222222222222</v>
      </c>
      <c r="H14" s="46">
        <f>AUG!H23</f>
        <v>67</v>
      </c>
      <c r="I14" s="51">
        <f t="shared" si="2"/>
        <v>0.01861111111111111</v>
      </c>
      <c r="J14" s="46">
        <f>AUG!J23</f>
        <v>601</v>
      </c>
      <c r="K14" s="46">
        <f>AUG!K23</f>
        <v>543</v>
      </c>
      <c r="L14" s="50">
        <f t="shared" si="3"/>
        <v>0.9034941763727121</v>
      </c>
      <c r="M14" s="46">
        <f>AUG!M23</f>
        <v>28</v>
      </c>
      <c r="N14" s="50">
        <f t="shared" si="4"/>
        <v>0.04658901830282862</v>
      </c>
      <c r="O14" s="46">
        <f>AUG!O23</f>
        <v>30</v>
      </c>
      <c r="P14" s="50">
        <f t="shared" si="5"/>
        <v>0.04991680532445923</v>
      </c>
      <c r="Q14" s="51">
        <f t="shared" si="6"/>
        <v>0.16694444444444445</v>
      </c>
    </row>
    <row r="15" spans="1:17" ht="15">
      <c r="A15" s="25" t="s">
        <v>52</v>
      </c>
      <c r="B15" s="46">
        <f>SEP!B23</f>
        <v>3261</v>
      </c>
      <c r="C15" s="46">
        <f>SEP!C23</f>
        <v>2943</v>
      </c>
      <c r="D15" s="46">
        <f>SEP!D23</f>
        <v>2769</v>
      </c>
      <c r="E15" s="50">
        <f t="shared" si="0"/>
        <v>0.9408766564729868</v>
      </c>
      <c r="F15" s="46">
        <f>SEP!F23</f>
        <v>107</v>
      </c>
      <c r="G15" s="51">
        <f t="shared" si="1"/>
        <v>0.036357458375807</v>
      </c>
      <c r="H15" s="46">
        <f>SEP!H23</f>
        <v>67</v>
      </c>
      <c r="I15" s="51">
        <f t="shared" si="2"/>
        <v>0.022765885151206252</v>
      </c>
      <c r="J15" s="46">
        <f>SEP!J23</f>
        <v>512</v>
      </c>
      <c r="K15" s="46">
        <f>SEP!K23</f>
        <v>453</v>
      </c>
      <c r="L15" s="50">
        <f t="shared" si="3"/>
        <v>0.884765625</v>
      </c>
      <c r="M15" s="46">
        <f>SEP!M23</f>
        <v>31</v>
      </c>
      <c r="N15" s="50">
        <f t="shared" si="4"/>
        <v>0.060546875</v>
      </c>
      <c r="O15" s="46">
        <f>SEP!O23</f>
        <v>28</v>
      </c>
      <c r="P15" s="50">
        <f t="shared" si="5"/>
        <v>0.0546875</v>
      </c>
      <c r="Q15" s="51">
        <f t="shared" si="6"/>
        <v>0.17397213727488958</v>
      </c>
    </row>
    <row r="16" spans="1:17" ht="15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>
      <c r="A17" s="53" t="s">
        <v>54</v>
      </c>
      <c r="B17" s="47">
        <f>SUM(B4:B15)</f>
        <v>39134</v>
      </c>
      <c r="C17" s="47">
        <f aca="true" t="shared" si="7" ref="C17:O17">SUM(C4:C15)</f>
        <v>38945</v>
      </c>
      <c r="D17" s="47">
        <f t="shared" si="7"/>
        <v>37137</v>
      </c>
      <c r="E17" s="52">
        <f>D17/C17</f>
        <v>0.953575555270253</v>
      </c>
      <c r="F17" s="47">
        <f t="shared" si="7"/>
        <v>878</v>
      </c>
      <c r="G17" s="13">
        <f>F17/C17</f>
        <v>0.022544614199512134</v>
      </c>
      <c r="H17" s="47">
        <f t="shared" si="7"/>
        <v>930</v>
      </c>
      <c r="I17" s="13">
        <f>H17/C17</f>
        <v>0.023879830530234947</v>
      </c>
      <c r="J17" s="47">
        <f t="shared" si="7"/>
        <v>6976</v>
      </c>
      <c r="K17" s="47">
        <f t="shared" si="7"/>
        <v>6486</v>
      </c>
      <c r="L17" s="52">
        <f>K17/J17</f>
        <v>0.9297591743119266</v>
      </c>
      <c r="M17" s="47">
        <f t="shared" si="7"/>
        <v>160</v>
      </c>
      <c r="N17" s="52">
        <f>M17/J17</f>
        <v>0.022935779816513763</v>
      </c>
      <c r="O17" s="47">
        <f t="shared" si="7"/>
        <v>330</v>
      </c>
      <c r="P17" s="52">
        <f>O17/J17</f>
        <v>0.047305045871559634</v>
      </c>
      <c r="Q17" s="13">
        <f>J17/C17</f>
        <v>0.1791244062138914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&amp;C&amp;F
&amp;A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57421875" style="0" bestFit="1" customWidth="1"/>
    <col min="2" max="3" width="8.8515625" style="37" bestFit="1" customWidth="1"/>
    <col min="4" max="4" width="8.28125" style="37" bestFit="1" customWidth="1"/>
    <col min="5" max="5" width="8.8515625" style="0" bestFit="1" customWidth="1"/>
    <col min="6" max="6" width="7.00390625" style="37" customWidth="1"/>
    <col min="7" max="7" width="8.8515625" style="0" bestFit="1" customWidth="1"/>
    <col min="8" max="8" width="7.00390625" style="37" customWidth="1"/>
    <col min="9" max="9" width="8.8515625" style="0" bestFit="1" customWidth="1"/>
    <col min="10" max="10" width="8.8515625" style="37" bestFit="1" customWidth="1"/>
    <col min="11" max="11" width="7.00390625" style="37" customWidth="1"/>
    <col min="12" max="12" width="8.8515625" style="0" bestFit="1" customWidth="1"/>
    <col min="13" max="13" width="7.00390625" style="37" customWidth="1"/>
    <col min="14" max="14" width="8.8515625" style="0" bestFit="1" customWidth="1"/>
    <col min="15" max="15" width="7.00390625" style="37" customWidth="1"/>
    <col min="16" max="16" width="8.8515625" style="0" bestFit="1" customWidth="1"/>
    <col min="17" max="17" width="9.710937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3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9"/>
      <c r="K2" s="66" t="s">
        <v>3</v>
      </c>
      <c r="L2" s="67"/>
      <c r="M2" s="68" t="s">
        <v>4</v>
      </c>
      <c r="N2" s="69"/>
      <c r="O2" s="69"/>
      <c r="P2" s="70"/>
      <c r="Q2" s="23" t="s">
        <v>5</v>
      </c>
    </row>
    <row r="3" spans="1:17" ht="15.7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24" t="s">
        <v>41</v>
      </c>
      <c r="B4" s="46">
        <f>OCT!B48</f>
        <v>2820</v>
      </c>
      <c r="C4" s="46">
        <f>OCT!C48</f>
        <v>2907</v>
      </c>
      <c r="D4" s="46">
        <f>OCT!D48</f>
        <v>2798</v>
      </c>
      <c r="E4" s="50">
        <f aca="true" t="shared" si="0" ref="E4:E15">D4/C4</f>
        <v>0.9625042999656003</v>
      </c>
      <c r="F4" s="46">
        <f>OCT!F48</f>
        <v>61</v>
      </c>
      <c r="G4" s="51">
        <f aca="true" t="shared" si="1" ref="G4:G15">F4/C4</f>
        <v>0.020983832129342964</v>
      </c>
      <c r="H4" s="46">
        <f>OCT!H48</f>
        <v>48</v>
      </c>
      <c r="I4" s="51">
        <f aca="true" t="shared" si="2" ref="I4:I15">H4/C4</f>
        <v>0.016511867905056758</v>
      </c>
      <c r="J4" s="46">
        <f>OCT!J48</f>
        <v>580</v>
      </c>
      <c r="K4" s="46">
        <f>OCT!K48</f>
        <v>538</v>
      </c>
      <c r="L4" s="50">
        <f aca="true" t="shared" si="3" ref="L4:L15">K4/J4</f>
        <v>0.9275862068965517</v>
      </c>
      <c r="M4" s="46">
        <f>OCT!M48</f>
        <v>22</v>
      </c>
      <c r="N4" s="50">
        <f aca="true" t="shared" si="4" ref="N4:N15">M4/J4</f>
        <v>0.03793103448275862</v>
      </c>
      <c r="O4" s="46">
        <f>OCT!O48</f>
        <v>20</v>
      </c>
      <c r="P4" s="50">
        <f aca="true" t="shared" si="5" ref="P4:P15">O4/J4</f>
        <v>0.034482758620689655</v>
      </c>
      <c r="Q4" s="51">
        <f aca="true" t="shared" si="6" ref="Q4:Q15">J4/C4</f>
        <v>0.19951840385276917</v>
      </c>
    </row>
    <row r="5" spans="1:17" ht="15">
      <c r="A5" s="24" t="s">
        <v>42</v>
      </c>
      <c r="B5" s="46">
        <f>NOV!B49</f>
        <v>2569</v>
      </c>
      <c r="C5" s="46">
        <f>NOV!C49</f>
        <v>2595</v>
      </c>
      <c r="D5" s="46">
        <f>NOV!D49</f>
        <v>2462</v>
      </c>
      <c r="E5" s="50">
        <f t="shared" si="0"/>
        <v>0.948747591522158</v>
      </c>
      <c r="F5" s="46">
        <f>NOV!F49</f>
        <v>70</v>
      </c>
      <c r="G5" s="51">
        <f t="shared" si="1"/>
        <v>0.02697495183044316</v>
      </c>
      <c r="H5" s="46">
        <f>NOV!H49</f>
        <v>63</v>
      </c>
      <c r="I5" s="51">
        <f t="shared" si="2"/>
        <v>0.024277456647398842</v>
      </c>
      <c r="J5" s="46">
        <f>NOV!J49</f>
        <v>544</v>
      </c>
      <c r="K5" s="46">
        <f>NOV!K49</f>
        <v>510</v>
      </c>
      <c r="L5" s="50">
        <f t="shared" si="3"/>
        <v>0.9375</v>
      </c>
      <c r="M5" s="46">
        <f>NOV!M49</f>
        <v>16</v>
      </c>
      <c r="N5" s="50">
        <f t="shared" si="4"/>
        <v>0.029411764705882353</v>
      </c>
      <c r="O5" s="46">
        <f>NOV!O49</f>
        <v>18</v>
      </c>
      <c r="P5" s="50">
        <f t="shared" si="5"/>
        <v>0.03308823529411765</v>
      </c>
      <c r="Q5" s="51">
        <f t="shared" si="6"/>
        <v>0.2096339113680154</v>
      </c>
    </row>
    <row r="6" spans="1:17" ht="15">
      <c r="A6" s="24" t="s">
        <v>43</v>
      </c>
      <c r="B6" s="46">
        <f>DEC!B46</f>
        <v>2290</v>
      </c>
      <c r="C6" s="46">
        <f>DEC!C46</f>
        <v>2462</v>
      </c>
      <c r="D6" s="46">
        <f>DEC!D46</f>
        <v>2349</v>
      </c>
      <c r="E6" s="50">
        <f t="shared" si="0"/>
        <v>0.954102355808286</v>
      </c>
      <c r="F6" s="46">
        <f>DEC!F46</f>
        <v>57</v>
      </c>
      <c r="G6" s="51">
        <f t="shared" si="1"/>
        <v>0.0231519090170593</v>
      </c>
      <c r="H6" s="46">
        <f>DEC!H46</f>
        <v>56</v>
      </c>
      <c r="I6" s="51">
        <f t="shared" si="2"/>
        <v>0.022745735174654752</v>
      </c>
      <c r="J6" s="46">
        <f>DEC!J46</f>
        <v>573</v>
      </c>
      <c r="K6" s="46">
        <f>DEC!K46</f>
        <v>539</v>
      </c>
      <c r="L6" s="50">
        <f t="shared" si="3"/>
        <v>0.9406631762652705</v>
      </c>
      <c r="M6" s="46">
        <f>DEC!M46</f>
        <v>17</v>
      </c>
      <c r="N6" s="50">
        <f t="shared" si="4"/>
        <v>0.029668411867364748</v>
      </c>
      <c r="O6" s="46">
        <f>DEC!O46</f>
        <v>17</v>
      </c>
      <c r="P6" s="50">
        <f t="shared" si="5"/>
        <v>0.029668411867364748</v>
      </c>
      <c r="Q6" s="51">
        <f t="shared" si="6"/>
        <v>0.23273761169780666</v>
      </c>
    </row>
    <row r="7" spans="1:17" ht="15">
      <c r="A7" s="24" t="s">
        <v>44</v>
      </c>
      <c r="B7" s="46">
        <f>JAN!B48</f>
        <v>2993</v>
      </c>
      <c r="C7" s="46">
        <f>JAN!C48</f>
        <v>2852</v>
      </c>
      <c r="D7" s="46">
        <f>JAN!D48</f>
        <v>2766</v>
      </c>
      <c r="E7" s="50">
        <f t="shared" si="0"/>
        <v>0.9698457223001402</v>
      </c>
      <c r="F7" s="46">
        <f>JAN!F48</f>
        <v>43</v>
      </c>
      <c r="G7" s="51">
        <f t="shared" si="1"/>
        <v>0.015077138849929873</v>
      </c>
      <c r="H7" s="46">
        <f>JAN!H48</f>
        <v>43</v>
      </c>
      <c r="I7" s="51">
        <f t="shared" si="2"/>
        <v>0.015077138849929873</v>
      </c>
      <c r="J7" s="46">
        <f>JAN!J48</f>
        <v>762</v>
      </c>
      <c r="K7" s="46">
        <f>JAN!K48</f>
        <v>731</v>
      </c>
      <c r="L7" s="50">
        <f t="shared" si="3"/>
        <v>0.9593175853018373</v>
      </c>
      <c r="M7" s="46">
        <f>JAN!M48</f>
        <v>8</v>
      </c>
      <c r="N7" s="50">
        <f t="shared" si="4"/>
        <v>0.010498687664041995</v>
      </c>
      <c r="O7" s="46">
        <f>JAN!O48</f>
        <v>23</v>
      </c>
      <c r="P7" s="50">
        <f t="shared" si="5"/>
        <v>0.030183727034120734</v>
      </c>
      <c r="Q7" s="51">
        <f t="shared" si="6"/>
        <v>0.26718092566619916</v>
      </c>
    </row>
    <row r="8" spans="1:17" ht="15">
      <c r="A8" s="25" t="s">
        <v>45</v>
      </c>
      <c r="B8" s="46">
        <f>FEB!B49</f>
        <v>2377</v>
      </c>
      <c r="C8" s="46">
        <f>FEB!C49</f>
        <v>2514</v>
      </c>
      <c r="D8" s="46">
        <f>FEB!D49</f>
        <v>2396</v>
      </c>
      <c r="E8" s="50">
        <f t="shared" si="0"/>
        <v>0.9530628480509149</v>
      </c>
      <c r="F8" s="46">
        <f>FEB!F49</f>
        <v>54</v>
      </c>
      <c r="G8" s="51">
        <f t="shared" si="1"/>
        <v>0.021479713603818614</v>
      </c>
      <c r="H8" s="46">
        <f>FEB!H49</f>
        <v>64</v>
      </c>
      <c r="I8" s="51">
        <f t="shared" si="2"/>
        <v>0.02545743834526651</v>
      </c>
      <c r="J8" s="46">
        <f>FEB!J49</f>
        <v>632</v>
      </c>
      <c r="K8" s="46">
        <f>FEB!K49</f>
        <v>590</v>
      </c>
      <c r="L8" s="50">
        <f t="shared" si="3"/>
        <v>0.9335443037974683</v>
      </c>
      <c r="M8" s="46">
        <f>FEB!M49</f>
        <v>15</v>
      </c>
      <c r="N8" s="50">
        <f t="shared" si="4"/>
        <v>0.023734177215189875</v>
      </c>
      <c r="O8" s="46">
        <f>FEB!O49</f>
        <v>27</v>
      </c>
      <c r="P8" s="50">
        <f t="shared" si="5"/>
        <v>0.04272151898734177</v>
      </c>
      <c r="Q8" s="51">
        <f t="shared" si="6"/>
        <v>0.25139220365950676</v>
      </c>
    </row>
    <row r="9" spans="1:17" ht="15">
      <c r="A9" s="25" t="s">
        <v>46</v>
      </c>
      <c r="B9" s="46">
        <f>MAR!B49</f>
        <v>2313</v>
      </c>
      <c r="C9" s="46">
        <f>MAR!C49</f>
        <v>2360</v>
      </c>
      <c r="D9" s="46">
        <f>MAR!D49</f>
        <v>2238</v>
      </c>
      <c r="E9" s="50">
        <f t="shared" si="0"/>
        <v>0.9483050847457627</v>
      </c>
      <c r="F9" s="46">
        <f>MAR!F49</f>
        <v>74</v>
      </c>
      <c r="G9" s="51">
        <f t="shared" si="1"/>
        <v>0.03135593220338983</v>
      </c>
      <c r="H9" s="46">
        <f>MAR!H49</f>
        <v>48</v>
      </c>
      <c r="I9" s="51">
        <f t="shared" si="2"/>
        <v>0.020338983050847456</v>
      </c>
      <c r="J9" s="46">
        <f>MAR!J49</f>
        <v>573</v>
      </c>
      <c r="K9" s="46">
        <f>MAR!K49</f>
        <v>542</v>
      </c>
      <c r="L9" s="50">
        <f t="shared" si="3"/>
        <v>0.9458987783595113</v>
      </c>
      <c r="M9" s="46">
        <f>MAR!M49</f>
        <v>16</v>
      </c>
      <c r="N9" s="50">
        <f t="shared" si="4"/>
        <v>0.027923211169284468</v>
      </c>
      <c r="O9" s="46">
        <f>MAR!O49</f>
        <v>15</v>
      </c>
      <c r="P9" s="50">
        <f t="shared" si="5"/>
        <v>0.02617801047120419</v>
      </c>
      <c r="Q9" s="51">
        <f t="shared" si="6"/>
        <v>0.24279661016949153</v>
      </c>
    </row>
    <row r="10" spans="1:17" ht="15">
      <c r="A10" s="25" t="s">
        <v>47</v>
      </c>
      <c r="B10" s="46">
        <f>APR!B49</f>
        <v>2690</v>
      </c>
      <c r="C10" s="46">
        <f>APR!C49</f>
        <v>2739</v>
      </c>
      <c r="D10" s="46">
        <f>APR!D49</f>
        <v>2613</v>
      </c>
      <c r="E10" s="50">
        <f t="shared" si="0"/>
        <v>0.9539978094194962</v>
      </c>
      <c r="F10" s="46">
        <f>APR!F49</f>
        <v>90</v>
      </c>
      <c r="G10" s="51">
        <f t="shared" si="1"/>
        <v>0.03285870755750274</v>
      </c>
      <c r="H10" s="46">
        <f>APR!H49</f>
        <v>36</v>
      </c>
      <c r="I10" s="51">
        <f t="shared" si="2"/>
        <v>0.013143483023001095</v>
      </c>
      <c r="J10" s="46">
        <f>APR!J49</f>
        <v>616</v>
      </c>
      <c r="K10" s="46">
        <f>APR!K49</f>
        <v>566</v>
      </c>
      <c r="L10" s="50">
        <f t="shared" si="3"/>
        <v>0.9188311688311688</v>
      </c>
      <c r="M10" s="46">
        <f>APR!M49</f>
        <v>35</v>
      </c>
      <c r="N10" s="50">
        <f t="shared" si="4"/>
        <v>0.056818181818181816</v>
      </c>
      <c r="O10" s="46">
        <f>APR!O49</f>
        <v>15</v>
      </c>
      <c r="P10" s="50">
        <f t="shared" si="5"/>
        <v>0.024350649350649352</v>
      </c>
      <c r="Q10" s="51">
        <f t="shared" si="6"/>
        <v>0.2248995983935743</v>
      </c>
    </row>
    <row r="11" spans="1:17" ht="15">
      <c r="A11" s="25" t="s">
        <v>48</v>
      </c>
      <c r="B11" s="46">
        <f>MAY!B49</f>
        <v>2752</v>
      </c>
      <c r="C11" s="46">
        <f>MAY!C49</f>
        <v>2755</v>
      </c>
      <c r="D11" s="46">
        <f>MAY!D49</f>
        <v>2666</v>
      </c>
      <c r="E11" s="50">
        <f t="shared" si="0"/>
        <v>0.9676950998185118</v>
      </c>
      <c r="F11" s="46">
        <f>MAY!F49</f>
        <v>50</v>
      </c>
      <c r="G11" s="51">
        <f t="shared" si="1"/>
        <v>0.018148820326678767</v>
      </c>
      <c r="H11" s="46">
        <f>MAY!H49</f>
        <v>39</v>
      </c>
      <c r="I11" s="51">
        <f t="shared" si="2"/>
        <v>0.014156079854809437</v>
      </c>
      <c r="J11" s="46">
        <f>MAY!J49</f>
        <v>633</v>
      </c>
      <c r="K11" s="46">
        <f>MAY!K49</f>
        <v>609</v>
      </c>
      <c r="L11" s="50">
        <f t="shared" si="3"/>
        <v>0.9620853080568721</v>
      </c>
      <c r="M11" s="46">
        <f>MAY!M49</f>
        <v>13</v>
      </c>
      <c r="N11" s="50">
        <f t="shared" si="4"/>
        <v>0.020537124802527645</v>
      </c>
      <c r="O11" s="46">
        <f>MAY!O49</f>
        <v>11</v>
      </c>
      <c r="P11" s="50">
        <f t="shared" si="5"/>
        <v>0.017377567140600316</v>
      </c>
      <c r="Q11" s="51">
        <f t="shared" si="6"/>
        <v>0.22976406533575316</v>
      </c>
    </row>
    <row r="12" spans="1:17" ht="15">
      <c r="A12" s="25" t="s">
        <v>49</v>
      </c>
      <c r="B12" s="46">
        <f>JUN!B49</f>
        <v>2568</v>
      </c>
      <c r="C12" s="46">
        <f>JUN!C49</f>
        <v>2489</v>
      </c>
      <c r="D12" s="46">
        <f>JUN!D49</f>
        <v>2401</v>
      </c>
      <c r="E12" s="50">
        <f t="shared" si="0"/>
        <v>0.9646444355162715</v>
      </c>
      <c r="F12" s="46">
        <f>JUN!F49</f>
        <v>35</v>
      </c>
      <c r="G12" s="51">
        <f t="shared" si="1"/>
        <v>0.014061872237846525</v>
      </c>
      <c r="H12" s="46">
        <f>JUN!H49</f>
        <v>53</v>
      </c>
      <c r="I12" s="51">
        <f t="shared" si="2"/>
        <v>0.02129369224588188</v>
      </c>
      <c r="J12" s="46">
        <f>JUN!J49</f>
        <v>601</v>
      </c>
      <c r="K12" s="46">
        <f>JUN!K49</f>
        <v>564</v>
      </c>
      <c r="L12" s="50">
        <f t="shared" si="3"/>
        <v>0.9384359400998337</v>
      </c>
      <c r="M12" s="46">
        <f>JUN!M49</f>
        <v>13</v>
      </c>
      <c r="N12" s="50">
        <f t="shared" si="4"/>
        <v>0.021630615640599003</v>
      </c>
      <c r="O12" s="46">
        <f>JUN!O49</f>
        <v>24</v>
      </c>
      <c r="P12" s="50">
        <f t="shared" si="5"/>
        <v>0.03993344425956739</v>
      </c>
      <c r="Q12" s="51">
        <f t="shared" si="6"/>
        <v>0.24146243471273604</v>
      </c>
    </row>
    <row r="13" spans="1:17" ht="15">
      <c r="A13" s="25" t="s">
        <v>50</v>
      </c>
      <c r="B13" s="46">
        <f>JUL!B48</f>
        <v>2911</v>
      </c>
      <c r="C13" s="46">
        <f>JUL!C48</f>
        <v>2977</v>
      </c>
      <c r="D13" s="46">
        <f>JUL!D48</f>
        <v>2838</v>
      </c>
      <c r="E13" s="50">
        <f t="shared" si="0"/>
        <v>0.9533087000335909</v>
      </c>
      <c r="F13" s="46">
        <f>JUL!F48</f>
        <v>84</v>
      </c>
      <c r="G13" s="51">
        <f t="shared" si="1"/>
        <v>0.0282163251595566</v>
      </c>
      <c r="H13" s="46">
        <f>JUL!H48</f>
        <v>55</v>
      </c>
      <c r="I13" s="51">
        <f t="shared" si="2"/>
        <v>0.018474974806852538</v>
      </c>
      <c r="J13" s="46">
        <f>JUL!J48</f>
        <v>731</v>
      </c>
      <c r="K13" s="46">
        <f>JUL!K48</f>
        <v>687</v>
      </c>
      <c r="L13" s="50">
        <f t="shared" si="3"/>
        <v>0.9398084815321477</v>
      </c>
      <c r="M13" s="46">
        <f>JUL!M48</f>
        <v>21</v>
      </c>
      <c r="N13" s="50">
        <f t="shared" si="4"/>
        <v>0.028727770177838577</v>
      </c>
      <c r="O13" s="46">
        <f>JUL!O48</f>
        <v>23</v>
      </c>
      <c r="P13" s="50">
        <f t="shared" si="5"/>
        <v>0.03146374829001368</v>
      </c>
      <c r="Q13" s="51">
        <f t="shared" si="6"/>
        <v>0.2455492106147128</v>
      </c>
    </row>
    <row r="14" spans="1:17" ht="15">
      <c r="A14" s="25" t="s">
        <v>51</v>
      </c>
      <c r="B14" s="46">
        <f>AUG!B48</f>
        <v>2901</v>
      </c>
      <c r="C14" s="46">
        <f>AUG!C48</f>
        <v>2894</v>
      </c>
      <c r="D14" s="46">
        <f>AUG!D48</f>
        <v>2746</v>
      </c>
      <c r="E14" s="50">
        <f t="shared" si="0"/>
        <v>0.9488597097442986</v>
      </c>
      <c r="F14" s="46">
        <f>AUG!F48</f>
        <v>100</v>
      </c>
      <c r="G14" s="51">
        <f t="shared" si="1"/>
        <v>0.03455425017277125</v>
      </c>
      <c r="H14" s="46">
        <f>AUG!H48</f>
        <v>48</v>
      </c>
      <c r="I14" s="51">
        <f t="shared" si="2"/>
        <v>0.0165860400829302</v>
      </c>
      <c r="J14" s="46">
        <f>AUG!J48</f>
        <v>670</v>
      </c>
      <c r="K14" s="46">
        <f>AUG!K48</f>
        <v>619</v>
      </c>
      <c r="L14" s="50">
        <f t="shared" si="3"/>
        <v>0.9238805970149254</v>
      </c>
      <c r="M14" s="46">
        <f>AUG!M48</f>
        <v>32</v>
      </c>
      <c r="N14" s="50">
        <f t="shared" si="4"/>
        <v>0.04776119402985075</v>
      </c>
      <c r="O14" s="46">
        <f>AUG!O48</f>
        <v>19</v>
      </c>
      <c r="P14" s="50">
        <f t="shared" si="5"/>
        <v>0.028358208955223882</v>
      </c>
      <c r="Q14" s="51">
        <f t="shared" si="6"/>
        <v>0.23151347615756737</v>
      </c>
    </row>
    <row r="15" spans="1:17" ht="15">
      <c r="A15" s="25" t="s">
        <v>52</v>
      </c>
      <c r="B15" s="46">
        <f>SEP!B48</f>
        <v>2784</v>
      </c>
      <c r="C15" s="46">
        <f>SEP!C48</f>
        <v>2597</v>
      </c>
      <c r="D15" s="46">
        <f>SEP!D48</f>
        <v>2455</v>
      </c>
      <c r="E15" s="50">
        <f t="shared" si="0"/>
        <v>0.9453215248363497</v>
      </c>
      <c r="F15" s="46">
        <f>SEP!F48</f>
        <v>97</v>
      </c>
      <c r="G15" s="51">
        <f t="shared" si="1"/>
        <v>0.03735078937235271</v>
      </c>
      <c r="H15" s="46">
        <f>SEP!H48</f>
        <v>45</v>
      </c>
      <c r="I15" s="51">
        <f t="shared" si="2"/>
        <v>0.01732768579129765</v>
      </c>
      <c r="J15" s="46">
        <f>SEP!J48</f>
        <v>685</v>
      </c>
      <c r="K15" s="46">
        <f>SEP!K48</f>
        <v>647</v>
      </c>
      <c r="L15" s="50">
        <f t="shared" si="3"/>
        <v>0.9445255474452555</v>
      </c>
      <c r="M15" s="46">
        <f>SEP!M48</f>
        <v>21</v>
      </c>
      <c r="N15" s="50">
        <f t="shared" si="4"/>
        <v>0.030656934306569343</v>
      </c>
      <c r="O15" s="46">
        <f>SEP!O48</f>
        <v>17</v>
      </c>
      <c r="P15" s="50">
        <f t="shared" si="5"/>
        <v>0.024817518248175182</v>
      </c>
      <c r="Q15" s="51">
        <f t="shared" si="6"/>
        <v>0.26376588371197535</v>
      </c>
    </row>
    <row r="16" spans="1:17" ht="15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>
      <c r="A17" s="53" t="s">
        <v>54</v>
      </c>
      <c r="B17" s="47">
        <f>SUM(B4:B15)</f>
        <v>31968</v>
      </c>
      <c r="C17" s="47">
        <f aca="true" t="shared" si="7" ref="C17:O17">SUM(C4:C15)</f>
        <v>32141</v>
      </c>
      <c r="D17" s="47">
        <f t="shared" si="7"/>
        <v>30728</v>
      </c>
      <c r="E17" s="52">
        <f>D17/C17</f>
        <v>0.95603745994213</v>
      </c>
      <c r="F17" s="47">
        <f t="shared" si="7"/>
        <v>815</v>
      </c>
      <c r="G17" s="13">
        <f>F17/C17</f>
        <v>0.0253570206278585</v>
      </c>
      <c r="H17" s="47">
        <f t="shared" si="7"/>
        <v>598</v>
      </c>
      <c r="I17" s="13">
        <f>H17/C17</f>
        <v>0.018605519430011513</v>
      </c>
      <c r="J17" s="47">
        <f t="shared" si="7"/>
        <v>7600</v>
      </c>
      <c r="K17" s="47">
        <f t="shared" si="7"/>
        <v>7142</v>
      </c>
      <c r="L17" s="52">
        <f>K17/J17</f>
        <v>0.9397368421052632</v>
      </c>
      <c r="M17" s="47">
        <f t="shared" si="7"/>
        <v>229</v>
      </c>
      <c r="N17" s="52">
        <f>M17/J17</f>
        <v>0.030131578947368422</v>
      </c>
      <c r="O17" s="47">
        <f t="shared" si="7"/>
        <v>229</v>
      </c>
      <c r="P17" s="52">
        <f>O17/J17</f>
        <v>0.030131578947368422</v>
      </c>
      <c r="Q17" s="13">
        <f>J17/C17</f>
        <v>0.23645810646837373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&amp;C&amp;F
&amp;A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57421875" style="0" bestFit="1" customWidth="1"/>
    <col min="2" max="3" width="8.8515625" style="37" bestFit="1" customWidth="1"/>
    <col min="4" max="4" width="8.28125" style="37" bestFit="1" customWidth="1"/>
    <col min="5" max="5" width="8.8515625" style="0" bestFit="1" customWidth="1"/>
    <col min="6" max="6" width="7.00390625" style="37" customWidth="1"/>
    <col min="7" max="7" width="8.8515625" style="0" bestFit="1" customWidth="1"/>
    <col min="8" max="8" width="7.00390625" style="37" customWidth="1"/>
    <col min="9" max="9" width="8.8515625" style="0" bestFit="1" customWidth="1"/>
    <col min="10" max="10" width="8.8515625" style="37" bestFit="1" customWidth="1"/>
    <col min="11" max="11" width="7.00390625" style="37" customWidth="1"/>
    <col min="12" max="12" width="8.8515625" style="0" bestFit="1" customWidth="1"/>
    <col min="13" max="13" width="7.00390625" style="37" customWidth="1"/>
    <col min="14" max="14" width="8.8515625" style="0" bestFit="1" customWidth="1"/>
    <col min="15" max="15" width="7.00390625" style="37" customWidth="1"/>
    <col min="16" max="16" width="8.8515625" style="0" bestFit="1" customWidth="1"/>
    <col min="17" max="17" width="9.710937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3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9"/>
      <c r="K2" s="66" t="s">
        <v>3</v>
      </c>
      <c r="L2" s="67"/>
      <c r="M2" s="68" t="s">
        <v>4</v>
      </c>
      <c r="N2" s="69"/>
      <c r="O2" s="69"/>
      <c r="P2" s="70"/>
      <c r="Q2" s="23" t="s">
        <v>5</v>
      </c>
    </row>
    <row r="3" spans="1:17" ht="15.7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24" t="s">
        <v>41</v>
      </c>
      <c r="B4" s="46">
        <f>OCT!B50</f>
        <v>6505</v>
      </c>
      <c r="C4" s="46">
        <f>OCT!C50</f>
        <v>6758</v>
      </c>
      <c r="D4" s="46">
        <f>OCT!D50</f>
        <v>6390</v>
      </c>
      <c r="E4" s="50">
        <f aca="true" t="shared" si="0" ref="E4:E15">D4/C4</f>
        <v>0.945546019532406</v>
      </c>
      <c r="F4" s="46">
        <f>OCT!F50</f>
        <v>185</v>
      </c>
      <c r="G4" s="51">
        <f aca="true" t="shared" si="1" ref="G4:G15">F4/C4</f>
        <v>0.02737496300680675</v>
      </c>
      <c r="H4" s="46">
        <f>OCT!H50</f>
        <v>183</v>
      </c>
      <c r="I4" s="51">
        <f aca="true" t="shared" si="2" ref="I4:I15">H4/C4</f>
        <v>0.027079017460787214</v>
      </c>
      <c r="J4" s="46">
        <f>OCT!J50</f>
        <v>1244</v>
      </c>
      <c r="K4" s="46">
        <f>OCT!K50</f>
        <v>1162</v>
      </c>
      <c r="L4" s="50">
        <f aca="true" t="shared" si="3" ref="L4:L15">K4/J4</f>
        <v>0.9340836012861736</v>
      </c>
      <c r="M4" s="46">
        <f>OCT!M50</f>
        <v>35</v>
      </c>
      <c r="N4" s="50">
        <f aca="true" t="shared" si="4" ref="N4:N15">M4/J4</f>
        <v>0.028135048231511254</v>
      </c>
      <c r="O4" s="46">
        <f>OCT!O50</f>
        <v>47</v>
      </c>
      <c r="P4" s="50">
        <f aca="true" t="shared" si="5" ref="P4:P15">O4/J4</f>
        <v>0.03778135048231511</v>
      </c>
      <c r="Q4" s="51">
        <f aca="true" t="shared" si="6" ref="Q4:Q15">J4/C4</f>
        <v>0.18407812962414916</v>
      </c>
    </row>
    <row r="5" spans="1:17" ht="15">
      <c r="A5" s="24" t="s">
        <v>42</v>
      </c>
      <c r="B5" s="46">
        <f>NOV!B51</f>
        <v>5552</v>
      </c>
      <c r="C5" s="46">
        <f>NOV!C51</f>
        <v>5672</v>
      </c>
      <c r="D5" s="46">
        <f>NOV!D51</f>
        <v>5344</v>
      </c>
      <c r="E5" s="50">
        <f t="shared" si="0"/>
        <v>0.9421720733427362</v>
      </c>
      <c r="F5" s="46">
        <f>NOV!F51</f>
        <v>122</v>
      </c>
      <c r="G5" s="51">
        <f t="shared" si="1"/>
        <v>0.02150916784203103</v>
      </c>
      <c r="H5" s="46">
        <f>NOV!H51</f>
        <v>206</v>
      </c>
      <c r="I5" s="51">
        <f t="shared" si="2"/>
        <v>0.03631875881523272</v>
      </c>
      <c r="J5" s="46">
        <f>NOV!J51</f>
        <v>1072</v>
      </c>
      <c r="K5" s="46">
        <f>NOV!K51</f>
        <v>979</v>
      </c>
      <c r="L5" s="50">
        <f t="shared" si="3"/>
        <v>0.9132462686567164</v>
      </c>
      <c r="M5" s="46">
        <f>NOV!M51</f>
        <v>19</v>
      </c>
      <c r="N5" s="50">
        <f t="shared" si="4"/>
        <v>0.017723880597014924</v>
      </c>
      <c r="O5" s="46">
        <f>NOV!O51</f>
        <v>74</v>
      </c>
      <c r="P5" s="50">
        <f t="shared" si="5"/>
        <v>0.06902985074626866</v>
      </c>
      <c r="Q5" s="51">
        <f t="shared" si="6"/>
        <v>0.18899858956276447</v>
      </c>
    </row>
    <row r="6" spans="1:17" ht="15">
      <c r="A6" s="24" t="s">
        <v>43</v>
      </c>
      <c r="B6" s="46">
        <f>DEC!B48</f>
        <v>4925</v>
      </c>
      <c r="C6" s="46">
        <f>DEC!C48</f>
        <v>5276</v>
      </c>
      <c r="D6" s="46">
        <f>DEC!D48</f>
        <v>5038</v>
      </c>
      <c r="E6" s="50">
        <f t="shared" si="0"/>
        <v>0.9548900682335102</v>
      </c>
      <c r="F6" s="46">
        <f>DEC!F48</f>
        <v>117</v>
      </c>
      <c r="G6" s="51">
        <f t="shared" si="1"/>
        <v>0.022175890826383625</v>
      </c>
      <c r="H6" s="46">
        <f>DEC!H48</f>
        <v>121</v>
      </c>
      <c r="I6" s="51">
        <f t="shared" si="2"/>
        <v>0.02293404094010614</v>
      </c>
      <c r="J6" s="46">
        <f>DEC!J48</f>
        <v>1038</v>
      </c>
      <c r="K6" s="46">
        <f>DEC!K48</f>
        <v>978</v>
      </c>
      <c r="L6" s="50">
        <f t="shared" si="3"/>
        <v>0.9421965317919075</v>
      </c>
      <c r="M6" s="46">
        <f>DEC!M48</f>
        <v>25</v>
      </c>
      <c r="N6" s="50">
        <f t="shared" si="4"/>
        <v>0.024084778420038536</v>
      </c>
      <c r="O6" s="46">
        <f>DEC!O48</f>
        <v>35</v>
      </c>
      <c r="P6" s="50">
        <f t="shared" si="5"/>
        <v>0.03371868978805395</v>
      </c>
      <c r="Q6" s="51">
        <f t="shared" si="6"/>
        <v>0.1967399545109932</v>
      </c>
    </row>
    <row r="7" spans="1:17" ht="15">
      <c r="A7" s="24" t="s">
        <v>44</v>
      </c>
      <c r="B7" s="46">
        <f>JAN!B50</f>
        <v>6620</v>
      </c>
      <c r="C7" s="46">
        <f>JAN!C50</f>
        <v>6394</v>
      </c>
      <c r="D7" s="46">
        <f>JAN!D50</f>
        <v>6154</v>
      </c>
      <c r="E7" s="50">
        <f t="shared" si="0"/>
        <v>0.9624648107600876</v>
      </c>
      <c r="F7" s="46">
        <f>JAN!F50</f>
        <v>107</v>
      </c>
      <c r="G7" s="51">
        <f t="shared" si="1"/>
        <v>0.01673443853612762</v>
      </c>
      <c r="H7" s="46">
        <f>JAN!H50</f>
        <v>133</v>
      </c>
      <c r="I7" s="51">
        <f t="shared" si="2"/>
        <v>0.020800750703784798</v>
      </c>
      <c r="J7" s="46">
        <f>JAN!J50</f>
        <v>1383</v>
      </c>
      <c r="K7" s="46">
        <f>JAN!K50</f>
        <v>1317</v>
      </c>
      <c r="L7" s="50">
        <f t="shared" si="3"/>
        <v>0.9522776572668112</v>
      </c>
      <c r="M7" s="46">
        <f>JAN!M50</f>
        <v>18</v>
      </c>
      <c r="N7" s="50">
        <f t="shared" si="4"/>
        <v>0.013015184381778741</v>
      </c>
      <c r="O7" s="46">
        <f>JAN!O50</f>
        <v>48</v>
      </c>
      <c r="P7" s="50">
        <f t="shared" si="5"/>
        <v>0.03470715835140998</v>
      </c>
      <c r="Q7" s="51">
        <f t="shared" si="6"/>
        <v>0.2162965279949953</v>
      </c>
    </row>
    <row r="8" spans="1:17" ht="15">
      <c r="A8" s="25" t="s">
        <v>45</v>
      </c>
      <c r="B8" s="46">
        <f>FEB!B51</f>
        <v>5409</v>
      </c>
      <c r="C8" s="46">
        <f>FEB!C51</f>
        <v>5567</v>
      </c>
      <c r="D8" s="46">
        <f>FEB!D51</f>
        <v>5362</v>
      </c>
      <c r="E8" s="50">
        <f t="shared" si="0"/>
        <v>0.9631758577330699</v>
      </c>
      <c r="F8" s="46">
        <f>FEB!F51</f>
        <v>101</v>
      </c>
      <c r="G8" s="51">
        <f t="shared" si="1"/>
        <v>0.0181426261900485</v>
      </c>
      <c r="H8" s="46">
        <f>FEB!H51</f>
        <v>104</v>
      </c>
      <c r="I8" s="51">
        <f t="shared" si="2"/>
        <v>0.018681516076881625</v>
      </c>
      <c r="J8" s="46">
        <f>FEB!J51</f>
        <v>1196</v>
      </c>
      <c r="K8" s="46">
        <f>FEB!K51</f>
        <v>1125</v>
      </c>
      <c r="L8" s="50">
        <f t="shared" si="3"/>
        <v>0.9406354515050167</v>
      </c>
      <c r="M8" s="46">
        <f>FEB!M51</f>
        <v>20</v>
      </c>
      <c r="N8" s="50">
        <f t="shared" si="4"/>
        <v>0.016722408026755852</v>
      </c>
      <c r="O8" s="46">
        <f>FEB!O51</f>
        <v>51</v>
      </c>
      <c r="P8" s="50">
        <f t="shared" si="5"/>
        <v>0.042642140468227424</v>
      </c>
      <c r="Q8" s="51">
        <f t="shared" si="6"/>
        <v>0.21483743488413867</v>
      </c>
    </row>
    <row r="9" spans="1:17" ht="15">
      <c r="A9" s="25" t="s">
        <v>46</v>
      </c>
      <c r="B9" s="46">
        <f>MAR!B51</f>
        <v>5117</v>
      </c>
      <c r="C9" s="46">
        <f>MAR!C51</f>
        <v>5295</v>
      </c>
      <c r="D9" s="46">
        <f>MAR!D51</f>
        <v>5087</v>
      </c>
      <c r="E9" s="50">
        <f t="shared" si="0"/>
        <v>0.9607176581680831</v>
      </c>
      <c r="F9" s="46">
        <f>MAR!F51</f>
        <v>114</v>
      </c>
      <c r="G9" s="51">
        <f t="shared" si="1"/>
        <v>0.02152974504249292</v>
      </c>
      <c r="H9" s="46">
        <f>MAR!H51</f>
        <v>94</v>
      </c>
      <c r="I9" s="51">
        <f t="shared" si="2"/>
        <v>0.017752596789423983</v>
      </c>
      <c r="J9" s="46">
        <f>MAR!J51</f>
        <v>1077</v>
      </c>
      <c r="K9" s="46">
        <f>MAR!K51</f>
        <v>1019</v>
      </c>
      <c r="L9" s="50">
        <f t="shared" si="3"/>
        <v>0.9461467038068709</v>
      </c>
      <c r="M9" s="46">
        <f>MAR!M51</f>
        <v>24</v>
      </c>
      <c r="N9" s="50">
        <f t="shared" si="4"/>
        <v>0.022284122562674095</v>
      </c>
      <c r="O9" s="46">
        <f>MAR!O51</f>
        <v>34</v>
      </c>
      <c r="P9" s="50">
        <f t="shared" si="5"/>
        <v>0.031569173630454965</v>
      </c>
      <c r="Q9" s="51">
        <f t="shared" si="6"/>
        <v>0.20339943342776204</v>
      </c>
    </row>
    <row r="10" spans="1:17" ht="15">
      <c r="A10" s="25" t="s">
        <v>47</v>
      </c>
      <c r="B10" s="46">
        <f>APR!B51</f>
        <v>5981</v>
      </c>
      <c r="C10" s="46">
        <f>APR!C51</f>
        <v>6024</v>
      </c>
      <c r="D10" s="46">
        <f>APR!D51</f>
        <v>5777</v>
      </c>
      <c r="E10" s="50">
        <f t="shared" si="0"/>
        <v>0.9589973439575034</v>
      </c>
      <c r="F10" s="46">
        <f>APR!F51</f>
        <v>145</v>
      </c>
      <c r="G10" s="51">
        <f t="shared" si="1"/>
        <v>0.024070385126162018</v>
      </c>
      <c r="H10" s="46">
        <f>APR!H51</f>
        <v>102</v>
      </c>
      <c r="I10" s="51">
        <f t="shared" si="2"/>
        <v>0.01693227091633466</v>
      </c>
      <c r="J10" s="46">
        <f>APR!J51</f>
        <v>1274</v>
      </c>
      <c r="K10" s="46">
        <f>APR!K51</f>
        <v>1197</v>
      </c>
      <c r="L10" s="50">
        <f t="shared" si="3"/>
        <v>0.9395604395604396</v>
      </c>
      <c r="M10" s="46">
        <f>APR!M51</f>
        <v>42</v>
      </c>
      <c r="N10" s="50">
        <f t="shared" si="4"/>
        <v>0.03296703296703297</v>
      </c>
      <c r="O10" s="46">
        <f>APR!O51</f>
        <v>35</v>
      </c>
      <c r="P10" s="50">
        <f t="shared" si="5"/>
        <v>0.027472527472527472</v>
      </c>
      <c r="Q10" s="51">
        <f t="shared" si="6"/>
        <v>0.21148738379814078</v>
      </c>
    </row>
    <row r="11" spans="1:17" ht="15">
      <c r="A11" s="25" t="s">
        <v>48</v>
      </c>
      <c r="B11" s="46">
        <f>MAY!B51</f>
        <v>5991</v>
      </c>
      <c r="C11" s="46">
        <f>MAY!C51</f>
        <v>5964</v>
      </c>
      <c r="D11" s="46">
        <f>MAY!D51</f>
        <v>5794</v>
      </c>
      <c r="E11" s="50">
        <f t="shared" si="0"/>
        <v>0.971495640509725</v>
      </c>
      <c r="F11" s="46">
        <f>MAY!F51</f>
        <v>72</v>
      </c>
      <c r="G11" s="51">
        <f t="shared" si="1"/>
        <v>0.012072434607645875</v>
      </c>
      <c r="H11" s="46">
        <f>MAY!H51</f>
        <v>98</v>
      </c>
      <c r="I11" s="51">
        <f t="shared" si="2"/>
        <v>0.01643192488262911</v>
      </c>
      <c r="J11" s="46">
        <f>MAY!J51</f>
        <v>1243</v>
      </c>
      <c r="K11" s="46">
        <f>MAY!K51</f>
        <v>1189</v>
      </c>
      <c r="L11" s="50">
        <f t="shared" si="3"/>
        <v>0.9565567176186646</v>
      </c>
      <c r="M11" s="46">
        <f>MAY!M51</f>
        <v>20</v>
      </c>
      <c r="N11" s="50">
        <f t="shared" si="4"/>
        <v>0.016090104585679808</v>
      </c>
      <c r="O11" s="46">
        <f>MAY!O51</f>
        <v>34</v>
      </c>
      <c r="P11" s="50">
        <f t="shared" si="5"/>
        <v>0.027353177795655673</v>
      </c>
      <c r="Q11" s="51">
        <f t="shared" si="6"/>
        <v>0.2084171696847753</v>
      </c>
    </row>
    <row r="12" spans="1:17" ht="15">
      <c r="A12" s="25" t="s">
        <v>49</v>
      </c>
      <c r="B12" s="46">
        <f>JUN!B51</f>
        <v>5733</v>
      </c>
      <c r="C12" s="46">
        <f>JUN!C51</f>
        <v>5396</v>
      </c>
      <c r="D12" s="46">
        <f>JUN!D51</f>
        <v>5213</v>
      </c>
      <c r="E12" s="50">
        <f t="shared" si="0"/>
        <v>0.9660859896219421</v>
      </c>
      <c r="F12" s="46">
        <f>JUN!F51</f>
        <v>76</v>
      </c>
      <c r="G12" s="51">
        <f t="shared" si="1"/>
        <v>0.014084507042253521</v>
      </c>
      <c r="H12" s="46">
        <f>JUN!H51</f>
        <v>107</v>
      </c>
      <c r="I12" s="51">
        <f t="shared" si="2"/>
        <v>0.0198295033358043</v>
      </c>
      <c r="J12" s="46">
        <f>JUN!J51</f>
        <v>1179</v>
      </c>
      <c r="K12" s="46">
        <f>JUN!K51</f>
        <v>1112</v>
      </c>
      <c r="L12" s="50">
        <f t="shared" si="3"/>
        <v>0.9431721798134012</v>
      </c>
      <c r="M12" s="46">
        <f>JUN!M51</f>
        <v>22</v>
      </c>
      <c r="N12" s="50">
        <f t="shared" si="4"/>
        <v>0.018659881255301103</v>
      </c>
      <c r="O12" s="46">
        <f>JUN!O51</f>
        <v>45</v>
      </c>
      <c r="P12" s="50">
        <f t="shared" si="5"/>
        <v>0.03816793893129771</v>
      </c>
      <c r="Q12" s="51">
        <f t="shared" si="6"/>
        <v>0.21849518161601186</v>
      </c>
    </row>
    <row r="13" spans="1:17" ht="15">
      <c r="A13" s="25" t="s">
        <v>50</v>
      </c>
      <c r="B13" s="46">
        <f>JUL!B50</f>
        <v>6646</v>
      </c>
      <c r="C13" s="46">
        <f>JUL!C50</f>
        <v>6706</v>
      </c>
      <c r="D13" s="46">
        <f>JUL!D50</f>
        <v>6337</v>
      </c>
      <c r="E13" s="50">
        <f t="shared" si="0"/>
        <v>0.9449746495675514</v>
      </c>
      <c r="F13" s="46">
        <f>JUL!F50</f>
        <v>216</v>
      </c>
      <c r="G13" s="51">
        <f t="shared" si="1"/>
        <v>0.032209961228750375</v>
      </c>
      <c r="H13" s="46">
        <f>JUL!H50</f>
        <v>153</v>
      </c>
      <c r="I13" s="51">
        <f t="shared" si="2"/>
        <v>0.022815389203698182</v>
      </c>
      <c r="J13" s="46">
        <f>JUL!J50</f>
        <v>1402</v>
      </c>
      <c r="K13" s="46">
        <f>JUL!K50</f>
        <v>1288</v>
      </c>
      <c r="L13" s="50">
        <f t="shared" si="3"/>
        <v>0.9186875891583453</v>
      </c>
      <c r="M13" s="46">
        <f>JUL!M50</f>
        <v>52</v>
      </c>
      <c r="N13" s="50">
        <f t="shared" si="4"/>
        <v>0.037089871611982884</v>
      </c>
      <c r="O13" s="46">
        <f>JUL!O50</f>
        <v>62</v>
      </c>
      <c r="P13" s="50">
        <f t="shared" si="5"/>
        <v>0.0442225392296719</v>
      </c>
      <c r="Q13" s="51">
        <f t="shared" si="6"/>
        <v>0.20906650760512974</v>
      </c>
    </row>
    <row r="14" spans="1:17" ht="15">
      <c r="A14" s="25" t="s">
        <v>51</v>
      </c>
      <c r="B14" s="46">
        <f>AUG!B50</f>
        <v>6578</v>
      </c>
      <c r="C14" s="46">
        <f>AUG!C50</f>
        <v>6494</v>
      </c>
      <c r="D14" s="46">
        <f>AUG!D50</f>
        <v>6145</v>
      </c>
      <c r="E14" s="50">
        <f t="shared" si="0"/>
        <v>0.9462580843855867</v>
      </c>
      <c r="F14" s="46">
        <f>AUG!F50</f>
        <v>234</v>
      </c>
      <c r="G14" s="51">
        <f t="shared" si="1"/>
        <v>0.03603326147212812</v>
      </c>
      <c r="H14" s="46">
        <f>AUG!H50</f>
        <v>115</v>
      </c>
      <c r="I14" s="51">
        <f t="shared" si="2"/>
        <v>0.017708654142285188</v>
      </c>
      <c r="J14" s="46">
        <f>AUG!J50</f>
        <v>1271</v>
      </c>
      <c r="K14" s="46">
        <f>AUG!K50</f>
        <v>1162</v>
      </c>
      <c r="L14" s="50">
        <f t="shared" si="3"/>
        <v>0.9142407553107789</v>
      </c>
      <c r="M14" s="46">
        <f>AUG!M50</f>
        <v>60</v>
      </c>
      <c r="N14" s="50">
        <f t="shared" si="4"/>
        <v>0.04720692368214005</v>
      </c>
      <c r="O14" s="46">
        <f>AUG!O50</f>
        <v>49</v>
      </c>
      <c r="P14" s="50">
        <f t="shared" si="5"/>
        <v>0.03855232100708104</v>
      </c>
      <c r="Q14" s="51">
        <f t="shared" si="6"/>
        <v>0.19571912534647368</v>
      </c>
    </row>
    <row r="15" spans="1:17" ht="15">
      <c r="A15" s="25" t="s">
        <v>52</v>
      </c>
      <c r="B15" s="46">
        <f>SEP!B50</f>
        <v>6045</v>
      </c>
      <c r="C15" s="46">
        <f>SEP!C50</f>
        <v>5540</v>
      </c>
      <c r="D15" s="46">
        <f>SEP!D50</f>
        <v>5224</v>
      </c>
      <c r="E15" s="50">
        <f t="shared" si="0"/>
        <v>0.9429602888086642</v>
      </c>
      <c r="F15" s="46">
        <f>SEP!F50</f>
        <v>204</v>
      </c>
      <c r="G15" s="51">
        <f t="shared" si="1"/>
        <v>0.0368231046931408</v>
      </c>
      <c r="H15" s="46">
        <f>SEP!H50</f>
        <v>112</v>
      </c>
      <c r="I15" s="51">
        <f t="shared" si="2"/>
        <v>0.020216606498194945</v>
      </c>
      <c r="J15" s="46">
        <f>SEP!J50</f>
        <v>1197</v>
      </c>
      <c r="K15" s="46">
        <f>SEP!K50</f>
        <v>1100</v>
      </c>
      <c r="L15" s="50">
        <f t="shared" si="3"/>
        <v>0.9189640768588136</v>
      </c>
      <c r="M15" s="46">
        <f>SEP!M50</f>
        <v>52</v>
      </c>
      <c r="N15" s="50">
        <f t="shared" si="4"/>
        <v>0.04344193817878028</v>
      </c>
      <c r="O15" s="46">
        <f>SEP!O50</f>
        <v>45</v>
      </c>
      <c r="P15" s="50">
        <f t="shared" si="5"/>
        <v>0.03759398496240601</v>
      </c>
      <c r="Q15" s="51">
        <f t="shared" si="6"/>
        <v>0.21606498194945847</v>
      </c>
    </row>
    <row r="16" spans="1:17" ht="15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>
      <c r="A17" s="53" t="s">
        <v>54</v>
      </c>
      <c r="B17" s="47">
        <f>SUM(B4:B15)</f>
        <v>71102</v>
      </c>
      <c r="C17" s="47">
        <f aca="true" t="shared" si="7" ref="C17:O17">SUM(C4:C15)</f>
        <v>71086</v>
      </c>
      <c r="D17" s="47">
        <f t="shared" si="7"/>
        <v>67865</v>
      </c>
      <c r="E17" s="52">
        <f>D17/C17</f>
        <v>0.9546886869425766</v>
      </c>
      <c r="F17" s="47">
        <f t="shared" si="7"/>
        <v>1693</v>
      </c>
      <c r="G17" s="13">
        <f>F17/C17</f>
        <v>0.0238162226036069</v>
      </c>
      <c r="H17" s="47">
        <f t="shared" si="7"/>
        <v>1528</v>
      </c>
      <c r="I17" s="13">
        <f>H17/C17</f>
        <v>0.021495090453816503</v>
      </c>
      <c r="J17" s="47">
        <f t="shared" si="7"/>
        <v>14576</v>
      </c>
      <c r="K17" s="47">
        <f t="shared" si="7"/>
        <v>13628</v>
      </c>
      <c r="L17" s="52">
        <f>K17/J17</f>
        <v>0.9349615806805708</v>
      </c>
      <c r="M17" s="47">
        <f t="shared" si="7"/>
        <v>389</v>
      </c>
      <c r="N17" s="52">
        <f>M17/J17</f>
        <v>0.026687705817782657</v>
      </c>
      <c r="O17" s="47">
        <f t="shared" si="7"/>
        <v>559</v>
      </c>
      <c r="P17" s="52">
        <f>O17/J17</f>
        <v>0.038350713501646545</v>
      </c>
      <c r="Q17" s="13">
        <f>J17/C17</f>
        <v>0.20504740736572602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&amp;C&amp;F
&amp;A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1" ySplit="3" topLeftCell="C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2" sqref="O42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4.7109375" style="0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9" t="s">
        <v>5</v>
      </c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9" t="s">
        <v>70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55" t="s">
        <v>71</v>
      </c>
    </row>
    <row r="4" spans="1:19" ht="15">
      <c r="A4" s="10" t="s">
        <v>55</v>
      </c>
      <c r="B4" s="29">
        <v>211</v>
      </c>
      <c r="C4" s="54">
        <f>SUM(D4+F4+H4)</f>
        <v>197</v>
      </c>
      <c r="D4" s="29">
        <v>181</v>
      </c>
      <c r="E4" s="11">
        <f>D4/C4</f>
        <v>0.9187817258883249</v>
      </c>
      <c r="F4" s="34">
        <v>4</v>
      </c>
      <c r="G4" s="12">
        <f>F4/C4</f>
        <v>0.02030456852791878</v>
      </c>
      <c r="H4" s="29">
        <v>12</v>
      </c>
      <c r="I4" s="12">
        <f>H4/C4</f>
        <v>0.06091370558375635</v>
      </c>
      <c r="J4" s="54">
        <f>SUM(K4+M4+O4)</f>
        <v>22</v>
      </c>
      <c r="K4" s="29">
        <v>20</v>
      </c>
      <c r="L4" s="11">
        <f>K4/J4</f>
        <v>0.9090909090909091</v>
      </c>
      <c r="M4" s="34">
        <v>0</v>
      </c>
      <c r="N4" s="11">
        <f>M4/J4</f>
        <v>0</v>
      </c>
      <c r="O4" s="34">
        <v>2</v>
      </c>
      <c r="P4" s="11">
        <f>O4/J4</f>
        <v>0.09090909090909091</v>
      </c>
      <c r="Q4" s="12">
        <f>J4/C4</f>
        <v>0.1116751269035533</v>
      </c>
      <c r="R4" s="56"/>
      <c r="S4" s="56"/>
    </row>
    <row r="5" spans="1:19" ht="15">
      <c r="A5" s="10" t="s">
        <v>56</v>
      </c>
      <c r="B5" s="29">
        <v>434</v>
      </c>
      <c r="C5" s="54">
        <f>SUM(D5+F5+H5)</f>
        <v>385</v>
      </c>
      <c r="D5" s="29">
        <v>365</v>
      </c>
      <c r="E5" s="11">
        <f>D5/C5</f>
        <v>0.948051948051948</v>
      </c>
      <c r="F5" s="34">
        <v>4</v>
      </c>
      <c r="G5" s="12">
        <f>F5/C5</f>
        <v>0.01038961038961039</v>
      </c>
      <c r="H5" s="29">
        <v>16</v>
      </c>
      <c r="I5" s="12">
        <f>H5/C5</f>
        <v>0.04155844155844156</v>
      </c>
      <c r="J5" s="54">
        <f>SUM(K5+M5+O5)</f>
        <v>44</v>
      </c>
      <c r="K5" s="29">
        <v>41</v>
      </c>
      <c r="L5" s="11">
        <f>K5/J5</f>
        <v>0.9318181818181818</v>
      </c>
      <c r="M5" s="34">
        <v>0</v>
      </c>
      <c r="N5" s="11">
        <f>M5/J5</f>
        <v>0</v>
      </c>
      <c r="O5" s="34">
        <v>3</v>
      </c>
      <c r="P5" s="11">
        <f>O5/J5</f>
        <v>0.06818181818181818</v>
      </c>
      <c r="Q5" s="12">
        <f>J5/C5</f>
        <v>0.11428571428571428</v>
      </c>
      <c r="R5" s="56"/>
      <c r="S5" s="56"/>
    </row>
    <row r="6" spans="1:19" ht="15">
      <c r="A6" s="10" t="s">
        <v>57</v>
      </c>
      <c r="B6" s="29">
        <v>314</v>
      </c>
      <c r="C6" s="54">
        <f>SUM(D6+F6+H6)</f>
        <v>326</v>
      </c>
      <c r="D6" s="29">
        <v>292</v>
      </c>
      <c r="E6" s="11">
        <f>D6/C6</f>
        <v>0.8957055214723927</v>
      </c>
      <c r="F6" s="34">
        <v>8</v>
      </c>
      <c r="G6" s="12">
        <f>F6/C6</f>
        <v>0.024539877300613498</v>
      </c>
      <c r="H6" s="29">
        <v>26</v>
      </c>
      <c r="I6" s="12">
        <f>H6/C6</f>
        <v>0.07975460122699386</v>
      </c>
      <c r="J6" s="54">
        <f>SUM(K6+M6+O6)</f>
        <v>35</v>
      </c>
      <c r="K6" s="29">
        <v>35</v>
      </c>
      <c r="L6" s="11">
        <f>K6/J6</f>
        <v>1</v>
      </c>
      <c r="M6" s="34">
        <v>0</v>
      </c>
      <c r="N6" s="11">
        <f>M6/J6</f>
        <v>0</v>
      </c>
      <c r="O6" s="34">
        <v>0</v>
      </c>
      <c r="P6" s="11">
        <f>O6/J6</f>
        <v>0</v>
      </c>
      <c r="Q6" s="12">
        <f>J6/C6</f>
        <v>0.10736196319018405</v>
      </c>
      <c r="R6" s="56"/>
      <c r="S6" s="56"/>
    </row>
    <row r="7" spans="1:19" ht="15.75">
      <c r="A7" s="5" t="s">
        <v>15</v>
      </c>
      <c r="B7" s="32">
        <f>SUM(B4:B6)</f>
        <v>959</v>
      </c>
      <c r="C7" s="32">
        <f>SUM(C4:C6)</f>
        <v>908</v>
      </c>
      <c r="D7" s="32">
        <f>SUM(D4:D6)</f>
        <v>838</v>
      </c>
      <c r="E7" s="11">
        <f>D7/C7</f>
        <v>0.9229074889867841</v>
      </c>
      <c r="F7" s="32">
        <f>SUM(F4:F6)</f>
        <v>16</v>
      </c>
      <c r="G7" s="12">
        <f>F7/C7</f>
        <v>0.01762114537444934</v>
      </c>
      <c r="H7" s="32">
        <f>SUM(H4:H6)</f>
        <v>54</v>
      </c>
      <c r="I7" s="12">
        <f>H7/C7</f>
        <v>0.05947136563876652</v>
      </c>
      <c r="J7" s="32">
        <f>SUM(J4:J6)</f>
        <v>101</v>
      </c>
      <c r="K7" s="32">
        <f>SUM(K4:K6)</f>
        <v>96</v>
      </c>
      <c r="L7" s="11">
        <f>K7/J7</f>
        <v>0.9504950495049505</v>
      </c>
      <c r="M7" s="32">
        <f>SUM(M4:M6)</f>
        <v>0</v>
      </c>
      <c r="N7" s="11">
        <f>M7/J7</f>
        <v>0</v>
      </c>
      <c r="O7" s="32">
        <f>SUM(O4:O6)</f>
        <v>5</v>
      </c>
      <c r="P7" s="11">
        <f>O7/J7</f>
        <v>0.04950495049504951</v>
      </c>
      <c r="Q7" s="13">
        <f>J7/C7</f>
        <v>0.11123348017621146</v>
      </c>
      <c r="R7" s="56"/>
      <c r="S7" s="56"/>
    </row>
    <row r="8" spans="1:19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  <c r="R8" s="56"/>
      <c r="S8" s="56"/>
    </row>
    <row r="9" spans="1:19" ht="15">
      <c r="A9" s="10" t="s">
        <v>16</v>
      </c>
      <c r="B9" s="29">
        <v>1</v>
      </c>
      <c r="C9" s="54">
        <f aca="true" t="shared" si="0" ref="C9:C15">SUM(D9+F9+H9)</f>
        <v>1</v>
      </c>
      <c r="D9" s="29">
        <v>1</v>
      </c>
      <c r="E9" s="11">
        <f aca="true" t="shared" si="1" ref="E9:E16">D9/C9</f>
        <v>1</v>
      </c>
      <c r="F9" s="34">
        <v>0</v>
      </c>
      <c r="G9" s="12">
        <f aca="true" t="shared" si="2" ref="G9:G16">F9/C9</f>
        <v>0</v>
      </c>
      <c r="H9" s="29">
        <v>0</v>
      </c>
      <c r="I9" s="12">
        <f aca="true" t="shared" si="3" ref="I9:I16">H9/C9</f>
        <v>0</v>
      </c>
      <c r="J9" s="54">
        <f aca="true" t="shared" si="4" ref="J9:J15">SUM(K9+M9+O9)</f>
        <v>0</v>
      </c>
      <c r="K9" s="29">
        <v>0</v>
      </c>
      <c r="L9" s="11" t="e">
        <f aca="true" t="shared" si="5" ref="L9:L16">K9/J9</f>
        <v>#DIV/0!</v>
      </c>
      <c r="M9" s="34">
        <v>0</v>
      </c>
      <c r="N9" s="11" t="e">
        <f aca="true" t="shared" si="6" ref="N9:N16">M9/J9</f>
        <v>#DIV/0!</v>
      </c>
      <c r="O9" s="34">
        <v>0</v>
      </c>
      <c r="P9" s="11" t="e">
        <f aca="true" t="shared" si="7" ref="P9:P16">O9/J9</f>
        <v>#DIV/0!</v>
      </c>
      <c r="Q9" s="12">
        <f aca="true" t="shared" si="8" ref="Q9:Q16">J9/C9</f>
        <v>0</v>
      </c>
      <c r="R9" s="56"/>
      <c r="S9" s="56"/>
    </row>
    <row r="10" spans="1:19" ht="15">
      <c r="A10" s="10" t="s">
        <v>58</v>
      </c>
      <c r="B10" s="29">
        <v>590</v>
      </c>
      <c r="C10" s="54">
        <f t="shared" si="0"/>
        <v>649</v>
      </c>
      <c r="D10" s="29">
        <v>620</v>
      </c>
      <c r="E10" s="11">
        <f t="shared" si="1"/>
        <v>0.9553158705701078</v>
      </c>
      <c r="F10" s="34">
        <v>13</v>
      </c>
      <c r="G10" s="12">
        <f t="shared" si="2"/>
        <v>0.020030816640986132</v>
      </c>
      <c r="H10" s="29">
        <v>16</v>
      </c>
      <c r="I10" s="12">
        <f t="shared" si="3"/>
        <v>0.02465331278890601</v>
      </c>
      <c r="J10" s="54">
        <f t="shared" si="4"/>
        <v>99</v>
      </c>
      <c r="K10" s="29">
        <v>88</v>
      </c>
      <c r="L10" s="11">
        <f t="shared" si="5"/>
        <v>0.8888888888888888</v>
      </c>
      <c r="M10" s="34">
        <v>2</v>
      </c>
      <c r="N10" s="11">
        <f t="shared" si="6"/>
        <v>0.020202020202020204</v>
      </c>
      <c r="O10" s="34">
        <v>9</v>
      </c>
      <c r="P10" s="11">
        <f t="shared" si="7"/>
        <v>0.09090909090909091</v>
      </c>
      <c r="Q10" s="12">
        <f t="shared" si="8"/>
        <v>0.15254237288135594</v>
      </c>
      <c r="R10" s="56"/>
      <c r="S10" s="56"/>
    </row>
    <row r="11" spans="1:19" ht="15">
      <c r="A11" s="10" t="s">
        <v>59</v>
      </c>
      <c r="B11" s="29">
        <v>364</v>
      </c>
      <c r="C11" s="54">
        <f t="shared" si="0"/>
        <v>351</v>
      </c>
      <c r="D11" s="29">
        <v>335</v>
      </c>
      <c r="E11" s="11">
        <f t="shared" si="1"/>
        <v>0.9544159544159544</v>
      </c>
      <c r="F11" s="34">
        <v>3</v>
      </c>
      <c r="G11" s="12">
        <f t="shared" si="2"/>
        <v>0.008547008547008548</v>
      </c>
      <c r="H11" s="29">
        <v>13</v>
      </c>
      <c r="I11" s="12">
        <f t="shared" si="3"/>
        <v>0.037037037037037035</v>
      </c>
      <c r="J11" s="54">
        <f t="shared" si="4"/>
        <v>121</v>
      </c>
      <c r="K11" s="29">
        <v>112</v>
      </c>
      <c r="L11" s="11">
        <f t="shared" si="5"/>
        <v>0.9256198347107438</v>
      </c>
      <c r="M11" s="34">
        <v>0</v>
      </c>
      <c r="N11" s="11">
        <f t="shared" si="6"/>
        <v>0</v>
      </c>
      <c r="O11" s="34">
        <v>9</v>
      </c>
      <c r="P11" s="11">
        <f t="shared" si="7"/>
        <v>0.0743801652892562</v>
      </c>
      <c r="Q11" s="12">
        <f t="shared" si="8"/>
        <v>0.34472934472934474</v>
      </c>
      <c r="R11" s="56"/>
      <c r="S11" s="56"/>
    </row>
    <row r="12" spans="1:19" ht="15">
      <c r="A12" s="10" t="s">
        <v>17</v>
      </c>
      <c r="B12" s="29">
        <v>3</v>
      </c>
      <c r="C12" s="54">
        <f t="shared" si="0"/>
        <v>4</v>
      </c>
      <c r="D12" s="29">
        <v>2</v>
      </c>
      <c r="E12" s="11">
        <f t="shared" si="1"/>
        <v>0.5</v>
      </c>
      <c r="F12" s="34">
        <v>0</v>
      </c>
      <c r="G12" s="12">
        <f t="shared" si="2"/>
        <v>0</v>
      </c>
      <c r="H12" s="29">
        <v>2</v>
      </c>
      <c r="I12" s="12">
        <f t="shared" si="3"/>
        <v>0.5</v>
      </c>
      <c r="J12" s="54">
        <f t="shared" si="4"/>
        <v>0</v>
      </c>
      <c r="K12" s="29">
        <v>0</v>
      </c>
      <c r="L12" s="11" t="e">
        <f t="shared" si="5"/>
        <v>#DIV/0!</v>
      </c>
      <c r="M12" s="34">
        <v>0</v>
      </c>
      <c r="N12" s="11" t="e">
        <f t="shared" si="6"/>
        <v>#DIV/0!</v>
      </c>
      <c r="O12" s="34">
        <v>0</v>
      </c>
      <c r="P12" s="11" t="e">
        <f t="shared" si="7"/>
        <v>#DIV/0!</v>
      </c>
      <c r="Q12" s="12">
        <f t="shared" si="8"/>
        <v>0</v>
      </c>
      <c r="R12" s="56"/>
      <c r="S12" s="56"/>
    </row>
    <row r="13" spans="1:19" ht="15">
      <c r="A13" s="10" t="s">
        <v>60</v>
      </c>
      <c r="B13" s="29">
        <v>143</v>
      </c>
      <c r="C13" s="54">
        <f t="shared" si="0"/>
        <v>141</v>
      </c>
      <c r="D13" s="29">
        <v>135</v>
      </c>
      <c r="E13" s="11">
        <f t="shared" si="1"/>
        <v>0.9574468085106383</v>
      </c>
      <c r="F13" s="34">
        <v>0</v>
      </c>
      <c r="G13" s="12">
        <f t="shared" si="2"/>
        <v>0</v>
      </c>
      <c r="H13" s="29">
        <v>6</v>
      </c>
      <c r="I13" s="12">
        <f t="shared" si="3"/>
        <v>0.0425531914893617</v>
      </c>
      <c r="J13" s="54">
        <f t="shared" si="4"/>
        <v>40</v>
      </c>
      <c r="K13" s="29">
        <v>37</v>
      </c>
      <c r="L13" s="11">
        <f t="shared" si="5"/>
        <v>0.925</v>
      </c>
      <c r="M13" s="34">
        <v>0</v>
      </c>
      <c r="N13" s="11">
        <f t="shared" si="6"/>
        <v>0</v>
      </c>
      <c r="O13" s="34">
        <v>3</v>
      </c>
      <c r="P13" s="11">
        <f t="shared" si="7"/>
        <v>0.075</v>
      </c>
      <c r="Q13" s="12">
        <f t="shared" si="8"/>
        <v>0.28368794326241137</v>
      </c>
      <c r="R13" s="56"/>
      <c r="S13" s="56"/>
    </row>
    <row r="14" spans="1:19" ht="15">
      <c r="A14" s="10" t="s">
        <v>68</v>
      </c>
      <c r="B14" s="29">
        <v>1</v>
      </c>
      <c r="C14" s="54">
        <f t="shared" si="0"/>
        <v>1</v>
      </c>
      <c r="D14" s="29">
        <v>1</v>
      </c>
      <c r="E14" s="11">
        <f t="shared" si="1"/>
        <v>1</v>
      </c>
      <c r="F14" s="34">
        <v>0</v>
      </c>
      <c r="G14" s="12">
        <f t="shared" si="2"/>
        <v>0</v>
      </c>
      <c r="H14" s="29">
        <v>0</v>
      </c>
      <c r="I14" s="12">
        <f t="shared" si="3"/>
        <v>0</v>
      </c>
      <c r="J14" s="54">
        <f t="shared" si="4"/>
        <v>1</v>
      </c>
      <c r="K14" s="29">
        <v>1</v>
      </c>
      <c r="L14" s="11">
        <f t="shared" si="5"/>
        <v>1</v>
      </c>
      <c r="M14" s="34">
        <v>0</v>
      </c>
      <c r="N14" s="11">
        <f t="shared" si="6"/>
        <v>0</v>
      </c>
      <c r="O14" s="34">
        <v>0</v>
      </c>
      <c r="P14" s="11">
        <f t="shared" si="7"/>
        <v>0</v>
      </c>
      <c r="Q14" s="12">
        <f t="shared" si="8"/>
        <v>1</v>
      </c>
      <c r="R14" s="56"/>
      <c r="S14" s="56"/>
    </row>
    <row r="15" spans="1:19" ht="15">
      <c r="A15" s="10" t="s">
        <v>69</v>
      </c>
      <c r="B15" s="29">
        <v>2</v>
      </c>
      <c r="C15" s="54">
        <f t="shared" si="0"/>
        <v>2</v>
      </c>
      <c r="D15" s="29">
        <v>2</v>
      </c>
      <c r="E15" s="11">
        <f t="shared" si="1"/>
        <v>1</v>
      </c>
      <c r="F15" s="34">
        <v>0</v>
      </c>
      <c r="G15" s="12">
        <f t="shared" si="2"/>
        <v>0</v>
      </c>
      <c r="H15" s="29">
        <v>0</v>
      </c>
      <c r="I15" s="12">
        <f t="shared" si="3"/>
        <v>0</v>
      </c>
      <c r="J15" s="54">
        <f t="shared" si="4"/>
        <v>0</v>
      </c>
      <c r="K15" s="29">
        <v>0</v>
      </c>
      <c r="L15" s="11" t="e">
        <f t="shared" si="5"/>
        <v>#DIV/0!</v>
      </c>
      <c r="M15" s="34">
        <v>0</v>
      </c>
      <c r="N15" s="11" t="e">
        <f t="shared" si="6"/>
        <v>#DIV/0!</v>
      </c>
      <c r="O15" s="34">
        <v>0</v>
      </c>
      <c r="P15" s="11" t="e">
        <f t="shared" si="7"/>
        <v>#DIV/0!</v>
      </c>
      <c r="Q15" s="12">
        <f t="shared" si="8"/>
        <v>0</v>
      </c>
      <c r="R15" s="56"/>
      <c r="S15" s="56"/>
    </row>
    <row r="16" spans="1:19" ht="15.75">
      <c r="A16" s="5" t="s">
        <v>18</v>
      </c>
      <c r="B16" s="32">
        <f>SUM(B9:B15)</f>
        <v>1104</v>
      </c>
      <c r="C16" s="32">
        <f>SUM(C9:C15)</f>
        <v>1149</v>
      </c>
      <c r="D16" s="32">
        <f>SUM(D9:D15)</f>
        <v>1096</v>
      </c>
      <c r="E16" s="11">
        <f t="shared" si="1"/>
        <v>0.9538729329852045</v>
      </c>
      <c r="F16" s="32">
        <f>SUM(F9:F15)</f>
        <v>16</v>
      </c>
      <c r="G16" s="12">
        <f t="shared" si="2"/>
        <v>0.01392515230635335</v>
      </c>
      <c r="H16" s="32">
        <f>SUM(H9:H15)</f>
        <v>37</v>
      </c>
      <c r="I16" s="12">
        <f t="shared" si="3"/>
        <v>0.03220191470844212</v>
      </c>
      <c r="J16" s="32">
        <f>SUM(J9:J15)</f>
        <v>261</v>
      </c>
      <c r="K16" s="32">
        <f>SUM(K9:K15)</f>
        <v>238</v>
      </c>
      <c r="L16" s="11">
        <f t="shared" si="5"/>
        <v>0.9118773946360154</v>
      </c>
      <c r="M16" s="32">
        <f>SUM(M9:M15)</f>
        <v>2</v>
      </c>
      <c r="N16" s="11">
        <f t="shared" si="6"/>
        <v>0.007662835249042145</v>
      </c>
      <c r="O16" s="32">
        <f>SUM(O9:O15)</f>
        <v>21</v>
      </c>
      <c r="P16" s="11">
        <f t="shared" si="7"/>
        <v>0.08045977011494253</v>
      </c>
      <c r="Q16" s="13">
        <f t="shared" si="8"/>
        <v>0.22715404699738903</v>
      </c>
      <c r="R16" s="56"/>
      <c r="S16" s="56"/>
    </row>
    <row r="17" spans="1:19" ht="15">
      <c r="A17" s="14"/>
      <c r="B17" s="30"/>
      <c r="C17" s="30"/>
      <c r="D17" s="30"/>
      <c r="E17" s="15"/>
      <c r="F17" s="35"/>
      <c r="G17" s="16"/>
      <c r="H17" s="36"/>
      <c r="I17" s="16"/>
      <c r="J17" s="30"/>
      <c r="K17" s="30"/>
      <c r="L17" s="15"/>
      <c r="M17" s="35"/>
      <c r="N17" s="15"/>
      <c r="O17" s="35"/>
      <c r="P17" s="15"/>
      <c r="Q17" s="16"/>
      <c r="R17" s="56"/>
      <c r="S17" s="56"/>
    </row>
    <row r="18" spans="1:19" ht="15">
      <c r="A18" s="10" t="s">
        <v>19</v>
      </c>
      <c r="B18" s="29">
        <v>351</v>
      </c>
      <c r="C18" s="54">
        <f>SUM(D18+F18+H18)</f>
        <v>385</v>
      </c>
      <c r="D18" s="29">
        <v>347</v>
      </c>
      <c r="E18" s="11">
        <f>D18/C18</f>
        <v>0.9012987012987013</v>
      </c>
      <c r="F18" s="34">
        <v>3</v>
      </c>
      <c r="G18" s="12">
        <f>F18/C18</f>
        <v>0.007792207792207792</v>
      </c>
      <c r="H18" s="29">
        <v>35</v>
      </c>
      <c r="I18" s="12">
        <f>H18/C18</f>
        <v>0.09090909090909091</v>
      </c>
      <c r="J18" s="54">
        <f>SUM(K18+M18+O18)</f>
        <v>136</v>
      </c>
      <c r="K18" s="29">
        <v>109</v>
      </c>
      <c r="L18" s="11">
        <f>K18/J18</f>
        <v>0.8014705882352942</v>
      </c>
      <c r="M18" s="34">
        <v>1</v>
      </c>
      <c r="N18" s="11">
        <f>M18/J18</f>
        <v>0.007352941176470588</v>
      </c>
      <c r="O18" s="34">
        <v>26</v>
      </c>
      <c r="P18" s="11">
        <f>O18/J18</f>
        <v>0.19117647058823528</v>
      </c>
      <c r="Q18" s="12">
        <f>J18/C18</f>
        <v>0.35324675324675325</v>
      </c>
      <c r="R18" s="56"/>
      <c r="S18" s="56"/>
    </row>
    <row r="19" spans="1:19" ht="15">
      <c r="A19" s="10" t="s">
        <v>22</v>
      </c>
      <c r="B19" s="29">
        <v>0</v>
      </c>
      <c r="C19" s="54">
        <f>SUM(D19+F19+H19)</f>
        <v>3</v>
      </c>
      <c r="D19" s="29">
        <v>0</v>
      </c>
      <c r="E19" s="11">
        <f>D19/C19</f>
        <v>0</v>
      </c>
      <c r="F19" s="34">
        <v>2</v>
      </c>
      <c r="G19" s="12">
        <f>F19/C19</f>
        <v>0.6666666666666666</v>
      </c>
      <c r="H19" s="29">
        <v>1</v>
      </c>
      <c r="I19" s="12">
        <f>H19/C19</f>
        <v>0.3333333333333333</v>
      </c>
      <c r="J19" s="54">
        <f>SUM(K19+M19+O19)</f>
        <v>1</v>
      </c>
      <c r="K19" s="29">
        <v>0</v>
      </c>
      <c r="L19" s="11">
        <f>K19/J19</f>
        <v>0</v>
      </c>
      <c r="M19" s="34">
        <v>0</v>
      </c>
      <c r="N19" s="11">
        <f>M19/J19</f>
        <v>0</v>
      </c>
      <c r="O19" s="34">
        <v>1</v>
      </c>
      <c r="P19" s="11">
        <f>O19/J19</f>
        <v>1</v>
      </c>
      <c r="Q19" s="12">
        <f>J19/C19</f>
        <v>0.3333333333333333</v>
      </c>
      <c r="R19" s="56"/>
      <c r="S19" s="56"/>
    </row>
    <row r="20" spans="1:19" ht="15">
      <c r="A20" s="10" t="s">
        <v>61</v>
      </c>
      <c r="B20" s="29">
        <v>520</v>
      </c>
      <c r="C20" s="54">
        <f>SUM(D20+F20+H20)</f>
        <v>573</v>
      </c>
      <c r="D20" s="29">
        <v>550</v>
      </c>
      <c r="E20" s="11">
        <f>D20/C20</f>
        <v>0.9598603839441536</v>
      </c>
      <c r="F20" s="34">
        <v>11</v>
      </c>
      <c r="G20" s="12">
        <f>F20/C20</f>
        <v>0.019197207678883072</v>
      </c>
      <c r="H20" s="29">
        <v>12</v>
      </c>
      <c r="I20" s="12">
        <f>H20/C20</f>
        <v>0.020942408376963352</v>
      </c>
      <c r="J20" s="54">
        <f>SUM(K20+M20+O20)</f>
        <v>26</v>
      </c>
      <c r="K20" s="29">
        <v>24</v>
      </c>
      <c r="L20" s="11">
        <f>K20/J20</f>
        <v>0.9230769230769231</v>
      </c>
      <c r="M20" s="34">
        <v>0</v>
      </c>
      <c r="N20" s="11">
        <f>M20/J20</f>
        <v>0</v>
      </c>
      <c r="O20" s="34">
        <v>2</v>
      </c>
      <c r="P20" s="11">
        <f>O20/J20</f>
        <v>0.07692307692307693</v>
      </c>
      <c r="Q20" s="12">
        <f>J20/C20</f>
        <v>0.04537521815008726</v>
      </c>
      <c r="R20" s="56"/>
      <c r="S20" s="56"/>
    </row>
    <row r="21" spans="1:19" ht="15">
      <c r="A21" s="10" t="s">
        <v>67</v>
      </c>
      <c r="B21" s="29">
        <v>49</v>
      </c>
      <c r="C21" s="54">
        <f>SUM(D21+F21+H21)</f>
        <v>59</v>
      </c>
      <c r="D21" s="29">
        <v>51</v>
      </c>
      <c r="E21" s="11">
        <f>D21/C21</f>
        <v>0.864406779661017</v>
      </c>
      <c r="F21" s="34">
        <v>4</v>
      </c>
      <c r="G21" s="12">
        <f>F21/C21</f>
        <v>0.06779661016949153</v>
      </c>
      <c r="H21" s="29">
        <v>4</v>
      </c>
      <c r="I21" s="12">
        <f>H21/C21</f>
        <v>0.06779661016949153</v>
      </c>
      <c r="J21" s="54">
        <f>SUM(K21+M21+O21)</f>
        <v>3</v>
      </c>
      <c r="K21" s="29">
        <v>2</v>
      </c>
      <c r="L21" s="11">
        <f>K21/J21</f>
        <v>0.6666666666666666</v>
      </c>
      <c r="M21" s="34">
        <v>0</v>
      </c>
      <c r="N21" s="11">
        <f>M21/J21</f>
        <v>0</v>
      </c>
      <c r="O21" s="34">
        <v>1</v>
      </c>
      <c r="P21" s="11">
        <f>O21/J21</f>
        <v>0.3333333333333333</v>
      </c>
      <c r="Q21" s="12">
        <f>J21/C21</f>
        <v>0.05084745762711865</v>
      </c>
      <c r="R21" s="56"/>
      <c r="S21" s="56"/>
    </row>
    <row r="22" spans="1:19" ht="15.75">
      <c r="A22" s="5" t="s">
        <v>23</v>
      </c>
      <c r="B22" s="32">
        <f>SUM(B18:B21)</f>
        <v>920</v>
      </c>
      <c r="C22" s="32">
        <f>SUM(C18:C21)</f>
        <v>1020</v>
      </c>
      <c r="D22" s="32">
        <f>SUM(D18:D21)</f>
        <v>948</v>
      </c>
      <c r="E22" s="11">
        <f>D22/C22</f>
        <v>0.9294117647058824</v>
      </c>
      <c r="F22" s="32">
        <f>SUM(F18:F21)</f>
        <v>20</v>
      </c>
      <c r="G22" s="12">
        <f>F22/C22</f>
        <v>0.0196078431372549</v>
      </c>
      <c r="H22" s="32">
        <f>SUM(H18:H21)</f>
        <v>52</v>
      </c>
      <c r="I22" s="12">
        <f>H22/C22</f>
        <v>0.050980392156862744</v>
      </c>
      <c r="J22" s="32">
        <f>SUM(J18:J21)</f>
        <v>166</v>
      </c>
      <c r="K22" s="32">
        <f>SUM(K18:K21)</f>
        <v>135</v>
      </c>
      <c r="L22" s="11">
        <f>K22/J22</f>
        <v>0.8132530120481928</v>
      </c>
      <c r="M22" s="32">
        <f>SUM(M18:M21)</f>
        <v>1</v>
      </c>
      <c r="N22" s="11">
        <f>M22/J22</f>
        <v>0.006024096385542169</v>
      </c>
      <c r="O22" s="32">
        <f>SUM(O18:O21)</f>
        <v>30</v>
      </c>
      <c r="P22" s="11">
        <f>O22/J22</f>
        <v>0.18072289156626506</v>
      </c>
      <c r="Q22" s="13">
        <f>J22/C22</f>
        <v>0.1627450980392157</v>
      </c>
      <c r="R22" s="56"/>
      <c r="S22" s="56"/>
    </row>
    <row r="23" spans="1:19" ht="15.75">
      <c r="A23" s="19"/>
      <c r="B23" s="31"/>
      <c r="C23" s="31"/>
      <c r="D23" s="31"/>
      <c r="E23" s="20"/>
      <c r="F23" s="31"/>
      <c r="G23" s="21"/>
      <c r="H23" s="31"/>
      <c r="I23" s="21"/>
      <c r="J23" s="31"/>
      <c r="K23" s="31"/>
      <c r="L23" s="20"/>
      <c r="M23" s="31"/>
      <c r="N23" s="20"/>
      <c r="O23" s="31"/>
      <c r="P23" s="20"/>
      <c r="Q23" s="22"/>
      <c r="R23" s="56"/>
      <c r="S23" s="56"/>
    </row>
    <row r="24" spans="1:19" ht="15.75">
      <c r="A24" s="5" t="s">
        <v>24</v>
      </c>
      <c r="B24" s="32">
        <f>B7+B16+B22</f>
        <v>2983</v>
      </c>
      <c r="C24" s="32">
        <f>C7+C16+C22</f>
        <v>3077</v>
      </c>
      <c r="D24" s="32">
        <f>D7+D16+D22</f>
        <v>2882</v>
      </c>
      <c r="E24" s="11">
        <f>D24/C24</f>
        <v>0.9366265843353916</v>
      </c>
      <c r="F24" s="32">
        <f>F7+F16+F22</f>
        <v>52</v>
      </c>
      <c r="G24" s="12">
        <f>F24/C24</f>
        <v>0.016899577510562237</v>
      </c>
      <c r="H24" s="32">
        <f>H7+H16+H22</f>
        <v>143</v>
      </c>
      <c r="I24" s="12">
        <f>H24/C24</f>
        <v>0.04647383815404615</v>
      </c>
      <c r="J24" s="32">
        <f>J7+J16+J22</f>
        <v>528</v>
      </c>
      <c r="K24" s="32">
        <f>K7+K16+K22</f>
        <v>469</v>
      </c>
      <c r="L24" s="11">
        <f>K24/J24</f>
        <v>0.8882575757575758</v>
      </c>
      <c r="M24" s="32">
        <f>M7+M16+M22</f>
        <v>3</v>
      </c>
      <c r="N24" s="11">
        <f>M24/J24</f>
        <v>0.005681818181818182</v>
      </c>
      <c r="O24" s="32">
        <f>O7+O16+O22</f>
        <v>56</v>
      </c>
      <c r="P24" s="11">
        <f>O24/J24</f>
        <v>0.10606060606060606</v>
      </c>
      <c r="Q24" s="13">
        <f>J24/C24</f>
        <v>0.1715957101072473</v>
      </c>
      <c r="R24" s="56"/>
      <c r="S24" s="56"/>
    </row>
    <row r="25" spans="1:19" ht="15.75">
      <c r="A25" s="19"/>
      <c r="B25" s="31"/>
      <c r="C25" s="31"/>
      <c r="D25" s="31"/>
      <c r="E25" s="20"/>
      <c r="F25" s="31"/>
      <c r="G25" s="21"/>
      <c r="H25" s="31"/>
      <c r="I25" s="21"/>
      <c r="J25" s="31"/>
      <c r="K25" s="31"/>
      <c r="L25" s="20"/>
      <c r="M25" s="31"/>
      <c r="N25" s="20"/>
      <c r="O25" s="31"/>
      <c r="P25" s="20"/>
      <c r="Q25" s="22"/>
      <c r="R25" s="56"/>
      <c r="S25" s="56"/>
    </row>
    <row r="26" spans="1:19" ht="15">
      <c r="A26" s="10" t="s">
        <v>62</v>
      </c>
      <c r="B26" s="29">
        <v>20</v>
      </c>
      <c r="C26" s="54">
        <f>SUM(D26+F26+H26)</f>
        <v>8</v>
      </c>
      <c r="D26" s="29">
        <v>8</v>
      </c>
      <c r="E26" s="11">
        <f>D26/C26</f>
        <v>1</v>
      </c>
      <c r="F26" s="34">
        <v>0</v>
      </c>
      <c r="G26" s="12">
        <f>F26/C26</f>
        <v>0</v>
      </c>
      <c r="H26" s="29">
        <v>0</v>
      </c>
      <c r="I26" s="12">
        <f>H26/C26</f>
        <v>0</v>
      </c>
      <c r="J26" s="54">
        <f>SUM(K26+M26+O26)</f>
        <v>0</v>
      </c>
      <c r="K26" s="29">
        <v>0</v>
      </c>
      <c r="L26" s="11" t="e">
        <f>K26/J26</f>
        <v>#DIV/0!</v>
      </c>
      <c r="M26" s="34">
        <v>0</v>
      </c>
      <c r="N26" s="11" t="e">
        <f>M26/J26</f>
        <v>#DIV/0!</v>
      </c>
      <c r="O26" s="34">
        <v>0</v>
      </c>
      <c r="P26" s="11" t="e">
        <f>O26/J26</f>
        <v>#DIV/0!</v>
      </c>
      <c r="Q26" s="12">
        <f>J26/C26</f>
        <v>0</v>
      </c>
      <c r="R26" s="56"/>
      <c r="S26" s="56"/>
    </row>
    <row r="27" spans="1:19" ht="15">
      <c r="A27" s="10" t="s">
        <v>25</v>
      </c>
      <c r="B27" s="29">
        <v>396</v>
      </c>
      <c r="C27" s="54">
        <f>SUM(D27+F27+H27)</f>
        <v>385</v>
      </c>
      <c r="D27" s="29">
        <v>373</v>
      </c>
      <c r="E27" s="11">
        <f>D27/C27</f>
        <v>0.9688311688311688</v>
      </c>
      <c r="F27" s="34">
        <v>2</v>
      </c>
      <c r="G27" s="12">
        <f>F27/C27</f>
        <v>0.005194805194805195</v>
      </c>
      <c r="H27" s="29">
        <v>10</v>
      </c>
      <c r="I27" s="12">
        <f>H27/C27</f>
        <v>0.025974025974025976</v>
      </c>
      <c r="J27" s="54">
        <f>SUM(K27+M27+O27)</f>
        <v>30</v>
      </c>
      <c r="K27" s="29">
        <v>24</v>
      </c>
      <c r="L27" s="11">
        <f>K27/J27</f>
        <v>0.8</v>
      </c>
      <c r="M27" s="34">
        <v>0</v>
      </c>
      <c r="N27" s="11">
        <f>M27/J27</f>
        <v>0</v>
      </c>
      <c r="O27" s="34">
        <v>6</v>
      </c>
      <c r="P27" s="11">
        <f>O27/J27</f>
        <v>0.2</v>
      </c>
      <c r="Q27" s="12">
        <f>J27/C27</f>
        <v>0.07792207792207792</v>
      </c>
      <c r="R27" s="56"/>
      <c r="S27" s="56"/>
    </row>
    <row r="28" spans="1:19" ht="15.75">
      <c r="A28" s="5" t="s">
        <v>26</v>
      </c>
      <c r="B28" s="32">
        <f>SUM(B26:B27)</f>
        <v>416</v>
      </c>
      <c r="C28" s="32">
        <f>SUM(C26:C27)</f>
        <v>393</v>
      </c>
      <c r="D28" s="32">
        <f>SUM(D26:D27)</f>
        <v>381</v>
      </c>
      <c r="E28" s="11">
        <f>D28/C28</f>
        <v>0.9694656488549618</v>
      </c>
      <c r="F28" s="32">
        <f>SUM(F26:F27)</f>
        <v>2</v>
      </c>
      <c r="G28" s="12">
        <f>F28/C28</f>
        <v>0.005089058524173028</v>
      </c>
      <c r="H28" s="32">
        <f>SUM(H26:H27)</f>
        <v>10</v>
      </c>
      <c r="I28" s="12">
        <f>H28/C28</f>
        <v>0.02544529262086514</v>
      </c>
      <c r="J28" s="32">
        <f>SUM(J26:J27)</f>
        <v>30</v>
      </c>
      <c r="K28" s="32">
        <f>SUM(K26:K27)</f>
        <v>24</v>
      </c>
      <c r="L28" s="11">
        <f>K28/J28</f>
        <v>0.8</v>
      </c>
      <c r="M28" s="32">
        <f>SUM(M26:M27)</f>
        <v>0</v>
      </c>
      <c r="N28" s="11">
        <f>M28/J28</f>
        <v>0</v>
      </c>
      <c r="O28" s="32">
        <f>SUM(O26:O27)</f>
        <v>6</v>
      </c>
      <c r="P28" s="11">
        <f>O28/J28</f>
        <v>0.2</v>
      </c>
      <c r="Q28" s="13">
        <f>J28/C28</f>
        <v>0.07633587786259542</v>
      </c>
      <c r="R28" s="56"/>
      <c r="S28" s="56"/>
    </row>
    <row r="29" spans="1:19" ht="15.75">
      <c r="A29" s="17"/>
      <c r="B29" s="33"/>
      <c r="C29" s="30"/>
      <c r="D29" s="30"/>
      <c r="E29" s="15"/>
      <c r="F29" s="35"/>
      <c r="G29" s="16"/>
      <c r="H29" s="36"/>
      <c r="I29" s="16"/>
      <c r="J29" s="30"/>
      <c r="K29" s="30"/>
      <c r="L29" s="15"/>
      <c r="M29" s="35"/>
      <c r="N29" s="15"/>
      <c r="O29" s="35"/>
      <c r="P29" s="15"/>
      <c r="Q29" s="16"/>
      <c r="R29" s="56"/>
      <c r="S29" s="56"/>
    </row>
    <row r="30" spans="1:19" ht="15">
      <c r="A30" s="10" t="s">
        <v>66</v>
      </c>
      <c r="B30" s="29">
        <v>390</v>
      </c>
      <c r="C30" s="54">
        <f>SUM(D30+F30+H30)</f>
        <v>380</v>
      </c>
      <c r="D30" s="29">
        <v>379</v>
      </c>
      <c r="E30" s="11">
        <f>D30/C30</f>
        <v>0.9973684210526316</v>
      </c>
      <c r="F30" s="34">
        <v>0</v>
      </c>
      <c r="G30" s="12">
        <f>F30/C30</f>
        <v>0</v>
      </c>
      <c r="H30" s="29">
        <v>1</v>
      </c>
      <c r="I30" s="12">
        <f>H30/C30</f>
        <v>0.002631578947368421</v>
      </c>
      <c r="J30" s="54">
        <f>SUM(K30+M30+O30)</f>
        <v>152</v>
      </c>
      <c r="K30" s="29">
        <v>152</v>
      </c>
      <c r="L30" s="11">
        <f>K30/J30</f>
        <v>1</v>
      </c>
      <c r="M30" s="34">
        <v>0</v>
      </c>
      <c r="N30" s="11">
        <f>M30/J30</f>
        <v>0</v>
      </c>
      <c r="O30" s="34">
        <v>0</v>
      </c>
      <c r="P30" s="11">
        <f>O30/J30</f>
        <v>0</v>
      </c>
      <c r="Q30" s="12">
        <f>J30/C30</f>
        <v>0.4</v>
      </c>
      <c r="R30" s="56"/>
      <c r="S30" s="56"/>
    </row>
    <row r="31" spans="1:19" ht="15">
      <c r="A31" s="10" t="s">
        <v>63</v>
      </c>
      <c r="B31" s="29">
        <v>511</v>
      </c>
      <c r="C31" s="54">
        <f>SUM(D31+F31+H31)</f>
        <v>496</v>
      </c>
      <c r="D31" s="29">
        <v>493</v>
      </c>
      <c r="E31" s="11">
        <f>D31/C31</f>
        <v>0.9939516129032258</v>
      </c>
      <c r="F31" s="34">
        <v>2</v>
      </c>
      <c r="G31" s="12">
        <f>F31/C31</f>
        <v>0.004032258064516129</v>
      </c>
      <c r="H31" s="29">
        <v>1</v>
      </c>
      <c r="I31" s="12">
        <f>H31/C31</f>
        <v>0.0020161290322580645</v>
      </c>
      <c r="J31" s="54">
        <f>SUM(K31+M31+O31)</f>
        <v>143</v>
      </c>
      <c r="K31" s="29">
        <v>140</v>
      </c>
      <c r="L31" s="11">
        <f>K31/J31</f>
        <v>0.9790209790209791</v>
      </c>
      <c r="M31" s="34">
        <v>2</v>
      </c>
      <c r="N31" s="11">
        <f>M31/J31</f>
        <v>0.013986013986013986</v>
      </c>
      <c r="O31" s="34">
        <v>1</v>
      </c>
      <c r="P31" s="11">
        <f>O31/J31</f>
        <v>0.006993006993006993</v>
      </c>
      <c r="Q31" s="12">
        <f>J31/C31</f>
        <v>0.28830645161290325</v>
      </c>
      <c r="R31" s="56"/>
      <c r="S31" s="56"/>
    </row>
    <row r="32" spans="1:19" ht="15.75">
      <c r="A32" s="5" t="s">
        <v>27</v>
      </c>
      <c r="B32" s="32">
        <f>SUM(B30:B31)</f>
        <v>901</v>
      </c>
      <c r="C32" s="32">
        <f>SUM(C30:C31)</f>
        <v>876</v>
      </c>
      <c r="D32" s="32">
        <f>SUM(D30:D31)</f>
        <v>872</v>
      </c>
      <c r="E32" s="11">
        <f>D32/C32</f>
        <v>0.9954337899543378</v>
      </c>
      <c r="F32" s="32">
        <f>SUM(F30:F31)</f>
        <v>2</v>
      </c>
      <c r="G32" s="12">
        <f>F32/C32</f>
        <v>0.00228310502283105</v>
      </c>
      <c r="H32" s="32">
        <f>SUM(H30:H31)</f>
        <v>2</v>
      </c>
      <c r="I32" s="12">
        <f>H32/C32</f>
        <v>0.00228310502283105</v>
      </c>
      <c r="J32" s="32">
        <f>SUM(J30:J31)</f>
        <v>295</v>
      </c>
      <c r="K32" s="32">
        <f>SUM(K30:K31)</f>
        <v>292</v>
      </c>
      <c r="L32" s="11">
        <f>K32/J32</f>
        <v>0.9898305084745763</v>
      </c>
      <c r="M32" s="32">
        <f>SUM(M30:M31)</f>
        <v>2</v>
      </c>
      <c r="N32" s="11">
        <f>M32/J32</f>
        <v>0.006779661016949152</v>
      </c>
      <c r="O32" s="32">
        <f>SUM(O30:O31)</f>
        <v>1</v>
      </c>
      <c r="P32" s="11">
        <f>O32/J32</f>
        <v>0.003389830508474576</v>
      </c>
      <c r="Q32" s="13">
        <f>J32/C32</f>
        <v>0.3367579908675799</v>
      </c>
      <c r="R32" s="56"/>
      <c r="S32" s="56"/>
    </row>
    <row r="33" spans="1:19" ht="15.75">
      <c r="A33" s="17"/>
      <c r="B33" s="33"/>
      <c r="C33" s="30"/>
      <c r="D33" s="30"/>
      <c r="E33" s="15"/>
      <c r="F33" s="35"/>
      <c r="G33" s="16"/>
      <c r="H33" s="36"/>
      <c r="I33" s="16"/>
      <c r="J33" s="30"/>
      <c r="K33" s="30"/>
      <c r="L33" s="15"/>
      <c r="M33" s="35"/>
      <c r="N33" s="15"/>
      <c r="O33" s="35"/>
      <c r="P33" s="15"/>
      <c r="Q33" s="16"/>
      <c r="R33" s="56"/>
      <c r="S33" s="56"/>
    </row>
    <row r="34" spans="1:19" ht="15">
      <c r="A34" s="10" t="s">
        <v>28</v>
      </c>
      <c r="B34" s="29">
        <v>48</v>
      </c>
      <c r="C34" s="54">
        <f>SUM(D34+F34+H34)</f>
        <v>44</v>
      </c>
      <c r="D34" s="29">
        <v>39</v>
      </c>
      <c r="E34" s="11">
        <f aca="true" t="shared" si="9" ref="E34:E39">D34/C34</f>
        <v>0.8863636363636364</v>
      </c>
      <c r="F34" s="34">
        <v>5</v>
      </c>
      <c r="G34" s="12">
        <f aca="true" t="shared" si="10" ref="G34:G39">F34/C34</f>
        <v>0.11363636363636363</v>
      </c>
      <c r="H34" s="29">
        <v>0</v>
      </c>
      <c r="I34" s="12">
        <f aca="true" t="shared" si="11" ref="I34:I39">H34/C34</f>
        <v>0</v>
      </c>
      <c r="J34" s="54">
        <f>SUM(K34+M34+O34)</f>
        <v>4</v>
      </c>
      <c r="K34" s="29">
        <v>4</v>
      </c>
      <c r="L34" s="11">
        <f aca="true" t="shared" si="12" ref="L34:L39">K34/J34</f>
        <v>1</v>
      </c>
      <c r="M34" s="34">
        <v>0</v>
      </c>
      <c r="N34" s="11">
        <f aca="true" t="shared" si="13" ref="N34:N39">M34/J34</f>
        <v>0</v>
      </c>
      <c r="O34" s="34">
        <v>0</v>
      </c>
      <c r="P34" s="11">
        <f aca="true" t="shared" si="14" ref="P34:P39">O34/J34</f>
        <v>0</v>
      </c>
      <c r="Q34" s="12">
        <f aca="true" t="shared" si="15" ref="Q34:Q39">J34/C34</f>
        <v>0.09090909090909091</v>
      </c>
      <c r="R34" s="56"/>
      <c r="S34" s="56"/>
    </row>
    <row r="35" spans="1:19" ht="15">
      <c r="A35" s="10" t="s">
        <v>29</v>
      </c>
      <c r="B35" s="29">
        <v>61</v>
      </c>
      <c r="C35" s="54">
        <f>SUM(D35+F35+H35)</f>
        <v>78</v>
      </c>
      <c r="D35" s="29">
        <v>60</v>
      </c>
      <c r="E35" s="11">
        <f t="shared" si="9"/>
        <v>0.7692307692307693</v>
      </c>
      <c r="F35" s="34">
        <v>15</v>
      </c>
      <c r="G35" s="12">
        <f t="shared" si="10"/>
        <v>0.19230769230769232</v>
      </c>
      <c r="H35" s="29">
        <v>3</v>
      </c>
      <c r="I35" s="12">
        <f t="shared" si="11"/>
        <v>0.038461538461538464</v>
      </c>
      <c r="J35" s="54">
        <f>SUM(K35+M35+O35)</f>
        <v>19</v>
      </c>
      <c r="K35" s="29">
        <v>13</v>
      </c>
      <c r="L35" s="11">
        <f t="shared" si="12"/>
        <v>0.6842105263157895</v>
      </c>
      <c r="M35" s="34">
        <v>5</v>
      </c>
      <c r="N35" s="11">
        <f t="shared" si="13"/>
        <v>0.2631578947368421</v>
      </c>
      <c r="O35" s="34">
        <v>1</v>
      </c>
      <c r="P35" s="11">
        <f t="shared" si="14"/>
        <v>0.05263157894736842</v>
      </c>
      <c r="Q35" s="12">
        <f t="shared" si="15"/>
        <v>0.24358974358974358</v>
      </c>
      <c r="R35" s="56"/>
      <c r="S35" s="56"/>
    </row>
    <row r="36" spans="1:19" ht="15">
      <c r="A36" s="10" t="s">
        <v>30</v>
      </c>
      <c r="B36" s="29">
        <v>42</v>
      </c>
      <c r="C36" s="54">
        <f>SUM(D36+F36+H36)</f>
        <v>50</v>
      </c>
      <c r="D36" s="29">
        <v>43</v>
      </c>
      <c r="E36" s="11">
        <f t="shared" si="9"/>
        <v>0.86</v>
      </c>
      <c r="F36" s="34">
        <v>5</v>
      </c>
      <c r="G36" s="12">
        <f t="shared" si="10"/>
        <v>0.1</v>
      </c>
      <c r="H36" s="29">
        <v>2</v>
      </c>
      <c r="I36" s="12">
        <f t="shared" si="11"/>
        <v>0.04</v>
      </c>
      <c r="J36" s="54">
        <f>SUM(K36+M36+O36)</f>
        <v>10</v>
      </c>
      <c r="K36" s="29">
        <v>8</v>
      </c>
      <c r="L36" s="11">
        <f t="shared" si="12"/>
        <v>0.8</v>
      </c>
      <c r="M36" s="34">
        <v>2</v>
      </c>
      <c r="N36" s="11">
        <f t="shared" si="13"/>
        <v>0.2</v>
      </c>
      <c r="O36" s="34">
        <v>0</v>
      </c>
      <c r="P36" s="11">
        <f t="shared" si="14"/>
        <v>0</v>
      </c>
      <c r="Q36" s="12">
        <f t="shared" si="15"/>
        <v>0.2</v>
      </c>
      <c r="R36" s="56"/>
      <c r="S36" s="56"/>
    </row>
    <row r="37" spans="1:19" ht="15">
      <c r="A37" s="10" t="s">
        <v>31</v>
      </c>
      <c r="B37" s="29">
        <v>22</v>
      </c>
      <c r="C37" s="54">
        <f>SUM(D37+F37+H37)</f>
        <v>40</v>
      </c>
      <c r="D37" s="29">
        <v>29</v>
      </c>
      <c r="E37" s="11">
        <f t="shared" si="9"/>
        <v>0.725</v>
      </c>
      <c r="F37" s="34">
        <v>5</v>
      </c>
      <c r="G37" s="12">
        <f t="shared" si="10"/>
        <v>0.125</v>
      </c>
      <c r="H37" s="29">
        <v>6</v>
      </c>
      <c r="I37" s="12">
        <f t="shared" si="11"/>
        <v>0.15</v>
      </c>
      <c r="J37" s="54">
        <f>SUM(K37+M37+O37)</f>
        <v>5</v>
      </c>
      <c r="K37" s="29">
        <v>3</v>
      </c>
      <c r="L37" s="11">
        <f t="shared" si="12"/>
        <v>0.6</v>
      </c>
      <c r="M37" s="34">
        <v>1</v>
      </c>
      <c r="N37" s="11">
        <f t="shared" si="13"/>
        <v>0.2</v>
      </c>
      <c r="O37" s="34">
        <v>1</v>
      </c>
      <c r="P37" s="11">
        <f t="shared" si="14"/>
        <v>0.2</v>
      </c>
      <c r="Q37" s="12">
        <f t="shared" si="15"/>
        <v>0.125</v>
      </c>
      <c r="R37" s="56"/>
      <c r="S37" s="56"/>
    </row>
    <row r="38" spans="1:19" ht="15">
      <c r="A38" s="10" t="s">
        <v>32</v>
      </c>
      <c r="B38" s="29">
        <v>230</v>
      </c>
      <c r="C38" s="54">
        <f>SUM(D38+F38+H38)</f>
        <v>236</v>
      </c>
      <c r="D38" s="29">
        <v>218</v>
      </c>
      <c r="E38" s="11">
        <f t="shared" si="9"/>
        <v>0.923728813559322</v>
      </c>
      <c r="F38" s="34">
        <v>9</v>
      </c>
      <c r="G38" s="12">
        <f t="shared" si="10"/>
        <v>0.038135593220338986</v>
      </c>
      <c r="H38" s="29">
        <v>9</v>
      </c>
      <c r="I38" s="12">
        <f t="shared" si="11"/>
        <v>0.038135593220338986</v>
      </c>
      <c r="J38" s="54">
        <f>SUM(K38+M38+O38)</f>
        <v>65</v>
      </c>
      <c r="K38" s="29">
        <v>56</v>
      </c>
      <c r="L38" s="11">
        <f t="shared" si="12"/>
        <v>0.8615384615384616</v>
      </c>
      <c r="M38" s="34">
        <v>5</v>
      </c>
      <c r="N38" s="11">
        <f t="shared" si="13"/>
        <v>0.07692307692307693</v>
      </c>
      <c r="O38" s="34">
        <v>4</v>
      </c>
      <c r="P38" s="11">
        <f t="shared" si="14"/>
        <v>0.06153846153846154</v>
      </c>
      <c r="Q38" s="12">
        <f t="shared" si="15"/>
        <v>0.2754237288135593</v>
      </c>
      <c r="R38" s="56"/>
      <c r="S38" s="56"/>
    </row>
    <row r="39" spans="1:19" ht="15.75">
      <c r="A39" s="5" t="s">
        <v>33</v>
      </c>
      <c r="B39" s="32">
        <f>SUM(B34:B38)</f>
        <v>403</v>
      </c>
      <c r="C39" s="32">
        <f>SUM(C34:C38)</f>
        <v>448</v>
      </c>
      <c r="D39" s="32">
        <f>SUM(D34:D38)</f>
        <v>389</v>
      </c>
      <c r="E39" s="11">
        <f t="shared" si="9"/>
        <v>0.8683035714285714</v>
      </c>
      <c r="F39" s="32">
        <f>SUM(F34:F38)</f>
        <v>39</v>
      </c>
      <c r="G39" s="12">
        <f t="shared" si="10"/>
        <v>0.08705357142857142</v>
      </c>
      <c r="H39" s="32">
        <f>SUM(H34:H38)</f>
        <v>20</v>
      </c>
      <c r="I39" s="12">
        <f t="shared" si="11"/>
        <v>0.044642857142857144</v>
      </c>
      <c r="J39" s="32">
        <f>SUM(J34:J38)</f>
        <v>103</v>
      </c>
      <c r="K39" s="32">
        <f>SUM(K34:K38)</f>
        <v>84</v>
      </c>
      <c r="L39" s="11">
        <f t="shared" si="12"/>
        <v>0.8155339805825242</v>
      </c>
      <c r="M39" s="32">
        <f>SUM(M34:M38)</f>
        <v>13</v>
      </c>
      <c r="N39" s="11">
        <f t="shared" si="13"/>
        <v>0.1262135922330097</v>
      </c>
      <c r="O39" s="32">
        <f>SUM(O34:O38)</f>
        <v>6</v>
      </c>
      <c r="P39" s="11">
        <f t="shared" si="14"/>
        <v>0.05825242718446602</v>
      </c>
      <c r="Q39" s="13">
        <f t="shared" si="15"/>
        <v>0.22991071428571427</v>
      </c>
      <c r="R39" s="56"/>
      <c r="S39" s="56"/>
    </row>
    <row r="40" spans="1:19" ht="15.75">
      <c r="A40" s="17"/>
      <c r="B40" s="33"/>
      <c r="C40" s="30"/>
      <c r="D40" s="30"/>
      <c r="E40" s="15"/>
      <c r="F40" s="35"/>
      <c r="G40" s="16"/>
      <c r="H40" s="36"/>
      <c r="I40" s="16"/>
      <c r="J40" s="30"/>
      <c r="K40" s="30"/>
      <c r="L40" s="15"/>
      <c r="M40" s="35"/>
      <c r="N40" s="15"/>
      <c r="O40" s="35"/>
      <c r="P40" s="15"/>
      <c r="Q40" s="16"/>
      <c r="R40" s="56"/>
      <c r="S40" s="56"/>
    </row>
    <row r="41" spans="1:19" ht="15">
      <c r="A41" s="10" t="s">
        <v>64</v>
      </c>
      <c r="B41" s="29">
        <v>678</v>
      </c>
      <c r="C41" s="54">
        <f>SUM(D41+F41+H41)</f>
        <v>713</v>
      </c>
      <c r="D41" s="29">
        <v>666</v>
      </c>
      <c r="E41" s="11">
        <f>D41/C41</f>
        <v>0.9340813464235624</v>
      </c>
      <c r="F41" s="34">
        <v>24</v>
      </c>
      <c r="G41" s="12">
        <f>F41/C41</f>
        <v>0.033660589060308554</v>
      </c>
      <c r="H41" s="29">
        <v>23</v>
      </c>
      <c r="I41" s="12">
        <f>H41/C41</f>
        <v>0.03225806451612903</v>
      </c>
      <c r="J41" s="54">
        <f>SUM(K41+M41+O41)</f>
        <v>97</v>
      </c>
      <c r="K41" s="29">
        <v>94</v>
      </c>
      <c r="L41" s="11">
        <f>K41/J41</f>
        <v>0.9690721649484536</v>
      </c>
      <c r="M41" s="34">
        <v>0</v>
      </c>
      <c r="N41" s="11">
        <f>M41/J41</f>
        <v>0</v>
      </c>
      <c r="O41" s="34">
        <v>3</v>
      </c>
      <c r="P41" s="11">
        <f>O41/J41</f>
        <v>0.030927835051546393</v>
      </c>
      <c r="Q41" s="12">
        <f>J41/C41</f>
        <v>0.13604488078541374</v>
      </c>
      <c r="R41" s="56"/>
      <c r="S41" s="56"/>
    </row>
    <row r="42" spans="1:19" ht="15">
      <c r="A42" s="10" t="s">
        <v>65</v>
      </c>
      <c r="B42" s="29">
        <v>126</v>
      </c>
      <c r="C42" s="54">
        <f>SUM(D42+F42+H42)</f>
        <v>107</v>
      </c>
      <c r="D42" s="29">
        <v>106</v>
      </c>
      <c r="E42" s="11">
        <f>D42/C42</f>
        <v>0.9906542056074766</v>
      </c>
      <c r="F42" s="34">
        <v>0</v>
      </c>
      <c r="G42" s="12">
        <f>F42/C42</f>
        <v>0</v>
      </c>
      <c r="H42" s="29">
        <v>1</v>
      </c>
      <c r="I42" s="12">
        <f>H42/C42</f>
        <v>0.009345794392523364</v>
      </c>
      <c r="J42" s="54">
        <f>SUM(K42+M42+O42)</f>
        <v>11</v>
      </c>
      <c r="K42" s="29">
        <v>11</v>
      </c>
      <c r="L42" s="11">
        <f>K42/J42</f>
        <v>1</v>
      </c>
      <c r="M42" s="34">
        <v>0</v>
      </c>
      <c r="N42" s="11">
        <f>M42/J42</f>
        <v>0</v>
      </c>
      <c r="O42" s="34">
        <v>0</v>
      </c>
      <c r="P42" s="11">
        <f>O42/J42</f>
        <v>0</v>
      </c>
      <c r="Q42" s="12">
        <f>J42/C42</f>
        <v>0.102803738317757</v>
      </c>
      <c r="R42" s="56"/>
      <c r="S42" s="56"/>
    </row>
    <row r="43" spans="1:19" ht="15.75">
      <c r="A43" s="5" t="s">
        <v>34</v>
      </c>
      <c r="B43" s="32">
        <f>SUM(B41:B42)</f>
        <v>804</v>
      </c>
      <c r="C43" s="32">
        <f>SUM(C41:C42)</f>
        <v>820</v>
      </c>
      <c r="D43" s="32">
        <f>SUM(D41:D42)</f>
        <v>772</v>
      </c>
      <c r="E43" s="11">
        <f>D43/C43</f>
        <v>0.9414634146341463</v>
      </c>
      <c r="F43" s="32">
        <f>SUM(F41:F42)</f>
        <v>24</v>
      </c>
      <c r="G43" s="12">
        <f>F43/C43</f>
        <v>0.02926829268292683</v>
      </c>
      <c r="H43" s="32">
        <f>SUM(H41:H42)</f>
        <v>24</v>
      </c>
      <c r="I43" s="12">
        <f>H43/C43</f>
        <v>0.02926829268292683</v>
      </c>
      <c r="J43" s="32">
        <f>SUM(J41:J42)</f>
        <v>108</v>
      </c>
      <c r="K43" s="32">
        <f>SUM(K41:K42)</f>
        <v>105</v>
      </c>
      <c r="L43" s="11">
        <f>K43/J43</f>
        <v>0.9722222222222222</v>
      </c>
      <c r="M43" s="32">
        <f>SUM(M41:M42)</f>
        <v>0</v>
      </c>
      <c r="N43" s="11">
        <f>M43/J43</f>
        <v>0</v>
      </c>
      <c r="O43" s="32">
        <f>SUM(O41:O42)</f>
        <v>3</v>
      </c>
      <c r="P43" s="11">
        <f>O43/J43</f>
        <v>0.027777777777777776</v>
      </c>
      <c r="Q43" s="13">
        <f>J43/C43</f>
        <v>0.13170731707317074</v>
      </c>
      <c r="R43" s="56"/>
      <c r="S43" s="56"/>
    </row>
    <row r="44" spans="1:19" ht="15.75">
      <c r="A44" s="17"/>
      <c r="B44" s="33"/>
      <c r="C44" s="30"/>
      <c r="D44" s="30"/>
      <c r="E44" s="15"/>
      <c r="F44" s="35"/>
      <c r="G44" s="16"/>
      <c r="H44" s="36"/>
      <c r="I44" s="16"/>
      <c r="J44" s="30"/>
      <c r="K44" s="30"/>
      <c r="L44" s="15"/>
      <c r="M44" s="35"/>
      <c r="N44" s="15"/>
      <c r="O44" s="35"/>
      <c r="P44" s="15"/>
      <c r="Q44" s="16"/>
      <c r="R44" s="56"/>
      <c r="S44" s="56"/>
    </row>
    <row r="45" spans="1:19" ht="15">
      <c r="A45" s="10" t="s">
        <v>35</v>
      </c>
      <c r="B45" s="29">
        <v>35</v>
      </c>
      <c r="C45" s="54">
        <f>SUM(D45+F45+H45)</f>
        <v>41</v>
      </c>
      <c r="D45" s="29">
        <v>35</v>
      </c>
      <c r="E45" s="11">
        <f>D45/C45</f>
        <v>0.8536585365853658</v>
      </c>
      <c r="F45" s="34">
        <v>1</v>
      </c>
      <c r="G45" s="12">
        <f>F45/C45</f>
        <v>0.024390243902439025</v>
      </c>
      <c r="H45" s="29">
        <v>5</v>
      </c>
      <c r="I45" s="12">
        <f>H45/C45</f>
        <v>0.12195121951219512</v>
      </c>
      <c r="J45" s="54">
        <f>SUM(K45+M45+O45)</f>
        <v>8</v>
      </c>
      <c r="K45" s="29">
        <v>5</v>
      </c>
      <c r="L45" s="11">
        <f>K45/J45</f>
        <v>0.625</v>
      </c>
      <c r="M45" s="34">
        <v>1</v>
      </c>
      <c r="N45" s="11">
        <f>M45/J45</f>
        <v>0.125</v>
      </c>
      <c r="O45" s="34">
        <v>2</v>
      </c>
      <c r="P45" s="11">
        <f>O45/J45</f>
        <v>0.25</v>
      </c>
      <c r="Q45" s="12">
        <f>J45/C45</f>
        <v>0.1951219512195122</v>
      </c>
      <c r="R45" s="56"/>
      <c r="S45" s="56"/>
    </row>
    <row r="46" spans="1:19" ht="15">
      <c r="A46" s="10" t="s">
        <v>36</v>
      </c>
      <c r="B46" s="29">
        <v>10</v>
      </c>
      <c r="C46" s="54">
        <f>SUM(D46+F46+H46)</f>
        <v>17</v>
      </c>
      <c r="D46" s="29">
        <v>13</v>
      </c>
      <c r="E46" s="11">
        <f>D46/C46</f>
        <v>0.7647058823529411</v>
      </c>
      <c r="F46" s="34">
        <v>2</v>
      </c>
      <c r="G46" s="12">
        <f>F46/C46</f>
        <v>0.11764705882352941</v>
      </c>
      <c r="H46" s="29">
        <v>2</v>
      </c>
      <c r="I46" s="12">
        <f>H46/C46</f>
        <v>0.11764705882352941</v>
      </c>
      <c r="J46" s="54">
        <f>SUM(K46+M46+O46)</f>
        <v>0</v>
      </c>
      <c r="K46" s="29">
        <v>0</v>
      </c>
      <c r="L46" s="11" t="e">
        <f>K46/J46</f>
        <v>#DIV/0!</v>
      </c>
      <c r="M46" s="34">
        <v>0</v>
      </c>
      <c r="N46" s="11" t="e">
        <f>M46/J46</f>
        <v>#DIV/0!</v>
      </c>
      <c r="O46" s="34">
        <v>0</v>
      </c>
      <c r="P46" s="11" t="e">
        <f>O46/J46</f>
        <v>#DIV/0!</v>
      </c>
      <c r="Q46" s="12">
        <f>J46/C46</f>
        <v>0</v>
      </c>
      <c r="R46" s="56"/>
      <c r="S46" s="56"/>
    </row>
    <row r="47" spans="1:19" ht="15.75">
      <c r="A47" s="5" t="s">
        <v>37</v>
      </c>
      <c r="B47" s="32">
        <f>SUM(B45:B46)</f>
        <v>45</v>
      </c>
      <c r="C47" s="32">
        <f>SUM(C45:C46)</f>
        <v>58</v>
      </c>
      <c r="D47" s="32">
        <f>SUM(D45:D46)</f>
        <v>48</v>
      </c>
      <c r="E47" s="11">
        <f>D47/C47</f>
        <v>0.8275862068965517</v>
      </c>
      <c r="F47" s="32">
        <f>SUM(F45:F46)</f>
        <v>3</v>
      </c>
      <c r="G47" s="12">
        <f>F47/C47</f>
        <v>0.05172413793103448</v>
      </c>
      <c r="H47" s="32">
        <f>SUM(H45:H46)</f>
        <v>7</v>
      </c>
      <c r="I47" s="12">
        <f>H47/C47</f>
        <v>0.1206896551724138</v>
      </c>
      <c r="J47" s="32">
        <f>SUM(J45:J46)</f>
        <v>8</v>
      </c>
      <c r="K47" s="32">
        <f>SUM(K45:K46)</f>
        <v>5</v>
      </c>
      <c r="L47" s="11">
        <f>K47/J47</f>
        <v>0.625</v>
      </c>
      <c r="M47" s="32">
        <f>SUM(M45:M46)</f>
        <v>1</v>
      </c>
      <c r="N47" s="11">
        <f>M47/J47</f>
        <v>0.125</v>
      </c>
      <c r="O47" s="32">
        <f>SUM(O45:O46)</f>
        <v>2</v>
      </c>
      <c r="P47" s="11">
        <f>O47/J47</f>
        <v>0.25</v>
      </c>
      <c r="Q47" s="13">
        <f>J47/C47</f>
        <v>0.13793103448275862</v>
      </c>
      <c r="R47" s="56"/>
      <c r="S47" s="56"/>
    </row>
    <row r="48" spans="1:19" ht="15.75">
      <c r="A48" s="17"/>
      <c r="B48" s="33"/>
      <c r="C48" s="30"/>
      <c r="D48" s="30"/>
      <c r="E48" s="15"/>
      <c r="F48" s="35"/>
      <c r="G48" s="16"/>
      <c r="H48" s="36"/>
      <c r="I48" s="16"/>
      <c r="J48" s="30"/>
      <c r="K48" s="30"/>
      <c r="L48" s="15"/>
      <c r="M48" s="35"/>
      <c r="N48" s="15"/>
      <c r="O48" s="35"/>
      <c r="P48" s="15"/>
      <c r="Q48" s="16"/>
      <c r="R48" s="56"/>
      <c r="S48" s="56"/>
    </row>
    <row r="49" spans="1:19" ht="15.75">
      <c r="A49" s="5" t="s">
        <v>38</v>
      </c>
      <c r="B49" s="32">
        <f>SUM(B28,B32,B39,B43,B47)</f>
        <v>2569</v>
      </c>
      <c r="C49" s="32">
        <f>SUM(C28,C32,C39,C43,C47)</f>
        <v>2595</v>
      </c>
      <c r="D49" s="32">
        <f>SUM(D28,D32,D39,D43,D47)</f>
        <v>2462</v>
      </c>
      <c r="E49" s="11">
        <f>D49/C49</f>
        <v>0.948747591522158</v>
      </c>
      <c r="F49" s="32">
        <f>SUM(F28,F32,F39,F43,F47)</f>
        <v>70</v>
      </c>
      <c r="G49" s="12">
        <f>F49/C49</f>
        <v>0.02697495183044316</v>
      </c>
      <c r="H49" s="32">
        <f>SUM(H28,H32,H39,H43,H47)</f>
        <v>63</v>
      </c>
      <c r="I49" s="12">
        <f>H49/C49</f>
        <v>0.024277456647398842</v>
      </c>
      <c r="J49" s="32">
        <f>SUM(J28,J32,J39,J43,J47)</f>
        <v>544</v>
      </c>
      <c r="K49" s="32">
        <f>SUM(K28,K32,K39,K43,K47)</f>
        <v>510</v>
      </c>
      <c r="L49" s="11">
        <f>K49/J49</f>
        <v>0.9375</v>
      </c>
      <c r="M49" s="32">
        <f>SUM(M28,M32,M39,M43,M47)</f>
        <v>16</v>
      </c>
      <c r="N49" s="11">
        <f>M49/J49</f>
        <v>0.029411764705882353</v>
      </c>
      <c r="O49" s="32">
        <f>SUM(O28,O32,O39,O43,O47)</f>
        <v>18</v>
      </c>
      <c r="P49" s="11">
        <f>O49/J49</f>
        <v>0.03308823529411765</v>
      </c>
      <c r="Q49" s="13">
        <f>J49/C49</f>
        <v>0.2096339113680154</v>
      </c>
      <c r="R49" s="56"/>
      <c r="S49" s="56"/>
    </row>
    <row r="50" spans="1:19" ht="15.75">
      <c r="A50" s="1"/>
      <c r="B50" s="33"/>
      <c r="C50" s="30"/>
      <c r="D50" s="30"/>
      <c r="E50" s="15"/>
      <c r="F50" s="35"/>
      <c r="G50" s="16"/>
      <c r="H50" s="36"/>
      <c r="I50" s="16"/>
      <c r="J50" s="30"/>
      <c r="K50" s="30"/>
      <c r="L50" s="15"/>
      <c r="M50" s="35"/>
      <c r="N50" s="15"/>
      <c r="O50" s="35"/>
      <c r="P50" s="15"/>
      <c r="Q50" s="16"/>
      <c r="R50" s="56"/>
      <c r="S50" s="56"/>
    </row>
    <row r="51" spans="1:19" ht="15.75">
      <c r="A51" s="5" t="s">
        <v>39</v>
      </c>
      <c r="B51" s="32">
        <f>B24+B49</f>
        <v>5552</v>
      </c>
      <c r="C51" s="32">
        <f>C24+C49</f>
        <v>5672</v>
      </c>
      <c r="D51" s="32">
        <f>D24+D49</f>
        <v>5344</v>
      </c>
      <c r="E51" s="11">
        <f>D51/C51</f>
        <v>0.9421720733427362</v>
      </c>
      <c r="F51" s="32">
        <f>F24+F49</f>
        <v>122</v>
      </c>
      <c r="G51" s="12">
        <f>F51/C51</f>
        <v>0.02150916784203103</v>
      </c>
      <c r="H51" s="32">
        <f>H24+H49</f>
        <v>206</v>
      </c>
      <c r="I51" s="12">
        <f>H51/C51</f>
        <v>0.03631875881523272</v>
      </c>
      <c r="J51" s="32">
        <f>J24+J49</f>
        <v>1072</v>
      </c>
      <c r="K51" s="32">
        <f>K24+K49</f>
        <v>979</v>
      </c>
      <c r="L51" s="11">
        <f>K51/J51</f>
        <v>0.9132462686567164</v>
      </c>
      <c r="M51" s="32">
        <f>M24+M49</f>
        <v>19</v>
      </c>
      <c r="N51" s="11">
        <f>M51/J51</f>
        <v>0.017723880597014924</v>
      </c>
      <c r="O51" s="32">
        <f>O24+O49</f>
        <v>74</v>
      </c>
      <c r="P51" s="11">
        <f>O51/J51</f>
        <v>0.06902985074626866</v>
      </c>
      <c r="Q51" s="13">
        <f>J51/C51</f>
        <v>0.18899858956276447</v>
      </c>
      <c r="R51" s="56"/>
      <c r="S51" s="56"/>
    </row>
  </sheetData>
  <sheetProtection selectLockedCells="1"/>
  <mergeCells count="6">
    <mergeCell ref="M2:P2"/>
    <mergeCell ref="J1:P1"/>
    <mergeCell ref="C1:I1"/>
    <mergeCell ref="D2:E2"/>
    <mergeCell ref="F2:I2"/>
    <mergeCell ref="K2:L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3" sqref="O23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169</v>
      </c>
      <c r="C4" s="54">
        <f>SUM(D4+F4+H4)</f>
        <v>210</v>
      </c>
      <c r="D4" s="29">
        <v>191</v>
      </c>
      <c r="E4" s="11">
        <f>D4/C4</f>
        <v>0.9095238095238095</v>
      </c>
      <c r="F4" s="34">
        <v>6</v>
      </c>
      <c r="G4" s="12">
        <f>F4/C4</f>
        <v>0.02857142857142857</v>
      </c>
      <c r="H4" s="29">
        <v>13</v>
      </c>
      <c r="I4" s="12">
        <f>H4/C4</f>
        <v>0.06190476190476191</v>
      </c>
      <c r="J4" s="54">
        <f>SUM(K4+M4+O4)</f>
        <v>19</v>
      </c>
      <c r="K4" s="29">
        <v>18</v>
      </c>
      <c r="L4" s="11">
        <f>K4/J4</f>
        <v>0.9473684210526315</v>
      </c>
      <c r="M4" s="34">
        <v>1</v>
      </c>
      <c r="N4" s="11">
        <f>M4/J4</f>
        <v>0.05263157894736842</v>
      </c>
      <c r="O4" s="34">
        <v>0</v>
      </c>
      <c r="P4" s="11">
        <f>O4/J4</f>
        <v>0</v>
      </c>
      <c r="Q4" s="12">
        <f>J4/C4</f>
        <v>0.09047619047619047</v>
      </c>
    </row>
    <row r="5" spans="1:17" ht="15">
      <c r="A5" s="10" t="s">
        <v>56</v>
      </c>
      <c r="B5" s="29">
        <v>434</v>
      </c>
      <c r="C5" s="54">
        <f>SUM(D5+F5+H5)</f>
        <v>447</v>
      </c>
      <c r="D5" s="29">
        <v>419</v>
      </c>
      <c r="E5" s="11">
        <f>D5/C5</f>
        <v>0.9373601789709173</v>
      </c>
      <c r="F5" s="34">
        <v>14</v>
      </c>
      <c r="G5" s="12">
        <f>F5/C5</f>
        <v>0.03131991051454139</v>
      </c>
      <c r="H5" s="29">
        <v>14</v>
      </c>
      <c r="I5" s="12">
        <f>H5/C5</f>
        <v>0.03131991051454139</v>
      </c>
      <c r="J5" s="54">
        <f>SUM(K5+M5+O5)</f>
        <v>57</v>
      </c>
      <c r="K5" s="29">
        <v>54</v>
      </c>
      <c r="L5" s="11">
        <f>K5/J5</f>
        <v>0.9473684210526315</v>
      </c>
      <c r="M5" s="34">
        <v>2</v>
      </c>
      <c r="N5" s="11">
        <f>M5/J5</f>
        <v>0.03508771929824561</v>
      </c>
      <c r="O5" s="34">
        <v>1</v>
      </c>
      <c r="P5" s="11">
        <f>O5/J5</f>
        <v>0.017543859649122806</v>
      </c>
      <c r="Q5" s="12">
        <f>J5/C5</f>
        <v>0.12751677852348994</v>
      </c>
    </row>
    <row r="6" spans="1:17" ht="15">
      <c r="A6" s="10" t="s">
        <v>57</v>
      </c>
      <c r="B6" s="29">
        <v>318</v>
      </c>
      <c r="C6" s="54">
        <f>SUM(D6+F6+H6)</f>
        <v>336</v>
      </c>
      <c r="D6" s="29">
        <v>325</v>
      </c>
      <c r="E6" s="11">
        <f>D6/C6</f>
        <v>0.9672619047619048</v>
      </c>
      <c r="F6" s="34">
        <v>6</v>
      </c>
      <c r="G6" s="12">
        <f>F6/C6</f>
        <v>0.017857142857142856</v>
      </c>
      <c r="H6" s="29">
        <v>5</v>
      </c>
      <c r="I6" s="12">
        <f>H6/C6</f>
        <v>0.01488095238095238</v>
      </c>
      <c r="J6" s="54">
        <f>SUM(K6+M6+O6)</f>
        <v>49</v>
      </c>
      <c r="K6" s="29">
        <v>49</v>
      </c>
      <c r="L6" s="11">
        <f>K6/J6</f>
        <v>1</v>
      </c>
      <c r="M6" s="34">
        <v>0</v>
      </c>
      <c r="N6" s="11">
        <f>M6/J6</f>
        <v>0</v>
      </c>
      <c r="O6" s="34">
        <v>0</v>
      </c>
      <c r="P6" s="11">
        <f>O6/J6</f>
        <v>0</v>
      </c>
      <c r="Q6" s="12">
        <f>J6/C6</f>
        <v>0.14583333333333334</v>
      </c>
    </row>
    <row r="7" spans="1:17" ht="15.75">
      <c r="A7" s="5" t="s">
        <v>15</v>
      </c>
      <c r="B7" s="32">
        <f>SUM(B4:B6)</f>
        <v>921</v>
      </c>
      <c r="C7" s="32">
        <f>SUM(C4:C6)</f>
        <v>993</v>
      </c>
      <c r="D7" s="32">
        <f>SUM(D4:D6)</f>
        <v>935</v>
      </c>
      <c r="E7" s="11">
        <f>D7/C7</f>
        <v>0.9415911379657603</v>
      </c>
      <c r="F7" s="32">
        <f>SUM(F4:F6)</f>
        <v>26</v>
      </c>
      <c r="G7" s="12">
        <f>F7/C7</f>
        <v>0.026183282980866064</v>
      </c>
      <c r="H7" s="32">
        <f>SUM(H4:H6)</f>
        <v>32</v>
      </c>
      <c r="I7" s="12">
        <f>H7/C7</f>
        <v>0.032225579053373615</v>
      </c>
      <c r="J7" s="32">
        <f>SUM(J4:J6)</f>
        <v>125</v>
      </c>
      <c r="K7" s="32">
        <f>SUM(K4:K6)</f>
        <v>121</v>
      </c>
      <c r="L7" s="11">
        <f>K7/J7</f>
        <v>0.968</v>
      </c>
      <c r="M7" s="32">
        <f>SUM(M4:M6)</f>
        <v>3</v>
      </c>
      <c r="N7" s="11">
        <f>M7/J7</f>
        <v>0.024</v>
      </c>
      <c r="O7" s="32">
        <f>SUM(O4:O6)</f>
        <v>1</v>
      </c>
      <c r="P7" s="11">
        <f>O7/J7</f>
        <v>0.008</v>
      </c>
      <c r="Q7" s="13">
        <f>J7/C7</f>
        <v>0.12588116817724068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>
        <v>1</v>
      </c>
      <c r="C9" s="54">
        <f>SUM(D9+F9+H9)</f>
        <v>1</v>
      </c>
      <c r="D9" s="29">
        <v>1</v>
      </c>
      <c r="E9" s="11">
        <f aca="true" t="shared" si="0" ref="E9:E14">D9/C9</f>
        <v>1</v>
      </c>
      <c r="F9" s="34">
        <v>0</v>
      </c>
      <c r="G9" s="12">
        <f aca="true" t="shared" si="1" ref="G9:G14">F9/C9</f>
        <v>0</v>
      </c>
      <c r="H9" s="29">
        <v>0</v>
      </c>
      <c r="I9" s="12">
        <f aca="true" t="shared" si="2" ref="I9:I14">H9/C9</f>
        <v>0</v>
      </c>
      <c r="J9" s="54">
        <f>SUM(K9+M9+O9)</f>
        <v>0</v>
      </c>
      <c r="K9" s="29">
        <v>0</v>
      </c>
      <c r="L9" s="11" t="e">
        <f aca="true" t="shared" si="3" ref="L9:L14">K9/J9</f>
        <v>#DIV/0!</v>
      </c>
      <c r="M9" s="34">
        <v>0</v>
      </c>
      <c r="N9" s="11" t="e">
        <f aca="true" t="shared" si="4" ref="N9:N14">M9/J9</f>
        <v>#DIV/0!</v>
      </c>
      <c r="O9" s="34">
        <v>0</v>
      </c>
      <c r="P9" s="11" t="e">
        <f aca="true" t="shared" si="5" ref="P9:P14">O9/J9</f>
        <v>#DIV/0!</v>
      </c>
      <c r="Q9" s="12">
        <f aca="true" t="shared" si="6" ref="Q9:Q14">J9/C9</f>
        <v>0</v>
      </c>
    </row>
    <row r="10" spans="1:17" ht="15">
      <c r="A10" s="10" t="s">
        <v>58</v>
      </c>
      <c r="B10" s="29">
        <v>475</v>
      </c>
      <c r="C10" s="54">
        <f>SUM(D10+F10+H10)</f>
        <v>525</v>
      </c>
      <c r="D10" s="29">
        <v>509</v>
      </c>
      <c r="E10" s="11">
        <f t="shared" si="0"/>
        <v>0.9695238095238096</v>
      </c>
      <c r="F10" s="34">
        <v>10</v>
      </c>
      <c r="G10" s="12">
        <f t="shared" si="1"/>
        <v>0.01904761904761905</v>
      </c>
      <c r="H10" s="29">
        <v>6</v>
      </c>
      <c r="I10" s="12">
        <f t="shared" si="2"/>
        <v>0.011428571428571429</v>
      </c>
      <c r="J10" s="54">
        <f>SUM(K10+M10+O10)</f>
        <v>79</v>
      </c>
      <c r="K10" s="29">
        <v>74</v>
      </c>
      <c r="L10" s="11">
        <f t="shared" si="3"/>
        <v>0.9367088607594937</v>
      </c>
      <c r="M10" s="34">
        <v>0</v>
      </c>
      <c r="N10" s="11">
        <f t="shared" si="4"/>
        <v>0</v>
      </c>
      <c r="O10" s="34">
        <v>5</v>
      </c>
      <c r="P10" s="11">
        <f t="shared" si="5"/>
        <v>0.06329113924050633</v>
      </c>
      <c r="Q10" s="12">
        <f t="shared" si="6"/>
        <v>0.15047619047619049</v>
      </c>
    </row>
    <row r="11" spans="1:17" ht="15">
      <c r="A11" s="10" t="s">
        <v>59</v>
      </c>
      <c r="B11" s="29">
        <v>345</v>
      </c>
      <c r="C11" s="54">
        <f>SUM(D11+F11+H11)</f>
        <v>343</v>
      </c>
      <c r="D11" s="29">
        <v>325</v>
      </c>
      <c r="E11" s="11">
        <f t="shared" si="0"/>
        <v>0.9475218658892128</v>
      </c>
      <c r="F11" s="34">
        <v>9</v>
      </c>
      <c r="G11" s="12">
        <f t="shared" si="1"/>
        <v>0.026239067055393587</v>
      </c>
      <c r="H11" s="29">
        <v>9</v>
      </c>
      <c r="I11" s="12">
        <f t="shared" si="2"/>
        <v>0.026239067055393587</v>
      </c>
      <c r="J11" s="54">
        <f>SUM(K11+M11+O11)</f>
        <v>110</v>
      </c>
      <c r="K11" s="29">
        <v>102</v>
      </c>
      <c r="L11" s="11">
        <f t="shared" si="3"/>
        <v>0.9272727272727272</v>
      </c>
      <c r="M11" s="34">
        <v>3</v>
      </c>
      <c r="N11" s="11">
        <f t="shared" si="4"/>
        <v>0.02727272727272727</v>
      </c>
      <c r="O11" s="34">
        <v>5</v>
      </c>
      <c r="P11" s="11">
        <f t="shared" si="5"/>
        <v>0.045454545454545456</v>
      </c>
      <c r="Q11" s="12">
        <f t="shared" si="6"/>
        <v>0.3206997084548105</v>
      </c>
    </row>
    <row r="12" spans="1:17" ht="15">
      <c r="A12" s="10" t="s">
        <v>17</v>
      </c>
      <c r="B12" s="29">
        <v>1</v>
      </c>
      <c r="C12" s="54">
        <f>SUM(D12+F12+H12)</f>
        <v>1</v>
      </c>
      <c r="D12" s="29">
        <v>1</v>
      </c>
      <c r="E12" s="11">
        <f t="shared" si="0"/>
        <v>1</v>
      </c>
      <c r="F12" s="34">
        <v>0</v>
      </c>
      <c r="G12" s="12">
        <f t="shared" si="1"/>
        <v>0</v>
      </c>
      <c r="H12" s="29">
        <v>0</v>
      </c>
      <c r="I12" s="12">
        <f t="shared" si="2"/>
        <v>0</v>
      </c>
      <c r="J12" s="54">
        <f>SUM(K12+M12+O12)</f>
        <v>0</v>
      </c>
      <c r="K12" s="29">
        <v>0</v>
      </c>
      <c r="L12" s="11" t="e">
        <f t="shared" si="3"/>
        <v>#DIV/0!</v>
      </c>
      <c r="M12" s="34">
        <v>0</v>
      </c>
      <c r="N12" s="11" t="e">
        <f t="shared" si="4"/>
        <v>#DIV/0!</v>
      </c>
      <c r="O12" s="34">
        <v>0</v>
      </c>
      <c r="P12" s="11" t="e">
        <f t="shared" si="5"/>
        <v>#DIV/0!</v>
      </c>
      <c r="Q12" s="12">
        <f t="shared" si="6"/>
        <v>0</v>
      </c>
    </row>
    <row r="13" spans="1:17" ht="15">
      <c r="A13" s="10" t="s">
        <v>60</v>
      </c>
      <c r="B13" s="29">
        <v>125</v>
      </c>
      <c r="C13" s="54">
        <f>SUM(D13+F13+H13)</f>
        <v>140</v>
      </c>
      <c r="D13" s="29">
        <v>127</v>
      </c>
      <c r="E13" s="11">
        <f t="shared" si="0"/>
        <v>0.9071428571428571</v>
      </c>
      <c r="F13" s="34">
        <v>8</v>
      </c>
      <c r="G13" s="12">
        <f t="shared" si="1"/>
        <v>0.05714285714285714</v>
      </c>
      <c r="H13" s="29">
        <v>5</v>
      </c>
      <c r="I13" s="12">
        <f t="shared" si="2"/>
        <v>0.03571428571428571</v>
      </c>
      <c r="J13" s="54">
        <f>SUM(K13+M13+O13)</f>
        <v>31</v>
      </c>
      <c r="K13" s="29">
        <v>29</v>
      </c>
      <c r="L13" s="11">
        <f t="shared" si="3"/>
        <v>0.9354838709677419</v>
      </c>
      <c r="M13" s="34">
        <v>0</v>
      </c>
      <c r="N13" s="11">
        <f t="shared" si="4"/>
        <v>0</v>
      </c>
      <c r="O13" s="34">
        <v>2</v>
      </c>
      <c r="P13" s="11">
        <f t="shared" si="5"/>
        <v>0.06451612903225806</v>
      </c>
      <c r="Q13" s="12">
        <f t="shared" si="6"/>
        <v>0.22142857142857142</v>
      </c>
    </row>
    <row r="14" spans="1:17" ht="15.75">
      <c r="A14" s="5" t="s">
        <v>18</v>
      </c>
      <c r="B14" s="32">
        <f>SUM(B9:B13)</f>
        <v>947</v>
      </c>
      <c r="C14" s="32">
        <f>SUM(C9:C13)</f>
        <v>1010</v>
      </c>
      <c r="D14" s="32">
        <f>SUM(D9:D13)</f>
        <v>963</v>
      </c>
      <c r="E14" s="11">
        <f t="shared" si="0"/>
        <v>0.9534653465346534</v>
      </c>
      <c r="F14" s="32">
        <f>SUM(F9:F13)</f>
        <v>27</v>
      </c>
      <c r="G14" s="12">
        <f t="shared" si="1"/>
        <v>0.026732673267326732</v>
      </c>
      <c r="H14" s="32">
        <f>SUM(H9:H13)</f>
        <v>20</v>
      </c>
      <c r="I14" s="12">
        <f t="shared" si="2"/>
        <v>0.019801980198019802</v>
      </c>
      <c r="J14" s="32">
        <f>SUM(J9:J13)</f>
        <v>220</v>
      </c>
      <c r="K14" s="32">
        <f>SUM(K9:K13)</f>
        <v>205</v>
      </c>
      <c r="L14" s="11">
        <f t="shared" si="3"/>
        <v>0.9318181818181818</v>
      </c>
      <c r="M14" s="32">
        <f>SUM(M9:M13)</f>
        <v>3</v>
      </c>
      <c r="N14" s="11">
        <f t="shared" si="4"/>
        <v>0.013636363636363636</v>
      </c>
      <c r="O14" s="32">
        <f>SUM(O9:O13)</f>
        <v>12</v>
      </c>
      <c r="P14" s="11">
        <f t="shared" si="5"/>
        <v>0.05454545454545454</v>
      </c>
      <c r="Q14" s="13">
        <f t="shared" si="6"/>
        <v>0.21782178217821782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305</v>
      </c>
      <c r="C16" s="54">
        <f>SUM(D16+F16+H16)</f>
        <v>344</v>
      </c>
      <c r="D16" s="29">
        <v>334</v>
      </c>
      <c r="E16" s="11">
        <f>D16/C16</f>
        <v>0.9709302325581395</v>
      </c>
      <c r="F16" s="34">
        <v>3</v>
      </c>
      <c r="G16" s="12">
        <f>F16/C16</f>
        <v>0.00872093023255814</v>
      </c>
      <c r="H16" s="29">
        <v>7</v>
      </c>
      <c r="I16" s="12">
        <f>H16/C16</f>
        <v>0.020348837209302327</v>
      </c>
      <c r="J16" s="54">
        <f>SUM(K16+M16+O16)</f>
        <v>102</v>
      </c>
      <c r="K16" s="29">
        <v>96</v>
      </c>
      <c r="L16" s="11">
        <f>K16/J16</f>
        <v>0.9411764705882353</v>
      </c>
      <c r="M16" s="34">
        <v>1</v>
      </c>
      <c r="N16" s="11">
        <f>M16/J16</f>
        <v>0.00980392156862745</v>
      </c>
      <c r="O16" s="34">
        <v>5</v>
      </c>
      <c r="P16" s="11">
        <f>O16/J16</f>
        <v>0.049019607843137254</v>
      </c>
      <c r="Q16" s="12">
        <f>J16/C16</f>
        <v>0.29651162790697677</v>
      </c>
    </row>
    <row r="17" spans="1:17" ht="15">
      <c r="A17" s="10" t="s">
        <v>22</v>
      </c>
      <c r="B17" s="29">
        <v>0</v>
      </c>
      <c r="C17" s="54">
        <f>SUM(D17+F17+H17)</f>
        <v>0</v>
      </c>
      <c r="D17" s="29">
        <v>0</v>
      </c>
      <c r="E17" s="11" t="e">
        <f>D17/C17</f>
        <v>#DIV/0!</v>
      </c>
      <c r="F17" s="34">
        <v>0</v>
      </c>
      <c r="G17" s="12" t="e">
        <f>F17/C17</f>
        <v>#DIV/0!</v>
      </c>
      <c r="H17" s="29">
        <v>0</v>
      </c>
      <c r="I17" s="12" t="e">
        <f>H17/C17</f>
        <v>#DIV/0!</v>
      </c>
      <c r="J17" s="54">
        <f>SUM(K17+M17+O17)</f>
        <v>0</v>
      </c>
      <c r="K17" s="29">
        <v>0</v>
      </c>
      <c r="L17" s="11" t="e">
        <f>K17/J17</f>
        <v>#DIV/0!</v>
      </c>
      <c r="M17" s="34">
        <v>0</v>
      </c>
      <c r="N17" s="11" t="e">
        <f>M17/J17</f>
        <v>#DIV/0!</v>
      </c>
      <c r="O17" s="34">
        <v>0</v>
      </c>
      <c r="P17" s="11" t="e">
        <f>O17/J17</f>
        <v>#DIV/0!</v>
      </c>
      <c r="Q17" s="12" t="e">
        <f>J17/C17</f>
        <v>#DIV/0!</v>
      </c>
    </row>
    <row r="18" spans="1:17" ht="15">
      <c r="A18" s="10" t="s">
        <v>61</v>
      </c>
      <c r="B18" s="29">
        <v>462</v>
      </c>
      <c r="C18" s="54">
        <f>SUM(D18+F18+H18)</f>
        <v>467</v>
      </c>
      <c r="D18" s="29">
        <v>457</v>
      </c>
      <c r="E18" s="11">
        <f>D18/C18</f>
        <v>0.9785867237687366</v>
      </c>
      <c r="F18" s="34">
        <v>4</v>
      </c>
      <c r="G18" s="12">
        <f>F18/C18</f>
        <v>0.008565310492505354</v>
      </c>
      <c r="H18" s="29">
        <v>6</v>
      </c>
      <c r="I18" s="12">
        <f>H18/C18</f>
        <v>0.01284796573875803</v>
      </c>
      <c r="J18" s="54">
        <f>SUM(K18+M18+O18)</f>
        <v>18</v>
      </c>
      <c r="K18" s="29">
        <v>17</v>
      </c>
      <c r="L18" s="11">
        <f>K18/J18</f>
        <v>0.9444444444444444</v>
      </c>
      <c r="M18" s="34">
        <v>1</v>
      </c>
      <c r="N18" s="11">
        <f>M18/J18</f>
        <v>0.05555555555555555</v>
      </c>
      <c r="O18" s="34">
        <v>0</v>
      </c>
      <c r="P18" s="11">
        <f>O18/J18</f>
        <v>0</v>
      </c>
      <c r="Q18" s="12">
        <f>J18/C18</f>
        <v>0.03854389721627409</v>
      </c>
    </row>
    <row r="19" spans="1:17" ht="15.75">
      <c r="A19" s="5" t="s">
        <v>23</v>
      </c>
      <c r="B19" s="32">
        <f>SUM(B16:B18)</f>
        <v>767</v>
      </c>
      <c r="C19" s="32">
        <f>SUM(C16:C18)</f>
        <v>811</v>
      </c>
      <c r="D19" s="32">
        <f>SUM(D16:D18)</f>
        <v>791</v>
      </c>
      <c r="E19" s="11">
        <f>D19/C19</f>
        <v>0.9753390875462392</v>
      </c>
      <c r="F19" s="32">
        <f>SUM(F16:F18)</f>
        <v>7</v>
      </c>
      <c r="G19" s="12">
        <f>F19/C19</f>
        <v>0.008631319358816275</v>
      </c>
      <c r="H19" s="32">
        <f>SUM(H16:H18)</f>
        <v>13</v>
      </c>
      <c r="I19" s="12">
        <f>H19/C19</f>
        <v>0.016029593094944512</v>
      </c>
      <c r="J19" s="32">
        <f>SUM(J16:J18)</f>
        <v>120</v>
      </c>
      <c r="K19" s="32">
        <f>SUM(K16:K18)</f>
        <v>113</v>
      </c>
      <c r="L19" s="11">
        <f>K19/J19</f>
        <v>0.9416666666666667</v>
      </c>
      <c r="M19" s="32">
        <f>SUM(M16:M18)</f>
        <v>2</v>
      </c>
      <c r="N19" s="11">
        <f>M19/J19</f>
        <v>0.016666666666666666</v>
      </c>
      <c r="O19" s="32">
        <f>SUM(O16:O18)</f>
        <v>5</v>
      </c>
      <c r="P19" s="11">
        <f>O19/J19</f>
        <v>0.041666666666666664</v>
      </c>
      <c r="Q19" s="13">
        <f>J19/C19</f>
        <v>0.14796547472256474</v>
      </c>
    </row>
    <row r="20" spans="1:17" ht="15.7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.75">
      <c r="A21" s="5" t="s">
        <v>24</v>
      </c>
      <c r="B21" s="32">
        <f>B7+B14+B19</f>
        <v>2635</v>
      </c>
      <c r="C21" s="32">
        <f>C7+C14+C19</f>
        <v>2814</v>
      </c>
      <c r="D21" s="32">
        <f>D7+D14+D19</f>
        <v>2689</v>
      </c>
      <c r="E21" s="11">
        <f>D21/C21</f>
        <v>0.9555792466240227</v>
      </c>
      <c r="F21" s="32">
        <f>F7+F14+F19</f>
        <v>60</v>
      </c>
      <c r="G21" s="12">
        <f>F21/C21</f>
        <v>0.021321961620469083</v>
      </c>
      <c r="H21" s="32">
        <f>H7+H14+H19</f>
        <v>65</v>
      </c>
      <c r="I21" s="12">
        <f>H21/C21</f>
        <v>0.023098791755508174</v>
      </c>
      <c r="J21" s="32">
        <f>J7+J14+J19</f>
        <v>465</v>
      </c>
      <c r="K21" s="32">
        <f>K7+K14+K19</f>
        <v>439</v>
      </c>
      <c r="L21" s="11">
        <f>K21/J21</f>
        <v>0.9440860215053763</v>
      </c>
      <c r="M21" s="32">
        <f>M7+M14+M19</f>
        <v>8</v>
      </c>
      <c r="N21" s="11">
        <f>M21/J21</f>
        <v>0.017204301075268817</v>
      </c>
      <c r="O21" s="32">
        <f>O7+O14+O19</f>
        <v>18</v>
      </c>
      <c r="P21" s="11">
        <f>O21/J21</f>
        <v>0.03870967741935484</v>
      </c>
      <c r="Q21" s="13">
        <f>J21/C21</f>
        <v>0.1652452025586354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">
      <c r="A23" s="10" t="s">
        <v>62</v>
      </c>
      <c r="B23" s="29">
        <v>19</v>
      </c>
      <c r="C23" s="54">
        <f>SUM(D23+F23+H23)</f>
        <v>5</v>
      </c>
      <c r="D23" s="29">
        <v>5</v>
      </c>
      <c r="E23" s="11">
        <f>D23/C23</f>
        <v>1</v>
      </c>
      <c r="F23" s="34">
        <v>0</v>
      </c>
      <c r="G23" s="12">
        <f>F23/C23</f>
        <v>0</v>
      </c>
      <c r="H23" s="29">
        <v>0</v>
      </c>
      <c r="I23" s="12">
        <f>H23/C23</f>
        <v>0</v>
      </c>
      <c r="J23" s="54">
        <f>SUM(K23+M23+O23)</f>
        <v>0</v>
      </c>
      <c r="K23" s="29">
        <v>0</v>
      </c>
      <c r="L23" s="11" t="e">
        <f>K23/J23</f>
        <v>#DIV/0!</v>
      </c>
      <c r="M23" s="34">
        <v>0</v>
      </c>
      <c r="N23" s="11" t="e">
        <f>M23/J23</f>
        <v>#DIV/0!</v>
      </c>
      <c r="O23" s="34">
        <v>0</v>
      </c>
      <c r="P23" s="11" t="e">
        <f>O23/J23</f>
        <v>#DIV/0!</v>
      </c>
      <c r="Q23" s="12">
        <f>J23/C23</f>
        <v>0</v>
      </c>
    </row>
    <row r="24" spans="1:17" ht="15">
      <c r="A24" s="10" t="s">
        <v>25</v>
      </c>
      <c r="B24" s="29">
        <v>338</v>
      </c>
      <c r="C24" s="54">
        <f>SUM(D24+F24+H24)</f>
        <v>394</v>
      </c>
      <c r="D24" s="29">
        <v>382</v>
      </c>
      <c r="E24" s="11">
        <f>D24/C24</f>
        <v>0.9695431472081218</v>
      </c>
      <c r="F24" s="34">
        <v>3</v>
      </c>
      <c r="G24" s="12">
        <f>F24/C24</f>
        <v>0.007614213197969543</v>
      </c>
      <c r="H24" s="29">
        <v>9</v>
      </c>
      <c r="I24" s="12">
        <f>H24/C24</f>
        <v>0.02284263959390863</v>
      </c>
      <c r="J24" s="54">
        <f>SUM(K24+M24+O24)</f>
        <v>22</v>
      </c>
      <c r="K24" s="29">
        <v>20</v>
      </c>
      <c r="L24" s="11">
        <f>K24/J24</f>
        <v>0.9090909090909091</v>
      </c>
      <c r="M24" s="34">
        <v>1</v>
      </c>
      <c r="N24" s="11">
        <f>M24/J24</f>
        <v>0.045454545454545456</v>
      </c>
      <c r="O24" s="34">
        <v>1</v>
      </c>
      <c r="P24" s="11">
        <f>O24/J24</f>
        <v>0.045454545454545456</v>
      </c>
      <c r="Q24" s="12">
        <f>J24/C24</f>
        <v>0.05583756345177665</v>
      </c>
    </row>
    <row r="25" spans="1:17" ht="15.75">
      <c r="A25" s="5" t="s">
        <v>26</v>
      </c>
      <c r="B25" s="32">
        <f>SUM(B23:B24)</f>
        <v>357</v>
      </c>
      <c r="C25" s="32">
        <f>SUM(C23:C24)</f>
        <v>399</v>
      </c>
      <c r="D25" s="32">
        <f>SUM(D23:D24)</f>
        <v>387</v>
      </c>
      <c r="E25" s="11">
        <f>D25/C25</f>
        <v>0.9699248120300752</v>
      </c>
      <c r="F25" s="32">
        <f>SUM(F23:F24)</f>
        <v>3</v>
      </c>
      <c r="G25" s="12">
        <f>F25/C25</f>
        <v>0.007518796992481203</v>
      </c>
      <c r="H25" s="32">
        <f>SUM(H23:H24)</f>
        <v>9</v>
      </c>
      <c r="I25" s="12">
        <f>H25/C25</f>
        <v>0.022556390977443608</v>
      </c>
      <c r="J25" s="32">
        <f>SUM(J23:J24)</f>
        <v>22</v>
      </c>
      <c r="K25" s="32">
        <f>SUM(K23:K24)</f>
        <v>20</v>
      </c>
      <c r="L25" s="11">
        <f>K25/J25</f>
        <v>0.9090909090909091</v>
      </c>
      <c r="M25" s="32">
        <f>SUM(M23:M24)</f>
        <v>1</v>
      </c>
      <c r="N25" s="11">
        <f>M25/J25</f>
        <v>0.045454545454545456</v>
      </c>
      <c r="O25" s="32">
        <f>SUM(O23:O24)</f>
        <v>1</v>
      </c>
      <c r="P25" s="11">
        <f>O25/J25</f>
        <v>0.045454545454545456</v>
      </c>
      <c r="Q25" s="13">
        <f>J25/C25</f>
        <v>0.05513784461152882</v>
      </c>
    </row>
    <row r="26" spans="1:17" ht="15.75">
      <c r="A26" s="17"/>
      <c r="B26" s="33"/>
      <c r="C26" s="30"/>
      <c r="D26" s="30"/>
      <c r="E26" s="15"/>
      <c r="F26" s="35"/>
      <c r="G26" s="16"/>
      <c r="H26" s="36"/>
      <c r="I26" s="16"/>
      <c r="J26" s="30"/>
      <c r="K26" s="30"/>
      <c r="L26" s="15"/>
      <c r="M26" s="35"/>
      <c r="N26" s="15"/>
      <c r="O26" s="35"/>
      <c r="P26" s="15"/>
      <c r="Q26" s="16"/>
    </row>
    <row r="27" spans="1:17" ht="15">
      <c r="A27" s="10" t="s">
        <v>66</v>
      </c>
      <c r="B27" s="29">
        <v>344</v>
      </c>
      <c r="C27" s="54">
        <f>SUM(D27+F27+H27)</f>
        <v>378</v>
      </c>
      <c r="D27" s="29">
        <v>364</v>
      </c>
      <c r="E27" s="11">
        <f>D27/C27</f>
        <v>0.9629629629629629</v>
      </c>
      <c r="F27" s="34">
        <v>4</v>
      </c>
      <c r="G27" s="12">
        <f>F27/C27</f>
        <v>0.010582010582010581</v>
      </c>
      <c r="H27" s="29">
        <v>10</v>
      </c>
      <c r="I27" s="12">
        <f>H27/C27</f>
        <v>0.026455026455026454</v>
      </c>
      <c r="J27" s="54">
        <f>SUM(K27+M27+O27)</f>
        <v>146</v>
      </c>
      <c r="K27" s="29">
        <v>140</v>
      </c>
      <c r="L27" s="11">
        <f>K27/J27</f>
        <v>0.958904109589041</v>
      </c>
      <c r="M27" s="34">
        <v>1</v>
      </c>
      <c r="N27" s="11">
        <f>M27/J27</f>
        <v>0.00684931506849315</v>
      </c>
      <c r="O27" s="34">
        <v>5</v>
      </c>
      <c r="P27" s="11">
        <f>O27/J27</f>
        <v>0.03424657534246575</v>
      </c>
      <c r="Q27" s="12">
        <f>J27/C27</f>
        <v>0.3862433862433862</v>
      </c>
    </row>
    <row r="28" spans="1:17" ht="15">
      <c r="A28" s="10" t="s">
        <v>63</v>
      </c>
      <c r="B28" s="29">
        <v>423</v>
      </c>
      <c r="C28" s="54">
        <f>SUM(D28+F28+H28)</f>
        <v>448</v>
      </c>
      <c r="D28" s="29">
        <v>445</v>
      </c>
      <c r="E28" s="11">
        <f>D28/C28</f>
        <v>0.9933035714285714</v>
      </c>
      <c r="F28" s="34">
        <v>0</v>
      </c>
      <c r="G28" s="12">
        <f>F28/C28</f>
        <v>0</v>
      </c>
      <c r="H28" s="29">
        <v>3</v>
      </c>
      <c r="I28" s="12">
        <f>H28/C28</f>
        <v>0.006696428571428571</v>
      </c>
      <c r="J28" s="54">
        <f>SUM(K28+M28+O28)</f>
        <v>151</v>
      </c>
      <c r="K28" s="29">
        <v>150</v>
      </c>
      <c r="L28" s="11">
        <f>K28/J28</f>
        <v>0.9933774834437086</v>
      </c>
      <c r="M28" s="34">
        <v>0</v>
      </c>
      <c r="N28" s="11">
        <f>M28/J28</f>
        <v>0</v>
      </c>
      <c r="O28" s="34">
        <v>1</v>
      </c>
      <c r="P28" s="11">
        <f>O28/J28</f>
        <v>0.006622516556291391</v>
      </c>
      <c r="Q28" s="12">
        <f>J28/C28</f>
        <v>0.33705357142857145</v>
      </c>
    </row>
    <row r="29" spans="1:17" ht="15.75">
      <c r="A29" s="5" t="s">
        <v>27</v>
      </c>
      <c r="B29" s="32">
        <f>SUM(B27:B28)</f>
        <v>767</v>
      </c>
      <c r="C29" s="32">
        <f>SUM(C27:C28)</f>
        <v>826</v>
      </c>
      <c r="D29" s="32">
        <f>SUM(D27:D28)</f>
        <v>809</v>
      </c>
      <c r="E29" s="11">
        <f>D29/C29</f>
        <v>0.9794188861985472</v>
      </c>
      <c r="F29" s="32">
        <f>SUM(F27:F28)</f>
        <v>4</v>
      </c>
      <c r="G29" s="12">
        <f>F29/C29</f>
        <v>0.004842615012106538</v>
      </c>
      <c r="H29" s="32">
        <f>SUM(H27:H28)</f>
        <v>13</v>
      </c>
      <c r="I29" s="12">
        <f>H29/C29</f>
        <v>0.015738498789346248</v>
      </c>
      <c r="J29" s="32">
        <f>SUM(J27:J28)</f>
        <v>297</v>
      </c>
      <c r="K29" s="32">
        <f>SUM(K27:K28)</f>
        <v>290</v>
      </c>
      <c r="L29" s="11">
        <f>K29/J29</f>
        <v>0.9764309764309764</v>
      </c>
      <c r="M29" s="32">
        <f>SUM(M27:M28)</f>
        <v>1</v>
      </c>
      <c r="N29" s="11">
        <f>M29/J29</f>
        <v>0.003367003367003367</v>
      </c>
      <c r="O29" s="32">
        <f>SUM(O27:O28)</f>
        <v>6</v>
      </c>
      <c r="P29" s="11">
        <f>O29/J29</f>
        <v>0.020202020202020204</v>
      </c>
      <c r="Q29" s="13">
        <f>J29/C29</f>
        <v>0.3595641646489104</v>
      </c>
    </row>
    <row r="30" spans="1:17" ht="15.75">
      <c r="A30" s="17"/>
      <c r="B30" s="33"/>
      <c r="C30" s="30"/>
      <c r="D30" s="30"/>
      <c r="E30" s="15"/>
      <c r="F30" s="35"/>
      <c r="G30" s="16"/>
      <c r="H30" s="36"/>
      <c r="I30" s="16"/>
      <c r="J30" s="30"/>
      <c r="K30" s="30"/>
      <c r="L30" s="15"/>
      <c r="M30" s="35"/>
      <c r="N30" s="15"/>
      <c r="O30" s="35"/>
      <c r="P30" s="15"/>
      <c r="Q30" s="16"/>
    </row>
    <row r="31" spans="1:17" ht="15">
      <c r="A31" s="10" t="s">
        <v>28</v>
      </c>
      <c r="B31" s="29">
        <v>42</v>
      </c>
      <c r="C31" s="54">
        <f>SUM(D31+F31+H31)</f>
        <v>50</v>
      </c>
      <c r="D31" s="29">
        <v>40</v>
      </c>
      <c r="E31" s="11">
        <f aca="true" t="shared" si="7" ref="E31:E36">D31/C31</f>
        <v>0.8</v>
      </c>
      <c r="F31" s="34">
        <v>6</v>
      </c>
      <c r="G31" s="12">
        <f aca="true" t="shared" si="8" ref="G31:G36">F31/C31</f>
        <v>0.12</v>
      </c>
      <c r="H31" s="29">
        <v>4</v>
      </c>
      <c r="I31" s="12">
        <f aca="true" t="shared" si="9" ref="I31:I36">H31/C31</f>
        <v>0.08</v>
      </c>
      <c r="J31" s="54">
        <f>SUM(K31+M31+O31)</f>
        <v>10</v>
      </c>
      <c r="K31" s="29">
        <v>9</v>
      </c>
      <c r="L31" s="11">
        <f aca="true" t="shared" si="10" ref="L31:L36">K31/J31</f>
        <v>0.9</v>
      </c>
      <c r="M31" s="34">
        <v>1</v>
      </c>
      <c r="N31" s="11">
        <f aca="true" t="shared" si="11" ref="N31:N36">M31/J31</f>
        <v>0.1</v>
      </c>
      <c r="O31" s="34">
        <v>0</v>
      </c>
      <c r="P31" s="11">
        <f aca="true" t="shared" si="12" ref="P31:P36">O31/J31</f>
        <v>0</v>
      </c>
      <c r="Q31" s="12">
        <f aca="true" t="shared" si="13" ref="Q31:Q36">J31/C31</f>
        <v>0.2</v>
      </c>
    </row>
    <row r="32" spans="1:17" ht="15">
      <c r="A32" s="10" t="s">
        <v>29</v>
      </c>
      <c r="B32" s="29">
        <v>34</v>
      </c>
      <c r="C32" s="54">
        <f>SUM(D32+F32+H32)</f>
        <v>51</v>
      </c>
      <c r="D32" s="29">
        <v>42</v>
      </c>
      <c r="E32" s="11">
        <f t="shared" si="7"/>
        <v>0.8235294117647058</v>
      </c>
      <c r="F32" s="34">
        <v>6</v>
      </c>
      <c r="G32" s="12">
        <f t="shared" si="8"/>
        <v>0.11764705882352941</v>
      </c>
      <c r="H32" s="29">
        <v>3</v>
      </c>
      <c r="I32" s="12">
        <f t="shared" si="9"/>
        <v>0.058823529411764705</v>
      </c>
      <c r="J32" s="54">
        <f>SUM(K32+M32+O32)</f>
        <v>13</v>
      </c>
      <c r="K32" s="29">
        <v>8</v>
      </c>
      <c r="L32" s="11">
        <f t="shared" si="10"/>
        <v>0.6153846153846154</v>
      </c>
      <c r="M32" s="34">
        <v>2</v>
      </c>
      <c r="N32" s="11">
        <f t="shared" si="11"/>
        <v>0.15384615384615385</v>
      </c>
      <c r="O32" s="34">
        <v>3</v>
      </c>
      <c r="P32" s="11">
        <f t="shared" si="12"/>
        <v>0.23076923076923078</v>
      </c>
      <c r="Q32" s="12">
        <f t="shared" si="13"/>
        <v>0.2549019607843137</v>
      </c>
    </row>
    <row r="33" spans="1:17" ht="15">
      <c r="A33" s="10" t="s">
        <v>30</v>
      </c>
      <c r="B33" s="29">
        <v>57</v>
      </c>
      <c r="C33" s="54">
        <f>SUM(D33+F33+H33)</f>
        <v>69</v>
      </c>
      <c r="D33" s="29">
        <v>48</v>
      </c>
      <c r="E33" s="11">
        <f t="shared" si="7"/>
        <v>0.6956521739130435</v>
      </c>
      <c r="F33" s="34">
        <v>15</v>
      </c>
      <c r="G33" s="12">
        <f t="shared" si="8"/>
        <v>0.21739130434782608</v>
      </c>
      <c r="H33" s="29">
        <v>6</v>
      </c>
      <c r="I33" s="12">
        <f t="shared" si="9"/>
        <v>0.08695652173913043</v>
      </c>
      <c r="J33" s="54">
        <f>SUM(K33+M33+O33)</f>
        <v>20</v>
      </c>
      <c r="K33" s="29">
        <v>17</v>
      </c>
      <c r="L33" s="11">
        <f t="shared" si="10"/>
        <v>0.85</v>
      </c>
      <c r="M33" s="34">
        <v>3</v>
      </c>
      <c r="N33" s="11">
        <f t="shared" si="11"/>
        <v>0.15</v>
      </c>
      <c r="O33" s="34">
        <v>0</v>
      </c>
      <c r="P33" s="11">
        <f t="shared" si="12"/>
        <v>0</v>
      </c>
      <c r="Q33" s="12">
        <f t="shared" si="13"/>
        <v>0.2898550724637681</v>
      </c>
    </row>
    <row r="34" spans="1:17" ht="15">
      <c r="A34" s="10" t="s">
        <v>31</v>
      </c>
      <c r="B34" s="29">
        <v>32</v>
      </c>
      <c r="C34" s="54">
        <f>SUM(D34+F34+H34)</f>
        <v>29</v>
      </c>
      <c r="D34" s="29">
        <v>21</v>
      </c>
      <c r="E34" s="11">
        <f t="shared" si="7"/>
        <v>0.7241379310344828</v>
      </c>
      <c r="F34" s="34">
        <v>5</v>
      </c>
      <c r="G34" s="12">
        <f t="shared" si="8"/>
        <v>0.1724137931034483</v>
      </c>
      <c r="H34" s="29">
        <v>3</v>
      </c>
      <c r="I34" s="12">
        <f t="shared" si="9"/>
        <v>0.10344827586206896</v>
      </c>
      <c r="J34" s="54">
        <f>SUM(K34+M34+O34)</f>
        <v>7</v>
      </c>
      <c r="K34" s="29">
        <v>5</v>
      </c>
      <c r="L34" s="11">
        <f t="shared" si="10"/>
        <v>0.7142857142857143</v>
      </c>
      <c r="M34" s="34">
        <v>1</v>
      </c>
      <c r="N34" s="11">
        <f t="shared" si="11"/>
        <v>0.14285714285714285</v>
      </c>
      <c r="O34" s="34">
        <v>1</v>
      </c>
      <c r="P34" s="11">
        <f t="shared" si="12"/>
        <v>0.14285714285714285</v>
      </c>
      <c r="Q34" s="12">
        <f t="shared" si="13"/>
        <v>0.2413793103448276</v>
      </c>
    </row>
    <row r="35" spans="1:17" ht="15">
      <c r="A35" s="10" t="s">
        <v>32</v>
      </c>
      <c r="B35" s="29">
        <v>237</v>
      </c>
      <c r="C35" s="54">
        <f>SUM(D35+F35+H35)</f>
        <v>228</v>
      </c>
      <c r="D35" s="29">
        <v>214</v>
      </c>
      <c r="E35" s="11">
        <f t="shared" si="7"/>
        <v>0.9385964912280702</v>
      </c>
      <c r="F35" s="34">
        <v>12</v>
      </c>
      <c r="G35" s="12">
        <f t="shared" si="8"/>
        <v>0.05263157894736842</v>
      </c>
      <c r="H35" s="29">
        <v>2</v>
      </c>
      <c r="I35" s="12">
        <f t="shared" si="9"/>
        <v>0.008771929824561403</v>
      </c>
      <c r="J35" s="54">
        <f>SUM(K35+M35+O35)</f>
        <v>60</v>
      </c>
      <c r="K35" s="29">
        <v>53</v>
      </c>
      <c r="L35" s="11">
        <f t="shared" si="10"/>
        <v>0.8833333333333333</v>
      </c>
      <c r="M35" s="34">
        <v>6</v>
      </c>
      <c r="N35" s="11">
        <f t="shared" si="11"/>
        <v>0.1</v>
      </c>
      <c r="O35" s="34">
        <v>1</v>
      </c>
      <c r="P35" s="11">
        <f t="shared" si="12"/>
        <v>0.016666666666666666</v>
      </c>
      <c r="Q35" s="12">
        <f t="shared" si="13"/>
        <v>0.2631578947368421</v>
      </c>
    </row>
    <row r="36" spans="1:17" ht="15.75">
      <c r="A36" s="5" t="s">
        <v>33</v>
      </c>
      <c r="B36" s="32">
        <f>SUM(B31:B35)</f>
        <v>402</v>
      </c>
      <c r="C36" s="32">
        <f>SUM(C31:C35)</f>
        <v>427</v>
      </c>
      <c r="D36" s="32">
        <f>SUM(D31:D35)</f>
        <v>365</v>
      </c>
      <c r="E36" s="11">
        <f t="shared" si="7"/>
        <v>0.8548009367681498</v>
      </c>
      <c r="F36" s="32">
        <f>SUM(F31:F35)</f>
        <v>44</v>
      </c>
      <c r="G36" s="12">
        <f t="shared" si="8"/>
        <v>0.10304449648711944</v>
      </c>
      <c r="H36" s="32">
        <f>SUM(H31:H35)</f>
        <v>18</v>
      </c>
      <c r="I36" s="12">
        <f t="shared" si="9"/>
        <v>0.04215456674473068</v>
      </c>
      <c r="J36" s="32">
        <f>SUM(J31:J35)</f>
        <v>110</v>
      </c>
      <c r="K36" s="32">
        <f>SUM(K31:K35)</f>
        <v>92</v>
      </c>
      <c r="L36" s="11">
        <f t="shared" si="10"/>
        <v>0.8363636363636363</v>
      </c>
      <c r="M36" s="32">
        <f>SUM(M31:M35)</f>
        <v>13</v>
      </c>
      <c r="N36" s="11">
        <f t="shared" si="11"/>
        <v>0.11818181818181818</v>
      </c>
      <c r="O36" s="32">
        <f>SUM(O31:O35)</f>
        <v>5</v>
      </c>
      <c r="P36" s="11">
        <f t="shared" si="12"/>
        <v>0.045454545454545456</v>
      </c>
      <c r="Q36" s="13">
        <f t="shared" si="13"/>
        <v>0.2576112412177986</v>
      </c>
    </row>
    <row r="37" spans="1:17" ht="15.75">
      <c r="A37" s="17"/>
      <c r="B37" s="33"/>
      <c r="C37" s="30"/>
      <c r="D37" s="30"/>
      <c r="E37" s="15"/>
      <c r="F37" s="35"/>
      <c r="G37" s="16"/>
      <c r="H37" s="36"/>
      <c r="I37" s="16"/>
      <c r="J37" s="30"/>
      <c r="K37" s="30"/>
      <c r="L37" s="15"/>
      <c r="M37" s="35"/>
      <c r="N37" s="15"/>
      <c r="O37" s="35"/>
      <c r="P37" s="15"/>
      <c r="Q37" s="16"/>
    </row>
    <row r="38" spans="1:17" ht="15">
      <c r="A38" s="10" t="s">
        <v>64</v>
      </c>
      <c r="B38" s="29">
        <v>590</v>
      </c>
      <c r="C38" s="54">
        <f>SUM(D38+F38+H38)</f>
        <v>637</v>
      </c>
      <c r="D38" s="29">
        <v>621</v>
      </c>
      <c r="E38" s="11">
        <f>D38/C38</f>
        <v>0.9748822605965463</v>
      </c>
      <c r="F38" s="34">
        <v>3</v>
      </c>
      <c r="G38" s="12">
        <f>F38/C38</f>
        <v>0.004709576138147566</v>
      </c>
      <c r="H38" s="29">
        <v>13</v>
      </c>
      <c r="I38" s="12">
        <f>H38/C38</f>
        <v>0.02040816326530612</v>
      </c>
      <c r="J38" s="54">
        <f>SUM(K38+M38+O38)</f>
        <v>116</v>
      </c>
      <c r="K38" s="29">
        <v>110</v>
      </c>
      <c r="L38" s="11">
        <f>K38/J38</f>
        <v>0.9482758620689655</v>
      </c>
      <c r="M38" s="34">
        <v>1</v>
      </c>
      <c r="N38" s="11">
        <f>M38/J38</f>
        <v>0.008620689655172414</v>
      </c>
      <c r="O38" s="34">
        <v>5</v>
      </c>
      <c r="P38" s="11">
        <f>O38/J38</f>
        <v>0.04310344827586207</v>
      </c>
      <c r="Q38" s="12">
        <f>J38/C38</f>
        <v>0.18210361067503925</v>
      </c>
    </row>
    <row r="39" spans="1:17" ht="15">
      <c r="A39" s="10" t="s">
        <v>65</v>
      </c>
      <c r="B39" s="29">
        <v>115</v>
      </c>
      <c r="C39" s="54">
        <f>SUM(D39+F39+H39)</f>
        <v>107</v>
      </c>
      <c r="D39" s="29">
        <v>106</v>
      </c>
      <c r="E39" s="11">
        <f>D39/C39</f>
        <v>0.9906542056074766</v>
      </c>
      <c r="F39" s="34">
        <v>0</v>
      </c>
      <c r="G39" s="12">
        <f>F39/C39</f>
        <v>0</v>
      </c>
      <c r="H39" s="29">
        <v>1</v>
      </c>
      <c r="I39" s="12">
        <f>H39/C39</f>
        <v>0.009345794392523364</v>
      </c>
      <c r="J39" s="54">
        <f>SUM(K39+M39+O39)</f>
        <v>18</v>
      </c>
      <c r="K39" s="29">
        <v>18</v>
      </c>
      <c r="L39" s="11">
        <f>K39/J39</f>
        <v>1</v>
      </c>
      <c r="M39" s="34">
        <v>0</v>
      </c>
      <c r="N39" s="11">
        <f>M39/J39</f>
        <v>0</v>
      </c>
      <c r="O39" s="34">
        <v>0</v>
      </c>
      <c r="P39" s="11">
        <f>O39/J39</f>
        <v>0</v>
      </c>
      <c r="Q39" s="12">
        <f>J39/C39</f>
        <v>0.16822429906542055</v>
      </c>
    </row>
    <row r="40" spans="1:17" ht="15.75">
      <c r="A40" s="5" t="s">
        <v>34</v>
      </c>
      <c r="B40" s="32">
        <f>SUM(B38:B39)</f>
        <v>705</v>
      </c>
      <c r="C40" s="32">
        <f>SUM(C38:C39)</f>
        <v>744</v>
      </c>
      <c r="D40" s="32">
        <f>SUM(D38:D39)</f>
        <v>727</v>
      </c>
      <c r="E40" s="11">
        <f>D40/C40</f>
        <v>0.9771505376344086</v>
      </c>
      <c r="F40" s="32">
        <f>SUM(F38:F39)</f>
        <v>3</v>
      </c>
      <c r="G40" s="12">
        <f>F40/C40</f>
        <v>0.004032258064516129</v>
      </c>
      <c r="H40" s="32">
        <f>SUM(H38:H39)</f>
        <v>14</v>
      </c>
      <c r="I40" s="12">
        <f>H40/C40</f>
        <v>0.01881720430107527</v>
      </c>
      <c r="J40" s="32">
        <f>SUM(J38:J39)</f>
        <v>134</v>
      </c>
      <c r="K40" s="32">
        <f>SUM(K38:K39)</f>
        <v>128</v>
      </c>
      <c r="L40" s="11">
        <f>K40/J40</f>
        <v>0.9552238805970149</v>
      </c>
      <c r="M40" s="32">
        <f>SUM(M38:M39)</f>
        <v>1</v>
      </c>
      <c r="N40" s="11">
        <f>M40/J40</f>
        <v>0.007462686567164179</v>
      </c>
      <c r="O40" s="32">
        <f>SUM(O38:O39)</f>
        <v>5</v>
      </c>
      <c r="P40" s="11">
        <f>O40/J40</f>
        <v>0.03731343283582089</v>
      </c>
      <c r="Q40" s="13">
        <f>J40/C40</f>
        <v>0.18010752688172044</v>
      </c>
    </row>
    <row r="41" spans="1:17" ht="15.75">
      <c r="A41" s="17"/>
      <c r="B41" s="33"/>
      <c r="C41" s="30"/>
      <c r="D41" s="30"/>
      <c r="E41" s="15"/>
      <c r="F41" s="35"/>
      <c r="G41" s="16"/>
      <c r="H41" s="36"/>
      <c r="I41" s="16"/>
      <c r="J41" s="30"/>
      <c r="K41" s="30"/>
      <c r="L41" s="15"/>
      <c r="M41" s="35"/>
      <c r="N41" s="15"/>
      <c r="O41" s="35"/>
      <c r="P41" s="15"/>
      <c r="Q41" s="16"/>
    </row>
    <row r="42" spans="1:17" ht="15">
      <c r="A42" s="10" t="s">
        <v>35</v>
      </c>
      <c r="B42" s="29">
        <v>53</v>
      </c>
      <c r="C42" s="54">
        <f>SUM(D42+F42+H42)</f>
        <v>58</v>
      </c>
      <c r="D42" s="29">
        <v>57</v>
      </c>
      <c r="E42" s="11">
        <f>D42/C42</f>
        <v>0.9827586206896551</v>
      </c>
      <c r="F42" s="34">
        <v>0</v>
      </c>
      <c r="G42" s="12">
        <f>F42/C42</f>
        <v>0</v>
      </c>
      <c r="H42" s="29">
        <v>1</v>
      </c>
      <c r="I42" s="12">
        <f>H42/C42</f>
        <v>0.017241379310344827</v>
      </c>
      <c r="J42" s="54">
        <f>SUM(K42+M42+O42)</f>
        <v>9</v>
      </c>
      <c r="K42" s="29">
        <v>9</v>
      </c>
      <c r="L42" s="11">
        <f>K42/J42</f>
        <v>1</v>
      </c>
      <c r="M42" s="34">
        <v>0</v>
      </c>
      <c r="N42" s="11">
        <f>M42/J42</f>
        <v>0</v>
      </c>
      <c r="O42" s="34">
        <v>0</v>
      </c>
      <c r="P42" s="11">
        <f>O42/J42</f>
        <v>0</v>
      </c>
      <c r="Q42" s="12">
        <f>J42/C42</f>
        <v>0.15517241379310345</v>
      </c>
    </row>
    <row r="43" spans="1:17" ht="15">
      <c r="A43" s="10" t="s">
        <v>36</v>
      </c>
      <c r="B43" s="29">
        <v>6</v>
      </c>
      <c r="C43" s="54">
        <f>SUM(D43+F43+H43)</f>
        <v>8</v>
      </c>
      <c r="D43" s="29">
        <v>4</v>
      </c>
      <c r="E43" s="11">
        <f>D43/C43</f>
        <v>0.5</v>
      </c>
      <c r="F43" s="34">
        <v>3</v>
      </c>
      <c r="G43" s="12">
        <f>F43/C43</f>
        <v>0.375</v>
      </c>
      <c r="H43" s="29">
        <v>1</v>
      </c>
      <c r="I43" s="12">
        <f>H43/C43</f>
        <v>0.125</v>
      </c>
      <c r="J43" s="54">
        <f>SUM(K43+M43+O43)</f>
        <v>1</v>
      </c>
      <c r="K43" s="29">
        <v>0</v>
      </c>
      <c r="L43" s="11">
        <f>K43/J43</f>
        <v>0</v>
      </c>
      <c r="M43" s="34">
        <v>1</v>
      </c>
      <c r="N43" s="11">
        <f>M43/J43</f>
        <v>1</v>
      </c>
      <c r="O43" s="34">
        <v>0</v>
      </c>
      <c r="P43" s="11">
        <f>O43/J43</f>
        <v>0</v>
      </c>
      <c r="Q43" s="12">
        <f>J43/C43</f>
        <v>0.125</v>
      </c>
    </row>
    <row r="44" spans="1:17" ht="15.75">
      <c r="A44" s="5" t="s">
        <v>37</v>
      </c>
      <c r="B44" s="32">
        <f>SUM(B42:B43)</f>
        <v>59</v>
      </c>
      <c r="C44" s="32">
        <f>SUM(C42:C43)</f>
        <v>66</v>
      </c>
      <c r="D44" s="32">
        <f>SUM(D42:D43)</f>
        <v>61</v>
      </c>
      <c r="E44" s="11">
        <f>D44/C44</f>
        <v>0.9242424242424242</v>
      </c>
      <c r="F44" s="32">
        <f>SUM(F42:F43)</f>
        <v>3</v>
      </c>
      <c r="G44" s="12">
        <f>F44/C44</f>
        <v>0.045454545454545456</v>
      </c>
      <c r="H44" s="32">
        <f>SUM(H42:H43)</f>
        <v>2</v>
      </c>
      <c r="I44" s="12">
        <f>H44/C44</f>
        <v>0.030303030303030304</v>
      </c>
      <c r="J44" s="32">
        <f>SUM(J42:J43)</f>
        <v>10</v>
      </c>
      <c r="K44" s="32">
        <f>SUM(K42:K43)</f>
        <v>9</v>
      </c>
      <c r="L44" s="11">
        <f>K44/J44</f>
        <v>0.9</v>
      </c>
      <c r="M44" s="32">
        <f>SUM(M42:M43)</f>
        <v>1</v>
      </c>
      <c r="N44" s="11">
        <f>M44/J44</f>
        <v>0.1</v>
      </c>
      <c r="O44" s="32">
        <f>SUM(O42:O43)</f>
        <v>0</v>
      </c>
      <c r="P44" s="11">
        <f>O44/J44</f>
        <v>0</v>
      </c>
      <c r="Q44" s="13">
        <f>J44/C44</f>
        <v>0.15151515151515152</v>
      </c>
    </row>
    <row r="45" spans="1:17" ht="15.75">
      <c r="A45" s="17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>
      <c r="A46" s="5" t="s">
        <v>38</v>
      </c>
      <c r="B46" s="32">
        <f>SUM(B25,B29,B36,B40,B44)</f>
        <v>2290</v>
      </c>
      <c r="C46" s="32">
        <f>SUM(C25,C29,C36,C40,C44)</f>
        <v>2462</v>
      </c>
      <c r="D46" s="32">
        <f>SUM(D25,D29,D36,D40,D44)</f>
        <v>2349</v>
      </c>
      <c r="E46" s="11">
        <f>D46/C46</f>
        <v>0.954102355808286</v>
      </c>
      <c r="F46" s="32">
        <f>SUM(F25,F29,F36,F40,F44)</f>
        <v>57</v>
      </c>
      <c r="G46" s="12">
        <f>F46/C46</f>
        <v>0.0231519090170593</v>
      </c>
      <c r="H46" s="32">
        <f>SUM(H25,H29,H36,H40,H44)</f>
        <v>56</v>
      </c>
      <c r="I46" s="12">
        <f>H46/C46</f>
        <v>0.022745735174654752</v>
      </c>
      <c r="J46" s="32">
        <f>SUM(J25,J29,J36,J40,J44)</f>
        <v>573</v>
      </c>
      <c r="K46" s="32">
        <f>SUM(K25,K29,K36,K40,K44)</f>
        <v>539</v>
      </c>
      <c r="L46" s="11">
        <f>K46/J46</f>
        <v>0.9406631762652705</v>
      </c>
      <c r="M46" s="32">
        <f>SUM(M25,M29,M36,M40,M44)</f>
        <v>17</v>
      </c>
      <c r="N46" s="11">
        <f>M46/J46</f>
        <v>0.029668411867364748</v>
      </c>
      <c r="O46" s="32">
        <f>SUM(O25,O29,O36,O40,O44)</f>
        <v>17</v>
      </c>
      <c r="P46" s="11">
        <f>O46/J46</f>
        <v>0.029668411867364748</v>
      </c>
      <c r="Q46" s="13">
        <f>J46/C46</f>
        <v>0.23273761169780666</v>
      </c>
    </row>
    <row r="47" spans="1:17" ht="15.75">
      <c r="A47" s="1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39</v>
      </c>
      <c r="B48" s="32">
        <f>B21+B46</f>
        <v>4925</v>
      </c>
      <c r="C48" s="32">
        <f>C21+C46</f>
        <v>5276</v>
      </c>
      <c r="D48" s="32">
        <f>D21+D46</f>
        <v>5038</v>
      </c>
      <c r="E48" s="11">
        <f>D48/C48</f>
        <v>0.9548900682335102</v>
      </c>
      <c r="F48" s="32">
        <f>F21+F46</f>
        <v>117</v>
      </c>
      <c r="G48" s="12">
        <f>F48/C48</f>
        <v>0.022175890826383625</v>
      </c>
      <c r="H48" s="32">
        <f>H21+H46</f>
        <v>121</v>
      </c>
      <c r="I48" s="12">
        <f>H48/C48</f>
        <v>0.02293404094010614</v>
      </c>
      <c r="J48" s="32">
        <f>J21+J46</f>
        <v>1038</v>
      </c>
      <c r="K48" s="32">
        <f>K21+K46</f>
        <v>978</v>
      </c>
      <c r="L48" s="11">
        <f>K48/J48</f>
        <v>0.9421965317919075</v>
      </c>
      <c r="M48" s="32">
        <f>M21+M46</f>
        <v>25</v>
      </c>
      <c r="N48" s="11">
        <f>M48/J48</f>
        <v>0.024084778420038536</v>
      </c>
      <c r="O48" s="32">
        <f>O21+O46</f>
        <v>35</v>
      </c>
      <c r="P48" s="11">
        <f>O48/J48</f>
        <v>0.03371868978805395</v>
      </c>
      <c r="Q48" s="13">
        <f>J48/C48</f>
        <v>0.1967399545109932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8:IV18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267</v>
      </c>
      <c r="C4" s="54">
        <f>SUM(D4+F4+H4)</f>
        <v>257</v>
      </c>
      <c r="D4" s="29">
        <v>238</v>
      </c>
      <c r="E4" s="11">
        <f>D4/C4</f>
        <v>0.9260700389105059</v>
      </c>
      <c r="F4" s="34">
        <v>6</v>
      </c>
      <c r="G4" s="12">
        <f>F4/C4</f>
        <v>0.023346303501945526</v>
      </c>
      <c r="H4" s="29">
        <v>13</v>
      </c>
      <c r="I4" s="12">
        <f>H4/C4</f>
        <v>0.05058365758754864</v>
      </c>
      <c r="J4" s="54">
        <f>SUM(K4+M4+O4)</f>
        <v>28</v>
      </c>
      <c r="K4" s="29">
        <v>28</v>
      </c>
      <c r="L4" s="11">
        <f>K4/J4</f>
        <v>1</v>
      </c>
      <c r="M4" s="34">
        <v>0</v>
      </c>
      <c r="N4" s="11">
        <f>M4/J4</f>
        <v>0</v>
      </c>
      <c r="O4" s="34">
        <v>0</v>
      </c>
      <c r="P4" s="11">
        <f>O4/J4</f>
        <v>0</v>
      </c>
      <c r="Q4" s="12">
        <f>J4/C4</f>
        <v>0.10894941634241245</v>
      </c>
    </row>
    <row r="5" spans="1:17" ht="15">
      <c r="A5" s="10" t="s">
        <v>56</v>
      </c>
      <c r="B5" s="29">
        <v>463</v>
      </c>
      <c r="C5" s="54">
        <f>SUM(D5+F5+H5)</f>
        <v>509</v>
      </c>
      <c r="D5" s="29">
        <v>477</v>
      </c>
      <c r="E5" s="11">
        <f>D5/C5</f>
        <v>0.93713163064833</v>
      </c>
      <c r="F5" s="34">
        <v>15</v>
      </c>
      <c r="G5" s="12">
        <f>F5/C5</f>
        <v>0.029469548133595286</v>
      </c>
      <c r="H5" s="29">
        <v>17</v>
      </c>
      <c r="I5" s="12">
        <f>H5/C5</f>
        <v>0.03339882121807466</v>
      </c>
      <c r="J5" s="54">
        <f>SUM(K5+M5+O5)</f>
        <v>61</v>
      </c>
      <c r="K5" s="29">
        <v>58</v>
      </c>
      <c r="L5" s="11">
        <f>K5/J5</f>
        <v>0.9508196721311475</v>
      </c>
      <c r="M5" s="34">
        <v>0</v>
      </c>
      <c r="N5" s="11">
        <f>M5/J5</f>
        <v>0</v>
      </c>
      <c r="O5" s="34">
        <v>3</v>
      </c>
      <c r="P5" s="11">
        <f>O5/J5</f>
        <v>0.04918032786885246</v>
      </c>
      <c r="Q5" s="12">
        <f>J5/C5</f>
        <v>0.11984282907662082</v>
      </c>
    </row>
    <row r="6" spans="1:17" ht="15">
      <c r="A6" s="10" t="s">
        <v>57</v>
      </c>
      <c r="B6" s="29">
        <v>446</v>
      </c>
      <c r="C6" s="54">
        <f>SUM(D6+F6+H6)</f>
        <v>420</v>
      </c>
      <c r="D6" s="29">
        <v>414</v>
      </c>
      <c r="E6" s="11">
        <f>D6/C6</f>
        <v>0.9857142857142858</v>
      </c>
      <c r="F6" s="34">
        <v>3</v>
      </c>
      <c r="G6" s="12">
        <f>F6/C6</f>
        <v>0.007142857142857143</v>
      </c>
      <c r="H6" s="29">
        <v>3</v>
      </c>
      <c r="I6" s="12">
        <f>H6/C6</f>
        <v>0.007142857142857143</v>
      </c>
      <c r="J6" s="54">
        <f>SUM(K6+M6+O6)</f>
        <v>71</v>
      </c>
      <c r="K6" s="29">
        <v>70</v>
      </c>
      <c r="L6" s="11">
        <f>K6/J6</f>
        <v>0.9859154929577465</v>
      </c>
      <c r="M6" s="34">
        <v>1</v>
      </c>
      <c r="N6" s="11">
        <f>M6/J6</f>
        <v>0.014084507042253521</v>
      </c>
      <c r="O6" s="34">
        <v>0</v>
      </c>
      <c r="P6" s="11">
        <f>O6/J6</f>
        <v>0</v>
      </c>
      <c r="Q6" s="12">
        <f>J6/C6</f>
        <v>0.16904761904761906</v>
      </c>
    </row>
    <row r="7" spans="1:17" ht="15.75">
      <c r="A7" s="5" t="s">
        <v>15</v>
      </c>
      <c r="B7" s="32">
        <f>SUM(B4:B6)</f>
        <v>1176</v>
      </c>
      <c r="C7" s="32">
        <f>SUM(C4:C6)</f>
        <v>1186</v>
      </c>
      <c r="D7" s="32">
        <f>SUM(D4:D6)</f>
        <v>1129</v>
      </c>
      <c r="E7" s="11">
        <f>D7/C7</f>
        <v>0.9519392917369308</v>
      </c>
      <c r="F7" s="32">
        <f>SUM(F4:F6)</f>
        <v>24</v>
      </c>
      <c r="G7" s="12">
        <f>F7/C7</f>
        <v>0.02023608768971332</v>
      </c>
      <c r="H7" s="32">
        <f>SUM(H4:H6)</f>
        <v>33</v>
      </c>
      <c r="I7" s="12">
        <f>H7/C7</f>
        <v>0.02782462057335582</v>
      </c>
      <c r="J7" s="32">
        <f>SUM(J4:J6)</f>
        <v>160</v>
      </c>
      <c r="K7" s="32">
        <f>SUM(K4:K6)</f>
        <v>156</v>
      </c>
      <c r="L7" s="11">
        <f>K7/J7</f>
        <v>0.975</v>
      </c>
      <c r="M7" s="32">
        <f>SUM(M4:M6)</f>
        <v>1</v>
      </c>
      <c r="N7" s="11">
        <f>M7/J7</f>
        <v>0.00625</v>
      </c>
      <c r="O7" s="32">
        <f>SUM(O4:O6)</f>
        <v>3</v>
      </c>
      <c r="P7" s="11">
        <f>O7/J7</f>
        <v>0.01875</v>
      </c>
      <c r="Q7" s="13">
        <f>J7/C7</f>
        <v>0.13490725126475547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758</v>
      </c>
      <c r="C10" s="54">
        <f>SUM(D10+F10+H10)</f>
        <v>698</v>
      </c>
      <c r="D10" s="29">
        <v>685</v>
      </c>
      <c r="E10" s="11">
        <f t="shared" si="0"/>
        <v>0.9813753581661891</v>
      </c>
      <c r="F10" s="34">
        <v>3</v>
      </c>
      <c r="G10" s="12">
        <f t="shared" si="1"/>
        <v>0.004297994269340974</v>
      </c>
      <c r="H10" s="29">
        <v>10</v>
      </c>
      <c r="I10" s="12">
        <f t="shared" si="2"/>
        <v>0.014326647564469915</v>
      </c>
      <c r="J10" s="54">
        <f>SUM(K10+M10+O10)</f>
        <v>98</v>
      </c>
      <c r="K10" s="29">
        <v>92</v>
      </c>
      <c r="L10" s="11">
        <f t="shared" si="3"/>
        <v>0.9387755102040817</v>
      </c>
      <c r="M10" s="34">
        <v>1</v>
      </c>
      <c r="N10" s="11">
        <f t="shared" si="4"/>
        <v>0.01020408163265306</v>
      </c>
      <c r="O10" s="34">
        <v>5</v>
      </c>
      <c r="P10" s="11">
        <f t="shared" si="5"/>
        <v>0.05102040816326531</v>
      </c>
      <c r="Q10" s="12">
        <f t="shared" si="6"/>
        <v>0.14040114613180515</v>
      </c>
    </row>
    <row r="11" spans="1:17" ht="15">
      <c r="A11" s="10" t="s">
        <v>59</v>
      </c>
      <c r="B11" s="29">
        <v>450</v>
      </c>
      <c r="C11" s="54">
        <f>SUM(D11+F11+H11)</f>
        <v>447</v>
      </c>
      <c r="D11" s="29">
        <v>427</v>
      </c>
      <c r="E11" s="11">
        <f t="shared" si="0"/>
        <v>0.9552572706935123</v>
      </c>
      <c r="F11" s="34">
        <v>6</v>
      </c>
      <c r="G11" s="12">
        <f t="shared" si="1"/>
        <v>0.013422818791946308</v>
      </c>
      <c r="H11" s="29">
        <v>14</v>
      </c>
      <c r="I11" s="12">
        <f t="shared" si="2"/>
        <v>0.03131991051454139</v>
      </c>
      <c r="J11" s="54">
        <f>SUM(K11+M11+O11)</f>
        <v>155</v>
      </c>
      <c r="K11" s="29">
        <v>143</v>
      </c>
      <c r="L11" s="11">
        <f t="shared" si="3"/>
        <v>0.9225806451612903</v>
      </c>
      <c r="M11" s="34">
        <v>2</v>
      </c>
      <c r="N11" s="11">
        <f t="shared" si="4"/>
        <v>0.012903225806451613</v>
      </c>
      <c r="O11" s="34">
        <v>10</v>
      </c>
      <c r="P11" s="11">
        <f t="shared" si="5"/>
        <v>0.06451612903225806</v>
      </c>
      <c r="Q11" s="12">
        <f t="shared" si="6"/>
        <v>0.34675615212527966</v>
      </c>
    </row>
    <row r="12" spans="1:17" ht="15">
      <c r="A12" s="10" t="s">
        <v>17</v>
      </c>
      <c r="B12" s="29">
        <v>0</v>
      </c>
      <c r="C12" s="54">
        <f>SUM(D12+F12+H12)</f>
        <v>0</v>
      </c>
      <c r="D12" s="29">
        <v>0</v>
      </c>
      <c r="E12" s="11" t="e">
        <f t="shared" si="0"/>
        <v>#DIV/0!</v>
      </c>
      <c r="F12" s="34">
        <v>0</v>
      </c>
      <c r="G12" s="12" t="e">
        <f t="shared" si="1"/>
        <v>#DIV/0!</v>
      </c>
      <c r="H12" s="29">
        <v>0</v>
      </c>
      <c r="I12" s="12" t="e">
        <f t="shared" si="2"/>
        <v>#DIV/0!</v>
      </c>
      <c r="J12" s="54">
        <f>SUM(K12+M12+O12)</f>
        <v>0</v>
      </c>
      <c r="K12" s="29">
        <v>0</v>
      </c>
      <c r="L12" s="11" t="e">
        <f t="shared" si="3"/>
        <v>#DIV/0!</v>
      </c>
      <c r="M12" s="34">
        <v>0</v>
      </c>
      <c r="N12" s="11" t="e">
        <f t="shared" si="4"/>
        <v>#DIV/0!</v>
      </c>
      <c r="O12" s="34">
        <v>0</v>
      </c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200</v>
      </c>
      <c r="C13" s="54">
        <f>SUM(D13+F13+H13)</f>
        <v>181</v>
      </c>
      <c r="D13" s="29">
        <v>162</v>
      </c>
      <c r="E13" s="11">
        <f t="shared" si="0"/>
        <v>0.8950276243093923</v>
      </c>
      <c r="F13" s="34">
        <v>9</v>
      </c>
      <c r="G13" s="12">
        <f t="shared" si="1"/>
        <v>0.049723756906077346</v>
      </c>
      <c r="H13" s="29">
        <v>10</v>
      </c>
      <c r="I13" s="12">
        <f t="shared" si="2"/>
        <v>0.055248618784530384</v>
      </c>
      <c r="J13" s="54">
        <f>SUM(K13+M13+O13)</f>
        <v>57</v>
      </c>
      <c r="K13" s="29">
        <v>54</v>
      </c>
      <c r="L13" s="11">
        <f t="shared" si="3"/>
        <v>0.9473684210526315</v>
      </c>
      <c r="M13" s="34">
        <v>1</v>
      </c>
      <c r="N13" s="11">
        <f t="shared" si="4"/>
        <v>0.017543859649122806</v>
      </c>
      <c r="O13" s="34">
        <v>2</v>
      </c>
      <c r="P13" s="11">
        <f t="shared" si="5"/>
        <v>0.03508771929824561</v>
      </c>
      <c r="Q13" s="12">
        <f t="shared" si="6"/>
        <v>0.3149171270718232</v>
      </c>
    </row>
    <row r="14" spans="1:17" ht="15.75">
      <c r="A14" s="5" t="s">
        <v>18</v>
      </c>
      <c r="B14" s="32">
        <f>SUM(B9:B13)</f>
        <v>1408</v>
      </c>
      <c r="C14" s="32">
        <f>SUM(C9:C13)</f>
        <v>1326</v>
      </c>
      <c r="D14" s="32">
        <f>SUM(D9:D13)</f>
        <v>1274</v>
      </c>
      <c r="E14" s="11">
        <f t="shared" si="0"/>
        <v>0.9607843137254902</v>
      </c>
      <c r="F14" s="32">
        <f>SUM(F9:F13)</f>
        <v>18</v>
      </c>
      <c r="G14" s="12">
        <f t="shared" si="1"/>
        <v>0.013574660633484163</v>
      </c>
      <c r="H14" s="32">
        <f>SUM(H9:H13)</f>
        <v>34</v>
      </c>
      <c r="I14" s="12">
        <f t="shared" si="2"/>
        <v>0.02564102564102564</v>
      </c>
      <c r="J14" s="32">
        <f>SUM(J9:J13)</f>
        <v>310</v>
      </c>
      <c r="K14" s="32">
        <f>SUM(K9:K13)</f>
        <v>289</v>
      </c>
      <c r="L14" s="11">
        <f t="shared" si="3"/>
        <v>0.932258064516129</v>
      </c>
      <c r="M14" s="32">
        <f>SUM(M9:M13)</f>
        <v>4</v>
      </c>
      <c r="N14" s="11">
        <f t="shared" si="4"/>
        <v>0.012903225806451613</v>
      </c>
      <c r="O14" s="32">
        <f>SUM(O9:O13)</f>
        <v>17</v>
      </c>
      <c r="P14" s="11">
        <f t="shared" si="5"/>
        <v>0.054838709677419356</v>
      </c>
      <c r="Q14" s="13">
        <f t="shared" si="6"/>
        <v>0.23378582202111614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394</v>
      </c>
      <c r="C16" s="54">
        <f>SUM(D16+F16+H16)</f>
        <v>366</v>
      </c>
      <c r="D16" s="29">
        <v>345</v>
      </c>
      <c r="E16" s="11">
        <f aca="true" t="shared" si="7" ref="E16:E21">D16/C16</f>
        <v>0.9426229508196722</v>
      </c>
      <c r="F16" s="34">
        <v>9</v>
      </c>
      <c r="G16" s="12">
        <f aca="true" t="shared" si="8" ref="G16:G21">F16/C16</f>
        <v>0.02459016393442623</v>
      </c>
      <c r="H16" s="29">
        <v>12</v>
      </c>
      <c r="I16" s="12">
        <f aca="true" t="shared" si="9" ref="I16:I21">H16/C16</f>
        <v>0.03278688524590164</v>
      </c>
      <c r="J16" s="54">
        <f>SUM(K16+M16+O16)</f>
        <v>114</v>
      </c>
      <c r="K16" s="29">
        <v>104</v>
      </c>
      <c r="L16" s="11">
        <f aca="true" t="shared" si="10" ref="L16:L21">K16/J16</f>
        <v>0.9122807017543859</v>
      </c>
      <c r="M16" s="34">
        <v>5</v>
      </c>
      <c r="N16" s="11">
        <f aca="true" t="shared" si="11" ref="N16:N21">M16/J16</f>
        <v>0.043859649122807015</v>
      </c>
      <c r="O16" s="34">
        <v>5</v>
      </c>
      <c r="P16" s="11">
        <f aca="true" t="shared" si="12" ref="P16:P21">O16/J16</f>
        <v>0.043859649122807015</v>
      </c>
      <c r="Q16" s="12">
        <f aca="true" t="shared" si="13" ref="Q16:Q21">J16/C16</f>
        <v>0.3114754098360656</v>
      </c>
    </row>
    <row r="17" spans="1:17" ht="15">
      <c r="A17" s="10" t="s">
        <v>20</v>
      </c>
      <c r="B17" s="29">
        <v>0</v>
      </c>
      <c r="C17" s="54">
        <f>SUM(D17+F17+H17)</f>
        <v>0</v>
      </c>
      <c r="D17" s="29">
        <v>0</v>
      </c>
      <c r="E17" s="11" t="e">
        <f t="shared" si="7"/>
        <v>#DIV/0!</v>
      </c>
      <c r="F17" s="34">
        <v>0</v>
      </c>
      <c r="G17" s="12" t="e">
        <f t="shared" si="8"/>
        <v>#DIV/0!</v>
      </c>
      <c r="H17" s="29">
        <v>0</v>
      </c>
      <c r="I17" s="12" t="e">
        <f t="shared" si="9"/>
        <v>#DIV/0!</v>
      </c>
      <c r="J17" s="54">
        <f>SUM(K17+M17+O17)</f>
        <v>0</v>
      </c>
      <c r="K17" s="29">
        <v>0</v>
      </c>
      <c r="L17" s="11" t="e">
        <f t="shared" si="10"/>
        <v>#DIV/0!</v>
      </c>
      <c r="M17" s="34">
        <v>0</v>
      </c>
      <c r="N17" s="11" t="e">
        <f t="shared" si="11"/>
        <v>#DIV/0!</v>
      </c>
      <c r="O17" s="34">
        <v>0</v>
      </c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72</v>
      </c>
      <c r="B18" s="29">
        <v>42</v>
      </c>
      <c r="C18" s="54">
        <f>SUM(D18+F18+H18)</f>
        <v>36</v>
      </c>
      <c r="D18" s="29">
        <v>32</v>
      </c>
      <c r="E18" s="11">
        <f t="shared" si="7"/>
        <v>0.8888888888888888</v>
      </c>
      <c r="F18" s="34">
        <v>2</v>
      </c>
      <c r="G18" s="12">
        <f t="shared" si="8"/>
        <v>0.05555555555555555</v>
      </c>
      <c r="H18" s="29">
        <v>2</v>
      </c>
      <c r="I18" s="12">
        <f t="shared" si="9"/>
        <v>0.05555555555555555</v>
      </c>
      <c r="J18" s="54">
        <f>SUM(K18+M18+O18)</f>
        <v>1</v>
      </c>
      <c r="K18" s="29">
        <v>1</v>
      </c>
      <c r="L18" s="11">
        <f t="shared" si="10"/>
        <v>1</v>
      </c>
      <c r="M18" s="34">
        <v>0</v>
      </c>
      <c r="N18" s="11">
        <f t="shared" si="11"/>
        <v>0</v>
      </c>
      <c r="O18" s="34">
        <v>0</v>
      </c>
      <c r="P18" s="11">
        <f t="shared" si="12"/>
        <v>0</v>
      </c>
      <c r="Q18" s="12">
        <f t="shared" si="13"/>
        <v>0.027777777777777776</v>
      </c>
    </row>
    <row r="19" spans="1:17" ht="15">
      <c r="A19" s="10" t="s">
        <v>22</v>
      </c>
      <c r="B19" s="29">
        <v>0</v>
      </c>
      <c r="C19" s="54">
        <f>SUM(D19+F19+H19)</f>
        <v>0</v>
      </c>
      <c r="D19" s="29">
        <v>0</v>
      </c>
      <c r="E19" s="11" t="e">
        <f t="shared" si="7"/>
        <v>#DIV/0!</v>
      </c>
      <c r="F19" s="34">
        <v>0</v>
      </c>
      <c r="G19" s="12" t="e">
        <f t="shared" si="8"/>
        <v>#DIV/0!</v>
      </c>
      <c r="H19" s="29">
        <v>0</v>
      </c>
      <c r="I19" s="12" t="e">
        <f t="shared" si="9"/>
        <v>#DIV/0!</v>
      </c>
      <c r="J19" s="54">
        <f>SUM(K19+M19+O19)</f>
        <v>0</v>
      </c>
      <c r="K19" s="29">
        <v>0</v>
      </c>
      <c r="L19" s="11" t="e">
        <f t="shared" si="10"/>
        <v>#DIV/0!</v>
      </c>
      <c r="M19" s="34">
        <v>0</v>
      </c>
      <c r="N19" s="11" t="e">
        <f t="shared" si="11"/>
        <v>#DIV/0!</v>
      </c>
      <c r="O19" s="34">
        <v>0</v>
      </c>
      <c r="P19" s="11" t="e">
        <f t="shared" si="12"/>
        <v>#DIV/0!</v>
      </c>
      <c r="Q19" s="12" t="e">
        <f t="shared" si="13"/>
        <v>#DIV/0!</v>
      </c>
    </row>
    <row r="20" spans="1:17" ht="15">
      <c r="A20" s="10" t="s">
        <v>61</v>
      </c>
      <c r="B20" s="29">
        <v>607</v>
      </c>
      <c r="C20" s="54">
        <f>SUM(D20+F20+H20)</f>
        <v>628</v>
      </c>
      <c r="D20" s="29">
        <v>608</v>
      </c>
      <c r="E20" s="11">
        <f t="shared" si="7"/>
        <v>0.9681528662420382</v>
      </c>
      <c r="F20" s="34">
        <v>11</v>
      </c>
      <c r="G20" s="12">
        <f t="shared" si="8"/>
        <v>0.01751592356687898</v>
      </c>
      <c r="H20" s="29">
        <v>9</v>
      </c>
      <c r="I20" s="12">
        <f t="shared" si="9"/>
        <v>0.014331210191082803</v>
      </c>
      <c r="J20" s="54">
        <f>SUM(K20+M20+O20)</f>
        <v>36</v>
      </c>
      <c r="K20" s="29">
        <v>36</v>
      </c>
      <c r="L20" s="11">
        <f t="shared" si="10"/>
        <v>1</v>
      </c>
      <c r="M20" s="34">
        <v>0</v>
      </c>
      <c r="N20" s="11">
        <f t="shared" si="11"/>
        <v>0</v>
      </c>
      <c r="O20" s="34">
        <v>0</v>
      </c>
      <c r="P20" s="11">
        <f t="shared" si="12"/>
        <v>0</v>
      </c>
      <c r="Q20" s="12">
        <f t="shared" si="13"/>
        <v>0.05732484076433121</v>
      </c>
    </row>
    <row r="21" spans="1:17" ht="15.75">
      <c r="A21" s="5" t="s">
        <v>23</v>
      </c>
      <c r="B21" s="32">
        <f>SUM(B16:B20)</f>
        <v>1043</v>
      </c>
      <c r="C21" s="32">
        <f>SUM(C16:C20)</f>
        <v>1030</v>
      </c>
      <c r="D21" s="32">
        <f>SUM(D16:D20)</f>
        <v>985</v>
      </c>
      <c r="E21" s="11">
        <f t="shared" si="7"/>
        <v>0.9563106796116505</v>
      </c>
      <c r="F21" s="32">
        <f>SUM(F16:F20)</f>
        <v>22</v>
      </c>
      <c r="G21" s="12">
        <f t="shared" si="8"/>
        <v>0.021359223300970873</v>
      </c>
      <c r="H21" s="32">
        <f>SUM(H16:H20)</f>
        <v>23</v>
      </c>
      <c r="I21" s="12">
        <f t="shared" si="9"/>
        <v>0.02233009708737864</v>
      </c>
      <c r="J21" s="32">
        <f>SUM(J16:J20)</f>
        <v>151</v>
      </c>
      <c r="K21" s="32">
        <f>SUM(K16:K20)</f>
        <v>141</v>
      </c>
      <c r="L21" s="11">
        <f t="shared" si="10"/>
        <v>0.9337748344370861</v>
      </c>
      <c r="M21" s="32">
        <f>SUM(M16:M20)</f>
        <v>5</v>
      </c>
      <c r="N21" s="11">
        <f t="shared" si="11"/>
        <v>0.033112582781456956</v>
      </c>
      <c r="O21" s="32">
        <f>SUM(O16:O20)</f>
        <v>5</v>
      </c>
      <c r="P21" s="11">
        <f t="shared" si="12"/>
        <v>0.033112582781456956</v>
      </c>
      <c r="Q21" s="13">
        <f t="shared" si="13"/>
        <v>0.14660194174757282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3627</v>
      </c>
      <c r="C23" s="32">
        <f>C7+C14+C21</f>
        <v>3542</v>
      </c>
      <c r="D23" s="32">
        <f>D7+D14+D21</f>
        <v>3388</v>
      </c>
      <c r="E23" s="11">
        <f>D23/C23</f>
        <v>0.9565217391304348</v>
      </c>
      <c r="F23" s="32">
        <f>F7+F14+F21</f>
        <v>64</v>
      </c>
      <c r="G23" s="12">
        <f>F23/C23</f>
        <v>0.018068887634105024</v>
      </c>
      <c r="H23" s="32">
        <f>H7+H14+H21</f>
        <v>90</v>
      </c>
      <c r="I23" s="12">
        <f>H23/C23</f>
        <v>0.025409373235460192</v>
      </c>
      <c r="J23" s="32">
        <f>J7+J14+J21</f>
        <v>621</v>
      </c>
      <c r="K23" s="32">
        <f>K7+K14+K21</f>
        <v>586</v>
      </c>
      <c r="L23" s="11">
        <f>K23/J23</f>
        <v>0.9436392914653784</v>
      </c>
      <c r="M23" s="32">
        <f>M7+M14+M21</f>
        <v>10</v>
      </c>
      <c r="N23" s="11">
        <f>M23/J23</f>
        <v>0.01610305958132045</v>
      </c>
      <c r="O23" s="32">
        <f>O7+O14+O21</f>
        <v>25</v>
      </c>
      <c r="P23" s="11">
        <f>O23/J23</f>
        <v>0.040257648953301126</v>
      </c>
      <c r="Q23" s="13">
        <f>J23/C23</f>
        <v>0.17532467532467533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>
        <v>24</v>
      </c>
      <c r="C25" s="54">
        <f>SUM(D25+F25+H25)</f>
        <v>10</v>
      </c>
      <c r="D25" s="29">
        <v>10</v>
      </c>
      <c r="E25" s="11">
        <f>D25/C25</f>
        <v>1</v>
      </c>
      <c r="F25" s="34">
        <v>0</v>
      </c>
      <c r="G25" s="12">
        <f>F25/C25</f>
        <v>0</v>
      </c>
      <c r="H25" s="29">
        <v>0</v>
      </c>
      <c r="I25" s="12">
        <f>H25/C25</f>
        <v>0</v>
      </c>
      <c r="J25" s="54">
        <f>SUM(K25+M25+O25)</f>
        <v>0</v>
      </c>
      <c r="K25" s="29">
        <v>0</v>
      </c>
      <c r="L25" s="11" t="e">
        <f>K25/J25</f>
        <v>#DIV/0!</v>
      </c>
      <c r="M25" s="34">
        <v>0</v>
      </c>
      <c r="N25" s="11" t="e">
        <f>M25/J25</f>
        <v>#DIV/0!</v>
      </c>
      <c r="O25" s="34">
        <v>0</v>
      </c>
      <c r="P25" s="11" t="e">
        <f>O25/J25</f>
        <v>#DIV/0!</v>
      </c>
      <c r="Q25" s="12">
        <f>J25/C25</f>
        <v>0</v>
      </c>
    </row>
    <row r="26" spans="1:17" ht="15">
      <c r="A26" s="10" t="s">
        <v>25</v>
      </c>
      <c r="B26" s="29">
        <v>465</v>
      </c>
      <c r="C26" s="54">
        <f>SUM(D26+F26+H26)</f>
        <v>477</v>
      </c>
      <c r="D26" s="29">
        <v>472</v>
      </c>
      <c r="E26" s="11">
        <f>D26/C26</f>
        <v>0.989517819706499</v>
      </c>
      <c r="F26" s="34">
        <v>1</v>
      </c>
      <c r="G26" s="12">
        <f>F26/C26</f>
        <v>0.0020964360587002098</v>
      </c>
      <c r="H26" s="29">
        <v>4</v>
      </c>
      <c r="I26" s="12">
        <f>H26/C26</f>
        <v>0.008385744234800839</v>
      </c>
      <c r="J26" s="54">
        <f>SUM(K26+M26+O26)</f>
        <v>17</v>
      </c>
      <c r="K26" s="29">
        <v>16</v>
      </c>
      <c r="L26" s="11">
        <f>K26/J26</f>
        <v>0.9411764705882353</v>
      </c>
      <c r="M26" s="34">
        <v>0</v>
      </c>
      <c r="N26" s="11">
        <f>M26/J26</f>
        <v>0</v>
      </c>
      <c r="O26" s="34">
        <v>1</v>
      </c>
      <c r="P26" s="11">
        <f>O26/J26</f>
        <v>0.058823529411764705</v>
      </c>
      <c r="Q26" s="12">
        <f>J26/C26</f>
        <v>0.03563941299790356</v>
      </c>
    </row>
    <row r="27" spans="1:17" ht="15.75">
      <c r="A27" s="5" t="s">
        <v>26</v>
      </c>
      <c r="B27" s="32">
        <f>SUM(B25:B26)</f>
        <v>489</v>
      </c>
      <c r="C27" s="32">
        <f>SUM(C25:C26)</f>
        <v>487</v>
      </c>
      <c r="D27" s="32">
        <f>SUM(D25:D26)</f>
        <v>482</v>
      </c>
      <c r="E27" s="11">
        <f>D27/C27</f>
        <v>0.9897330595482546</v>
      </c>
      <c r="F27" s="32">
        <f>SUM(F25:F26)</f>
        <v>1</v>
      </c>
      <c r="G27" s="12">
        <f>F27/C27</f>
        <v>0.002053388090349076</v>
      </c>
      <c r="H27" s="32">
        <f>SUM(H25:H26)</f>
        <v>4</v>
      </c>
      <c r="I27" s="12">
        <f>H27/C27</f>
        <v>0.008213552361396304</v>
      </c>
      <c r="J27" s="32">
        <f>SUM(J25:J26)</f>
        <v>17</v>
      </c>
      <c r="K27" s="32">
        <f>SUM(K25:K26)</f>
        <v>16</v>
      </c>
      <c r="L27" s="11">
        <f>K27/J27</f>
        <v>0.9411764705882353</v>
      </c>
      <c r="M27" s="32">
        <f>SUM(M25:M26)</f>
        <v>0</v>
      </c>
      <c r="N27" s="11">
        <f>M27/J27</f>
        <v>0</v>
      </c>
      <c r="O27" s="32">
        <f>SUM(O25:O26)</f>
        <v>1</v>
      </c>
      <c r="P27" s="11">
        <f>O27/J27</f>
        <v>0.058823529411764705</v>
      </c>
      <c r="Q27" s="13">
        <f>J27/C27</f>
        <v>0.03490759753593429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>
        <v>457</v>
      </c>
      <c r="C29" s="54">
        <f>SUM(D29+F29+H29)</f>
        <v>463</v>
      </c>
      <c r="D29" s="29">
        <v>455</v>
      </c>
      <c r="E29" s="11">
        <f>D29/C29</f>
        <v>0.9827213822894169</v>
      </c>
      <c r="F29" s="34">
        <v>5</v>
      </c>
      <c r="G29" s="12">
        <f>F29/C29</f>
        <v>0.01079913606911447</v>
      </c>
      <c r="H29" s="29">
        <v>3</v>
      </c>
      <c r="I29" s="12">
        <f>H29/C29</f>
        <v>0.0064794816414686825</v>
      </c>
      <c r="J29" s="54">
        <f>SUM(K29+M29+O29)</f>
        <v>181</v>
      </c>
      <c r="K29" s="29">
        <v>178</v>
      </c>
      <c r="L29" s="11">
        <f>K29/J29</f>
        <v>0.9834254143646409</v>
      </c>
      <c r="M29" s="34">
        <v>0</v>
      </c>
      <c r="N29" s="11">
        <f>M29/J29</f>
        <v>0</v>
      </c>
      <c r="O29" s="34">
        <v>3</v>
      </c>
      <c r="P29" s="11">
        <f>O29/J29</f>
        <v>0.016574585635359115</v>
      </c>
      <c r="Q29" s="12">
        <f>J29/C29</f>
        <v>0.39092872570194387</v>
      </c>
    </row>
    <row r="30" spans="1:17" ht="15">
      <c r="A30" s="10" t="s">
        <v>63</v>
      </c>
      <c r="B30" s="29">
        <v>507</v>
      </c>
      <c r="C30" s="54">
        <f>SUM(D30+F30+H30)</f>
        <v>500</v>
      </c>
      <c r="D30" s="29">
        <v>494</v>
      </c>
      <c r="E30" s="11">
        <f>D30/C30</f>
        <v>0.988</v>
      </c>
      <c r="F30" s="34">
        <v>2</v>
      </c>
      <c r="G30" s="12">
        <f>F30/C30</f>
        <v>0.004</v>
      </c>
      <c r="H30" s="29">
        <v>4</v>
      </c>
      <c r="I30" s="12">
        <f>H30/C30</f>
        <v>0.008</v>
      </c>
      <c r="J30" s="54">
        <f>SUM(K30+M30+O30)</f>
        <v>191</v>
      </c>
      <c r="K30" s="29">
        <v>187</v>
      </c>
      <c r="L30" s="11">
        <f>K30/J30</f>
        <v>0.9790575916230366</v>
      </c>
      <c r="M30" s="34">
        <v>1</v>
      </c>
      <c r="N30" s="11">
        <f>M30/J30</f>
        <v>0.005235602094240838</v>
      </c>
      <c r="O30" s="34">
        <v>3</v>
      </c>
      <c r="P30" s="11">
        <f>O30/J30</f>
        <v>0.015706806282722512</v>
      </c>
      <c r="Q30" s="12">
        <f>J30/C30</f>
        <v>0.382</v>
      </c>
    </row>
    <row r="31" spans="1:17" ht="15.75">
      <c r="A31" s="5" t="s">
        <v>27</v>
      </c>
      <c r="B31" s="32">
        <f>SUM(B29:B30)</f>
        <v>964</v>
      </c>
      <c r="C31" s="32">
        <f>SUM(C29:C30)</f>
        <v>963</v>
      </c>
      <c r="D31" s="32">
        <f>SUM(D29:D30)</f>
        <v>949</v>
      </c>
      <c r="E31" s="11">
        <f>D31/C31</f>
        <v>0.9854620976116303</v>
      </c>
      <c r="F31" s="32">
        <f>SUM(F29:F30)</f>
        <v>7</v>
      </c>
      <c r="G31" s="12">
        <f>F31/C31</f>
        <v>0.007268951194184839</v>
      </c>
      <c r="H31" s="32">
        <f>SUM(H29:H30)</f>
        <v>7</v>
      </c>
      <c r="I31" s="12">
        <f>H31/C31</f>
        <v>0.007268951194184839</v>
      </c>
      <c r="J31" s="32">
        <f>SUM(J29:J30)</f>
        <v>372</v>
      </c>
      <c r="K31" s="32">
        <f>SUM(K29:K30)</f>
        <v>365</v>
      </c>
      <c r="L31" s="11">
        <f>K31/J31</f>
        <v>0.9811827956989247</v>
      </c>
      <c r="M31" s="32">
        <f>SUM(M29:M30)</f>
        <v>1</v>
      </c>
      <c r="N31" s="11">
        <f>M31/J31</f>
        <v>0.002688172043010753</v>
      </c>
      <c r="O31" s="32">
        <f>SUM(O29:O30)</f>
        <v>6</v>
      </c>
      <c r="P31" s="11">
        <f>O31/J31</f>
        <v>0.016129032258064516</v>
      </c>
      <c r="Q31" s="13">
        <f>J31/C31</f>
        <v>0.3862928348909657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>
        <v>117</v>
      </c>
      <c r="C33" s="54">
        <f>SUM(D33+F33+H33)</f>
        <v>97</v>
      </c>
      <c r="D33" s="29">
        <v>89</v>
      </c>
      <c r="E33" s="11">
        <f aca="true" t="shared" si="14" ref="E33:E38">D33/C33</f>
        <v>0.9175257731958762</v>
      </c>
      <c r="F33" s="34">
        <v>5</v>
      </c>
      <c r="G33" s="12">
        <f aca="true" t="shared" si="15" ref="G33:G38">F33/C33</f>
        <v>0.05154639175257732</v>
      </c>
      <c r="H33" s="29">
        <v>3</v>
      </c>
      <c r="I33" s="12">
        <f aca="true" t="shared" si="16" ref="I33:I38">H33/C33</f>
        <v>0.030927835051546393</v>
      </c>
      <c r="J33" s="54">
        <f>SUM(K33+M33+O33)</f>
        <v>18</v>
      </c>
      <c r="K33" s="29">
        <v>17</v>
      </c>
      <c r="L33" s="11">
        <f aca="true" t="shared" si="17" ref="L33:L38">K33/J33</f>
        <v>0.9444444444444444</v>
      </c>
      <c r="M33" s="34">
        <v>1</v>
      </c>
      <c r="N33" s="11">
        <f aca="true" t="shared" si="18" ref="N33:N38">M33/J33</f>
        <v>0.05555555555555555</v>
      </c>
      <c r="O33" s="34">
        <v>0</v>
      </c>
      <c r="P33" s="11">
        <f aca="true" t="shared" si="19" ref="P33:P38">O33/J33</f>
        <v>0</v>
      </c>
      <c r="Q33" s="12">
        <f aca="true" t="shared" si="20" ref="Q33:Q38">J33/C33</f>
        <v>0.18556701030927836</v>
      </c>
    </row>
    <row r="34" spans="1:17" ht="15">
      <c r="A34" s="10" t="s">
        <v>29</v>
      </c>
      <c r="B34" s="29">
        <v>47</v>
      </c>
      <c r="C34" s="54">
        <f>SUM(D34+F34+H34)</f>
        <v>45</v>
      </c>
      <c r="D34" s="29">
        <v>38</v>
      </c>
      <c r="E34" s="11">
        <f t="shared" si="14"/>
        <v>0.8444444444444444</v>
      </c>
      <c r="F34" s="34">
        <v>5</v>
      </c>
      <c r="G34" s="12">
        <f t="shared" si="15"/>
        <v>0.1111111111111111</v>
      </c>
      <c r="H34" s="29">
        <v>2</v>
      </c>
      <c r="I34" s="12">
        <f t="shared" si="16"/>
        <v>0.044444444444444446</v>
      </c>
      <c r="J34" s="54">
        <f>SUM(K34+M34+O34)</f>
        <v>10</v>
      </c>
      <c r="K34" s="29">
        <v>8</v>
      </c>
      <c r="L34" s="11">
        <f t="shared" si="17"/>
        <v>0.8</v>
      </c>
      <c r="M34" s="34">
        <v>1</v>
      </c>
      <c r="N34" s="11">
        <f t="shared" si="18"/>
        <v>0.1</v>
      </c>
      <c r="O34" s="34">
        <v>1</v>
      </c>
      <c r="P34" s="11">
        <f t="shared" si="19"/>
        <v>0.1</v>
      </c>
      <c r="Q34" s="12">
        <f t="shared" si="20"/>
        <v>0.2222222222222222</v>
      </c>
    </row>
    <row r="35" spans="1:17" ht="15">
      <c r="A35" s="10" t="s">
        <v>30</v>
      </c>
      <c r="B35" s="29">
        <v>76</v>
      </c>
      <c r="C35" s="54">
        <f>SUM(D35+F35+H35)</f>
        <v>68</v>
      </c>
      <c r="D35" s="29">
        <v>63</v>
      </c>
      <c r="E35" s="11">
        <f t="shared" si="14"/>
        <v>0.9264705882352942</v>
      </c>
      <c r="F35" s="34">
        <v>4</v>
      </c>
      <c r="G35" s="12">
        <f t="shared" si="15"/>
        <v>0.058823529411764705</v>
      </c>
      <c r="H35" s="29">
        <v>1</v>
      </c>
      <c r="I35" s="12">
        <f t="shared" si="16"/>
        <v>0.014705882352941176</v>
      </c>
      <c r="J35" s="54">
        <f>SUM(K35+M35+O35)</f>
        <v>13</v>
      </c>
      <c r="K35" s="29">
        <v>12</v>
      </c>
      <c r="L35" s="11">
        <f t="shared" si="17"/>
        <v>0.9230769230769231</v>
      </c>
      <c r="M35" s="34">
        <v>1</v>
      </c>
      <c r="N35" s="11">
        <f t="shared" si="18"/>
        <v>0.07692307692307693</v>
      </c>
      <c r="O35" s="34">
        <v>0</v>
      </c>
      <c r="P35" s="11">
        <f t="shared" si="19"/>
        <v>0</v>
      </c>
      <c r="Q35" s="12">
        <f t="shared" si="20"/>
        <v>0.19117647058823528</v>
      </c>
    </row>
    <row r="36" spans="1:17" ht="15">
      <c r="A36" s="10" t="s">
        <v>31</v>
      </c>
      <c r="B36" s="29">
        <v>53</v>
      </c>
      <c r="C36" s="54">
        <f>SUM(D36+F36+H36)</f>
        <v>35</v>
      </c>
      <c r="D36" s="29">
        <v>28</v>
      </c>
      <c r="E36" s="11">
        <f t="shared" si="14"/>
        <v>0.8</v>
      </c>
      <c r="F36" s="34">
        <v>4</v>
      </c>
      <c r="G36" s="12">
        <f t="shared" si="15"/>
        <v>0.11428571428571428</v>
      </c>
      <c r="H36" s="29">
        <v>3</v>
      </c>
      <c r="I36" s="12">
        <f t="shared" si="16"/>
        <v>0.08571428571428572</v>
      </c>
      <c r="J36" s="54">
        <f>SUM(K36+M36+O36)</f>
        <v>13</v>
      </c>
      <c r="K36" s="29">
        <v>12</v>
      </c>
      <c r="L36" s="11">
        <f t="shared" si="17"/>
        <v>0.9230769230769231</v>
      </c>
      <c r="M36" s="34">
        <v>0</v>
      </c>
      <c r="N36" s="11">
        <f t="shared" si="18"/>
        <v>0</v>
      </c>
      <c r="O36" s="34">
        <v>1</v>
      </c>
      <c r="P36" s="11">
        <f t="shared" si="19"/>
        <v>0.07692307692307693</v>
      </c>
      <c r="Q36" s="12">
        <f t="shared" si="20"/>
        <v>0.37142857142857144</v>
      </c>
    </row>
    <row r="37" spans="1:17" ht="15">
      <c r="A37" s="10" t="s">
        <v>32</v>
      </c>
      <c r="B37" s="29">
        <v>312</v>
      </c>
      <c r="C37" s="54">
        <f>SUM(D37+F37+H37)</f>
        <v>270</v>
      </c>
      <c r="D37" s="29">
        <v>245</v>
      </c>
      <c r="E37" s="11">
        <f t="shared" si="14"/>
        <v>0.9074074074074074</v>
      </c>
      <c r="F37" s="34">
        <v>15</v>
      </c>
      <c r="G37" s="12">
        <f t="shared" si="15"/>
        <v>0.05555555555555555</v>
      </c>
      <c r="H37" s="29">
        <v>10</v>
      </c>
      <c r="I37" s="12">
        <f t="shared" si="16"/>
        <v>0.037037037037037035</v>
      </c>
      <c r="J37" s="54">
        <f>SUM(K37+M37+O37)</f>
        <v>79</v>
      </c>
      <c r="K37" s="29">
        <v>73</v>
      </c>
      <c r="L37" s="11">
        <f t="shared" si="17"/>
        <v>0.9240506329113924</v>
      </c>
      <c r="M37" s="34">
        <v>3</v>
      </c>
      <c r="N37" s="11">
        <f t="shared" si="18"/>
        <v>0.0379746835443038</v>
      </c>
      <c r="O37" s="34">
        <v>3</v>
      </c>
      <c r="P37" s="11">
        <f t="shared" si="19"/>
        <v>0.0379746835443038</v>
      </c>
      <c r="Q37" s="12">
        <f t="shared" si="20"/>
        <v>0.29259259259259257</v>
      </c>
    </row>
    <row r="38" spans="1:17" ht="15.75">
      <c r="A38" s="5" t="s">
        <v>33</v>
      </c>
      <c r="B38" s="32">
        <f>SUM(B33:B37)</f>
        <v>605</v>
      </c>
      <c r="C38" s="32">
        <f>SUM(C33:C37)</f>
        <v>515</v>
      </c>
      <c r="D38" s="32">
        <f>SUM(D33:D37)</f>
        <v>463</v>
      </c>
      <c r="E38" s="11">
        <f t="shared" si="14"/>
        <v>0.8990291262135922</v>
      </c>
      <c r="F38" s="32">
        <f>SUM(F33:F37)</f>
        <v>33</v>
      </c>
      <c r="G38" s="12">
        <f t="shared" si="15"/>
        <v>0.06407766990291262</v>
      </c>
      <c r="H38" s="32">
        <f>SUM(H33:H37)</f>
        <v>19</v>
      </c>
      <c r="I38" s="12">
        <f t="shared" si="16"/>
        <v>0.036893203883495145</v>
      </c>
      <c r="J38" s="32">
        <f>SUM(J33:J37)</f>
        <v>133</v>
      </c>
      <c r="K38" s="32">
        <f>SUM(K33:K37)</f>
        <v>122</v>
      </c>
      <c r="L38" s="11">
        <f t="shared" si="17"/>
        <v>0.9172932330827067</v>
      </c>
      <c r="M38" s="32">
        <f>SUM(M33:M37)</f>
        <v>6</v>
      </c>
      <c r="N38" s="11">
        <f t="shared" si="18"/>
        <v>0.045112781954887216</v>
      </c>
      <c r="O38" s="32">
        <f>SUM(O33:O37)</f>
        <v>5</v>
      </c>
      <c r="P38" s="11">
        <f t="shared" si="19"/>
        <v>0.03759398496240601</v>
      </c>
      <c r="Q38" s="13">
        <f t="shared" si="20"/>
        <v>0.258252427184466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>
        <v>718</v>
      </c>
      <c r="C40" s="54">
        <f>SUM(D40+F40+H40)</f>
        <v>703</v>
      </c>
      <c r="D40" s="29">
        <v>691</v>
      </c>
      <c r="E40" s="11">
        <f>D40/C40</f>
        <v>0.9829302987197724</v>
      </c>
      <c r="F40" s="34">
        <v>1</v>
      </c>
      <c r="G40" s="12">
        <f>F40/C40</f>
        <v>0.001422475106685633</v>
      </c>
      <c r="H40" s="29">
        <v>11</v>
      </c>
      <c r="I40" s="12">
        <f>H40/C40</f>
        <v>0.015647226173541962</v>
      </c>
      <c r="J40" s="54">
        <f>SUM(K40+M40+O40)</f>
        <v>201</v>
      </c>
      <c r="K40" s="29">
        <v>190</v>
      </c>
      <c r="L40" s="11">
        <f>K40/J40</f>
        <v>0.945273631840796</v>
      </c>
      <c r="M40" s="34">
        <v>1</v>
      </c>
      <c r="N40" s="11">
        <f>M40/J40</f>
        <v>0.004975124378109453</v>
      </c>
      <c r="O40" s="34">
        <v>10</v>
      </c>
      <c r="P40" s="11">
        <f>O40/J40</f>
        <v>0.04975124378109453</v>
      </c>
      <c r="Q40" s="12">
        <f>J40/C40</f>
        <v>0.28591749644381226</v>
      </c>
    </row>
    <row r="41" spans="1:17" ht="15">
      <c r="A41" s="10" t="s">
        <v>65</v>
      </c>
      <c r="B41" s="29">
        <v>150</v>
      </c>
      <c r="C41" s="54">
        <f>SUM(D41+F41+H41)</f>
        <v>126</v>
      </c>
      <c r="D41" s="29">
        <v>125</v>
      </c>
      <c r="E41" s="11">
        <f>D41/C41</f>
        <v>0.9920634920634921</v>
      </c>
      <c r="F41" s="34">
        <v>0</v>
      </c>
      <c r="G41" s="12">
        <f>F41/C41</f>
        <v>0</v>
      </c>
      <c r="H41" s="29">
        <v>1</v>
      </c>
      <c r="I41" s="12">
        <f>H41/C41</f>
        <v>0.007936507936507936</v>
      </c>
      <c r="J41" s="54">
        <f>SUM(K41+M41+O41)</f>
        <v>23</v>
      </c>
      <c r="K41" s="29">
        <v>22</v>
      </c>
      <c r="L41" s="11">
        <f>K41/J41</f>
        <v>0.9565217391304348</v>
      </c>
      <c r="M41" s="34">
        <v>0</v>
      </c>
      <c r="N41" s="11">
        <f>M41/J41</f>
        <v>0</v>
      </c>
      <c r="O41" s="34">
        <v>1</v>
      </c>
      <c r="P41" s="11">
        <f>O41/J41</f>
        <v>0.043478260869565216</v>
      </c>
      <c r="Q41" s="12">
        <f>J41/C41</f>
        <v>0.18253968253968253</v>
      </c>
    </row>
    <row r="42" spans="1:17" ht="15.75">
      <c r="A42" s="5" t="s">
        <v>34</v>
      </c>
      <c r="B42" s="32">
        <f>SUM(B40:B41)</f>
        <v>868</v>
      </c>
      <c r="C42" s="32">
        <f>SUM(C40:C41)</f>
        <v>829</v>
      </c>
      <c r="D42" s="32">
        <f>SUM(D40:D41)</f>
        <v>816</v>
      </c>
      <c r="E42" s="11">
        <f>D42/C42</f>
        <v>0.9843184559710495</v>
      </c>
      <c r="F42" s="32">
        <f>SUM(F40:F41)</f>
        <v>1</v>
      </c>
      <c r="G42" s="12">
        <f>F42/C42</f>
        <v>0.0012062726176115801</v>
      </c>
      <c r="H42" s="32">
        <f>SUM(H40:H41)</f>
        <v>12</v>
      </c>
      <c r="I42" s="12">
        <f>H42/C42</f>
        <v>0.014475271411338963</v>
      </c>
      <c r="J42" s="32">
        <f>SUM(J40:J41)</f>
        <v>224</v>
      </c>
      <c r="K42" s="32">
        <f>SUM(K40:K41)</f>
        <v>212</v>
      </c>
      <c r="L42" s="11">
        <f>K42/J42</f>
        <v>0.9464285714285714</v>
      </c>
      <c r="M42" s="32">
        <f>SUM(M40:M41)</f>
        <v>1</v>
      </c>
      <c r="N42" s="11">
        <f>M42/J42</f>
        <v>0.004464285714285714</v>
      </c>
      <c r="O42" s="32">
        <f>SUM(O40:O41)</f>
        <v>11</v>
      </c>
      <c r="P42" s="11">
        <f>O42/J42</f>
        <v>0.049107142857142856</v>
      </c>
      <c r="Q42" s="13">
        <f>J42/C42</f>
        <v>0.27020506634499397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>
        <v>53</v>
      </c>
      <c r="C44" s="54">
        <f>SUM(D44+F44+H44)</f>
        <v>48</v>
      </c>
      <c r="D44" s="29">
        <v>48</v>
      </c>
      <c r="E44" s="11">
        <f>D44/C44</f>
        <v>1</v>
      </c>
      <c r="F44" s="34">
        <v>0</v>
      </c>
      <c r="G44" s="12">
        <f>F44/C44</f>
        <v>0</v>
      </c>
      <c r="H44" s="29">
        <v>0</v>
      </c>
      <c r="I44" s="12">
        <f>H44/C44</f>
        <v>0</v>
      </c>
      <c r="J44" s="54">
        <f>SUM(K44+M44+O44)</f>
        <v>10</v>
      </c>
      <c r="K44" s="29">
        <v>10</v>
      </c>
      <c r="L44" s="11">
        <f>K44/J44</f>
        <v>1</v>
      </c>
      <c r="M44" s="34">
        <v>0</v>
      </c>
      <c r="N44" s="11">
        <f>M44/J44</f>
        <v>0</v>
      </c>
      <c r="O44" s="34">
        <v>0</v>
      </c>
      <c r="P44" s="11">
        <f>O44/J44</f>
        <v>0</v>
      </c>
      <c r="Q44" s="12">
        <f>J44/C44</f>
        <v>0.20833333333333334</v>
      </c>
    </row>
    <row r="45" spans="1:17" ht="15">
      <c r="A45" s="10" t="s">
        <v>36</v>
      </c>
      <c r="B45" s="29">
        <v>14</v>
      </c>
      <c r="C45" s="54">
        <f>SUM(D45+F45+H45)</f>
        <v>10</v>
      </c>
      <c r="D45" s="29">
        <v>8</v>
      </c>
      <c r="E45" s="11">
        <f>D45/C45</f>
        <v>0.8</v>
      </c>
      <c r="F45" s="34">
        <v>1</v>
      </c>
      <c r="G45" s="12">
        <f>F45/C45</f>
        <v>0.1</v>
      </c>
      <c r="H45" s="29">
        <v>1</v>
      </c>
      <c r="I45" s="12">
        <f>H45/C45</f>
        <v>0.1</v>
      </c>
      <c r="J45" s="54">
        <f>SUM(K45+M45+O45)</f>
        <v>6</v>
      </c>
      <c r="K45" s="29">
        <v>6</v>
      </c>
      <c r="L45" s="11">
        <f>K45/J45</f>
        <v>1</v>
      </c>
      <c r="M45" s="34">
        <v>0</v>
      </c>
      <c r="N45" s="11">
        <f>M45/J45</f>
        <v>0</v>
      </c>
      <c r="O45" s="34">
        <v>0</v>
      </c>
      <c r="P45" s="11">
        <f>O45/J45</f>
        <v>0</v>
      </c>
      <c r="Q45" s="12">
        <f>J45/C45</f>
        <v>0.6</v>
      </c>
    </row>
    <row r="46" spans="1:17" ht="15.75">
      <c r="A46" s="5" t="s">
        <v>37</v>
      </c>
      <c r="B46" s="32">
        <f>SUM(B44:B45)</f>
        <v>67</v>
      </c>
      <c r="C46" s="32">
        <f>SUM(C44:C45)</f>
        <v>58</v>
      </c>
      <c r="D46" s="32">
        <f>SUM(D44:D45)</f>
        <v>56</v>
      </c>
      <c r="E46" s="11">
        <f>D46/C46</f>
        <v>0.9655172413793104</v>
      </c>
      <c r="F46" s="32">
        <f>SUM(F44:F45)</f>
        <v>1</v>
      </c>
      <c r="G46" s="12">
        <f>F46/C46</f>
        <v>0.017241379310344827</v>
      </c>
      <c r="H46" s="32">
        <f>SUM(H44:H45)</f>
        <v>1</v>
      </c>
      <c r="I46" s="12">
        <f>H46/C46</f>
        <v>0.017241379310344827</v>
      </c>
      <c r="J46" s="32">
        <f>SUM(J44:J45)</f>
        <v>16</v>
      </c>
      <c r="K46" s="32">
        <f>SUM(K44:K45)</f>
        <v>16</v>
      </c>
      <c r="L46" s="11">
        <f>K46/J46</f>
        <v>1</v>
      </c>
      <c r="M46" s="32">
        <f>SUM(M44:M45)</f>
        <v>0</v>
      </c>
      <c r="N46" s="11">
        <f>M46/J46</f>
        <v>0</v>
      </c>
      <c r="O46" s="32">
        <f>SUM(O44:O45)</f>
        <v>0</v>
      </c>
      <c r="P46" s="11">
        <f>O46/J46</f>
        <v>0</v>
      </c>
      <c r="Q46" s="13">
        <f>J46/C46</f>
        <v>0.27586206896551724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2993</v>
      </c>
      <c r="C48" s="32">
        <f>SUM(C27,C31,C38,C42,C46)</f>
        <v>2852</v>
      </c>
      <c r="D48" s="32">
        <f>SUM(D27,D31,D38,D42,D46)</f>
        <v>2766</v>
      </c>
      <c r="E48" s="11">
        <f>D48/C48</f>
        <v>0.9698457223001402</v>
      </c>
      <c r="F48" s="32">
        <f>SUM(F27,F31,F38,F42,F46)</f>
        <v>43</v>
      </c>
      <c r="G48" s="12">
        <f>F48/C48</f>
        <v>0.015077138849929873</v>
      </c>
      <c r="H48" s="32">
        <f>SUM(H27,H31,H38,H42,H46)</f>
        <v>43</v>
      </c>
      <c r="I48" s="12">
        <f>H48/C48</f>
        <v>0.015077138849929873</v>
      </c>
      <c r="J48" s="32">
        <f>SUM(J27,J31,J38,J42,J46)</f>
        <v>762</v>
      </c>
      <c r="K48" s="32">
        <f>SUM(K27,K31,K38,K42,K46)</f>
        <v>731</v>
      </c>
      <c r="L48" s="11">
        <f>K48/J48</f>
        <v>0.9593175853018373</v>
      </c>
      <c r="M48" s="32">
        <f>SUM(M27,M31,M38,M42,M46)</f>
        <v>8</v>
      </c>
      <c r="N48" s="11">
        <f>M48/J48</f>
        <v>0.010498687664041995</v>
      </c>
      <c r="O48" s="32">
        <f>SUM(O27,O31,O38,O42,O46)</f>
        <v>23</v>
      </c>
      <c r="P48" s="11">
        <f>O48/J48</f>
        <v>0.030183727034120734</v>
      </c>
      <c r="Q48" s="13">
        <f>J48/C48</f>
        <v>0.26718092566619916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6620</v>
      </c>
      <c r="C50" s="32">
        <f>C23+C48</f>
        <v>6394</v>
      </c>
      <c r="D50" s="32">
        <f>D23+D48</f>
        <v>6154</v>
      </c>
      <c r="E50" s="11">
        <f>D50/C50</f>
        <v>0.9624648107600876</v>
      </c>
      <c r="F50" s="32">
        <f>F23+F48</f>
        <v>107</v>
      </c>
      <c r="G50" s="12">
        <f>F50/C50</f>
        <v>0.01673443853612762</v>
      </c>
      <c r="H50" s="32">
        <f>H23+H48</f>
        <v>133</v>
      </c>
      <c r="I50" s="12">
        <f>H50/C50</f>
        <v>0.020800750703784798</v>
      </c>
      <c r="J50" s="32">
        <f>J23+J48</f>
        <v>1383</v>
      </c>
      <c r="K50" s="32">
        <f>K23+K48</f>
        <v>1317</v>
      </c>
      <c r="L50" s="11">
        <f>K50/J50</f>
        <v>0.9522776572668112</v>
      </c>
      <c r="M50" s="32">
        <f>M23+M48</f>
        <v>18</v>
      </c>
      <c r="N50" s="11">
        <f>M50/J50</f>
        <v>0.013015184381778741</v>
      </c>
      <c r="O50" s="32">
        <f>O23+O48</f>
        <v>48</v>
      </c>
      <c r="P50" s="11">
        <f>O50/J50</f>
        <v>0.03470715835140998</v>
      </c>
      <c r="Q50" s="13">
        <f>J50/C50</f>
        <v>0.2162965279949953</v>
      </c>
    </row>
  </sheetData>
  <sheetProtection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9" sqref="A19:IV19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224</v>
      </c>
      <c r="C4" s="54">
        <f>SUM(D4+F4+H4)</f>
        <v>266</v>
      </c>
      <c r="D4" s="29">
        <v>255</v>
      </c>
      <c r="E4" s="11">
        <f>D4/C4</f>
        <v>0.9586466165413534</v>
      </c>
      <c r="F4" s="34">
        <v>4</v>
      </c>
      <c r="G4" s="12">
        <f>F4/C4</f>
        <v>0.015037593984962405</v>
      </c>
      <c r="H4" s="29">
        <v>7</v>
      </c>
      <c r="I4" s="12">
        <f>H4/C4</f>
        <v>0.02631578947368421</v>
      </c>
      <c r="J4" s="54">
        <f>SUM(K4+M4+O4)</f>
        <v>35</v>
      </c>
      <c r="K4" s="29">
        <v>34</v>
      </c>
      <c r="L4" s="11">
        <f>K4/J4</f>
        <v>0.9714285714285714</v>
      </c>
      <c r="M4" s="34">
        <v>0</v>
      </c>
      <c r="N4" s="11">
        <f>M4/J4</f>
        <v>0</v>
      </c>
      <c r="O4" s="34">
        <v>1</v>
      </c>
      <c r="P4" s="11">
        <f>O4/J4</f>
        <v>0.02857142857142857</v>
      </c>
      <c r="Q4" s="12">
        <f>J4/C4</f>
        <v>0.13157894736842105</v>
      </c>
    </row>
    <row r="5" spans="1:17" ht="15">
      <c r="A5" s="10" t="s">
        <v>56</v>
      </c>
      <c r="B5" s="29">
        <v>479</v>
      </c>
      <c r="C5" s="54">
        <f>SUM(D5+F5+H5)</f>
        <v>427</v>
      </c>
      <c r="D5" s="29">
        <v>412</v>
      </c>
      <c r="E5" s="11">
        <f>D5/C5</f>
        <v>0.9648711943793911</v>
      </c>
      <c r="F5" s="34">
        <v>14</v>
      </c>
      <c r="G5" s="12">
        <f>F5/C5</f>
        <v>0.03278688524590164</v>
      </c>
      <c r="H5" s="29">
        <v>1</v>
      </c>
      <c r="I5" s="12">
        <f>H5/C5</f>
        <v>0.00234192037470726</v>
      </c>
      <c r="J5" s="54">
        <f>SUM(K5+M5+O5)</f>
        <v>81</v>
      </c>
      <c r="K5" s="29">
        <v>81</v>
      </c>
      <c r="L5" s="11">
        <f>K5/J5</f>
        <v>1</v>
      </c>
      <c r="M5" s="34">
        <v>0</v>
      </c>
      <c r="N5" s="11">
        <f>M5/J5</f>
        <v>0</v>
      </c>
      <c r="O5" s="34">
        <v>0</v>
      </c>
      <c r="P5" s="11">
        <f>O5/J5</f>
        <v>0</v>
      </c>
      <c r="Q5" s="12">
        <f>J5/C5</f>
        <v>0.18969555035128804</v>
      </c>
    </row>
    <row r="6" spans="1:17" ht="15">
      <c r="A6" s="10" t="s">
        <v>57</v>
      </c>
      <c r="B6" s="29">
        <v>344</v>
      </c>
      <c r="C6" s="54">
        <f>SUM(D6+F6+H6)</f>
        <v>361</v>
      </c>
      <c r="D6" s="29">
        <v>357</v>
      </c>
      <c r="E6" s="11">
        <f>D6/C6</f>
        <v>0.9889196675900277</v>
      </c>
      <c r="F6" s="34">
        <v>2</v>
      </c>
      <c r="G6" s="12">
        <f>F6/C6</f>
        <v>0.00554016620498615</v>
      </c>
      <c r="H6" s="29">
        <v>2</v>
      </c>
      <c r="I6" s="12">
        <f>H6/C6</f>
        <v>0.00554016620498615</v>
      </c>
      <c r="J6" s="54">
        <f>SUM(K6+M6+O6)</f>
        <v>41</v>
      </c>
      <c r="K6" s="29">
        <v>41</v>
      </c>
      <c r="L6" s="11">
        <f>K6/J6</f>
        <v>1</v>
      </c>
      <c r="M6" s="34">
        <v>0</v>
      </c>
      <c r="N6" s="11">
        <f>M6/J6</f>
        <v>0</v>
      </c>
      <c r="O6" s="34">
        <v>0</v>
      </c>
      <c r="P6" s="11">
        <f>O6/J6</f>
        <v>0</v>
      </c>
      <c r="Q6" s="12">
        <f>J6/C6</f>
        <v>0.11357340720221606</v>
      </c>
    </row>
    <row r="7" spans="1:17" ht="15.75">
      <c r="A7" s="5" t="s">
        <v>15</v>
      </c>
      <c r="B7" s="32">
        <f>SUM(B4:B6)</f>
        <v>1047</v>
      </c>
      <c r="C7" s="32">
        <f>SUM(C4:C6)</f>
        <v>1054</v>
      </c>
      <c r="D7" s="32">
        <f>SUM(D4:D6)</f>
        <v>1024</v>
      </c>
      <c r="E7" s="11">
        <f>D7/C7</f>
        <v>0.9715370018975332</v>
      </c>
      <c r="F7" s="32">
        <f>SUM(F4:F6)</f>
        <v>20</v>
      </c>
      <c r="G7" s="12">
        <f>F7/C7</f>
        <v>0.018975332068311195</v>
      </c>
      <c r="H7" s="32">
        <f>SUM(H4:H6)</f>
        <v>10</v>
      </c>
      <c r="I7" s="12">
        <f>H7/C7</f>
        <v>0.009487666034155597</v>
      </c>
      <c r="J7" s="32">
        <f>SUM(J4:J6)</f>
        <v>157</v>
      </c>
      <c r="K7" s="32">
        <f>SUM(K4:K6)</f>
        <v>156</v>
      </c>
      <c r="L7" s="11">
        <f>K7/J7</f>
        <v>0.9936305732484076</v>
      </c>
      <c r="M7" s="32">
        <f>SUM(M4:M6)</f>
        <v>0</v>
      </c>
      <c r="N7" s="11">
        <f>M7/J7</f>
        <v>0</v>
      </c>
      <c r="O7" s="32">
        <f>SUM(O4:O6)</f>
        <v>1</v>
      </c>
      <c r="P7" s="11">
        <f>O7/J7</f>
        <v>0.006369426751592357</v>
      </c>
      <c r="Q7" s="13">
        <f>J7/C7</f>
        <v>0.14895635673624288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611</v>
      </c>
      <c r="C10" s="54">
        <f>SUM(D10+F10+H10)</f>
        <v>615</v>
      </c>
      <c r="D10" s="29">
        <v>605</v>
      </c>
      <c r="E10" s="11">
        <f t="shared" si="0"/>
        <v>0.983739837398374</v>
      </c>
      <c r="F10" s="34">
        <v>4</v>
      </c>
      <c r="G10" s="12">
        <f t="shared" si="1"/>
        <v>0.0065040650406504065</v>
      </c>
      <c r="H10" s="29">
        <v>6</v>
      </c>
      <c r="I10" s="12">
        <f t="shared" si="2"/>
        <v>0.00975609756097561</v>
      </c>
      <c r="J10" s="54">
        <f>SUM(K10+M10+O10)</f>
        <v>106</v>
      </c>
      <c r="K10" s="29">
        <v>101</v>
      </c>
      <c r="L10" s="11">
        <f t="shared" si="3"/>
        <v>0.9528301886792453</v>
      </c>
      <c r="M10" s="34">
        <v>0</v>
      </c>
      <c r="N10" s="11">
        <f t="shared" si="4"/>
        <v>0</v>
      </c>
      <c r="O10" s="34">
        <v>5</v>
      </c>
      <c r="P10" s="11">
        <f t="shared" si="5"/>
        <v>0.04716981132075472</v>
      </c>
      <c r="Q10" s="12">
        <f t="shared" si="6"/>
        <v>0.17235772357723578</v>
      </c>
    </row>
    <row r="11" spans="1:17" ht="15">
      <c r="A11" s="10" t="s">
        <v>59</v>
      </c>
      <c r="B11" s="29">
        <v>365</v>
      </c>
      <c r="C11" s="54">
        <f>SUM(D11+F11+H11)</f>
        <v>371</v>
      </c>
      <c r="D11" s="29">
        <v>354</v>
      </c>
      <c r="E11" s="11">
        <f t="shared" si="0"/>
        <v>0.954177897574124</v>
      </c>
      <c r="F11" s="34">
        <v>6</v>
      </c>
      <c r="G11" s="12">
        <f t="shared" si="1"/>
        <v>0.016172506738544475</v>
      </c>
      <c r="H11" s="29">
        <v>11</v>
      </c>
      <c r="I11" s="12">
        <f t="shared" si="2"/>
        <v>0.029649595687331536</v>
      </c>
      <c r="J11" s="54">
        <f>SUM(K11+M11+O11)</f>
        <v>116</v>
      </c>
      <c r="K11" s="29">
        <v>103</v>
      </c>
      <c r="L11" s="11">
        <f t="shared" si="3"/>
        <v>0.8879310344827587</v>
      </c>
      <c r="M11" s="34">
        <v>2</v>
      </c>
      <c r="N11" s="11">
        <f t="shared" si="4"/>
        <v>0.017241379310344827</v>
      </c>
      <c r="O11" s="34">
        <v>11</v>
      </c>
      <c r="P11" s="11">
        <f t="shared" si="5"/>
        <v>0.09482758620689655</v>
      </c>
      <c r="Q11" s="12">
        <f t="shared" si="6"/>
        <v>0.31266846361185985</v>
      </c>
    </row>
    <row r="12" spans="1:17" ht="15">
      <c r="A12" s="10" t="s">
        <v>17</v>
      </c>
      <c r="B12" s="29">
        <v>1</v>
      </c>
      <c r="C12" s="54">
        <f>SUM(D12+F12+H12)</f>
        <v>1</v>
      </c>
      <c r="D12" s="29">
        <v>1</v>
      </c>
      <c r="E12" s="11">
        <f t="shared" si="0"/>
        <v>1</v>
      </c>
      <c r="F12" s="34">
        <v>0</v>
      </c>
      <c r="G12" s="12">
        <f t="shared" si="1"/>
        <v>0</v>
      </c>
      <c r="H12" s="29">
        <v>0</v>
      </c>
      <c r="I12" s="12">
        <f t="shared" si="2"/>
        <v>0</v>
      </c>
      <c r="J12" s="54">
        <f>SUM(K12+M12+O12)</f>
        <v>0</v>
      </c>
      <c r="K12" s="29">
        <v>0</v>
      </c>
      <c r="L12" s="11" t="e">
        <f t="shared" si="3"/>
        <v>#DIV/0!</v>
      </c>
      <c r="M12" s="34">
        <v>0</v>
      </c>
      <c r="N12" s="11" t="e">
        <f t="shared" si="4"/>
        <v>#DIV/0!</v>
      </c>
      <c r="O12" s="34">
        <v>0</v>
      </c>
      <c r="P12" s="11" t="e">
        <f t="shared" si="5"/>
        <v>#DIV/0!</v>
      </c>
      <c r="Q12" s="12">
        <f t="shared" si="6"/>
        <v>0</v>
      </c>
    </row>
    <row r="13" spans="1:17" ht="15">
      <c r="A13" s="10" t="s">
        <v>60</v>
      </c>
      <c r="B13" s="29">
        <v>144</v>
      </c>
      <c r="C13" s="54">
        <f>SUM(D13+F13+H13)</f>
        <v>153</v>
      </c>
      <c r="D13" s="29">
        <v>142</v>
      </c>
      <c r="E13" s="11">
        <f t="shared" si="0"/>
        <v>0.9281045751633987</v>
      </c>
      <c r="F13" s="34">
        <v>8</v>
      </c>
      <c r="G13" s="12">
        <f t="shared" si="1"/>
        <v>0.05228758169934641</v>
      </c>
      <c r="H13" s="29">
        <v>3</v>
      </c>
      <c r="I13" s="12">
        <f t="shared" si="2"/>
        <v>0.0196078431372549</v>
      </c>
      <c r="J13" s="54">
        <f>SUM(K13+M13+O13)</f>
        <v>52</v>
      </c>
      <c r="K13" s="29">
        <v>48</v>
      </c>
      <c r="L13" s="11">
        <f t="shared" si="3"/>
        <v>0.9230769230769231</v>
      </c>
      <c r="M13" s="34">
        <v>2</v>
      </c>
      <c r="N13" s="11">
        <f t="shared" si="4"/>
        <v>0.038461538461538464</v>
      </c>
      <c r="O13" s="34">
        <v>2</v>
      </c>
      <c r="P13" s="11">
        <f t="shared" si="5"/>
        <v>0.038461538461538464</v>
      </c>
      <c r="Q13" s="12">
        <f t="shared" si="6"/>
        <v>0.33986928104575165</v>
      </c>
    </row>
    <row r="14" spans="1:17" ht="15.75">
      <c r="A14" s="5" t="s">
        <v>18</v>
      </c>
      <c r="B14" s="32">
        <f>SUM(B9:B13)</f>
        <v>1121</v>
      </c>
      <c r="C14" s="32">
        <f>SUM(C9:C13)</f>
        <v>1140</v>
      </c>
      <c r="D14" s="32">
        <f>SUM(D9:D13)</f>
        <v>1102</v>
      </c>
      <c r="E14" s="11">
        <f t="shared" si="0"/>
        <v>0.9666666666666667</v>
      </c>
      <c r="F14" s="32">
        <f>SUM(F9:F13)</f>
        <v>18</v>
      </c>
      <c r="G14" s="12">
        <f t="shared" si="1"/>
        <v>0.015789473684210527</v>
      </c>
      <c r="H14" s="32">
        <f>SUM(H9:H13)</f>
        <v>20</v>
      </c>
      <c r="I14" s="12">
        <f t="shared" si="2"/>
        <v>0.017543859649122806</v>
      </c>
      <c r="J14" s="32">
        <f>SUM(J9:J13)</f>
        <v>274</v>
      </c>
      <c r="K14" s="32">
        <f>SUM(K9:K13)</f>
        <v>252</v>
      </c>
      <c r="L14" s="11">
        <f t="shared" si="3"/>
        <v>0.9197080291970803</v>
      </c>
      <c r="M14" s="32">
        <f>SUM(M9:M13)</f>
        <v>4</v>
      </c>
      <c r="N14" s="11">
        <f t="shared" si="4"/>
        <v>0.014598540145985401</v>
      </c>
      <c r="O14" s="32">
        <f>SUM(O9:O13)</f>
        <v>18</v>
      </c>
      <c r="P14" s="11">
        <f t="shared" si="5"/>
        <v>0.06569343065693431</v>
      </c>
      <c r="Q14" s="13">
        <f t="shared" si="6"/>
        <v>0.24035087719298245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330</v>
      </c>
      <c r="C16" s="54">
        <f aca="true" t="shared" si="7" ref="C16:C21">SUM(D16+F16+H16)</f>
        <v>376</v>
      </c>
      <c r="D16" s="29">
        <v>368</v>
      </c>
      <c r="E16" s="11">
        <f aca="true" t="shared" si="8" ref="E16:E22">D16/C16</f>
        <v>0.9787234042553191</v>
      </c>
      <c r="F16" s="34">
        <v>3</v>
      </c>
      <c r="G16" s="12">
        <f aca="true" t="shared" si="9" ref="G16:G22">F16/C16</f>
        <v>0.007978723404255319</v>
      </c>
      <c r="H16" s="29">
        <v>5</v>
      </c>
      <c r="I16" s="12">
        <f aca="true" t="shared" si="10" ref="I16:I22">H16/C16</f>
        <v>0.013297872340425532</v>
      </c>
      <c r="J16" s="54">
        <f aca="true" t="shared" si="11" ref="J16:J21">SUM(K16+M16+O16)</f>
        <v>105</v>
      </c>
      <c r="K16" s="29">
        <v>101</v>
      </c>
      <c r="L16" s="11">
        <f aca="true" t="shared" si="12" ref="L16:L22">K16/J16</f>
        <v>0.9619047619047619</v>
      </c>
      <c r="M16" s="34">
        <v>0</v>
      </c>
      <c r="N16" s="11">
        <f aca="true" t="shared" si="13" ref="N16:N22">M16/J16</f>
        <v>0</v>
      </c>
      <c r="O16" s="34">
        <v>4</v>
      </c>
      <c r="P16" s="11">
        <f aca="true" t="shared" si="14" ref="P16:P22">O16/J16</f>
        <v>0.0380952380952381</v>
      </c>
      <c r="Q16" s="12">
        <f aca="true" t="shared" si="15" ref="Q16:Q22">J16/C16</f>
        <v>0.27925531914893614</v>
      </c>
    </row>
    <row r="17" spans="1:17" ht="15">
      <c r="A17" s="10" t="s">
        <v>20</v>
      </c>
      <c r="B17" s="29">
        <v>0</v>
      </c>
      <c r="C17" s="54">
        <f t="shared" si="7"/>
        <v>0</v>
      </c>
      <c r="D17" s="29">
        <v>0</v>
      </c>
      <c r="E17" s="11" t="e">
        <f t="shared" si="8"/>
        <v>#DIV/0!</v>
      </c>
      <c r="F17" s="34">
        <v>0</v>
      </c>
      <c r="G17" s="12" t="e">
        <f t="shared" si="9"/>
        <v>#DIV/0!</v>
      </c>
      <c r="H17" s="29">
        <v>0</v>
      </c>
      <c r="I17" s="12" t="e">
        <f t="shared" si="10"/>
        <v>#DIV/0!</v>
      </c>
      <c r="J17" s="54">
        <f t="shared" si="11"/>
        <v>0</v>
      </c>
      <c r="K17" s="29">
        <v>0</v>
      </c>
      <c r="L17" s="11" t="e">
        <f t="shared" si="12"/>
        <v>#DIV/0!</v>
      </c>
      <c r="M17" s="34">
        <v>0</v>
      </c>
      <c r="N17" s="11" t="e">
        <f t="shared" si="13"/>
        <v>#DIV/0!</v>
      </c>
      <c r="O17" s="34">
        <v>0</v>
      </c>
      <c r="P17" s="11" t="e">
        <f t="shared" si="14"/>
        <v>#DIV/0!</v>
      </c>
      <c r="Q17" s="12" t="e">
        <f t="shared" si="15"/>
        <v>#DIV/0!</v>
      </c>
    </row>
    <row r="18" spans="1:17" ht="15">
      <c r="A18" s="10" t="s">
        <v>21</v>
      </c>
      <c r="B18" s="29">
        <v>1</v>
      </c>
      <c r="C18" s="54">
        <f t="shared" si="7"/>
        <v>1</v>
      </c>
      <c r="D18" s="29">
        <v>1</v>
      </c>
      <c r="E18" s="11">
        <f t="shared" si="8"/>
        <v>1</v>
      </c>
      <c r="F18" s="34">
        <v>0</v>
      </c>
      <c r="G18" s="12">
        <f t="shared" si="9"/>
        <v>0</v>
      </c>
      <c r="H18" s="29">
        <v>0</v>
      </c>
      <c r="I18" s="12">
        <f t="shared" si="10"/>
        <v>0</v>
      </c>
      <c r="J18" s="54">
        <f t="shared" si="11"/>
        <v>1</v>
      </c>
      <c r="K18" s="29">
        <v>1</v>
      </c>
      <c r="L18" s="11">
        <f t="shared" si="12"/>
        <v>1</v>
      </c>
      <c r="M18" s="34">
        <v>0</v>
      </c>
      <c r="N18" s="11">
        <f t="shared" si="13"/>
        <v>0</v>
      </c>
      <c r="O18" s="34">
        <v>0</v>
      </c>
      <c r="P18" s="11">
        <f t="shared" si="14"/>
        <v>0</v>
      </c>
      <c r="Q18" s="12">
        <f t="shared" si="15"/>
        <v>1</v>
      </c>
    </row>
    <row r="19" spans="1:17" ht="15">
      <c r="A19" s="10" t="s">
        <v>72</v>
      </c>
      <c r="B19" s="29">
        <v>56</v>
      </c>
      <c r="C19" s="54">
        <f t="shared" si="7"/>
        <v>32</v>
      </c>
      <c r="D19" s="29">
        <v>32</v>
      </c>
      <c r="E19" s="11">
        <f t="shared" si="8"/>
        <v>1</v>
      </c>
      <c r="F19" s="34">
        <v>0</v>
      </c>
      <c r="G19" s="12">
        <f t="shared" si="9"/>
        <v>0</v>
      </c>
      <c r="H19" s="29">
        <v>0</v>
      </c>
      <c r="I19" s="12">
        <f t="shared" si="10"/>
        <v>0</v>
      </c>
      <c r="J19" s="54">
        <f t="shared" si="11"/>
        <v>3</v>
      </c>
      <c r="K19" s="29">
        <v>3</v>
      </c>
      <c r="L19" s="11">
        <f t="shared" si="12"/>
        <v>1</v>
      </c>
      <c r="M19" s="34">
        <v>0</v>
      </c>
      <c r="N19" s="11">
        <f t="shared" si="13"/>
        <v>0</v>
      </c>
      <c r="O19" s="34">
        <v>0</v>
      </c>
      <c r="P19" s="11">
        <f t="shared" si="14"/>
        <v>0</v>
      </c>
      <c r="Q19" s="12">
        <f t="shared" si="15"/>
        <v>0.09375</v>
      </c>
    </row>
    <row r="20" spans="1:17" ht="15">
      <c r="A20" s="10" t="s">
        <v>22</v>
      </c>
      <c r="B20" s="29"/>
      <c r="C20" s="54">
        <f t="shared" si="7"/>
        <v>0</v>
      </c>
      <c r="D20" s="29"/>
      <c r="E20" s="11" t="e">
        <f t="shared" si="8"/>
        <v>#DIV/0!</v>
      </c>
      <c r="F20" s="34"/>
      <c r="G20" s="12" t="e">
        <f t="shared" si="9"/>
        <v>#DIV/0!</v>
      </c>
      <c r="H20" s="29"/>
      <c r="I20" s="12" t="e">
        <f t="shared" si="10"/>
        <v>#DIV/0!</v>
      </c>
      <c r="J20" s="54">
        <f t="shared" si="11"/>
        <v>0</v>
      </c>
      <c r="K20" s="29"/>
      <c r="L20" s="11" t="e">
        <f t="shared" si="12"/>
        <v>#DIV/0!</v>
      </c>
      <c r="M20" s="34"/>
      <c r="N20" s="11" t="e">
        <f t="shared" si="13"/>
        <v>#DIV/0!</v>
      </c>
      <c r="O20" s="34"/>
      <c r="P20" s="11" t="e">
        <f t="shared" si="14"/>
        <v>#DIV/0!</v>
      </c>
      <c r="Q20" s="12" t="e">
        <f t="shared" si="15"/>
        <v>#DIV/0!</v>
      </c>
    </row>
    <row r="21" spans="1:17" ht="15">
      <c r="A21" s="10" t="s">
        <v>61</v>
      </c>
      <c r="B21" s="29">
        <v>477</v>
      </c>
      <c r="C21" s="54">
        <f t="shared" si="7"/>
        <v>450</v>
      </c>
      <c r="D21" s="29">
        <v>439</v>
      </c>
      <c r="E21" s="11">
        <f t="shared" si="8"/>
        <v>0.9755555555555555</v>
      </c>
      <c r="F21" s="34">
        <v>6</v>
      </c>
      <c r="G21" s="12">
        <f t="shared" si="9"/>
        <v>0.013333333333333334</v>
      </c>
      <c r="H21" s="29">
        <v>5</v>
      </c>
      <c r="I21" s="12">
        <f t="shared" si="10"/>
        <v>0.011111111111111112</v>
      </c>
      <c r="J21" s="54">
        <f t="shared" si="11"/>
        <v>24</v>
      </c>
      <c r="K21" s="29">
        <v>22</v>
      </c>
      <c r="L21" s="11">
        <f t="shared" si="12"/>
        <v>0.9166666666666666</v>
      </c>
      <c r="M21" s="34">
        <v>1</v>
      </c>
      <c r="N21" s="11">
        <f t="shared" si="13"/>
        <v>0.041666666666666664</v>
      </c>
      <c r="O21" s="34">
        <v>1</v>
      </c>
      <c r="P21" s="11">
        <f t="shared" si="14"/>
        <v>0.041666666666666664</v>
      </c>
      <c r="Q21" s="12">
        <f t="shared" si="15"/>
        <v>0.05333333333333334</v>
      </c>
    </row>
    <row r="22" spans="1:17" ht="15.75">
      <c r="A22" s="5" t="s">
        <v>23</v>
      </c>
      <c r="B22" s="32">
        <f>SUM(B16:B21)</f>
        <v>864</v>
      </c>
      <c r="C22" s="32">
        <f>SUM(C16:C21)</f>
        <v>859</v>
      </c>
      <c r="D22" s="32">
        <f>SUM(D16:D21)</f>
        <v>840</v>
      </c>
      <c r="E22" s="11">
        <f t="shared" si="8"/>
        <v>0.9778812572759022</v>
      </c>
      <c r="F22" s="32">
        <f>SUM(F16:F21)</f>
        <v>9</v>
      </c>
      <c r="G22" s="12">
        <f t="shared" si="9"/>
        <v>0.010477299185098952</v>
      </c>
      <c r="H22" s="32">
        <f>SUM(H16:H21)</f>
        <v>10</v>
      </c>
      <c r="I22" s="12">
        <f t="shared" si="10"/>
        <v>0.011641443538998836</v>
      </c>
      <c r="J22" s="32">
        <f>SUM(J16:J21)</f>
        <v>133</v>
      </c>
      <c r="K22" s="32">
        <f>SUM(K16:K21)</f>
        <v>127</v>
      </c>
      <c r="L22" s="11">
        <f t="shared" si="12"/>
        <v>0.9548872180451128</v>
      </c>
      <c r="M22" s="32">
        <f>SUM(M16:M21)</f>
        <v>1</v>
      </c>
      <c r="N22" s="11">
        <f t="shared" si="13"/>
        <v>0.007518796992481203</v>
      </c>
      <c r="O22" s="32">
        <f>SUM(O16:O21)</f>
        <v>5</v>
      </c>
      <c r="P22" s="11">
        <f t="shared" si="14"/>
        <v>0.03759398496240601</v>
      </c>
      <c r="Q22" s="13">
        <f t="shared" si="15"/>
        <v>0.1548311990686845</v>
      </c>
    </row>
    <row r="23" spans="1:17" ht="15.75">
      <c r="A23" s="19"/>
      <c r="B23" s="31"/>
      <c r="C23" s="31"/>
      <c r="D23" s="31"/>
      <c r="E23" s="20"/>
      <c r="F23" s="31"/>
      <c r="G23" s="21"/>
      <c r="H23" s="31"/>
      <c r="I23" s="21"/>
      <c r="J23" s="31"/>
      <c r="K23" s="31"/>
      <c r="L23" s="20"/>
      <c r="M23" s="31"/>
      <c r="N23" s="20"/>
      <c r="O23" s="31"/>
      <c r="P23" s="20"/>
      <c r="Q23" s="22"/>
    </row>
    <row r="24" spans="1:17" ht="15.75">
      <c r="A24" s="5" t="s">
        <v>24</v>
      </c>
      <c r="B24" s="32">
        <f>B7+B14+B22</f>
        <v>3032</v>
      </c>
      <c r="C24" s="32">
        <f>C7+C14+C22</f>
        <v>3053</v>
      </c>
      <c r="D24" s="32">
        <f>D7+D14+D22</f>
        <v>2966</v>
      </c>
      <c r="E24" s="11">
        <f>D24/C24</f>
        <v>0.9715034392400917</v>
      </c>
      <c r="F24" s="32">
        <f>F7+F14+F22</f>
        <v>47</v>
      </c>
      <c r="G24" s="12">
        <f>F24/C24</f>
        <v>0.0153946937438585</v>
      </c>
      <c r="H24" s="32">
        <f>H7+H14+H22</f>
        <v>40</v>
      </c>
      <c r="I24" s="12">
        <f>H24/C24</f>
        <v>0.013101867016049788</v>
      </c>
      <c r="J24" s="32">
        <f>J7+J14+J22</f>
        <v>564</v>
      </c>
      <c r="K24" s="32">
        <f>K7+K14+K22</f>
        <v>535</v>
      </c>
      <c r="L24" s="11">
        <f>K24/J24</f>
        <v>0.9485815602836879</v>
      </c>
      <c r="M24" s="32">
        <f>M7+M14+M22</f>
        <v>5</v>
      </c>
      <c r="N24" s="11">
        <f>M24/J24</f>
        <v>0.008865248226950355</v>
      </c>
      <c r="O24" s="32">
        <f>O7+O14+O22</f>
        <v>24</v>
      </c>
      <c r="P24" s="11">
        <f>O24/J24</f>
        <v>0.0425531914893617</v>
      </c>
      <c r="Q24" s="13">
        <f>J24/C24</f>
        <v>0.184736324926302</v>
      </c>
    </row>
    <row r="25" spans="1:17" ht="15.75">
      <c r="A25" s="19"/>
      <c r="B25" s="31"/>
      <c r="C25" s="31"/>
      <c r="D25" s="31"/>
      <c r="E25" s="20"/>
      <c r="F25" s="31"/>
      <c r="G25" s="21"/>
      <c r="H25" s="31"/>
      <c r="I25" s="21"/>
      <c r="J25" s="31"/>
      <c r="K25" s="31"/>
      <c r="L25" s="20"/>
      <c r="M25" s="31"/>
      <c r="N25" s="20"/>
      <c r="O25" s="31"/>
      <c r="P25" s="20"/>
      <c r="Q25" s="22"/>
    </row>
    <row r="26" spans="1:17" ht="15">
      <c r="A26" s="10" t="s">
        <v>62</v>
      </c>
      <c r="B26" s="29">
        <v>19</v>
      </c>
      <c r="C26" s="54">
        <f>SUM(D26+F26+H26)</f>
        <v>7</v>
      </c>
      <c r="D26" s="29">
        <v>7</v>
      </c>
      <c r="E26" s="11">
        <f>D26/C26</f>
        <v>1</v>
      </c>
      <c r="F26" s="34">
        <v>0</v>
      </c>
      <c r="G26" s="12">
        <f>F26/C26</f>
        <v>0</v>
      </c>
      <c r="H26" s="29">
        <v>0</v>
      </c>
      <c r="I26" s="12">
        <f>H26/C26</f>
        <v>0</v>
      </c>
      <c r="J26" s="54">
        <f>SUM(K26+M26+O26)</f>
        <v>0</v>
      </c>
      <c r="K26" s="29">
        <v>0</v>
      </c>
      <c r="L26" s="11" t="e">
        <f>K26/J26</f>
        <v>#DIV/0!</v>
      </c>
      <c r="M26" s="34">
        <v>0</v>
      </c>
      <c r="N26" s="11" t="e">
        <f>M26/J26</f>
        <v>#DIV/0!</v>
      </c>
      <c r="O26" s="34">
        <v>0</v>
      </c>
      <c r="P26" s="11" t="e">
        <f>O26/J26</f>
        <v>#DIV/0!</v>
      </c>
      <c r="Q26" s="12">
        <f>J26/C26</f>
        <v>0</v>
      </c>
    </row>
    <row r="27" spans="1:17" ht="15">
      <c r="A27" s="10" t="s">
        <v>25</v>
      </c>
      <c r="B27" s="29">
        <v>395</v>
      </c>
      <c r="C27" s="54">
        <f>SUM(D27+F27+H27)</f>
        <v>405</v>
      </c>
      <c r="D27" s="29">
        <v>396</v>
      </c>
      <c r="E27" s="11">
        <f>D27/C27</f>
        <v>0.9777777777777777</v>
      </c>
      <c r="F27" s="34">
        <v>5</v>
      </c>
      <c r="G27" s="12">
        <f>F27/C27</f>
        <v>0.012345679012345678</v>
      </c>
      <c r="H27" s="29">
        <v>4</v>
      </c>
      <c r="I27" s="12">
        <f>H27/C27</f>
        <v>0.009876543209876543</v>
      </c>
      <c r="J27" s="54">
        <f>SUM(K27+M27+O27)</f>
        <v>11</v>
      </c>
      <c r="K27" s="29">
        <v>10</v>
      </c>
      <c r="L27" s="11">
        <f>K27/J27</f>
        <v>0.9090909090909091</v>
      </c>
      <c r="M27" s="34">
        <v>0</v>
      </c>
      <c r="N27" s="11">
        <f>M27/J27</f>
        <v>0</v>
      </c>
      <c r="O27" s="34">
        <v>1</v>
      </c>
      <c r="P27" s="11">
        <f>O27/J27</f>
        <v>0.09090909090909091</v>
      </c>
      <c r="Q27" s="12">
        <f>J27/C27</f>
        <v>0.027160493827160494</v>
      </c>
    </row>
    <row r="28" spans="1:17" ht="15.75">
      <c r="A28" s="5" t="s">
        <v>26</v>
      </c>
      <c r="B28" s="32">
        <f>SUM(B26:B27)</f>
        <v>414</v>
      </c>
      <c r="C28" s="32">
        <f>SUM(C26:C27)</f>
        <v>412</v>
      </c>
      <c r="D28" s="32">
        <f>SUM(D26:D27)</f>
        <v>403</v>
      </c>
      <c r="E28" s="11">
        <f>D28/C28</f>
        <v>0.9781553398058253</v>
      </c>
      <c r="F28" s="32">
        <f>SUM(F26:F27)</f>
        <v>5</v>
      </c>
      <c r="G28" s="12">
        <f>F28/C28</f>
        <v>0.012135922330097087</v>
      </c>
      <c r="H28" s="32">
        <f>SUM(H26:H27)</f>
        <v>4</v>
      </c>
      <c r="I28" s="12">
        <f>H28/C28</f>
        <v>0.009708737864077669</v>
      </c>
      <c r="J28" s="32">
        <f>SUM(J26:J27)</f>
        <v>11</v>
      </c>
      <c r="K28" s="32">
        <f>SUM(K26:K27)</f>
        <v>10</v>
      </c>
      <c r="L28" s="11">
        <f>K28/J28</f>
        <v>0.9090909090909091</v>
      </c>
      <c r="M28" s="32">
        <f>SUM(M26:M27)</f>
        <v>0</v>
      </c>
      <c r="N28" s="11">
        <f>M28/J28</f>
        <v>0</v>
      </c>
      <c r="O28" s="32">
        <f>SUM(O26:O27)</f>
        <v>1</v>
      </c>
      <c r="P28" s="11">
        <f>O28/J28</f>
        <v>0.09090909090909091</v>
      </c>
      <c r="Q28" s="13">
        <f>J28/C28</f>
        <v>0.02669902912621359</v>
      </c>
    </row>
    <row r="29" spans="1:17" ht="15.75">
      <c r="A29" s="17"/>
      <c r="B29" s="33"/>
      <c r="C29" s="30"/>
      <c r="D29" s="30"/>
      <c r="E29" s="15"/>
      <c r="F29" s="35"/>
      <c r="G29" s="16"/>
      <c r="H29" s="36"/>
      <c r="I29" s="16"/>
      <c r="J29" s="30"/>
      <c r="K29" s="30"/>
      <c r="L29" s="15"/>
      <c r="M29" s="35"/>
      <c r="N29" s="15"/>
      <c r="O29" s="35"/>
      <c r="P29" s="15"/>
      <c r="Q29" s="16"/>
    </row>
    <row r="30" spans="1:17" ht="15">
      <c r="A30" s="10" t="s">
        <v>66</v>
      </c>
      <c r="B30" s="29">
        <v>392</v>
      </c>
      <c r="C30" s="54">
        <f>SUM(D30+F30+H30)</f>
        <v>419</v>
      </c>
      <c r="D30" s="29">
        <v>414</v>
      </c>
      <c r="E30" s="11">
        <f>D30/C30</f>
        <v>0.9880668257756563</v>
      </c>
      <c r="F30" s="34">
        <v>3</v>
      </c>
      <c r="G30" s="12">
        <f>F30/C30</f>
        <v>0.007159904534606206</v>
      </c>
      <c r="H30" s="29">
        <v>2</v>
      </c>
      <c r="I30" s="12">
        <f>H30/C30</f>
        <v>0.00477326968973747</v>
      </c>
      <c r="J30" s="54">
        <f>SUM(K30+M30+O30)</f>
        <v>170</v>
      </c>
      <c r="K30" s="29">
        <v>167</v>
      </c>
      <c r="L30" s="11">
        <f>K30/J30</f>
        <v>0.9823529411764705</v>
      </c>
      <c r="M30" s="34">
        <v>2</v>
      </c>
      <c r="N30" s="11">
        <f>M30/J30</f>
        <v>0.011764705882352941</v>
      </c>
      <c r="O30" s="34">
        <v>1</v>
      </c>
      <c r="P30" s="11">
        <f>O30/J30</f>
        <v>0.0058823529411764705</v>
      </c>
      <c r="Q30" s="12">
        <f>J30/C30</f>
        <v>0.40572792362768495</v>
      </c>
    </row>
    <row r="31" spans="1:17" ht="15">
      <c r="A31" s="10" t="s">
        <v>63</v>
      </c>
      <c r="B31" s="29">
        <v>410</v>
      </c>
      <c r="C31" s="54">
        <f>SUM(D31+F31+H31)</f>
        <v>437</v>
      </c>
      <c r="D31" s="29">
        <v>436</v>
      </c>
      <c r="E31" s="11">
        <f>D31/C31</f>
        <v>0.9977116704805492</v>
      </c>
      <c r="F31" s="34">
        <v>1</v>
      </c>
      <c r="G31" s="12">
        <f>F31/C31</f>
        <v>0.002288329519450801</v>
      </c>
      <c r="H31" s="29">
        <v>0</v>
      </c>
      <c r="I31" s="12">
        <f>H31/C31</f>
        <v>0</v>
      </c>
      <c r="J31" s="54">
        <f>SUM(K31+M31+O31)</f>
        <v>153</v>
      </c>
      <c r="K31" s="29">
        <v>153</v>
      </c>
      <c r="L31" s="11">
        <f>K31/J31</f>
        <v>1</v>
      </c>
      <c r="M31" s="34">
        <v>0</v>
      </c>
      <c r="N31" s="11">
        <f>M31/J31</f>
        <v>0</v>
      </c>
      <c r="O31" s="34">
        <v>0</v>
      </c>
      <c r="P31" s="11">
        <f>O31/J31</f>
        <v>0</v>
      </c>
      <c r="Q31" s="12">
        <f>J31/C31</f>
        <v>0.3501144164759725</v>
      </c>
    </row>
    <row r="32" spans="1:17" ht="15.75">
      <c r="A32" s="5" t="s">
        <v>27</v>
      </c>
      <c r="B32" s="32">
        <f>SUM(B30:B31)</f>
        <v>802</v>
      </c>
      <c r="C32" s="32">
        <f>SUM(C30:C31)</f>
        <v>856</v>
      </c>
      <c r="D32" s="32">
        <f>SUM(D30:D31)</f>
        <v>850</v>
      </c>
      <c r="E32" s="11">
        <f>D32/C32</f>
        <v>0.9929906542056075</v>
      </c>
      <c r="F32" s="32">
        <f>SUM(F30:F31)</f>
        <v>4</v>
      </c>
      <c r="G32" s="12">
        <f>F32/C32</f>
        <v>0.004672897196261682</v>
      </c>
      <c r="H32" s="32">
        <f>SUM(H30:H31)</f>
        <v>2</v>
      </c>
      <c r="I32" s="12">
        <f>H32/C32</f>
        <v>0.002336448598130841</v>
      </c>
      <c r="J32" s="32">
        <f>SUM(J30:J31)</f>
        <v>323</v>
      </c>
      <c r="K32" s="32">
        <f>SUM(K30:K31)</f>
        <v>320</v>
      </c>
      <c r="L32" s="11">
        <f>K32/J32</f>
        <v>0.9907120743034056</v>
      </c>
      <c r="M32" s="32">
        <f>SUM(M30:M31)</f>
        <v>2</v>
      </c>
      <c r="N32" s="11">
        <f>M32/J32</f>
        <v>0.006191950464396285</v>
      </c>
      <c r="O32" s="32">
        <f>SUM(O30:O31)</f>
        <v>1</v>
      </c>
      <c r="P32" s="11">
        <f>O32/J32</f>
        <v>0.0030959752321981426</v>
      </c>
      <c r="Q32" s="13">
        <f>J32/C32</f>
        <v>0.3773364485981308</v>
      </c>
    </row>
    <row r="33" spans="1:17" ht="15.75">
      <c r="A33" s="17"/>
      <c r="B33" s="33"/>
      <c r="C33" s="30"/>
      <c r="D33" s="30"/>
      <c r="E33" s="15"/>
      <c r="F33" s="35"/>
      <c r="G33" s="16"/>
      <c r="H33" s="36"/>
      <c r="I33" s="16"/>
      <c r="J33" s="30"/>
      <c r="K33" s="30"/>
      <c r="L33" s="15"/>
      <c r="M33" s="35"/>
      <c r="N33" s="15"/>
      <c r="O33" s="35"/>
      <c r="P33" s="15"/>
      <c r="Q33" s="16"/>
    </row>
    <row r="34" spans="1:17" ht="15">
      <c r="A34" s="10" t="s">
        <v>28</v>
      </c>
      <c r="B34" s="29">
        <v>83</v>
      </c>
      <c r="C34" s="54">
        <f>SUM(D34+F34+H34)</f>
        <v>85</v>
      </c>
      <c r="D34" s="29">
        <v>70</v>
      </c>
      <c r="E34" s="11">
        <f aca="true" t="shared" si="16" ref="E34:E39">D34/C34</f>
        <v>0.8235294117647058</v>
      </c>
      <c r="F34" s="34">
        <v>10</v>
      </c>
      <c r="G34" s="12">
        <f aca="true" t="shared" si="17" ref="G34:G39">F34/C34</f>
        <v>0.11764705882352941</v>
      </c>
      <c r="H34" s="29">
        <v>5</v>
      </c>
      <c r="I34" s="12">
        <f aca="true" t="shared" si="18" ref="I34:I39">H34/C34</f>
        <v>0.058823529411764705</v>
      </c>
      <c r="J34" s="54">
        <f>SUM(K34+M34+O34)</f>
        <v>17</v>
      </c>
      <c r="K34" s="29">
        <v>13</v>
      </c>
      <c r="L34" s="11">
        <f aca="true" t="shared" si="19" ref="L34:L39">K34/J34</f>
        <v>0.7647058823529411</v>
      </c>
      <c r="M34" s="34">
        <v>3</v>
      </c>
      <c r="N34" s="11">
        <f aca="true" t="shared" si="20" ref="N34:N39">M34/J34</f>
        <v>0.17647058823529413</v>
      </c>
      <c r="O34" s="34">
        <v>1</v>
      </c>
      <c r="P34" s="11">
        <f aca="true" t="shared" si="21" ref="P34:P39">O34/J34</f>
        <v>0.058823529411764705</v>
      </c>
      <c r="Q34" s="12">
        <f aca="true" t="shared" si="22" ref="Q34:Q39">J34/C34</f>
        <v>0.2</v>
      </c>
    </row>
    <row r="35" spans="1:17" ht="15">
      <c r="A35" s="10" t="s">
        <v>29</v>
      </c>
      <c r="B35" s="29">
        <v>26</v>
      </c>
      <c r="C35" s="54">
        <f>SUM(D35+F35+H35)</f>
        <v>31</v>
      </c>
      <c r="D35" s="29">
        <v>28</v>
      </c>
      <c r="E35" s="11">
        <f t="shared" si="16"/>
        <v>0.9032258064516129</v>
      </c>
      <c r="F35" s="34">
        <v>2</v>
      </c>
      <c r="G35" s="12">
        <f t="shared" si="17"/>
        <v>0.06451612903225806</v>
      </c>
      <c r="H35" s="29">
        <v>1</v>
      </c>
      <c r="I35" s="12">
        <f t="shared" si="18"/>
        <v>0.03225806451612903</v>
      </c>
      <c r="J35" s="54">
        <f>SUM(K35+M35+O35)</f>
        <v>5</v>
      </c>
      <c r="K35" s="29">
        <v>3</v>
      </c>
      <c r="L35" s="11">
        <f t="shared" si="19"/>
        <v>0.6</v>
      </c>
      <c r="M35" s="34">
        <v>1</v>
      </c>
      <c r="N35" s="11">
        <f t="shared" si="20"/>
        <v>0.2</v>
      </c>
      <c r="O35" s="34">
        <v>1</v>
      </c>
      <c r="P35" s="11">
        <f t="shared" si="21"/>
        <v>0.2</v>
      </c>
      <c r="Q35" s="12">
        <f t="shared" si="22"/>
        <v>0.16129032258064516</v>
      </c>
    </row>
    <row r="36" spans="1:17" ht="15">
      <c r="A36" s="10" t="s">
        <v>30</v>
      </c>
      <c r="B36" s="29">
        <v>47</v>
      </c>
      <c r="C36" s="54">
        <f>SUM(D36+F36+H36)</f>
        <v>57</v>
      </c>
      <c r="D36" s="29">
        <v>50</v>
      </c>
      <c r="E36" s="11">
        <f t="shared" si="16"/>
        <v>0.8771929824561403</v>
      </c>
      <c r="F36" s="34">
        <v>3</v>
      </c>
      <c r="G36" s="12">
        <f t="shared" si="17"/>
        <v>0.05263157894736842</v>
      </c>
      <c r="H36" s="29">
        <v>4</v>
      </c>
      <c r="I36" s="12">
        <f t="shared" si="18"/>
        <v>0.07017543859649122</v>
      </c>
      <c r="J36" s="54">
        <f>SUM(K36+M36+O36)</f>
        <v>14</v>
      </c>
      <c r="K36" s="29">
        <v>13</v>
      </c>
      <c r="L36" s="11">
        <f t="shared" si="19"/>
        <v>0.9285714285714286</v>
      </c>
      <c r="M36" s="34">
        <v>0</v>
      </c>
      <c r="N36" s="11">
        <f t="shared" si="20"/>
        <v>0</v>
      </c>
      <c r="O36" s="34">
        <v>1</v>
      </c>
      <c r="P36" s="11">
        <f t="shared" si="21"/>
        <v>0.07142857142857142</v>
      </c>
      <c r="Q36" s="12">
        <f t="shared" si="22"/>
        <v>0.24561403508771928</v>
      </c>
    </row>
    <row r="37" spans="1:17" ht="15">
      <c r="A37" s="10" t="s">
        <v>31</v>
      </c>
      <c r="B37" s="29">
        <v>36</v>
      </c>
      <c r="C37" s="54">
        <f>SUM(D37+F37+H37)</f>
        <v>40</v>
      </c>
      <c r="D37" s="29">
        <v>27</v>
      </c>
      <c r="E37" s="11">
        <f t="shared" si="16"/>
        <v>0.675</v>
      </c>
      <c r="F37" s="34">
        <v>3</v>
      </c>
      <c r="G37" s="12">
        <f t="shared" si="17"/>
        <v>0.075</v>
      </c>
      <c r="H37" s="29">
        <v>10</v>
      </c>
      <c r="I37" s="12">
        <f t="shared" si="18"/>
        <v>0.25</v>
      </c>
      <c r="J37" s="54">
        <f>SUM(K37+M37+O37)</f>
        <v>13</v>
      </c>
      <c r="K37" s="29">
        <v>10</v>
      </c>
      <c r="L37" s="11">
        <f t="shared" si="19"/>
        <v>0.7692307692307693</v>
      </c>
      <c r="M37" s="34">
        <v>0</v>
      </c>
      <c r="N37" s="11">
        <f t="shared" si="20"/>
        <v>0</v>
      </c>
      <c r="O37" s="34">
        <v>3</v>
      </c>
      <c r="P37" s="11">
        <f t="shared" si="21"/>
        <v>0.23076923076923078</v>
      </c>
      <c r="Q37" s="12">
        <f t="shared" si="22"/>
        <v>0.325</v>
      </c>
    </row>
    <row r="38" spans="1:17" ht="15">
      <c r="A38" s="10" t="s">
        <v>32</v>
      </c>
      <c r="B38" s="29">
        <v>222</v>
      </c>
      <c r="C38" s="54">
        <f>SUM(D38+F38+H38)</f>
        <v>248</v>
      </c>
      <c r="D38" s="29">
        <v>203</v>
      </c>
      <c r="E38" s="11">
        <f t="shared" si="16"/>
        <v>0.8185483870967742</v>
      </c>
      <c r="F38" s="34">
        <v>26</v>
      </c>
      <c r="G38" s="12">
        <f t="shared" si="17"/>
        <v>0.10483870967741936</v>
      </c>
      <c r="H38" s="29">
        <v>19</v>
      </c>
      <c r="I38" s="12">
        <f t="shared" si="18"/>
        <v>0.07661290322580645</v>
      </c>
      <c r="J38" s="54">
        <f>SUM(K38+M38+O38)</f>
        <v>66</v>
      </c>
      <c r="K38" s="29">
        <v>48</v>
      </c>
      <c r="L38" s="11">
        <f t="shared" si="19"/>
        <v>0.7272727272727273</v>
      </c>
      <c r="M38" s="34">
        <v>8</v>
      </c>
      <c r="N38" s="11">
        <f t="shared" si="20"/>
        <v>0.12121212121212122</v>
      </c>
      <c r="O38" s="34">
        <v>10</v>
      </c>
      <c r="P38" s="11">
        <f t="shared" si="21"/>
        <v>0.15151515151515152</v>
      </c>
      <c r="Q38" s="12">
        <f t="shared" si="22"/>
        <v>0.2661290322580645</v>
      </c>
    </row>
    <row r="39" spans="1:17" ht="15.75">
      <c r="A39" s="5" t="s">
        <v>33</v>
      </c>
      <c r="B39" s="32">
        <f>SUM(B34:B38)</f>
        <v>414</v>
      </c>
      <c r="C39" s="32">
        <f>SUM(C34:C38)</f>
        <v>461</v>
      </c>
      <c r="D39" s="32">
        <f>SUM(D34:D38)</f>
        <v>378</v>
      </c>
      <c r="E39" s="11">
        <f t="shared" si="16"/>
        <v>0.8199566160520607</v>
      </c>
      <c r="F39" s="32">
        <f>SUM(F34:F38)</f>
        <v>44</v>
      </c>
      <c r="G39" s="12">
        <f t="shared" si="17"/>
        <v>0.09544468546637744</v>
      </c>
      <c r="H39" s="32">
        <f>SUM(H34:H38)</f>
        <v>39</v>
      </c>
      <c r="I39" s="12">
        <f t="shared" si="18"/>
        <v>0.08459869848156182</v>
      </c>
      <c r="J39" s="32">
        <f>SUM(J34:J38)</f>
        <v>115</v>
      </c>
      <c r="K39" s="32">
        <f>SUM(K34:K38)</f>
        <v>87</v>
      </c>
      <c r="L39" s="11">
        <f t="shared" si="19"/>
        <v>0.7565217391304347</v>
      </c>
      <c r="M39" s="32">
        <f>SUM(M34:M38)</f>
        <v>12</v>
      </c>
      <c r="N39" s="11">
        <f t="shared" si="20"/>
        <v>0.10434782608695652</v>
      </c>
      <c r="O39" s="32">
        <f>SUM(O34:O38)</f>
        <v>16</v>
      </c>
      <c r="P39" s="11">
        <f t="shared" si="21"/>
        <v>0.1391304347826087</v>
      </c>
      <c r="Q39" s="13">
        <f t="shared" si="22"/>
        <v>0.24945770065075923</v>
      </c>
    </row>
    <row r="40" spans="1:17" ht="15.75">
      <c r="A40" s="17"/>
      <c r="B40" s="33"/>
      <c r="C40" s="30"/>
      <c r="D40" s="30"/>
      <c r="E40" s="15"/>
      <c r="F40" s="35"/>
      <c r="G40" s="16"/>
      <c r="H40" s="36"/>
      <c r="I40" s="16"/>
      <c r="J40" s="30"/>
      <c r="K40" s="30"/>
      <c r="L40" s="15"/>
      <c r="M40" s="35"/>
      <c r="N40" s="15"/>
      <c r="O40" s="35"/>
      <c r="P40" s="15"/>
      <c r="Q40" s="16"/>
    </row>
    <row r="41" spans="1:17" ht="15">
      <c r="A41" s="10" t="s">
        <v>64</v>
      </c>
      <c r="B41" s="29">
        <v>586</v>
      </c>
      <c r="C41" s="54">
        <f>SUM(D41+F41+H41)</f>
        <v>636</v>
      </c>
      <c r="D41" s="29">
        <v>620</v>
      </c>
      <c r="E41" s="11">
        <f>D41/C41</f>
        <v>0.9748427672955975</v>
      </c>
      <c r="F41" s="34">
        <v>1</v>
      </c>
      <c r="G41" s="12">
        <f>F41/C41</f>
        <v>0.0015723270440251573</v>
      </c>
      <c r="H41" s="29">
        <v>15</v>
      </c>
      <c r="I41" s="12">
        <f>H41/C41</f>
        <v>0.02358490566037736</v>
      </c>
      <c r="J41" s="54">
        <f>SUM(K41+M41+O41)</f>
        <v>159</v>
      </c>
      <c r="K41" s="29">
        <v>150</v>
      </c>
      <c r="L41" s="11">
        <f>K41/J41</f>
        <v>0.9433962264150944</v>
      </c>
      <c r="M41" s="34">
        <v>1</v>
      </c>
      <c r="N41" s="11">
        <f>M41/J41</f>
        <v>0.006289308176100629</v>
      </c>
      <c r="O41" s="34">
        <v>8</v>
      </c>
      <c r="P41" s="11">
        <f>O41/J41</f>
        <v>0.050314465408805034</v>
      </c>
      <c r="Q41" s="12">
        <f>J41/C41</f>
        <v>0.25</v>
      </c>
    </row>
    <row r="42" spans="1:17" ht="15">
      <c r="A42" s="10" t="s">
        <v>65</v>
      </c>
      <c r="B42" s="29">
        <v>110</v>
      </c>
      <c r="C42" s="54">
        <f>SUM(D42+F42+H42)</f>
        <v>92</v>
      </c>
      <c r="D42" s="29">
        <v>92</v>
      </c>
      <c r="E42" s="11">
        <f>D42/C42</f>
        <v>1</v>
      </c>
      <c r="F42" s="34">
        <v>0</v>
      </c>
      <c r="G42" s="12">
        <f>F42/C42</f>
        <v>0</v>
      </c>
      <c r="H42" s="29">
        <v>0</v>
      </c>
      <c r="I42" s="12">
        <f>H42/C42</f>
        <v>0</v>
      </c>
      <c r="J42" s="54">
        <f>SUM(K42+M42+O42)</f>
        <v>13</v>
      </c>
      <c r="K42" s="29">
        <v>13</v>
      </c>
      <c r="L42" s="11">
        <f>K42/J42</f>
        <v>1</v>
      </c>
      <c r="M42" s="34">
        <v>0</v>
      </c>
      <c r="N42" s="11">
        <f>M42/J42</f>
        <v>0</v>
      </c>
      <c r="O42" s="34">
        <v>0</v>
      </c>
      <c r="P42" s="11">
        <f>O42/J42</f>
        <v>0</v>
      </c>
      <c r="Q42" s="12">
        <f>J42/C42</f>
        <v>0.14130434782608695</v>
      </c>
    </row>
    <row r="43" spans="1:17" ht="15.75">
      <c r="A43" s="5" t="s">
        <v>34</v>
      </c>
      <c r="B43" s="32">
        <f>SUM(B41:B42)</f>
        <v>696</v>
      </c>
      <c r="C43" s="32">
        <f>SUM(C41:C42)</f>
        <v>728</v>
      </c>
      <c r="D43" s="32">
        <f>SUM(D41:D42)</f>
        <v>712</v>
      </c>
      <c r="E43" s="11">
        <f>D43/C43</f>
        <v>0.978021978021978</v>
      </c>
      <c r="F43" s="32">
        <f>SUM(F41:F42)</f>
        <v>1</v>
      </c>
      <c r="G43" s="12">
        <f>F43/C43</f>
        <v>0.0013736263736263737</v>
      </c>
      <c r="H43" s="32">
        <f>SUM(H41:H42)</f>
        <v>15</v>
      </c>
      <c r="I43" s="12">
        <f>H43/C43</f>
        <v>0.020604395604395604</v>
      </c>
      <c r="J43" s="32">
        <f>SUM(J41:J42)</f>
        <v>172</v>
      </c>
      <c r="K43" s="32">
        <f>SUM(K41:K42)</f>
        <v>163</v>
      </c>
      <c r="L43" s="11">
        <f>K43/J43</f>
        <v>0.9476744186046512</v>
      </c>
      <c r="M43" s="32">
        <f>SUM(M41:M42)</f>
        <v>1</v>
      </c>
      <c r="N43" s="11">
        <f>M43/J43</f>
        <v>0.005813953488372093</v>
      </c>
      <c r="O43" s="32">
        <f>SUM(O41:O42)</f>
        <v>8</v>
      </c>
      <c r="P43" s="11">
        <f>O43/J43</f>
        <v>0.046511627906976744</v>
      </c>
      <c r="Q43" s="13">
        <f>J43/C43</f>
        <v>0.23626373626373626</v>
      </c>
    </row>
    <row r="44" spans="1:17" ht="15.75">
      <c r="A44" s="17"/>
      <c r="B44" s="33"/>
      <c r="C44" s="30"/>
      <c r="D44" s="30"/>
      <c r="E44" s="15"/>
      <c r="F44" s="35"/>
      <c r="G44" s="16"/>
      <c r="H44" s="36"/>
      <c r="I44" s="16"/>
      <c r="J44" s="30"/>
      <c r="K44" s="30"/>
      <c r="L44" s="15"/>
      <c r="M44" s="35"/>
      <c r="N44" s="15"/>
      <c r="O44" s="35"/>
      <c r="P44" s="15"/>
      <c r="Q44" s="16"/>
    </row>
    <row r="45" spans="1:17" ht="15">
      <c r="A45" s="10" t="s">
        <v>35</v>
      </c>
      <c r="B45" s="29">
        <v>44</v>
      </c>
      <c r="C45" s="54">
        <f>SUM(D45+F45+H45)</f>
        <v>46</v>
      </c>
      <c r="D45" s="29">
        <v>43</v>
      </c>
      <c r="E45" s="11">
        <f>D45/C45</f>
        <v>0.9347826086956522</v>
      </c>
      <c r="F45" s="34">
        <v>0</v>
      </c>
      <c r="G45" s="12">
        <f>F45/C45</f>
        <v>0</v>
      </c>
      <c r="H45" s="29">
        <v>3</v>
      </c>
      <c r="I45" s="12">
        <f>H45/C45</f>
        <v>0.06521739130434782</v>
      </c>
      <c r="J45" s="54">
        <f>SUM(K45+M45+O45)</f>
        <v>11</v>
      </c>
      <c r="K45" s="29">
        <v>10</v>
      </c>
      <c r="L45" s="11">
        <f>K45/J45</f>
        <v>0.9090909090909091</v>
      </c>
      <c r="M45" s="34">
        <v>0</v>
      </c>
      <c r="N45" s="11">
        <f>M45/J45</f>
        <v>0</v>
      </c>
      <c r="O45" s="34">
        <v>1</v>
      </c>
      <c r="P45" s="11">
        <f>O45/J45</f>
        <v>0.09090909090909091</v>
      </c>
      <c r="Q45" s="12">
        <f>J45/C45</f>
        <v>0.2391304347826087</v>
      </c>
    </row>
    <row r="46" spans="1:17" ht="15">
      <c r="A46" s="10" t="s">
        <v>36</v>
      </c>
      <c r="B46" s="29">
        <v>7</v>
      </c>
      <c r="C46" s="54">
        <f>SUM(D46+F46+H46)</f>
        <v>11</v>
      </c>
      <c r="D46" s="29">
        <v>10</v>
      </c>
      <c r="E46" s="11">
        <f>D46/C46</f>
        <v>0.9090909090909091</v>
      </c>
      <c r="F46" s="34">
        <v>0</v>
      </c>
      <c r="G46" s="12">
        <f>F46/C46</f>
        <v>0</v>
      </c>
      <c r="H46" s="29">
        <v>1</v>
      </c>
      <c r="I46" s="12">
        <f>H46/C46</f>
        <v>0.09090909090909091</v>
      </c>
      <c r="J46" s="54">
        <f>SUM(K46+M46+O46)</f>
        <v>0</v>
      </c>
      <c r="K46" s="29">
        <v>0</v>
      </c>
      <c r="L46" s="11" t="e">
        <f>K46/J46</f>
        <v>#DIV/0!</v>
      </c>
      <c r="M46" s="34">
        <v>0</v>
      </c>
      <c r="N46" s="11" t="e">
        <f>M46/J46</f>
        <v>#DIV/0!</v>
      </c>
      <c r="O46" s="34">
        <v>0</v>
      </c>
      <c r="P46" s="11" t="e">
        <f>O46/J46</f>
        <v>#DIV/0!</v>
      </c>
      <c r="Q46" s="12">
        <f>J46/C46</f>
        <v>0</v>
      </c>
    </row>
    <row r="47" spans="1:17" ht="15.75">
      <c r="A47" s="5" t="s">
        <v>37</v>
      </c>
      <c r="B47" s="32">
        <f>SUM(B45:B46)</f>
        <v>51</v>
      </c>
      <c r="C47" s="32">
        <f>SUM(C45:C46)</f>
        <v>57</v>
      </c>
      <c r="D47" s="32">
        <f>SUM(D45:D46)</f>
        <v>53</v>
      </c>
      <c r="E47" s="11">
        <f>D47/C47</f>
        <v>0.9298245614035088</v>
      </c>
      <c r="F47" s="32">
        <f>SUM(F45:F46)</f>
        <v>0</v>
      </c>
      <c r="G47" s="12">
        <f>F47/C47</f>
        <v>0</v>
      </c>
      <c r="H47" s="32">
        <f>SUM(H45:H46)</f>
        <v>4</v>
      </c>
      <c r="I47" s="12">
        <f>H47/C47</f>
        <v>0.07017543859649122</v>
      </c>
      <c r="J47" s="32">
        <f>SUM(J45:J46)</f>
        <v>11</v>
      </c>
      <c r="K47" s="32">
        <f>SUM(K45:K46)</f>
        <v>10</v>
      </c>
      <c r="L47" s="11">
        <f>K47/J47</f>
        <v>0.9090909090909091</v>
      </c>
      <c r="M47" s="32">
        <f>SUM(M45:M46)</f>
        <v>0</v>
      </c>
      <c r="N47" s="11">
        <f>M47/J47</f>
        <v>0</v>
      </c>
      <c r="O47" s="32">
        <f>SUM(O45:O46)</f>
        <v>1</v>
      </c>
      <c r="P47" s="11">
        <f>O47/J47</f>
        <v>0.09090909090909091</v>
      </c>
      <c r="Q47" s="13">
        <f>J47/C47</f>
        <v>0.19298245614035087</v>
      </c>
    </row>
    <row r="48" spans="1:17" ht="15.75">
      <c r="A48" s="17"/>
      <c r="B48" s="33"/>
      <c r="C48" s="30"/>
      <c r="D48" s="30"/>
      <c r="E48" s="15"/>
      <c r="F48" s="35"/>
      <c r="G48" s="16"/>
      <c r="H48" s="36"/>
      <c r="I48" s="16"/>
      <c r="J48" s="30"/>
      <c r="K48" s="30"/>
      <c r="L48" s="15"/>
      <c r="M48" s="35"/>
      <c r="N48" s="15"/>
      <c r="O48" s="35"/>
      <c r="P48" s="15"/>
      <c r="Q48" s="16"/>
    </row>
    <row r="49" spans="1:17" ht="15.75">
      <c r="A49" s="5" t="s">
        <v>38</v>
      </c>
      <c r="B49" s="32">
        <f>SUM(B28,B32,B39,B43,B47)</f>
        <v>2377</v>
      </c>
      <c r="C49" s="32">
        <f>SUM(C28,C32,C39,C43,C47)</f>
        <v>2514</v>
      </c>
      <c r="D49" s="32">
        <f>SUM(D28,D32,D39,D43,D47)</f>
        <v>2396</v>
      </c>
      <c r="E49" s="11">
        <f>D49/C49</f>
        <v>0.9530628480509149</v>
      </c>
      <c r="F49" s="32">
        <f>SUM(F28,F32,F39,F43,F47)</f>
        <v>54</v>
      </c>
      <c r="G49" s="12">
        <f>F49/C49</f>
        <v>0.021479713603818614</v>
      </c>
      <c r="H49" s="32">
        <f>SUM(H28,H32,H39,H43,H47)</f>
        <v>64</v>
      </c>
      <c r="I49" s="12">
        <f>H49/C49</f>
        <v>0.02545743834526651</v>
      </c>
      <c r="J49" s="32">
        <f>SUM(J28,J32,J39,J43,J47)</f>
        <v>632</v>
      </c>
      <c r="K49" s="32">
        <f>SUM(K28,K32,K39,K43,K47)</f>
        <v>590</v>
      </c>
      <c r="L49" s="11">
        <f>K49/J49</f>
        <v>0.9335443037974683</v>
      </c>
      <c r="M49" s="32">
        <f>SUM(M28,M32,M39,M43,M47)</f>
        <v>15</v>
      </c>
      <c r="N49" s="11">
        <f>M49/J49</f>
        <v>0.023734177215189875</v>
      </c>
      <c r="O49" s="32">
        <f>SUM(O28,O32,O39,O43,O47)</f>
        <v>27</v>
      </c>
      <c r="P49" s="11">
        <f>O49/J49</f>
        <v>0.04272151898734177</v>
      </c>
      <c r="Q49" s="13">
        <f>J49/C49</f>
        <v>0.25139220365950676</v>
      </c>
    </row>
    <row r="50" spans="1:17" ht="15.75">
      <c r="A50" s="1"/>
      <c r="B50" s="33"/>
      <c r="C50" s="30"/>
      <c r="D50" s="30"/>
      <c r="E50" s="15"/>
      <c r="F50" s="35"/>
      <c r="G50" s="16"/>
      <c r="H50" s="36"/>
      <c r="I50" s="16"/>
      <c r="J50" s="30"/>
      <c r="K50" s="30"/>
      <c r="L50" s="15"/>
      <c r="M50" s="35"/>
      <c r="N50" s="15"/>
      <c r="O50" s="35"/>
      <c r="P50" s="15"/>
      <c r="Q50" s="16"/>
    </row>
    <row r="51" spans="1:17" ht="15.75">
      <c r="A51" s="5" t="s">
        <v>39</v>
      </c>
      <c r="B51" s="32">
        <f>B24+B49</f>
        <v>5409</v>
      </c>
      <c r="C51" s="32">
        <f>C24+C49</f>
        <v>5567</v>
      </c>
      <c r="D51" s="32">
        <f>D24+D49</f>
        <v>5362</v>
      </c>
      <c r="E51" s="11">
        <f>D51/C51</f>
        <v>0.9631758577330699</v>
      </c>
      <c r="F51" s="32">
        <f>F24+F49</f>
        <v>101</v>
      </c>
      <c r="G51" s="12">
        <f>F51/C51</f>
        <v>0.0181426261900485</v>
      </c>
      <c r="H51" s="32">
        <f>H24+H49</f>
        <v>104</v>
      </c>
      <c r="I51" s="12">
        <f>H51/C51</f>
        <v>0.018681516076881625</v>
      </c>
      <c r="J51" s="32">
        <f>J24+J49</f>
        <v>1196</v>
      </c>
      <c r="K51" s="32">
        <f>K24+K49</f>
        <v>1125</v>
      </c>
      <c r="L51" s="11">
        <f>K51/J51</f>
        <v>0.9406354515050167</v>
      </c>
      <c r="M51" s="32">
        <f>M24+M49</f>
        <v>20</v>
      </c>
      <c r="N51" s="11">
        <f>M51/J51</f>
        <v>0.016722408026755852</v>
      </c>
      <c r="O51" s="32">
        <f>O24+O49</f>
        <v>51</v>
      </c>
      <c r="P51" s="11">
        <f>O51/J51</f>
        <v>0.042642140468227424</v>
      </c>
      <c r="Q51" s="13">
        <f>J51/C51</f>
        <v>0.21483743488413867</v>
      </c>
    </row>
  </sheetData>
  <sheetProtection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0" sqref="B20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210</v>
      </c>
      <c r="C4" s="54">
        <f>SUM(D4+F4+H4)</f>
        <v>216</v>
      </c>
      <c r="D4" s="29">
        <v>207</v>
      </c>
      <c r="E4" s="11">
        <f>D4/C4</f>
        <v>0.9583333333333334</v>
      </c>
      <c r="F4" s="34">
        <v>5</v>
      </c>
      <c r="G4" s="12">
        <f>F4/C4</f>
        <v>0.023148148148148147</v>
      </c>
      <c r="H4" s="29">
        <v>4</v>
      </c>
      <c r="I4" s="12">
        <f>H4/C4</f>
        <v>0.018518518518518517</v>
      </c>
      <c r="J4" s="54">
        <f>SUM(K4+M4+O4)</f>
        <v>36</v>
      </c>
      <c r="K4" s="29">
        <v>35</v>
      </c>
      <c r="L4" s="11">
        <f>K4/J4</f>
        <v>0.9722222222222222</v>
      </c>
      <c r="M4" s="34">
        <v>1</v>
      </c>
      <c r="N4" s="11">
        <f>M4/J4</f>
        <v>0.027777777777777776</v>
      </c>
      <c r="O4" s="34">
        <v>0</v>
      </c>
      <c r="P4" s="11">
        <f>O4/J4</f>
        <v>0</v>
      </c>
      <c r="Q4" s="12">
        <f>J4/C4</f>
        <v>0.16666666666666666</v>
      </c>
    </row>
    <row r="5" spans="1:17" ht="15">
      <c r="A5" s="10" t="s">
        <v>56</v>
      </c>
      <c r="B5" s="29">
        <v>451</v>
      </c>
      <c r="C5" s="54">
        <f>SUM(D5+F5+H5)</f>
        <v>436</v>
      </c>
      <c r="D5" s="29">
        <v>430</v>
      </c>
      <c r="E5" s="11">
        <f>D5/C5</f>
        <v>0.9862385321100917</v>
      </c>
      <c r="F5" s="34">
        <v>4</v>
      </c>
      <c r="G5" s="12">
        <f>F5/C5</f>
        <v>0.009174311926605505</v>
      </c>
      <c r="H5" s="29">
        <v>2</v>
      </c>
      <c r="I5" s="12">
        <f>H5/C5</f>
        <v>0.0045871559633027525</v>
      </c>
      <c r="J5" s="54">
        <f>SUM(K5+M5+O5)</f>
        <v>70</v>
      </c>
      <c r="K5" s="29">
        <v>69</v>
      </c>
      <c r="L5" s="11">
        <f>K5/J5</f>
        <v>0.9857142857142858</v>
      </c>
      <c r="M5" s="34">
        <v>1</v>
      </c>
      <c r="N5" s="11">
        <f>M5/J5</f>
        <v>0.014285714285714285</v>
      </c>
      <c r="O5" s="34">
        <v>0</v>
      </c>
      <c r="P5" s="11">
        <f>O5/J5</f>
        <v>0</v>
      </c>
      <c r="Q5" s="12">
        <f>J5/C5</f>
        <v>0.16055045871559634</v>
      </c>
    </row>
    <row r="6" spans="1:17" ht="15">
      <c r="A6" s="10" t="s">
        <v>57</v>
      </c>
      <c r="B6" s="29">
        <v>334</v>
      </c>
      <c r="C6" s="54">
        <f>SUM(D6+F6+H6)</f>
        <v>337</v>
      </c>
      <c r="D6" s="29">
        <v>332</v>
      </c>
      <c r="E6" s="11">
        <f>D6/C6</f>
        <v>0.9851632047477745</v>
      </c>
      <c r="F6" s="34">
        <v>5</v>
      </c>
      <c r="G6" s="12">
        <f>F6/C6</f>
        <v>0.01483679525222552</v>
      </c>
      <c r="H6" s="29">
        <v>0</v>
      </c>
      <c r="I6" s="12">
        <f>H6/C6</f>
        <v>0</v>
      </c>
      <c r="J6" s="54">
        <f>SUM(K6+M6+O6)</f>
        <v>57</v>
      </c>
      <c r="K6" s="29">
        <v>56</v>
      </c>
      <c r="L6" s="11">
        <f>K6/J6</f>
        <v>0.9824561403508771</v>
      </c>
      <c r="M6" s="34">
        <v>1</v>
      </c>
      <c r="N6" s="11">
        <f>M6/J6</f>
        <v>0.017543859649122806</v>
      </c>
      <c r="O6" s="34">
        <v>0</v>
      </c>
      <c r="P6" s="11">
        <f>O6/J6</f>
        <v>0</v>
      </c>
      <c r="Q6" s="12">
        <f>J6/C6</f>
        <v>0.16913946587537093</v>
      </c>
    </row>
    <row r="7" spans="1:17" ht="15.75">
      <c r="A7" s="5" t="s">
        <v>15</v>
      </c>
      <c r="B7" s="32">
        <f>SUM(B4:B6)</f>
        <v>995</v>
      </c>
      <c r="C7" s="32">
        <f>SUM(C4:C6)</f>
        <v>989</v>
      </c>
      <c r="D7" s="32">
        <f>SUM(D4:D6)</f>
        <v>969</v>
      </c>
      <c r="E7" s="11">
        <f>D7/C7</f>
        <v>0.9797775530839231</v>
      </c>
      <c r="F7" s="32">
        <f>SUM(F4:F6)</f>
        <v>14</v>
      </c>
      <c r="G7" s="12">
        <f>F7/C7</f>
        <v>0.014155712841253791</v>
      </c>
      <c r="H7" s="32">
        <f>SUM(H4:H6)</f>
        <v>6</v>
      </c>
      <c r="I7" s="12">
        <f>H7/C7</f>
        <v>0.006066734074823054</v>
      </c>
      <c r="J7" s="32">
        <f>SUM(J4:J6)</f>
        <v>163</v>
      </c>
      <c r="K7" s="32">
        <f>SUM(K4:K6)</f>
        <v>160</v>
      </c>
      <c r="L7" s="11">
        <f>K7/J7</f>
        <v>0.9815950920245399</v>
      </c>
      <c r="M7" s="32">
        <f>SUM(M4:M6)</f>
        <v>3</v>
      </c>
      <c r="N7" s="11">
        <f>M7/J7</f>
        <v>0.018404907975460124</v>
      </c>
      <c r="O7" s="32">
        <f>SUM(O4:O6)</f>
        <v>0</v>
      </c>
      <c r="P7" s="11">
        <f>O7/J7</f>
        <v>0</v>
      </c>
      <c r="Q7" s="13">
        <f>J7/C7</f>
        <v>0.16481294236602628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555</v>
      </c>
      <c r="C10" s="54">
        <f>SUM(D10+F10+H10)</f>
        <v>585</v>
      </c>
      <c r="D10" s="29">
        <v>575</v>
      </c>
      <c r="E10" s="11">
        <f t="shared" si="0"/>
        <v>0.9829059829059829</v>
      </c>
      <c r="F10" s="34">
        <v>4</v>
      </c>
      <c r="G10" s="12">
        <f t="shared" si="1"/>
        <v>0.006837606837606838</v>
      </c>
      <c r="H10" s="29">
        <v>6</v>
      </c>
      <c r="I10" s="12">
        <f t="shared" si="2"/>
        <v>0.010256410256410256</v>
      </c>
      <c r="J10" s="54">
        <f>SUM(K10+M10+O10)</f>
        <v>93</v>
      </c>
      <c r="K10" s="29">
        <v>87</v>
      </c>
      <c r="L10" s="11">
        <f t="shared" si="3"/>
        <v>0.9354838709677419</v>
      </c>
      <c r="M10" s="34">
        <v>2</v>
      </c>
      <c r="N10" s="11">
        <f t="shared" si="4"/>
        <v>0.021505376344086023</v>
      </c>
      <c r="O10" s="34">
        <v>4</v>
      </c>
      <c r="P10" s="11">
        <f t="shared" si="5"/>
        <v>0.043010752688172046</v>
      </c>
      <c r="Q10" s="12">
        <f t="shared" si="6"/>
        <v>0.15897435897435896</v>
      </c>
    </row>
    <row r="11" spans="1:17" ht="15">
      <c r="A11" s="10" t="s">
        <v>59</v>
      </c>
      <c r="B11" s="29">
        <v>309</v>
      </c>
      <c r="C11" s="54">
        <f>SUM(D11+F11+H11)</f>
        <v>332</v>
      </c>
      <c r="D11" s="29">
        <v>316</v>
      </c>
      <c r="E11" s="11">
        <f t="shared" si="0"/>
        <v>0.9518072289156626</v>
      </c>
      <c r="F11" s="34">
        <v>5</v>
      </c>
      <c r="G11" s="12">
        <f t="shared" si="1"/>
        <v>0.015060240963855422</v>
      </c>
      <c r="H11" s="29">
        <v>11</v>
      </c>
      <c r="I11" s="12">
        <f t="shared" si="2"/>
        <v>0.03313253012048193</v>
      </c>
      <c r="J11" s="54">
        <f>SUM(K11+M11+O11)</f>
        <v>102</v>
      </c>
      <c r="K11" s="29">
        <v>91</v>
      </c>
      <c r="L11" s="11">
        <f t="shared" si="3"/>
        <v>0.8921568627450981</v>
      </c>
      <c r="M11" s="34">
        <v>1</v>
      </c>
      <c r="N11" s="11">
        <f t="shared" si="4"/>
        <v>0.00980392156862745</v>
      </c>
      <c r="O11" s="34">
        <v>10</v>
      </c>
      <c r="P11" s="11">
        <f t="shared" si="5"/>
        <v>0.09803921568627451</v>
      </c>
      <c r="Q11" s="12">
        <f t="shared" si="6"/>
        <v>0.3072289156626506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132</v>
      </c>
      <c r="C13" s="54">
        <f>SUM(D13+F13+H13)</f>
        <v>135</v>
      </c>
      <c r="D13" s="29">
        <v>120</v>
      </c>
      <c r="E13" s="11">
        <f t="shared" si="0"/>
        <v>0.8888888888888888</v>
      </c>
      <c r="F13" s="34">
        <v>9</v>
      </c>
      <c r="G13" s="12">
        <f t="shared" si="1"/>
        <v>0.06666666666666667</v>
      </c>
      <c r="H13" s="29">
        <v>6</v>
      </c>
      <c r="I13" s="12">
        <f t="shared" si="2"/>
        <v>0.044444444444444446</v>
      </c>
      <c r="J13" s="54">
        <f>SUM(K13+M13+O13)</f>
        <v>27</v>
      </c>
      <c r="K13" s="29">
        <v>25</v>
      </c>
      <c r="L13" s="11">
        <f t="shared" si="3"/>
        <v>0.9259259259259259</v>
      </c>
      <c r="M13" s="34">
        <v>1</v>
      </c>
      <c r="N13" s="11">
        <f t="shared" si="4"/>
        <v>0.037037037037037035</v>
      </c>
      <c r="O13" s="34">
        <v>1</v>
      </c>
      <c r="P13" s="11">
        <f t="shared" si="5"/>
        <v>0.037037037037037035</v>
      </c>
      <c r="Q13" s="12">
        <f t="shared" si="6"/>
        <v>0.2</v>
      </c>
    </row>
    <row r="14" spans="1:17" ht="15.75">
      <c r="A14" s="5" t="s">
        <v>18</v>
      </c>
      <c r="B14" s="32">
        <f>SUM(B9:B13)</f>
        <v>996</v>
      </c>
      <c r="C14" s="32">
        <f>SUM(C9:C13)</f>
        <v>1052</v>
      </c>
      <c r="D14" s="32">
        <f>SUM(D9:D13)</f>
        <v>1011</v>
      </c>
      <c r="E14" s="11">
        <f t="shared" si="0"/>
        <v>0.9610266159695817</v>
      </c>
      <c r="F14" s="32">
        <f>SUM(F9:F13)</f>
        <v>18</v>
      </c>
      <c r="G14" s="12">
        <f t="shared" si="1"/>
        <v>0.017110266159695818</v>
      </c>
      <c r="H14" s="32">
        <f>SUM(H9:H13)</f>
        <v>23</v>
      </c>
      <c r="I14" s="12">
        <f t="shared" si="2"/>
        <v>0.021863117870722433</v>
      </c>
      <c r="J14" s="32">
        <f>SUM(J9:J13)</f>
        <v>222</v>
      </c>
      <c r="K14" s="32">
        <f>SUM(K9:K13)</f>
        <v>203</v>
      </c>
      <c r="L14" s="11">
        <f t="shared" si="3"/>
        <v>0.9144144144144144</v>
      </c>
      <c r="M14" s="32">
        <f>SUM(M9:M13)</f>
        <v>4</v>
      </c>
      <c r="N14" s="11">
        <f t="shared" si="4"/>
        <v>0.018018018018018018</v>
      </c>
      <c r="O14" s="32">
        <f>SUM(O9:O13)</f>
        <v>15</v>
      </c>
      <c r="P14" s="11">
        <f t="shared" si="5"/>
        <v>0.06756756756756757</v>
      </c>
      <c r="Q14" s="13">
        <f t="shared" si="6"/>
        <v>0.21102661596958175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281</v>
      </c>
      <c r="C16" s="54">
        <f aca="true" t="shared" si="7" ref="C16:C21">SUM(D16+F16+H16)</f>
        <v>337</v>
      </c>
      <c r="D16" s="29">
        <v>331</v>
      </c>
      <c r="E16" s="11">
        <f aca="true" t="shared" si="8" ref="E16:E22">D16/C16</f>
        <v>0.9821958456973294</v>
      </c>
      <c r="F16" s="34">
        <v>1</v>
      </c>
      <c r="G16" s="12">
        <f aca="true" t="shared" si="9" ref="G16:G22">F16/C16</f>
        <v>0.002967359050445104</v>
      </c>
      <c r="H16" s="29">
        <v>5</v>
      </c>
      <c r="I16" s="12">
        <f aca="true" t="shared" si="10" ref="I16:I22">H16/C16</f>
        <v>0.01483679525222552</v>
      </c>
      <c r="J16" s="54">
        <f aca="true" t="shared" si="11" ref="J16:J21">SUM(K16+M16+O16)</f>
        <v>83</v>
      </c>
      <c r="K16" s="29">
        <v>80</v>
      </c>
      <c r="L16" s="11">
        <f aca="true" t="shared" si="12" ref="L16:L22">K16/J16</f>
        <v>0.963855421686747</v>
      </c>
      <c r="M16" s="34">
        <v>1</v>
      </c>
      <c r="N16" s="11">
        <f aca="true" t="shared" si="13" ref="N16:N22">M16/J16</f>
        <v>0.012048192771084338</v>
      </c>
      <c r="O16" s="34">
        <v>2</v>
      </c>
      <c r="P16" s="11">
        <f aca="true" t="shared" si="14" ref="P16:P22">O16/J16</f>
        <v>0.024096385542168676</v>
      </c>
      <c r="Q16" s="12">
        <f aca="true" t="shared" si="15" ref="Q16:Q22">J16/C16</f>
        <v>0.24629080118694363</v>
      </c>
    </row>
    <row r="17" spans="1:17" ht="15">
      <c r="A17" s="10" t="s">
        <v>20</v>
      </c>
      <c r="B17" s="29"/>
      <c r="C17" s="54">
        <f t="shared" si="7"/>
        <v>0</v>
      </c>
      <c r="D17" s="29"/>
      <c r="E17" s="11" t="e">
        <f t="shared" si="8"/>
        <v>#DIV/0!</v>
      </c>
      <c r="F17" s="34"/>
      <c r="G17" s="12" t="e">
        <f t="shared" si="9"/>
        <v>#DIV/0!</v>
      </c>
      <c r="H17" s="29"/>
      <c r="I17" s="12" t="e">
        <f t="shared" si="10"/>
        <v>#DIV/0!</v>
      </c>
      <c r="J17" s="54">
        <f t="shared" si="11"/>
        <v>0</v>
      </c>
      <c r="K17" s="29"/>
      <c r="L17" s="11" t="e">
        <f t="shared" si="12"/>
        <v>#DIV/0!</v>
      </c>
      <c r="M17" s="34"/>
      <c r="N17" s="11" t="e">
        <f t="shared" si="13"/>
        <v>#DIV/0!</v>
      </c>
      <c r="O17" s="34"/>
      <c r="P17" s="11" t="e">
        <f t="shared" si="14"/>
        <v>#DIV/0!</v>
      </c>
      <c r="Q17" s="12" t="e">
        <f t="shared" si="15"/>
        <v>#DIV/0!</v>
      </c>
    </row>
    <row r="18" spans="1:17" ht="15">
      <c r="A18" s="10" t="s">
        <v>21</v>
      </c>
      <c r="B18" s="29"/>
      <c r="C18" s="54">
        <f t="shared" si="7"/>
        <v>0</v>
      </c>
      <c r="D18" s="29"/>
      <c r="E18" s="11" t="e">
        <f t="shared" si="8"/>
        <v>#DIV/0!</v>
      </c>
      <c r="F18" s="34"/>
      <c r="G18" s="12" t="e">
        <f t="shared" si="9"/>
        <v>#DIV/0!</v>
      </c>
      <c r="H18" s="29"/>
      <c r="I18" s="12" t="e">
        <f t="shared" si="10"/>
        <v>#DIV/0!</v>
      </c>
      <c r="J18" s="54">
        <f t="shared" si="11"/>
        <v>0</v>
      </c>
      <c r="K18" s="29"/>
      <c r="L18" s="11" t="e">
        <f t="shared" si="12"/>
        <v>#DIV/0!</v>
      </c>
      <c r="M18" s="34"/>
      <c r="N18" s="11" t="e">
        <f t="shared" si="13"/>
        <v>#DIV/0!</v>
      </c>
      <c r="O18" s="34"/>
      <c r="P18" s="11" t="e">
        <f t="shared" si="14"/>
        <v>#DIV/0!</v>
      </c>
      <c r="Q18" s="12" t="e">
        <f t="shared" si="15"/>
        <v>#DIV/0!</v>
      </c>
    </row>
    <row r="19" spans="1:17" ht="15">
      <c r="A19" s="10" t="s">
        <v>72</v>
      </c>
      <c r="B19" s="29">
        <v>45</v>
      </c>
      <c r="C19" s="54">
        <f t="shared" si="7"/>
        <v>40</v>
      </c>
      <c r="D19" s="29">
        <v>35</v>
      </c>
      <c r="E19" s="11">
        <f t="shared" si="8"/>
        <v>0.875</v>
      </c>
      <c r="F19" s="34">
        <v>1</v>
      </c>
      <c r="G19" s="12">
        <f t="shared" si="9"/>
        <v>0.025</v>
      </c>
      <c r="H19" s="29">
        <v>4</v>
      </c>
      <c r="I19" s="12">
        <f t="shared" si="10"/>
        <v>0.1</v>
      </c>
      <c r="J19" s="54">
        <f t="shared" si="11"/>
        <v>4</v>
      </c>
      <c r="K19" s="29">
        <v>2</v>
      </c>
      <c r="L19" s="11">
        <f t="shared" si="12"/>
        <v>0.5</v>
      </c>
      <c r="M19" s="34">
        <v>0</v>
      </c>
      <c r="N19" s="11">
        <f t="shared" si="13"/>
        <v>0</v>
      </c>
      <c r="O19" s="34">
        <v>2</v>
      </c>
      <c r="P19" s="11">
        <f t="shared" si="14"/>
        <v>0.5</v>
      </c>
      <c r="Q19" s="12">
        <f t="shared" si="15"/>
        <v>0.1</v>
      </c>
    </row>
    <row r="20" spans="1:17" ht="15">
      <c r="A20" s="10" t="s">
        <v>22</v>
      </c>
      <c r="B20" s="29"/>
      <c r="C20" s="54">
        <f t="shared" si="7"/>
        <v>0</v>
      </c>
      <c r="D20" s="29"/>
      <c r="E20" s="11" t="e">
        <f t="shared" si="8"/>
        <v>#DIV/0!</v>
      </c>
      <c r="F20" s="34">
        <v>0</v>
      </c>
      <c r="G20" s="12" t="e">
        <f t="shared" si="9"/>
        <v>#DIV/0!</v>
      </c>
      <c r="H20" s="29">
        <v>0</v>
      </c>
      <c r="I20" s="12" t="e">
        <f t="shared" si="10"/>
        <v>#DIV/0!</v>
      </c>
      <c r="J20" s="54">
        <f t="shared" si="11"/>
        <v>0</v>
      </c>
      <c r="K20" s="29"/>
      <c r="L20" s="11" t="e">
        <f t="shared" si="12"/>
        <v>#DIV/0!</v>
      </c>
      <c r="M20" s="34"/>
      <c r="N20" s="11" t="e">
        <f t="shared" si="13"/>
        <v>#DIV/0!</v>
      </c>
      <c r="O20" s="34"/>
      <c r="P20" s="11" t="e">
        <f t="shared" si="14"/>
        <v>#DIV/0!</v>
      </c>
      <c r="Q20" s="12" t="e">
        <f t="shared" si="15"/>
        <v>#DIV/0!</v>
      </c>
    </row>
    <row r="21" spans="1:17" ht="15">
      <c r="A21" s="10" t="s">
        <v>61</v>
      </c>
      <c r="B21" s="29">
        <v>487</v>
      </c>
      <c r="C21" s="54">
        <f t="shared" si="7"/>
        <v>517</v>
      </c>
      <c r="D21" s="29">
        <v>503</v>
      </c>
      <c r="E21" s="11">
        <f t="shared" si="8"/>
        <v>0.9729206963249516</v>
      </c>
      <c r="F21" s="34">
        <v>6</v>
      </c>
      <c r="G21" s="12">
        <f t="shared" si="9"/>
        <v>0.01160541586073501</v>
      </c>
      <c r="H21" s="29">
        <v>8</v>
      </c>
      <c r="I21" s="12">
        <f t="shared" si="10"/>
        <v>0.015473887814313346</v>
      </c>
      <c r="J21" s="54">
        <f t="shared" si="11"/>
        <v>32</v>
      </c>
      <c r="K21" s="29">
        <v>32</v>
      </c>
      <c r="L21" s="11">
        <f t="shared" si="12"/>
        <v>1</v>
      </c>
      <c r="M21" s="34">
        <v>0</v>
      </c>
      <c r="N21" s="11">
        <f t="shared" si="13"/>
        <v>0</v>
      </c>
      <c r="O21" s="34">
        <v>0</v>
      </c>
      <c r="P21" s="11">
        <f t="shared" si="14"/>
        <v>0</v>
      </c>
      <c r="Q21" s="12">
        <f t="shared" si="15"/>
        <v>0.061895551257253385</v>
      </c>
    </row>
    <row r="22" spans="1:17" ht="15.75">
      <c r="A22" s="5" t="s">
        <v>23</v>
      </c>
      <c r="B22" s="32">
        <f>SUM(B16:B21)</f>
        <v>813</v>
      </c>
      <c r="C22" s="32">
        <f>SUM(C16:C21)</f>
        <v>894</v>
      </c>
      <c r="D22" s="32">
        <f>SUM(D16:D21)</f>
        <v>869</v>
      </c>
      <c r="E22" s="11">
        <f t="shared" si="8"/>
        <v>0.9720357941834452</v>
      </c>
      <c r="F22" s="32">
        <f>SUM(F16:F21)</f>
        <v>8</v>
      </c>
      <c r="G22" s="12">
        <f t="shared" si="9"/>
        <v>0.008948545861297539</v>
      </c>
      <c r="H22" s="32">
        <f>SUM(H16:H21)</f>
        <v>17</v>
      </c>
      <c r="I22" s="12">
        <f t="shared" si="10"/>
        <v>0.01901565995525727</v>
      </c>
      <c r="J22" s="32">
        <f>SUM(J16:J21)</f>
        <v>119</v>
      </c>
      <c r="K22" s="32">
        <f>SUM(K16:K21)</f>
        <v>114</v>
      </c>
      <c r="L22" s="11">
        <f t="shared" si="12"/>
        <v>0.957983193277311</v>
      </c>
      <c r="M22" s="32">
        <f>SUM(M16:M21)</f>
        <v>1</v>
      </c>
      <c r="N22" s="11">
        <f t="shared" si="13"/>
        <v>0.008403361344537815</v>
      </c>
      <c r="O22" s="32">
        <f>SUM(O16:O21)</f>
        <v>4</v>
      </c>
      <c r="P22" s="11">
        <f t="shared" si="14"/>
        <v>0.03361344537815126</v>
      </c>
      <c r="Q22" s="13">
        <f t="shared" si="15"/>
        <v>0.1331096196868009</v>
      </c>
    </row>
    <row r="23" spans="1:17" ht="15.75">
      <c r="A23" s="19"/>
      <c r="B23" s="31"/>
      <c r="C23" s="31"/>
      <c r="D23" s="31"/>
      <c r="E23" s="20"/>
      <c r="F23" s="31"/>
      <c r="G23" s="21"/>
      <c r="H23" s="31"/>
      <c r="I23" s="21"/>
      <c r="J23" s="31"/>
      <c r="K23" s="31"/>
      <c r="L23" s="20"/>
      <c r="M23" s="31"/>
      <c r="N23" s="20"/>
      <c r="O23" s="31"/>
      <c r="P23" s="20"/>
      <c r="Q23" s="22"/>
    </row>
    <row r="24" spans="1:17" ht="15.75">
      <c r="A24" s="5" t="s">
        <v>24</v>
      </c>
      <c r="B24" s="32">
        <f>B7+B14+B22</f>
        <v>2804</v>
      </c>
      <c r="C24" s="32">
        <f>C7+C14+C22</f>
        <v>2935</v>
      </c>
      <c r="D24" s="32">
        <f>D7+D14+D22</f>
        <v>2849</v>
      </c>
      <c r="E24" s="11">
        <f>D24/C24</f>
        <v>0.9706984667802385</v>
      </c>
      <c r="F24" s="32">
        <f>F7+F14+F22</f>
        <v>40</v>
      </c>
      <c r="G24" s="12">
        <f>F24/C24</f>
        <v>0.013628620102214651</v>
      </c>
      <c r="H24" s="32">
        <f>H7+H14+H22</f>
        <v>46</v>
      </c>
      <c r="I24" s="12">
        <f>H24/C24</f>
        <v>0.015672913117546847</v>
      </c>
      <c r="J24" s="32">
        <f>J7+J14+J22</f>
        <v>504</v>
      </c>
      <c r="K24" s="32">
        <f>K7+K14+K22</f>
        <v>477</v>
      </c>
      <c r="L24" s="11">
        <f>K24/J24</f>
        <v>0.9464285714285714</v>
      </c>
      <c r="M24" s="32">
        <f>M7+M14+M22</f>
        <v>8</v>
      </c>
      <c r="N24" s="11">
        <f>M24/J24</f>
        <v>0.015873015873015872</v>
      </c>
      <c r="O24" s="32">
        <f>O7+O14+O22</f>
        <v>19</v>
      </c>
      <c r="P24" s="11">
        <f>O24/J24</f>
        <v>0.037698412698412696</v>
      </c>
      <c r="Q24" s="13">
        <f>J24/C24</f>
        <v>0.1717206132879046</v>
      </c>
    </row>
    <row r="25" spans="1:17" ht="15.75">
      <c r="A25" s="19"/>
      <c r="B25" s="31"/>
      <c r="C25" s="31"/>
      <c r="D25" s="31"/>
      <c r="E25" s="20"/>
      <c r="F25" s="31"/>
      <c r="G25" s="21"/>
      <c r="H25" s="31"/>
      <c r="I25" s="21"/>
      <c r="J25" s="31"/>
      <c r="K25" s="31"/>
      <c r="L25" s="20"/>
      <c r="M25" s="31"/>
      <c r="N25" s="20"/>
      <c r="O25" s="31"/>
      <c r="P25" s="20"/>
      <c r="Q25" s="22"/>
    </row>
    <row r="26" spans="1:17" ht="15">
      <c r="A26" s="10" t="s">
        <v>62</v>
      </c>
      <c r="B26" s="29">
        <v>22</v>
      </c>
      <c r="C26" s="54">
        <f>SUM(D26+F26+H26)</f>
        <v>6</v>
      </c>
      <c r="D26" s="29">
        <v>5</v>
      </c>
      <c r="E26" s="11">
        <f>D26/C26</f>
        <v>0.8333333333333334</v>
      </c>
      <c r="F26" s="34">
        <v>0</v>
      </c>
      <c r="G26" s="12">
        <f>F26/C26</f>
        <v>0</v>
      </c>
      <c r="H26" s="29">
        <v>1</v>
      </c>
      <c r="I26" s="12">
        <f>H26/C26</f>
        <v>0.16666666666666666</v>
      </c>
      <c r="J26" s="54">
        <f>SUM(K26+M26+O26)</f>
        <v>0</v>
      </c>
      <c r="K26" s="29">
        <v>0</v>
      </c>
      <c r="L26" s="11" t="e">
        <f>K26/J26</f>
        <v>#DIV/0!</v>
      </c>
      <c r="M26" s="34">
        <v>0</v>
      </c>
      <c r="N26" s="11" t="e">
        <f>M26/J26</f>
        <v>#DIV/0!</v>
      </c>
      <c r="O26" s="34">
        <v>0</v>
      </c>
      <c r="P26" s="11" t="e">
        <f>O26/J26</f>
        <v>#DIV/0!</v>
      </c>
      <c r="Q26" s="12">
        <f>J26/C26</f>
        <v>0</v>
      </c>
    </row>
    <row r="27" spans="1:17" ht="15">
      <c r="A27" s="10" t="s">
        <v>25</v>
      </c>
      <c r="B27" s="29">
        <v>305</v>
      </c>
      <c r="C27" s="54">
        <f>SUM(D27+F27+H27)</f>
        <v>349</v>
      </c>
      <c r="D27" s="29">
        <v>340</v>
      </c>
      <c r="E27" s="11">
        <f>D27/C27</f>
        <v>0.9742120343839542</v>
      </c>
      <c r="F27" s="34">
        <v>2</v>
      </c>
      <c r="G27" s="12">
        <f>F27/C27</f>
        <v>0.0057306590257879654</v>
      </c>
      <c r="H27" s="29">
        <v>7</v>
      </c>
      <c r="I27" s="12">
        <f>H27/C27</f>
        <v>0.02005730659025788</v>
      </c>
      <c r="J27" s="54">
        <f>SUM(K27+M27+O27)</f>
        <v>10</v>
      </c>
      <c r="K27" s="29">
        <v>6</v>
      </c>
      <c r="L27" s="11">
        <f>K27/J27</f>
        <v>0.6</v>
      </c>
      <c r="M27" s="34">
        <v>0</v>
      </c>
      <c r="N27" s="11">
        <f>M27/J27</f>
        <v>0</v>
      </c>
      <c r="O27" s="34">
        <v>4</v>
      </c>
      <c r="P27" s="11">
        <f>O27/J27</f>
        <v>0.4</v>
      </c>
      <c r="Q27" s="12">
        <f>J27/C27</f>
        <v>0.02865329512893983</v>
      </c>
    </row>
    <row r="28" spans="1:17" ht="15.75">
      <c r="A28" s="5" t="s">
        <v>26</v>
      </c>
      <c r="B28" s="32">
        <f>SUM(B26:B27)</f>
        <v>327</v>
      </c>
      <c r="C28" s="32">
        <f>SUM(C26:C27)</f>
        <v>355</v>
      </c>
      <c r="D28" s="32">
        <f>SUM(D26:D27)</f>
        <v>345</v>
      </c>
      <c r="E28" s="11">
        <f>D28/C28</f>
        <v>0.971830985915493</v>
      </c>
      <c r="F28" s="32">
        <f>SUM(F26:F27)</f>
        <v>2</v>
      </c>
      <c r="G28" s="12">
        <f>F28/C28</f>
        <v>0.005633802816901409</v>
      </c>
      <c r="H28" s="32">
        <f>SUM(H26:H27)</f>
        <v>8</v>
      </c>
      <c r="I28" s="12">
        <f>H28/C28</f>
        <v>0.022535211267605635</v>
      </c>
      <c r="J28" s="32">
        <f>SUM(J26:J27)</f>
        <v>10</v>
      </c>
      <c r="K28" s="32">
        <f>SUM(K26:K27)</f>
        <v>6</v>
      </c>
      <c r="L28" s="11">
        <f>K28/J28</f>
        <v>0.6</v>
      </c>
      <c r="M28" s="32">
        <f>SUM(M26:M27)</f>
        <v>0</v>
      </c>
      <c r="N28" s="11">
        <f>M28/J28</f>
        <v>0</v>
      </c>
      <c r="O28" s="32">
        <f>SUM(O26:O27)</f>
        <v>4</v>
      </c>
      <c r="P28" s="11">
        <f>O28/J28</f>
        <v>0.4</v>
      </c>
      <c r="Q28" s="13">
        <f>J28/C28</f>
        <v>0.028169014084507043</v>
      </c>
    </row>
    <row r="29" spans="1:17" ht="15.75">
      <c r="A29" s="17"/>
      <c r="B29" s="33"/>
      <c r="C29" s="30"/>
      <c r="D29" s="30"/>
      <c r="E29" s="15"/>
      <c r="F29" s="35"/>
      <c r="G29" s="16"/>
      <c r="H29" s="36"/>
      <c r="I29" s="16"/>
      <c r="J29" s="30"/>
      <c r="K29" s="30"/>
      <c r="L29" s="15"/>
      <c r="M29" s="35"/>
      <c r="N29" s="15"/>
      <c r="O29" s="35"/>
      <c r="P29" s="15"/>
      <c r="Q29" s="16"/>
    </row>
    <row r="30" spans="1:17" ht="15">
      <c r="A30" s="10" t="s">
        <v>66</v>
      </c>
      <c r="B30" s="29">
        <v>359</v>
      </c>
      <c r="C30" s="54">
        <f>SUM(D30+F30+H30)</f>
        <v>355</v>
      </c>
      <c r="D30" s="29">
        <v>355</v>
      </c>
      <c r="E30" s="11">
        <f>D30/C30</f>
        <v>1</v>
      </c>
      <c r="F30" s="34">
        <v>0</v>
      </c>
      <c r="G30" s="12">
        <f>F30/C30</f>
        <v>0</v>
      </c>
      <c r="H30" s="29">
        <v>0</v>
      </c>
      <c r="I30" s="12">
        <f>H30/C30</f>
        <v>0</v>
      </c>
      <c r="J30" s="54">
        <f>SUM(K30+M30+O30)</f>
        <v>143</v>
      </c>
      <c r="K30" s="29">
        <v>143</v>
      </c>
      <c r="L30" s="11">
        <f>K30/J30</f>
        <v>1</v>
      </c>
      <c r="M30" s="34">
        <v>0</v>
      </c>
      <c r="N30" s="11">
        <f>M30/J30</f>
        <v>0</v>
      </c>
      <c r="O30" s="34">
        <v>0</v>
      </c>
      <c r="P30" s="11">
        <f>O30/J30</f>
        <v>0</v>
      </c>
      <c r="Q30" s="12">
        <f>J30/C30</f>
        <v>0.4028169014084507</v>
      </c>
    </row>
    <row r="31" spans="1:17" ht="15">
      <c r="A31" s="10" t="s">
        <v>63</v>
      </c>
      <c r="B31" s="29">
        <v>422</v>
      </c>
      <c r="C31" s="54">
        <f>SUM(D31+F31+H31)</f>
        <v>428</v>
      </c>
      <c r="D31" s="29">
        <v>427</v>
      </c>
      <c r="E31" s="11">
        <f>D31/C31</f>
        <v>0.9976635514018691</v>
      </c>
      <c r="F31" s="34">
        <v>1</v>
      </c>
      <c r="G31" s="12">
        <f>F31/C31</f>
        <v>0.002336448598130841</v>
      </c>
      <c r="H31" s="29">
        <v>0</v>
      </c>
      <c r="I31" s="12">
        <f>H31/C31</f>
        <v>0</v>
      </c>
      <c r="J31" s="54">
        <f>SUM(K31+M31+O31)</f>
        <v>123</v>
      </c>
      <c r="K31" s="29">
        <v>122</v>
      </c>
      <c r="L31" s="11">
        <f>K31/J31</f>
        <v>0.991869918699187</v>
      </c>
      <c r="M31" s="34">
        <v>1</v>
      </c>
      <c r="N31" s="11">
        <f>M31/J31</f>
        <v>0.008130081300813009</v>
      </c>
      <c r="O31" s="34">
        <v>0</v>
      </c>
      <c r="P31" s="11">
        <f>O31/J31</f>
        <v>0</v>
      </c>
      <c r="Q31" s="12">
        <f>J31/C31</f>
        <v>0.28738317757009346</v>
      </c>
    </row>
    <row r="32" spans="1:17" ht="15.75">
      <c r="A32" s="5" t="s">
        <v>27</v>
      </c>
      <c r="B32" s="32">
        <f>SUM(B30:B31)</f>
        <v>781</v>
      </c>
      <c r="C32" s="32">
        <f>SUM(C30:C31)</f>
        <v>783</v>
      </c>
      <c r="D32" s="32">
        <f>SUM(D30:D31)</f>
        <v>782</v>
      </c>
      <c r="E32" s="11">
        <f>D32/C32</f>
        <v>0.9987228607918263</v>
      </c>
      <c r="F32" s="32">
        <f>SUM(F30:F31)</f>
        <v>1</v>
      </c>
      <c r="G32" s="12">
        <f>F32/C32</f>
        <v>0.001277139208173691</v>
      </c>
      <c r="H32" s="32">
        <f>SUM(H30:H31)</f>
        <v>0</v>
      </c>
      <c r="I32" s="12">
        <f>H32/C32</f>
        <v>0</v>
      </c>
      <c r="J32" s="32">
        <f>SUM(J30:J31)</f>
        <v>266</v>
      </c>
      <c r="K32" s="32">
        <f>SUM(K30:K31)</f>
        <v>265</v>
      </c>
      <c r="L32" s="11">
        <f>K32/J32</f>
        <v>0.9962406015037594</v>
      </c>
      <c r="M32" s="32">
        <f>SUM(M30:M31)</f>
        <v>1</v>
      </c>
      <c r="N32" s="11">
        <f>M32/J32</f>
        <v>0.0037593984962406013</v>
      </c>
      <c r="O32" s="32">
        <f>SUM(O30:O31)</f>
        <v>0</v>
      </c>
      <c r="P32" s="11">
        <f>O32/J32</f>
        <v>0</v>
      </c>
      <c r="Q32" s="13">
        <f>J32/C32</f>
        <v>0.3397190293742018</v>
      </c>
    </row>
    <row r="33" spans="1:17" ht="15.75">
      <c r="A33" s="17"/>
      <c r="B33" s="33"/>
      <c r="C33" s="30"/>
      <c r="D33" s="30"/>
      <c r="E33" s="15"/>
      <c r="F33" s="35"/>
      <c r="G33" s="16"/>
      <c r="H33" s="36"/>
      <c r="I33" s="16"/>
      <c r="J33" s="30"/>
      <c r="K33" s="30"/>
      <c r="L33" s="15"/>
      <c r="M33" s="35"/>
      <c r="N33" s="15"/>
      <c r="O33" s="35"/>
      <c r="P33" s="15"/>
      <c r="Q33" s="16"/>
    </row>
    <row r="34" spans="1:17" ht="15">
      <c r="A34" s="10" t="s">
        <v>28</v>
      </c>
      <c r="B34" s="29">
        <v>73</v>
      </c>
      <c r="C34" s="54">
        <f>SUM(D34+F34+H34)</f>
        <v>85</v>
      </c>
      <c r="D34" s="29">
        <v>68</v>
      </c>
      <c r="E34" s="11">
        <f aca="true" t="shared" si="16" ref="E34:E39">D34/C34</f>
        <v>0.8</v>
      </c>
      <c r="F34" s="34">
        <v>10</v>
      </c>
      <c r="G34" s="12">
        <f aca="true" t="shared" si="17" ref="G34:G39">F34/C34</f>
        <v>0.11764705882352941</v>
      </c>
      <c r="H34" s="29">
        <v>7</v>
      </c>
      <c r="I34" s="12">
        <f aca="true" t="shared" si="18" ref="I34:I39">H34/C34</f>
        <v>0.08235294117647059</v>
      </c>
      <c r="J34" s="54">
        <f>SUM(K34+M34+O34)</f>
        <v>21</v>
      </c>
      <c r="K34" s="29">
        <v>19</v>
      </c>
      <c r="L34" s="11">
        <f aca="true" t="shared" si="19" ref="L34:L39">K34/J34</f>
        <v>0.9047619047619048</v>
      </c>
      <c r="M34" s="34">
        <v>2</v>
      </c>
      <c r="N34" s="11">
        <f aca="true" t="shared" si="20" ref="N34:N39">M34/J34</f>
        <v>0.09523809523809523</v>
      </c>
      <c r="O34" s="34">
        <v>0</v>
      </c>
      <c r="P34" s="11">
        <f aca="true" t="shared" si="21" ref="P34:P39">O34/J34</f>
        <v>0</v>
      </c>
      <c r="Q34" s="12">
        <f aca="true" t="shared" si="22" ref="Q34:Q39">J34/C34</f>
        <v>0.24705882352941178</v>
      </c>
    </row>
    <row r="35" spans="1:17" ht="15">
      <c r="A35" s="10" t="s">
        <v>29</v>
      </c>
      <c r="B35" s="29">
        <v>35</v>
      </c>
      <c r="C35" s="54">
        <f>SUM(D35+F35+H35)</f>
        <v>31</v>
      </c>
      <c r="D35" s="29">
        <v>30</v>
      </c>
      <c r="E35" s="11">
        <f t="shared" si="16"/>
        <v>0.967741935483871</v>
      </c>
      <c r="F35" s="34">
        <v>0</v>
      </c>
      <c r="G35" s="12">
        <f t="shared" si="17"/>
        <v>0</v>
      </c>
      <c r="H35" s="29">
        <v>1</v>
      </c>
      <c r="I35" s="12">
        <f t="shared" si="18"/>
        <v>0.03225806451612903</v>
      </c>
      <c r="J35" s="54">
        <f>SUM(K35+M35+O35)</f>
        <v>4</v>
      </c>
      <c r="K35" s="29">
        <v>3</v>
      </c>
      <c r="L35" s="11">
        <f t="shared" si="19"/>
        <v>0.75</v>
      </c>
      <c r="M35" s="34">
        <v>0</v>
      </c>
      <c r="N35" s="11">
        <f t="shared" si="20"/>
        <v>0</v>
      </c>
      <c r="O35" s="34">
        <v>1</v>
      </c>
      <c r="P35" s="11">
        <f t="shared" si="21"/>
        <v>0.25</v>
      </c>
      <c r="Q35" s="12">
        <f t="shared" si="22"/>
        <v>0.12903225806451613</v>
      </c>
    </row>
    <row r="36" spans="1:17" ht="15">
      <c r="A36" s="10" t="s">
        <v>30</v>
      </c>
      <c r="B36" s="29">
        <v>63</v>
      </c>
      <c r="C36" s="54">
        <f>SUM(D36+F36+H36)</f>
        <v>58</v>
      </c>
      <c r="D36" s="29">
        <v>49</v>
      </c>
      <c r="E36" s="11">
        <f t="shared" si="16"/>
        <v>0.8448275862068966</v>
      </c>
      <c r="F36" s="34">
        <v>9</v>
      </c>
      <c r="G36" s="12">
        <f t="shared" si="17"/>
        <v>0.15517241379310345</v>
      </c>
      <c r="H36" s="29">
        <v>0</v>
      </c>
      <c r="I36" s="12">
        <f t="shared" si="18"/>
        <v>0</v>
      </c>
      <c r="J36" s="54">
        <f>SUM(K36+M36+O36)</f>
        <v>13</v>
      </c>
      <c r="K36" s="29">
        <v>13</v>
      </c>
      <c r="L36" s="11">
        <f t="shared" si="19"/>
        <v>1</v>
      </c>
      <c r="M36" s="34">
        <v>0</v>
      </c>
      <c r="N36" s="11">
        <f t="shared" si="20"/>
        <v>0</v>
      </c>
      <c r="O36" s="34">
        <v>0</v>
      </c>
      <c r="P36" s="11">
        <f t="shared" si="21"/>
        <v>0</v>
      </c>
      <c r="Q36" s="12">
        <f t="shared" si="22"/>
        <v>0.22413793103448276</v>
      </c>
    </row>
    <row r="37" spans="1:17" ht="15">
      <c r="A37" s="10" t="s">
        <v>31</v>
      </c>
      <c r="B37" s="29">
        <v>14</v>
      </c>
      <c r="C37" s="54">
        <f>SUM(D37+F37+H37)</f>
        <v>39</v>
      </c>
      <c r="D37" s="29">
        <v>18</v>
      </c>
      <c r="E37" s="11">
        <f t="shared" si="16"/>
        <v>0.46153846153846156</v>
      </c>
      <c r="F37" s="34">
        <v>18</v>
      </c>
      <c r="G37" s="12">
        <f t="shared" si="17"/>
        <v>0.46153846153846156</v>
      </c>
      <c r="H37" s="29">
        <v>3</v>
      </c>
      <c r="I37" s="12">
        <f t="shared" si="18"/>
        <v>0.07692307692307693</v>
      </c>
      <c r="J37" s="54">
        <f>SUM(K37+M37+O37)</f>
        <v>9</v>
      </c>
      <c r="K37" s="29">
        <v>4</v>
      </c>
      <c r="L37" s="11">
        <f t="shared" si="19"/>
        <v>0.4444444444444444</v>
      </c>
      <c r="M37" s="34">
        <v>4</v>
      </c>
      <c r="N37" s="11">
        <f t="shared" si="20"/>
        <v>0.4444444444444444</v>
      </c>
      <c r="O37" s="34">
        <v>1</v>
      </c>
      <c r="P37" s="11">
        <f t="shared" si="21"/>
        <v>0.1111111111111111</v>
      </c>
      <c r="Q37" s="12">
        <f t="shared" si="22"/>
        <v>0.23076923076923078</v>
      </c>
    </row>
    <row r="38" spans="1:17" ht="15">
      <c r="A38" s="10" t="s">
        <v>32</v>
      </c>
      <c r="B38" s="29">
        <v>236</v>
      </c>
      <c r="C38" s="54">
        <f>SUM(D38+F38+H38)</f>
        <v>227</v>
      </c>
      <c r="D38" s="29">
        <v>182</v>
      </c>
      <c r="E38" s="11">
        <f t="shared" si="16"/>
        <v>0.801762114537445</v>
      </c>
      <c r="F38" s="34">
        <v>30</v>
      </c>
      <c r="G38" s="12">
        <f t="shared" si="17"/>
        <v>0.13215859030837004</v>
      </c>
      <c r="H38" s="29">
        <v>15</v>
      </c>
      <c r="I38" s="12">
        <f t="shared" si="18"/>
        <v>0.06607929515418502</v>
      </c>
      <c r="J38" s="54">
        <f>SUM(K38+M38+O38)</f>
        <v>59</v>
      </c>
      <c r="K38" s="29">
        <v>46</v>
      </c>
      <c r="L38" s="11">
        <f t="shared" si="19"/>
        <v>0.7796610169491526</v>
      </c>
      <c r="M38" s="34">
        <v>9</v>
      </c>
      <c r="N38" s="11">
        <f t="shared" si="20"/>
        <v>0.15254237288135594</v>
      </c>
      <c r="O38" s="34">
        <v>4</v>
      </c>
      <c r="P38" s="11">
        <f t="shared" si="21"/>
        <v>0.06779661016949153</v>
      </c>
      <c r="Q38" s="12">
        <f t="shared" si="22"/>
        <v>0.2599118942731278</v>
      </c>
    </row>
    <row r="39" spans="1:17" ht="15.75">
      <c r="A39" s="5" t="s">
        <v>33</v>
      </c>
      <c r="B39" s="32">
        <f>SUM(B34:B38)</f>
        <v>421</v>
      </c>
      <c r="C39" s="32">
        <f>SUM(C34:C38)</f>
        <v>440</v>
      </c>
      <c r="D39" s="32">
        <f>SUM(D34:D38)</f>
        <v>347</v>
      </c>
      <c r="E39" s="11">
        <f t="shared" si="16"/>
        <v>0.7886363636363637</v>
      </c>
      <c r="F39" s="32">
        <f>SUM(F34:F38)</f>
        <v>67</v>
      </c>
      <c r="G39" s="12">
        <f t="shared" si="17"/>
        <v>0.15227272727272728</v>
      </c>
      <c r="H39" s="32">
        <f>SUM(H34:H38)</f>
        <v>26</v>
      </c>
      <c r="I39" s="12">
        <f t="shared" si="18"/>
        <v>0.05909090909090909</v>
      </c>
      <c r="J39" s="32">
        <f>SUM(J34:J38)</f>
        <v>106</v>
      </c>
      <c r="K39" s="32">
        <f>SUM(K34:K38)</f>
        <v>85</v>
      </c>
      <c r="L39" s="11">
        <f t="shared" si="19"/>
        <v>0.8018867924528302</v>
      </c>
      <c r="M39" s="32">
        <f>SUM(M34:M38)</f>
        <v>15</v>
      </c>
      <c r="N39" s="11">
        <f t="shared" si="20"/>
        <v>0.14150943396226415</v>
      </c>
      <c r="O39" s="32">
        <f>SUM(O34:O38)</f>
        <v>6</v>
      </c>
      <c r="P39" s="11">
        <f t="shared" si="21"/>
        <v>0.05660377358490566</v>
      </c>
      <c r="Q39" s="13">
        <f t="shared" si="22"/>
        <v>0.2409090909090909</v>
      </c>
    </row>
    <row r="40" spans="1:17" ht="15.75">
      <c r="A40" s="17"/>
      <c r="B40" s="33"/>
      <c r="C40" s="30"/>
      <c r="D40" s="30"/>
      <c r="E40" s="15"/>
      <c r="F40" s="35"/>
      <c r="G40" s="16"/>
      <c r="H40" s="36"/>
      <c r="I40" s="16"/>
      <c r="J40" s="30"/>
      <c r="K40" s="30"/>
      <c r="L40" s="15"/>
      <c r="M40" s="35"/>
      <c r="N40" s="15"/>
      <c r="O40" s="35"/>
      <c r="P40" s="15"/>
      <c r="Q40" s="16"/>
    </row>
    <row r="41" spans="1:17" ht="15">
      <c r="A41" s="10" t="s">
        <v>64</v>
      </c>
      <c r="B41" s="29">
        <v>634</v>
      </c>
      <c r="C41" s="54">
        <f>SUM(D41+F41+H41)</f>
        <v>643</v>
      </c>
      <c r="D41" s="29">
        <v>628</v>
      </c>
      <c r="E41" s="11">
        <f>D41/C41</f>
        <v>0.9766718506998445</v>
      </c>
      <c r="F41" s="34">
        <v>3</v>
      </c>
      <c r="G41" s="12">
        <f>F41/C41</f>
        <v>0.004665629860031105</v>
      </c>
      <c r="H41" s="29">
        <v>12</v>
      </c>
      <c r="I41" s="12">
        <f>H41/C41</f>
        <v>0.01866251944012442</v>
      </c>
      <c r="J41" s="54">
        <f>SUM(K41+M41+O41)</f>
        <v>163</v>
      </c>
      <c r="K41" s="29">
        <v>159</v>
      </c>
      <c r="L41" s="11">
        <f>K41/J41</f>
        <v>0.9754601226993865</v>
      </c>
      <c r="M41" s="34">
        <v>0</v>
      </c>
      <c r="N41" s="11">
        <f>M41/J41</f>
        <v>0</v>
      </c>
      <c r="O41" s="34">
        <v>4</v>
      </c>
      <c r="P41" s="11">
        <f>O41/J41</f>
        <v>0.024539877300613498</v>
      </c>
      <c r="Q41" s="12">
        <f>J41/C41</f>
        <v>0.2534992223950233</v>
      </c>
    </row>
    <row r="42" spans="1:17" ht="15">
      <c r="A42" s="10" t="s">
        <v>65</v>
      </c>
      <c r="B42" s="29">
        <v>109</v>
      </c>
      <c r="C42" s="54">
        <f>SUM(D42+F42+H42)</f>
        <v>90</v>
      </c>
      <c r="D42" s="29">
        <v>90</v>
      </c>
      <c r="E42" s="11">
        <f>D42/C42</f>
        <v>1</v>
      </c>
      <c r="F42" s="34">
        <v>0</v>
      </c>
      <c r="G42" s="12">
        <f>F42/C42</f>
        <v>0</v>
      </c>
      <c r="H42" s="29">
        <v>0</v>
      </c>
      <c r="I42" s="12">
        <f>H42/C42</f>
        <v>0</v>
      </c>
      <c r="J42" s="54">
        <f>SUM(K42+M42+O42)</f>
        <v>18</v>
      </c>
      <c r="K42" s="29">
        <v>18</v>
      </c>
      <c r="L42" s="11">
        <f>K42/J42</f>
        <v>1</v>
      </c>
      <c r="M42" s="34">
        <v>0</v>
      </c>
      <c r="N42" s="11">
        <f>M42/J42</f>
        <v>0</v>
      </c>
      <c r="O42" s="34">
        <v>0</v>
      </c>
      <c r="P42" s="11">
        <f>O42/J42</f>
        <v>0</v>
      </c>
      <c r="Q42" s="12">
        <f>J42/C42</f>
        <v>0.2</v>
      </c>
    </row>
    <row r="43" spans="1:17" ht="15.75">
      <c r="A43" s="5" t="s">
        <v>34</v>
      </c>
      <c r="B43" s="32">
        <f>SUM(B41:B42)</f>
        <v>743</v>
      </c>
      <c r="C43" s="32">
        <f>SUM(C41:C42)</f>
        <v>733</v>
      </c>
      <c r="D43" s="32">
        <f>SUM(D41:D42)</f>
        <v>718</v>
      </c>
      <c r="E43" s="11">
        <f>D43/C43</f>
        <v>0.9795361527967258</v>
      </c>
      <c r="F43" s="32">
        <f>SUM(F41:F42)</f>
        <v>3</v>
      </c>
      <c r="G43" s="12">
        <f>F43/C43</f>
        <v>0.004092769440654843</v>
      </c>
      <c r="H43" s="32">
        <f>SUM(H41:H42)</f>
        <v>12</v>
      </c>
      <c r="I43" s="12">
        <f>H43/C43</f>
        <v>0.01637107776261937</v>
      </c>
      <c r="J43" s="32">
        <f>SUM(J41:J42)</f>
        <v>181</v>
      </c>
      <c r="K43" s="32">
        <f>SUM(K41:K42)</f>
        <v>177</v>
      </c>
      <c r="L43" s="11">
        <f>K43/J43</f>
        <v>0.9779005524861878</v>
      </c>
      <c r="M43" s="32">
        <f>SUM(M41:M42)</f>
        <v>0</v>
      </c>
      <c r="N43" s="11">
        <f>M43/J43</f>
        <v>0</v>
      </c>
      <c r="O43" s="32">
        <f>SUM(O41:O42)</f>
        <v>4</v>
      </c>
      <c r="P43" s="11">
        <f>O43/J43</f>
        <v>0.022099447513812154</v>
      </c>
      <c r="Q43" s="13">
        <f>J43/C43</f>
        <v>0.24693042291950887</v>
      </c>
    </row>
    <row r="44" spans="1:17" ht="15.75">
      <c r="A44" s="17"/>
      <c r="B44" s="33"/>
      <c r="C44" s="30"/>
      <c r="D44" s="30"/>
      <c r="E44" s="15"/>
      <c r="F44" s="35"/>
      <c r="G44" s="16"/>
      <c r="H44" s="36"/>
      <c r="I44" s="16"/>
      <c r="J44" s="30"/>
      <c r="K44" s="30"/>
      <c r="L44" s="15"/>
      <c r="M44" s="35"/>
      <c r="N44" s="15"/>
      <c r="O44" s="35"/>
      <c r="P44" s="15"/>
      <c r="Q44" s="16"/>
    </row>
    <row r="45" spans="1:17" ht="15">
      <c r="A45" s="10" t="s">
        <v>35</v>
      </c>
      <c r="B45" s="29">
        <v>34</v>
      </c>
      <c r="C45" s="54">
        <f>SUM(D45+F45+H45)</f>
        <v>43</v>
      </c>
      <c r="D45" s="29">
        <v>41</v>
      </c>
      <c r="E45" s="11">
        <f>D45/C45</f>
        <v>0.9534883720930233</v>
      </c>
      <c r="F45" s="34">
        <v>1</v>
      </c>
      <c r="G45" s="12">
        <f>F45/C45</f>
        <v>0.023255813953488372</v>
      </c>
      <c r="H45" s="29">
        <v>1</v>
      </c>
      <c r="I45" s="12">
        <f>H45/C45</f>
        <v>0.023255813953488372</v>
      </c>
      <c r="J45" s="54">
        <f>SUM(K45+M45+O45)</f>
        <v>9</v>
      </c>
      <c r="K45" s="29">
        <v>9</v>
      </c>
      <c r="L45" s="11">
        <f>K45/J45</f>
        <v>1</v>
      </c>
      <c r="M45" s="34">
        <v>0</v>
      </c>
      <c r="N45" s="11">
        <f>M45/J45</f>
        <v>0</v>
      </c>
      <c r="O45" s="34">
        <v>0</v>
      </c>
      <c r="P45" s="11">
        <f>O45/J45</f>
        <v>0</v>
      </c>
      <c r="Q45" s="12">
        <f>J45/C45</f>
        <v>0.20930232558139536</v>
      </c>
    </row>
    <row r="46" spans="1:17" ht="15">
      <c r="A46" s="10" t="s">
        <v>36</v>
      </c>
      <c r="B46" s="29">
        <v>7</v>
      </c>
      <c r="C46" s="54">
        <f>SUM(D46+F46+H46)</f>
        <v>6</v>
      </c>
      <c r="D46" s="29">
        <v>5</v>
      </c>
      <c r="E46" s="11">
        <f>D46/C46</f>
        <v>0.8333333333333334</v>
      </c>
      <c r="F46" s="34">
        <v>0</v>
      </c>
      <c r="G46" s="12">
        <f>F46/C46</f>
        <v>0</v>
      </c>
      <c r="H46" s="29">
        <v>1</v>
      </c>
      <c r="I46" s="12">
        <f>H46/C46</f>
        <v>0.16666666666666666</v>
      </c>
      <c r="J46" s="54">
        <f>SUM(K46+M46+O46)</f>
        <v>1</v>
      </c>
      <c r="K46" s="29">
        <v>0</v>
      </c>
      <c r="L46" s="11">
        <f>K46/J46</f>
        <v>0</v>
      </c>
      <c r="M46" s="34">
        <v>0</v>
      </c>
      <c r="N46" s="11">
        <f>M46/J46</f>
        <v>0</v>
      </c>
      <c r="O46" s="34">
        <v>1</v>
      </c>
      <c r="P46" s="11">
        <f>O46/J46</f>
        <v>1</v>
      </c>
      <c r="Q46" s="12">
        <f>J46/C46</f>
        <v>0.16666666666666666</v>
      </c>
    </row>
    <row r="47" spans="1:17" ht="15.75">
      <c r="A47" s="5" t="s">
        <v>37</v>
      </c>
      <c r="B47" s="32">
        <f>SUM(B45:B46)</f>
        <v>41</v>
      </c>
      <c r="C47" s="32">
        <f>SUM(C45:C46)</f>
        <v>49</v>
      </c>
      <c r="D47" s="32">
        <f>SUM(D45:D46)</f>
        <v>46</v>
      </c>
      <c r="E47" s="11">
        <f>D47/C47</f>
        <v>0.9387755102040817</v>
      </c>
      <c r="F47" s="32">
        <f>SUM(F45:F46)</f>
        <v>1</v>
      </c>
      <c r="G47" s="12">
        <f>F47/C47</f>
        <v>0.02040816326530612</v>
      </c>
      <c r="H47" s="32">
        <f>SUM(H45:H46)</f>
        <v>2</v>
      </c>
      <c r="I47" s="12">
        <f>H47/C47</f>
        <v>0.04081632653061224</v>
      </c>
      <c r="J47" s="32">
        <f>SUM(J45:J46)</f>
        <v>10</v>
      </c>
      <c r="K47" s="32">
        <f>SUM(K45:K46)</f>
        <v>9</v>
      </c>
      <c r="L47" s="11">
        <f>K47/J47</f>
        <v>0.9</v>
      </c>
      <c r="M47" s="32">
        <f>SUM(M45:M46)</f>
        <v>0</v>
      </c>
      <c r="N47" s="11">
        <f>M47/J47</f>
        <v>0</v>
      </c>
      <c r="O47" s="32">
        <f>SUM(O45:O46)</f>
        <v>1</v>
      </c>
      <c r="P47" s="11">
        <f>O47/J47</f>
        <v>0.1</v>
      </c>
      <c r="Q47" s="13">
        <f>J47/C47</f>
        <v>0.20408163265306123</v>
      </c>
    </row>
    <row r="48" spans="1:17" ht="15.75">
      <c r="A48" s="17"/>
      <c r="B48" s="33"/>
      <c r="C48" s="30"/>
      <c r="D48" s="30"/>
      <c r="E48" s="15"/>
      <c r="F48" s="35"/>
      <c r="G48" s="16"/>
      <c r="H48" s="36"/>
      <c r="I48" s="16"/>
      <c r="J48" s="30"/>
      <c r="K48" s="30"/>
      <c r="L48" s="15"/>
      <c r="M48" s="35"/>
      <c r="N48" s="15"/>
      <c r="O48" s="35"/>
      <c r="P48" s="15"/>
      <c r="Q48" s="16"/>
    </row>
    <row r="49" spans="1:17" ht="15.75">
      <c r="A49" s="5" t="s">
        <v>38</v>
      </c>
      <c r="B49" s="32">
        <f>SUM(B28,B32,B39,B43,B47)</f>
        <v>2313</v>
      </c>
      <c r="C49" s="32">
        <f>SUM(C28,C32,C39,C43,C47)</f>
        <v>2360</v>
      </c>
      <c r="D49" s="32">
        <f>SUM(D28,D32,D39,D43,D47)</f>
        <v>2238</v>
      </c>
      <c r="E49" s="11">
        <f>D49/C49</f>
        <v>0.9483050847457627</v>
      </c>
      <c r="F49" s="32">
        <f>SUM(F28,F32,F39,F43,F47)</f>
        <v>74</v>
      </c>
      <c r="G49" s="12">
        <f>F49/C49</f>
        <v>0.03135593220338983</v>
      </c>
      <c r="H49" s="32">
        <f>SUM(H28,H32,H39,H43,H47)</f>
        <v>48</v>
      </c>
      <c r="I49" s="12">
        <f>H49/C49</f>
        <v>0.020338983050847456</v>
      </c>
      <c r="J49" s="32">
        <f>SUM(J28,J32,J39,J43,J47)</f>
        <v>573</v>
      </c>
      <c r="K49" s="32">
        <f>SUM(K28,K32,K39,K43,K47)</f>
        <v>542</v>
      </c>
      <c r="L49" s="11">
        <f>K49/J49</f>
        <v>0.9458987783595113</v>
      </c>
      <c r="M49" s="32">
        <f>SUM(M28,M32,M39,M43,M47)</f>
        <v>16</v>
      </c>
      <c r="N49" s="11">
        <f>M49/J49</f>
        <v>0.027923211169284468</v>
      </c>
      <c r="O49" s="32">
        <f>SUM(O28,O32,O39,O43,O47)</f>
        <v>15</v>
      </c>
      <c r="P49" s="11">
        <f>O49/J49</f>
        <v>0.02617801047120419</v>
      </c>
      <c r="Q49" s="13">
        <f>J49/C49</f>
        <v>0.24279661016949153</v>
      </c>
    </row>
    <row r="50" spans="1:17" ht="15.75">
      <c r="A50" s="1"/>
      <c r="B50" s="33"/>
      <c r="C50" s="30"/>
      <c r="D50" s="30"/>
      <c r="E50" s="15"/>
      <c r="F50" s="35"/>
      <c r="G50" s="16"/>
      <c r="H50" s="36"/>
      <c r="I50" s="16"/>
      <c r="J50" s="30"/>
      <c r="K50" s="30"/>
      <c r="L50" s="15"/>
      <c r="M50" s="35"/>
      <c r="N50" s="15"/>
      <c r="O50" s="35"/>
      <c r="P50" s="15"/>
      <c r="Q50" s="16"/>
    </row>
    <row r="51" spans="1:17" ht="15.75">
      <c r="A51" s="5" t="s">
        <v>39</v>
      </c>
      <c r="B51" s="32">
        <f>B24+B49</f>
        <v>5117</v>
      </c>
      <c r="C51" s="32">
        <f>C24+C49</f>
        <v>5295</v>
      </c>
      <c r="D51" s="32">
        <f>D24+D49</f>
        <v>5087</v>
      </c>
      <c r="E51" s="11">
        <f>D51/C51</f>
        <v>0.9607176581680831</v>
      </c>
      <c r="F51" s="32">
        <f>F24+F49</f>
        <v>114</v>
      </c>
      <c r="G51" s="12">
        <f>F51/C51</f>
        <v>0.02152974504249292</v>
      </c>
      <c r="H51" s="32">
        <f>H24+H49</f>
        <v>94</v>
      </c>
      <c r="I51" s="12">
        <f>H51/C51</f>
        <v>0.017752596789423983</v>
      </c>
      <c r="J51" s="32">
        <f>J24+J49</f>
        <v>1077</v>
      </c>
      <c r="K51" s="32">
        <f>K24+K49</f>
        <v>1019</v>
      </c>
      <c r="L51" s="11">
        <f>K51/J51</f>
        <v>0.9461467038068709</v>
      </c>
      <c r="M51" s="32">
        <f>M24+M49</f>
        <v>24</v>
      </c>
      <c r="N51" s="11">
        <f>M51/J51</f>
        <v>0.022284122562674095</v>
      </c>
      <c r="O51" s="32">
        <f>O24+O49</f>
        <v>34</v>
      </c>
      <c r="P51" s="11">
        <f>O51/J51</f>
        <v>0.031569173630454965</v>
      </c>
      <c r="Q51" s="13">
        <f>J51/C51</f>
        <v>0.20339943342776204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0" sqref="B20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274</v>
      </c>
      <c r="C4" s="54">
        <f>SUM(D4+F4+H4)</f>
        <v>294</v>
      </c>
      <c r="D4" s="29">
        <v>290</v>
      </c>
      <c r="E4" s="11">
        <f>D4/C4</f>
        <v>0.9863945578231292</v>
      </c>
      <c r="F4" s="34">
        <v>3</v>
      </c>
      <c r="G4" s="12">
        <f>F4/C4</f>
        <v>0.01020408163265306</v>
      </c>
      <c r="H4" s="29">
        <v>1</v>
      </c>
      <c r="I4" s="12">
        <f>H4/C4</f>
        <v>0.003401360544217687</v>
      </c>
      <c r="J4" s="54">
        <f>SUM(K4+M4+O4)</f>
        <v>39</v>
      </c>
      <c r="K4" s="29">
        <v>39</v>
      </c>
      <c r="L4" s="11">
        <f>K4/J4</f>
        <v>1</v>
      </c>
      <c r="M4" s="34">
        <v>0</v>
      </c>
      <c r="N4" s="11">
        <f>M4/J4</f>
        <v>0</v>
      </c>
      <c r="O4" s="34">
        <v>0</v>
      </c>
      <c r="P4" s="11">
        <f>O4/J4</f>
        <v>0</v>
      </c>
      <c r="Q4" s="12">
        <f>J4/C4</f>
        <v>0.1326530612244898</v>
      </c>
    </row>
    <row r="5" spans="1:17" ht="15">
      <c r="A5" s="10" t="s">
        <v>56</v>
      </c>
      <c r="B5" s="29">
        <v>532</v>
      </c>
      <c r="C5" s="54">
        <f>SUM(D5+F5+H5)</f>
        <v>556</v>
      </c>
      <c r="D5" s="29">
        <v>511</v>
      </c>
      <c r="E5" s="11">
        <f>D5/C5</f>
        <v>0.9190647482014388</v>
      </c>
      <c r="F5" s="34">
        <v>22</v>
      </c>
      <c r="G5" s="12">
        <f>F5/C5</f>
        <v>0.039568345323741004</v>
      </c>
      <c r="H5" s="29">
        <v>23</v>
      </c>
      <c r="I5" s="12">
        <f>H5/C5</f>
        <v>0.04136690647482014</v>
      </c>
      <c r="J5" s="54">
        <f>SUM(K5+M5+O5)</f>
        <v>102</v>
      </c>
      <c r="K5" s="29">
        <v>97</v>
      </c>
      <c r="L5" s="11">
        <f>K5/J5</f>
        <v>0.9509803921568627</v>
      </c>
      <c r="M5" s="34">
        <v>1</v>
      </c>
      <c r="N5" s="11">
        <f>M5/J5</f>
        <v>0.00980392156862745</v>
      </c>
      <c r="O5" s="34">
        <v>4</v>
      </c>
      <c r="P5" s="11">
        <f>O5/J5</f>
        <v>0.0392156862745098</v>
      </c>
      <c r="Q5" s="12">
        <f>J5/C5</f>
        <v>0.18345323741007194</v>
      </c>
    </row>
    <row r="6" spans="1:17" ht="15">
      <c r="A6" s="10" t="s">
        <v>57</v>
      </c>
      <c r="B6" s="29">
        <v>402</v>
      </c>
      <c r="C6" s="54">
        <f>SUM(D6+F6+H6)</f>
        <v>393</v>
      </c>
      <c r="D6" s="29">
        <v>387</v>
      </c>
      <c r="E6" s="11">
        <f>D6/C6</f>
        <v>0.9847328244274809</v>
      </c>
      <c r="F6" s="34">
        <v>3</v>
      </c>
      <c r="G6" s="12">
        <f>F6/C6</f>
        <v>0.007633587786259542</v>
      </c>
      <c r="H6" s="29">
        <v>3</v>
      </c>
      <c r="I6" s="12">
        <f>H6/C6</f>
        <v>0.007633587786259542</v>
      </c>
      <c r="J6" s="54">
        <f>SUM(K6+M6+O6)</f>
        <v>94</v>
      </c>
      <c r="K6" s="29">
        <v>92</v>
      </c>
      <c r="L6" s="11">
        <f>K6/J6</f>
        <v>0.9787234042553191</v>
      </c>
      <c r="M6" s="34">
        <v>0</v>
      </c>
      <c r="N6" s="11">
        <f>M6/J6</f>
        <v>0</v>
      </c>
      <c r="O6" s="34">
        <v>2</v>
      </c>
      <c r="P6" s="11">
        <f>O6/J6</f>
        <v>0.02127659574468085</v>
      </c>
      <c r="Q6" s="12">
        <f>J6/C6</f>
        <v>0.23918575063613232</v>
      </c>
    </row>
    <row r="7" spans="1:17" ht="15.75">
      <c r="A7" s="5" t="s">
        <v>15</v>
      </c>
      <c r="B7" s="32">
        <f>SUM(B4:B6)</f>
        <v>1208</v>
      </c>
      <c r="C7" s="32">
        <f>SUM(C4:C6)</f>
        <v>1243</v>
      </c>
      <c r="D7" s="32">
        <f>SUM(D4:D6)</f>
        <v>1188</v>
      </c>
      <c r="E7" s="11">
        <f>D7/C7</f>
        <v>0.9557522123893806</v>
      </c>
      <c r="F7" s="32">
        <f>SUM(F4:F6)</f>
        <v>28</v>
      </c>
      <c r="G7" s="12">
        <f>F7/C7</f>
        <v>0.02252614641995173</v>
      </c>
      <c r="H7" s="32">
        <f>SUM(H4:H6)</f>
        <v>27</v>
      </c>
      <c r="I7" s="12">
        <f>H7/C7</f>
        <v>0.02172164119066774</v>
      </c>
      <c r="J7" s="32">
        <f>SUM(J4:J6)</f>
        <v>235</v>
      </c>
      <c r="K7" s="32">
        <f>SUM(K4:K6)</f>
        <v>228</v>
      </c>
      <c r="L7" s="11">
        <f>K7/J7</f>
        <v>0.9702127659574468</v>
      </c>
      <c r="M7" s="32">
        <f>SUM(M4:M6)</f>
        <v>1</v>
      </c>
      <c r="N7" s="11">
        <f>M7/J7</f>
        <v>0.00425531914893617</v>
      </c>
      <c r="O7" s="32">
        <f>SUM(O4:O6)</f>
        <v>6</v>
      </c>
      <c r="P7" s="11">
        <f>O7/J7</f>
        <v>0.02553191489361702</v>
      </c>
      <c r="Q7" s="13">
        <f>J7/C7</f>
        <v>0.18905872888173772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642</v>
      </c>
      <c r="C10" s="54">
        <f>SUM(D10+F10+H10)</f>
        <v>617</v>
      </c>
      <c r="D10" s="29">
        <v>610</v>
      </c>
      <c r="E10" s="11">
        <f t="shared" si="0"/>
        <v>0.9886547811993517</v>
      </c>
      <c r="F10" s="34">
        <v>3</v>
      </c>
      <c r="G10" s="12">
        <f t="shared" si="1"/>
        <v>0.004862236628849271</v>
      </c>
      <c r="H10" s="29">
        <v>4</v>
      </c>
      <c r="I10" s="12">
        <f t="shared" si="2"/>
        <v>0.006482982171799027</v>
      </c>
      <c r="J10" s="54">
        <f>SUM(K10+M10+O10)</f>
        <v>124</v>
      </c>
      <c r="K10" s="29">
        <v>119</v>
      </c>
      <c r="L10" s="11">
        <f t="shared" si="3"/>
        <v>0.9596774193548387</v>
      </c>
      <c r="M10" s="34">
        <v>2</v>
      </c>
      <c r="N10" s="11">
        <f t="shared" si="4"/>
        <v>0.016129032258064516</v>
      </c>
      <c r="O10" s="34">
        <v>3</v>
      </c>
      <c r="P10" s="11">
        <f t="shared" si="5"/>
        <v>0.024193548387096774</v>
      </c>
      <c r="Q10" s="12">
        <f t="shared" si="6"/>
        <v>0.20097244732576985</v>
      </c>
    </row>
    <row r="11" spans="1:17" ht="15">
      <c r="A11" s="10" t="s">
        <v>59</v>
      </c>
      <c r="B11" s="29">
        <v>373</v>
      </c>
      <c r="C11" s="54">
        <f>SUM(D11+F11+H11)</f>
        <v>358</v>
      </c>
      <c r="D11" s="29">
        <v>340</v>
      </c>
      <c r="E11" s="11">
        <f t="shared" si="0"/>
        <v>0.9497206703910615</v>
      </c>
      <c r="F11" s="34">
        <v>9</v>
      </c>
      <c r="G11" s="12">
        <f t="shared" si="1"/>
        <v>0.025139664804469275</v>
      </c>
      <c r="H11" s="29">
        <v>9</v>
      </c>
      <c r="I11" s="12">
        <f t="shared" si="2"/>
        <v>0.025139664804469275</v>
      </c>
      <c r="J11" s="54">
        <f>SUM(K11+M11+O11)</f>
        <v>107</v>
      </c>
      <c r="K11" s="29">
        <v>96</v>
      </c>
      <c r="L11" s="11">
        <f t="shared" si="3"/>
        <v>0.897196261682243</v>
      </c>
      <c r="M11" s="34">
        <v>4</v>
      </c>
      <c r="N11" s="11">
        <f t="shared" si="4"/>
        <v>0.037383177570093455</v>
      </c>
      <c r="O11" s="34">
        <v>7</v>
      </c>
      <c r="P11" s="11">
        <f t="shared" si="5"/>
        <v>0.06542056074766354</v>
      </c>
      <c r="Q11" s="12">
        <f t="shared" si="6"/>
        <v>0.2988826815642458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166</v>
      </c>
      <c r="C13" s="54">
        <f>SUM(D13+F13+H13)</f>
        <v>176</v>
      </c>
      <c r="D13" s="29">
        <v>156</v>
      </c>
      <c r="E13" s="11">
        <f t="shared" si="0"/>
        <v>0.8863636363636364</v>
      </c>
      <c r="F13" s="34">
        <v>6</v>
      </c>
      <c r="G13" s="12">
        <f t="shared" si="1"/>
        <v>0.03409090909090909</v>
      </c>
      <c r="H13" s="29">
        <v>14</v>
      </c>
      <c r="I13" s="12">
        <f t="shared" si="2"/>
        <v>0.07954545454545454</v>
      </c>
      <c r="J13" s="54">
        <f>SUM(K13+M13+O13)</f>
        <v>37</v>
      </c>
      <c r="K13" s="29">
        <v>33</v>
      </c>
      <c r="L13" s="11">
        <f t="shared" si="3"/>
        <v>0.8918918918918919</v>
      </c>
      <c r="M13" s="34">
        <v>0</v>
      </c>
      <c r="N13" s="11">
        <f t="shared" si="4"/>
        <v>0</v>
      </c>
      <c r="O13" s="34">
        <v>4</v>
      </c>
      <c r="P13" s="11">
        <f t="shared" si="5"/>
        <v>0.10810810810810811</v>
      </c>
      <c r="Q13" s="12">
        <f t="shared" si="6"/>
        <v>0.21022727272727273</v>
      </c>
    </row>
    <row r="14" spans="1:17" ht="15.75">
      <c r="A14" s="5" t="s">
        <v>18</v>
      </c>
      <c r="B14" s="32">
        <f>SUM(B9:B13)</f>
        <v>1181</v>
      </c>
      <c r="C14" s="32">
        <f>SUM(C9:C13)</f>
        <v>1151</v>
      </c>
      <c r="D14" s="32">
        <f>SUM(D9:D13)</f>
        <v>1106</v>
      </c>
      <c r="E14" s="11">
        <f t="shared" si="0"/>
        <v>0.9609035621198957</v>
      </c>
      <c r="F14" s="32">
        <f>SUM(F9:F13)</f>
        <v>18</v>
      </c>
      <c r="G14" s="12">
        <f t="shared" si="1"/>
        <v>0.015638575152041704</v>
      </c>
      <c r="H14" s="32">
        <f>SUM(H9:H13)</f>
        <v>27</v>
      </c>
      <c r="I14" s="12">
        <f t="shared" si="2"/>
        <v>0.023457862728062554</v>
      </c>
      <c r="J14" s="32">
        <f>SUM(J9:J13)</f>
        <v>268</v>
      </c>
      <c r="K14" s="32">
        <f>SUM(K9:K13)</f>
        <v>248</v>
      </c>
      <c r="L14" s="11">
        <f t="shared" si="3"/>
        <v>0.9253731343283582</v>
      </c>
      <c r="M14" s="32">
        <f>SUM(M9:M13)</f>
        <v>6</v>
      </c>
      <c r="N14" s="11">
        <f t="shared" si="4"/>
        <v>0.022388059701492536</v>
      </c>
      <c r="O14" s="32">
        <f>SUM(O9:O13)</f>
        <v>14</v>
      </c>
      <c r="P14" s="11">
        <f t="shared" si="5"/>
        <v>0.05223880597014925</v>
      </c>
      <c r="Q14" s="13">
        <f t="shared" si="6"/>
        <v>0.23284100781928757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342</v>
      </c>
      <c r="C16" s="54">
        <f aca="true" t="shared" si="7" ref="C16:C21">SUM(D16+F16+H16)</f>
        <v>364</v>
      </c>
      <c r="D16" s="29">
        <v>357</v>
      </c>
      <c r="E16" s="11">
        <f aca="true" t="shared" si="8" ref="E16:E22">D16/C16</f>
        <v>0.9807692307692307</v>
      </c>
      <c r="F16" s="34">
        <v>6</v>
      </c>
      <c r="G16" s="12">
        <f aca="true" t="shared" si="9" ref="G16:G22">F16/C16</f>
        <v>0.016483516483516484</v>
      </c>
      <c r="H16" s="29">
        <v>1</v>
      </c>
      <c r="I16" s="12">
        <f aca="true" t="shared" si="10" ref="I16:I22">H16/C16</f>
        <v>0.0027472527472527475</v>
      </c>
      <c r="J16" s="54">
        <f aca="true" t="shared" si="11" ref="J16:J21">SUM(K16+M16+O16)</f>
        <v>103</v>
      </c>
      <c r="K16" s="29">
        <v>103</v>
      </c>
      <c r="L16" s="11">
        <f aca="true" t="shared" si="12" ref="L16:L22">K16/J16</f>
        <v>1</v>
      </c>
      <c r="M16" s="34">
        <v>0</v>
      </c>
      <c r="N16" s="11">
        <f aca="true" t="shared" si="13" ref="N16:N22">M16/J16</f>
        <v>0</v>
      </c>
      <c r="O16" s="34">
        <v>0</v>
      </c>
      <c r="P16" s="11">
        <f aca="true" t="shared" si="14" ref="P16:P22">O16/J16</f>
        <v>0</v>
      </c>
      <c r="Q16" s="12">
        <f aca="true" t="shared" si="15" ref="Q16:Q22">J16/C16</f>
        <v>0.28296703296703296</v>
      </c>
    </row>
    <row r="17" spans="1:17" ht="15">
      <c r="A17" s="10" t="s">
        <v>20</v>
      </c>
      <c r="B17" s="29"/>
      <c r="C17" s="54">
        <f t="shared" si="7"/>
        <v>0</v>
      </c>
      <c r="D17" s="29"/>
      <c r="E17" s="11" t="e">
        <f t="shared" si="8"/>
        <v>#DIV/0!</v>
      </c>
      <c r="F17" s="34"/>
      <c r="G17" s="12" t="e">
        <f t="shared" si="9"/>
        <v>#DIV/0!</v>
      </c>
      <c r="H17" s="29"/>
      <c r="I17" s="12" t="e">
        <f t="shared" si="10"/>
        <v>#DIV/0!</v>
      </c>
      <c r="J17" s="54">
        <f t="shared" si="11"/>
        <v>0</v>
      </c>
      <c r="K17" s="29"/>
      <c r="L17" s="11" t="e">
        <f t="shared" si="12"/>
        <v>#DIV/0!</v>
      </c>
      <c r="M17" s="34"/>
      <c r="N17" s="11" t="e">
        <f t="shared" si="13"/>
        <v>#DIV/0!</v>
      </c>
      <c r="O17" s="34"/>
      <c r="P17" s="11" t="e">
        <f t="shared" si="14"/>
        <v>#DIV/0!</v>
      </c>
      <c r="Q17" s="12" t="e">
        <f t="shared" si="15"/>
        <v>#DIV/0!</v>
      </c>
    </row>
    <row r="18" spans="1:17" ht="15">
      <c r="A18" s="10" t="s">
        <v>21</v>
      </c>
      <c r="B18" s="29"/>
      <c r="C18" s="54">
        <f t="shared" si="7"/>
        <v>0</v>
      </c>
      <c r="D18" s="29"/>
      <c r="E18" s="11" t="e">
        <f t="shared" si="8"/>
        <v>#DIV/0!</v>
      </c>
      <c r="F18" s="34"/>
      <c r="G18" s="12" t="e">
        <f t="shared" si="9"/>
        <v>#DIV/0!</v>
      </c>
      <c r="H18" s="29"/>
      <c r="I18" s="12" t="e">
        <f t="shared" si="10"/>
        <v>#DIV/0!</v>
      </c>
      <c r="J18" s="54">
        <f t="shared" si="11"/>
        <v>0</v>
      </c>
      <c r="K18" s="29"/>
      <c r="L18" s="11" t="e">
        <f t="shared" si="12"/>
        <v>#DIV/0!</v>
      </c>
      <c r="M18" s="34"/>
      <c r="N18" s="11" t="e">
        <f t="shared" si="13"/>
        <v>#DIV/0!</v>
      </c>
      <c r="O18" s="34"/>
      <c r="P18" s="11" t="e">
        <f t="shared" si="14"/>
        <v>#DIV/0!</v>
      </c>
      <c r="Q18" s="12" t="e">
        <f t="shared" si="15"/>
        <v>#DIV/0!</v>
      </c>
    </row>
    <row r="19" spans="1:17" ht="15">
      <c r="A19" s="10" t="s">
        <v>67</v>
      </c>
      <c r="B19" s="29">
        <v>56</v>
      </c>
      <c r="C19" s="54">
        <f t="shared" si="7"/>
        <v>39</v>
      </c>
      <c r="D19" s="29">
        <v>38</v>
      </c>
      <c r="E19" s="11">
        <f t="shared" si="8"/>
        <v>0.9743589743589743</v>
      </c>
      <c r="F19" s="34">
        <v>0</v>
      </c>
      <c r="G19" s="12">
        <f t="shared" si="9"/>
        <v>0</v>
      </c>
      <c r="H19" s="29">
        <v>1</v>
      </c>
      <c r="I19" s="12">
        <f t="shared" si="10"/>
        <v>0.02564102564102564</v>
      </c>
      <c r="J19" s="54">
        <f t="shared" si="11"/>
        <v>11</v>
      </c>
      <c r="K19" s="29">
        <v>11</v>
      </c>
      <c r="L19" s="11">
        <f t="shared" si="12"/>
        <v>1</v>
      </c>
      <c r="M19" s="34">
        <v>0</v>
      </c>
      <c r="N19" s="11">
        <f t="shared" si="13"/>
        <v>0</v>
      </c>
      <c r="O19" s="34">
        <v>0</v>
      </c>
      <c r="P19" s="11">
        <f t="shared" si="14"/>
        <v>0</v>
      </c>
      <c r="Q19" s="12">
        <f t="shared" si="15"/>
        <v>0.28205128205128205</v>
      </c>
    </row>
    <row r="20" spans="1:17" ht="15">
      <c r="A20" s="10" t="s">
        <v>22</v>
      </c>
      <c r="B20" s="29"/>
      <c r="C20" s="54">
        <f t="shared" si="7"/>
        <v>0</v>
      </c>
      <c r="D20" s="29"/>
      <c r="E20" s="11" t="e">
        <f t="shared" si="8"/>
        <v>#DIV/0!</v>
      </c>
      <c r="F20" s="34">
        <v>0</v>
      </c>
      <c r="G20" s="12" t="e">
        <f t="shared" si="9"/>
        <v>#DIV/0!</v>
      </c>
      <c r="H20" s="29">
        <v>0</v>
      </c>
      <c r="I20" s="12" t="e">
        <f t="shared" si="10"/>
        <v>#DIV/0!</v>
      </c>
      <c r="J20" s="54">
        <f t="shared" si="11"/>
        <v>0</v>
      </c>
      <c r="K20" s="29"/>
      <c r="L20" s="11" t="e">
        <f t="shared" si="12"/>
        <v>#DIV/0!</v>
      </c>
      <c r="M20" s="34"/>
      <c r="N20" s="11" t="e">
        <f t="shared" si="13"/>
        <v>#DIV/0!</v>
      </c>
      <c r="O20" s="34"/>
      <c r="P20" s="11" t="e">
        <f t="shared" si="14"/>
        <v>#DIV/0!</v>
      </c>
      <c r="Q20" s="12" t="e">
        <f t="shared" si="15"/>
        <v>#DIV/0!</v>
      </c>
    </row>
    <row r="21" spans="1:17" ht="15">
      <c r="A21" s="10" t="s">
        <v>61</v>
      </c>
      <c r="B21" s="29">
        <v>504</v>
      </c>
      <c r="C21" s="54">
        <f t="shared" si="7"/>
        <v>488</v>
      </c>
      <c r="D21" s="29">
        <v>475</v>
      </c>
      <c r="E21" s="11">
        <f t="shared" si="8"/>
        <v>0.9733606557377049</v>
      </c>
      <c r="F21" s="34">
        <v>3</v>
      </c>
      <c r="G21" s="12">
        <f t="shared" si="9"/>
        <v>0.006147540983606557</v>
      </c>
      <c r="H21" s="29">
        <v>10</v>
      </c>
      <c r="I21" s="12">
        <f t="shared" si="10"/>
        <v>0.020491803278688523</v>
      </c>
      <c r="J21" s="54">
        <f t="shared" si="11"/>
        <v>41</v>
      </c>
      <c r="K21" s="29">
        <v>41</v>
      </c>
      <c r="L21" s="11">
        <f t="shared" si="12"/>
        <v>1</v>
      </c>
      <c r="M21" s="34">
        <v>0</v>
      </c>
      <c r="N21" s="11">
        <f t="shared" si="13"/>
        <v>0</v>
      </c>
      <c r="O21" s="34">
        <v>0</v>
      </c>
      <c r="P21" s="11">
        <f t="shared" si="14"/>
        <v>0</v>
      </c>
      <c r="Q21" s="12">
        <f t="shared" si="15"/>
        <v>0.08401639344262295</v>
      </c>
    </row>
    <row r="22" spans="1:17" ht="15.75">
      <c r="A22" s="5" t="s">
        <v>23</v>
      </c>
      <c r="B22" s="32">
        <f>SUM(B16:B21)</f>
        <v>902</v>
      </c>
      <c r="C22" s="32">
        <f>SUM(C16:C21)</f>
        <v>891</v>
      </c>
      <c r="D22" s="32">
        <f>SUM(D16:D21)</f>
        <v>870</v>
      </c>
      <c r="E22" s="11">
        <f t="shared" si="8"/>
        <v>0.9764309764309764</v>
      </c>
      <c r="F22" s="32">
        <f>SUM(F16:F21)</f>
        <v>9</v>
      </c>
      <c r="G22" s="12">
        <f t="shared" si="9"/>
        <v>0.010101010101010102</v>
      </c>
      <c r="H22" s="32">
        <f>SUM(H16:H21)</f>
        <v>12</v>
      </c>
      <c r="I22" s="12">
        <f t="shared" si="10"/>
        <v>0.013468013468013467</v>
      </c>
      <c r="J22" s="32">
        <f>SUM(J16:J21)</f>
        <v>155</v>
      </c>
      <c r="K22" s="32">
        <f>SUM(K16:K21)</f>
        <v>155</v>
      </c>
      <c r="L22" s="11">
        <f t="shared" si="12"/>
        <v>1</v>
      </c>
      <c r="M22" s="32">
        <f>SUM(M16:M21)</f>
        <v>0</v>
      </c>
      <c r="N22" s="11">
        <f t="shared" si="13"/>
        <v>0</v>
      </c>
      <c r="O22" s="32">
        <f>SUM(O16:O21)</f>
        <v>0</v>
      </c>
      <c r="P22" s="11">
        <f t="shared" si="14"/>
        <v>0</v>
      </c>
      <c r="Q22" s="13">
        <f t="shared" si="15"/>
        <v>0.1739618406285073</v>
      </c>
    </row>
    <row r="23" spans="1:17" ht="15.75">
      <c r="A23" s="19"/>
      <c r="B23" s="31"/>
      <c r="C23" s="31"/>
      <c r="D23" s="31"/>
      <c r="E23" s="20"/>
      <c r="F23" s="31"/>
      <c r="G23" s="21"/>
      <c r="H23" s="31"/>
      <c r="I23" s="21"/>
      <c r="J23" s="31"/>
      <c r="K23" s="31"/>
      <c r="L23" s="20"/>
      <c r="M23" s="31"/>
      <c r="N23" s="20"/>
      <c r="O23" s="31"/>
      <c r="P23" s="20"/>
      <c r="Q23" s="22"/>
    </row>
    <row r="24" spans="1:17" ht="15.75">
      <c r="A24" s="5" t="s">
        <v>24</v>
      </c>
      <c r="B24" s="32">
        <f>B7+B14+B22</f>
        <v>3291</v>
      </c>
      <c r="C24" s="32">
        <f>C7+C14+C22</f>
        <v>3285</v>
      </c>
      <c r="D24" s="32">
        <f>D7+D14+D22</f>
        <v>3164</v>
      </c>
      <c r="E24" s="11">
        <f>D24/C24</f>
        <v>0.963165905631659</v>
      </c>
      <c r="F24" s="32">
        <f>F7+F14+F22</f>
        <v>55</v>
      </c>
      <c r="G24" s="12">
        <f>F24/C24</f>
        <v>0.0167427701674277</v>
      </c>
      <c r="H24" s="32">
        <f>H7+H14+H22</f>
        <v>66</v>
      </c>
      <c r="I24" s="12">
        <f>H24/C24</f>
        <v>0.02009132420091324</v>
      </c>
      <c r="J24" s="32">
        <f>J7+J14+J22</f>
        <v>658</v>
      </c>
      <c r="K24" s="32">
        <f>K7+K14+K22</f>
        <v>631</v>
      </c>
      <c r="L24" s="11">
        <f>K24/J24</f>
        <v>0.958966565349544</v>
      </c>
      <c r="M24" s="32">
        <f>M7+M14+M22</f>
        <v>7</v>
      </c>
      <c r="N24" s="11">
        <f>M24/J24</f>
        <v>0.010638297872340425</v>
      </c>
      <c r="O24" s="32">
        <f>O7+O14+O22</f>
        <v>20</v>
      </c>
      <c r="P24" s="11">
        <f>O24/J24</f>
        <v>0.030395136778115502</v>
      </c>
      <c r="Q24" s="13">
        <f>J24/C24</f>
        <v>0.20030441400304413</v>
      </c>
    </row>
    <row r="25" spans="1:17" ht="15.75">
      <c r="A25" s="19"/>
      <c r="B25" s="31"/>
      <c r="C25" s="31"/>
      <c r="D25" s="31"/>
      <c r="E25" s="20"/>
      <c r="F25" s="31"/>
      <c r="G25" s="21"/>
      <c r="H25" s="31"/>
      <c r="I25" s="21"/>
      <c r="J25" s="31"/>
      <c r="K25" s="31"/>
      <c r="L25" s="20"/>
      <c r="M25" s="31"/>
      <c r="N25" s="20"/>
      <c r="O25" s="31"/>
      <c r="P25" s="20"/>
      <c r="Q25" s="22"/>
    </row>
    <row r="26" spans="1:17" ht="15">
      <c r="A26" s="10" t="s">
        <v>62</v>
      </c>
      <c r="B26" s="29">
        <v>19</v>
      </c>
      <c r="C26" s="54">
        <f>SUM(D26+F26+H26)</f>
        <v>5</v>
      </c>
      <c r="D26" s="29">
        <v>5</v>
      </c>
      <c r="E26" s="11">
        <f>D26/C26</f>
        <v>1</v>
      </c>
      <c r="F26" s="34">
        <v>0</v>
      </c>
      <c r="G26" s="12">
        <f>F26/C26</f>
        <v>0</v>
      </c>
      <c r="H26" s="29">
        <v>0</v>
      </c>
      <c r="I26" s="12">
        <f>H26/C26</f>
        <v>0</v>
      </c>
      <c r="J26" s="54">
        <f>SUM(K26+M26+O26)</f>
        <v>0</v>
      </c>
      <c r="K26" s="29">
        <v>0</v>
      </c>
      <c r="L26" s="11" t="e">
        <f>K26/J26</f>
        <v>#DIV/0!</v>
      </c>
      <c r="M26" s="34">
        <v>0</v>
      </c>
      <c r="N26" s="11" t="e">
        <f>M26/J26</f>
        <v>#DIV/0!</v>
      </c>
      <c r="O26" s="34">
        <v>0</v>
      </c>
      <c r="P26" s="11" t="e">
        <f>O26/J26</f>
        <v>#DIV/0!</v>
      </c>
      <c r="Q26" s="12">
        <f>J26/C26</f>
        <v>0</v>
      </c>
    </row>
    <row r="27" spans="1:17" ht="15">
      <c r="A27" s="10" t="s">
        <v>25</v>
      </c>
      <c r="B27" s="29">
        <v>404</v>
      </c>
      <c r="C27" s="54">
        <f>SUM(D27+F27+H27)</f>
        <v>428</v>
      </c>
      <c r="D27" s="29">
        <v>419</v>
      </c>
      <c r="E27" s="11">
        <f>D27/C27</f>
        <v>0.9789719626168224</v>
      </c>
      <c r="F27" s="34">
        <v>3</v>
      </c>
      <c r="G27" s="12">
        <f>F27/C27</f>
        <v>0.007009345794392523</v>
      </c>
      <c r="H27" s="29">
        <v>6</v>
      </c>
      <c r="I27" s="12">
        <f>H27/C27</f>
        <v>0.014018691588785047</v>
      </c>
      <c r="J27" s="54">
        <f>SUM(K27+M27+O27)</f>
        <v>33</v>
      </c>
      <c r="K27" s="29">
        <v>31</v>
      </c>
      <c r="L27" s="11">
        <f>K27/J27</f>
        <v>0.9393939393939394</v>
      </c>
      <c r="M27" s="34">
        <v>0</v>
      </c>
      <c r="N27" s="11">
        <f>M27/J27</f>
        <v>0</v>
      </c>
      <c r="O27" s="34">
        <v>2</v>
      </c>
      <c r="P27" s="11">
        <f>O27/J27</f>
        <v>0.06060606060606061</v>
      </c>
      <c r="Q27" s="12">
        <f>J27/C27</f>
        <v>0.07710280373831775</v>
      </c>
    </row>
    <row r="28" spans="1:17" ht="15.75">
      <c r="A28" s="5" t="s">
        <v>26</v>
      </c>
      <c r="B28" s="32">
        <f>SUM(B26:B27)</f>
        <v>423</v>
      </c>
      <c r="C28" s="32">
        <f>SUM(C26:C27)</f>
        <v>433</v>
      </c>
      <c r="D28" s="32">
        <f>SUM(D26:D27)</f>
        <v>424</v>
      </c>
      <c r="E28" s="11">
        <f>D28/C28</f>
        <v>0.9792147806004619</v>
      </c>
      <c r="F28" s="32">
        <f>SUM(F26:F27)</f>
        <v>3</v>
      </c>
      <c r="G28" s="12">
        <f>F28/C28</f>
        <v>0.006928406466512702</v>
      </c>
      <c r="H28" s="32">
        <f>SUM(H26:H27)</f>
        <v>6</v>
      </c>
      <c r="I28" s="12">
        <f>H28/C28</f>
        <v>0.013856812933025405</v>
      </c>
      <c r="J28" s="32">
        <f>SUM(J26:J27)</f>
        <v>33</v>
      </c>
      <c r="K28" s="32">
        <f>SUM(K26:K27)</f>
        <v>31</v>
      </c>
      <c r="L28" s="11">
        <f>K28/J28</f>
        <v>0.9393939393939394</v>
      </c>
      <c r="M28" s="32">
        <f>SUM(M26:M27)</f>
        <v>0</v>
      </c>
      <c r="N28" s="11">
        <f>M28/J28</f>
        <v>0</v>
      </c>
      <c r="O28" s="32">
        <f>SUM(O26:O27)</f>
        <v>2</v>
      </c>
      <c r="P28" s="11">
        <f>O28/J28</f>
        <v>0.06060606060606061</v>
      </c>
      <c r="Q28" s="13">
        <f>J28/C28</f>
        <v>0.07621247113163972</v>
      </c>
    </row>
    <row r="29" spans="1:17" ht="15.75">
      <c r="A29" s="17"/>
      <c r="B29" s="33"/>
      <c r="C29" s="30"/>
      <c r="D29" s="30"/>
      <c r="E29" s="15"/>
      <c r="F29" s="35"/>
      <c r="G29" s="16"/>
      <c r="H29" s="36"/>
      <c r="I29" s="16"/>
      <c r="J29" s="30"/>
      <c r="K29" s="30"/>
      <c r="L29" s="15"/>
      <c r="M29" s="35"/>
      <c r="N29" s="15"/>
      <c r="O29" s="35"/>
      <c r="P29" s="15"/>
      <c r="Q29" s="16"/>
    </row>
    <row r="30" spans="1:17" ht="15">
      <c r="A30" s="10" t="s">
        <v>66</v>
      </c>
      <c r="B30" s="29">
        <v>497</v>
      </c>
      <c r="C30" s="54">
        <f>SUM(D30+F30+H30)</f>
        <v>483</v>
      </c>
      <c r="D30" s="29">
        <v>463</v>
      </c>
      <c r="E30" s="11">
        <f>D30/C30</f>
        <v>0.9585921325051759</v>
      </c>
      <c r="F30" s="34">
        <v>18</v>
      </c>
      <c r="G30" s="12">
        <f>F30/C30</f>
        <v>0.037267080745341616</v>
      </c>
      <c r="H30" s="29">
        <v>2</v>
      </c>
      <c r="I30" s="12">
        <f>H30/C30</f>
        <v>0.004140786749482402</v>
      </c>
      <c r="J30" s="54">
        <f>SUM(K30+M30+O30)</f>
        <v>190</v>
      </c>
      <c r="K30" s="29">
        <v>182</v>
      </c>
      <c r="L30" s="11">
        <f>K30/J30</f>
        <v>0.9578947368421052</v>
      </c>
      <c r="M30" s="34">
        <v>6</v>
      </c>
      <c r="N30" s="11">
        <f>M30/J30</f>
        <v>0.031578947368421054</v>
      </c>
      <c r="O30" s="34">
        <v>2</v>
      </c>
      <c r="P30" s="11">
        <f>O30/J30</f>
        <v>0.010526315789473684</v>
      </c>
      <c r="Q30" s="12">
        <f>J30/C30</f>
        <v>0.39337474120082816</v>
      </c>
    </row>
    <row r="31" spans="1:17" ht="15">
      <c r="A31" s="10" t="s">
        <v>63</v>
      </c>
      <c r="B31" s="29">
        <v>541</v>
      </c>
      <c r="C31" s="54">
        <f>SUM(D31+F31+H31)</f>
        <v>502</v>
      </c>
      <c r="D31" s="29">
        <v>498</v>
      </c>
      <c r="E31" s="11">
        <f>D31/C31</f>
        <v>0.9920318725099602</v>
      </c>
      <c r="F31" s="34">
        <v>3</v>
      </c>
      <c r="G31" s="12">
        <f>F31/C31</f>
        <v>0.00597609561752988</v>
      </c>
      <c r="H31" s="29">
        <v>1</v>
      </c>
      <c r="I31" s="12">
        <f>H31/C31</f>
        <v>0.00199203187250996</v>
      </c>
      <c r="J31" s="54">
        <f>SUM(K31+M31+O31)</f>
        <v>104</v>
      </c>
      <c r="K31" s="29">
        <v>100</v>
      </c>
      <c r="L31" s="11">
        <f>K31/J31</f>
        <v>0.9615384615384616</v>
      </c>
      <c r="M31" s="34">
        <v>3</v>
      </c>
      <c r="N31" s="11">
        <f>M31/J31</f>
        <v>0.028846153846153848</v>
      </c>
      <c r="O31" s="34">
        <v>1</v>
      </c>
      <c r="P31" s="11">
        <f>O31/J31</f>
        <v>0.009615384615384616</v>
      </c>
      <c r="Q31" s="12">
        <f>J31/C31</f>
        <v>0.20717131474103587</v>
      </c>
    </row>
    <row r="32" spans="1:17" ht="15.75">
      <c r="A32" s="5" t="s">
        <v>27</v>
      </c>
      <c r="B32" s="32">
        <f>SUM(B30:B31)</f>
        <v>1038</v>
      </c>
      <c r="C32" s="32">
        <f>SUM(C30:C31)</f>
        <v>985</v>
      </c>
      <c r="D32" s="32">
        <f>SUM(D30:D31)</f>
        <v>961</v>
      </c>
      <c r="E32" s="11">
        <f>D32/C32</f>
        <v>0.9756345177664975</v>
      </c>
      <c r="F32" s="32">
        <f>SUM(F30:F31)</f>
        <v>21</v>
      </c>
      <c r="G32" s="12">
        <f>F32/C32</f>
        <v>0.02131979695431472</v>
      </c>
      <c r="H32" s="32">
        <f>SUM(H30:H31)</f>
        <v>3</v>
      </c>
      <c r="I32" s="12">
        <f>H32/C32</f>
        <v>0.003045685279187817</v>
      </c>
      <c r="J32" s="32">
        <f>SUM(J30:J31)</f>
        <v>294</v>
      </c>
      <c r="K32" s="32">
        <f>SUM(K30:K31)</f>
        <v>282</v>
      </c>
      <c r="L32" s="11">
        <f>K32/J32</f>
        <v>0.9591836734693877</v>
      </c>
      <c r="M32" s="32">
        <f>SUM(M30:M31)</f>
        <v>9</v>
      </c>
      <c r="N32" s="11">
        <f>M32/J32</f>
        <v>0.030612244897959183</v>
      </c>
      <c r="O32" s="32">
        <f>SUM(O30:O31)</f>
        <v>3</v>
      </c>
      <c r="P32" s="11">
        <f>O32/J32</f>
        <v>0.01020408163265306</v>
      </c>
      <c r="Q32" s="13">
        <f>J32/C32</f>
        <v>0.2984771573604061</v>
      </c>
    </row>
    <row r="33" spans="1:17" ht="15.75">
      <c r="A33" s="17"/>
      <c r="B33" s="33"/>
      <c r="C33" s="30"/>
      <c r="D33" s="30"/>
      <c r="E33" s="15"/>
      <c r="F33" s="35"/>
      <c r="G33" s="16"/>
      <c r="H33" s="36"/>
      <c r="I33" s="16"/>
      <c r="J33" s="30"/>
      <c r="K33" s="30"/>
      <c r="L33" s="15"/>
      <c r="M33" s="35"/>
      <c r="N33" s="15"/>
      <c r="O33" s="35"/>
      <c r="P33" s="15"/>
      <c r="Q33" s="16"/>
    </row>
    <row r="34" spans="1:17" ht="15">
      <c r="A34" s="10" t="s">
        <v>28</v>
      </c>
      <c r="B34" s="29">
        <v>42</v>
      </c>
      <c r="C34" s="54">
        <f>SUM(D34+F34+H34)</f>
        <v>55</v>
      </c>
      <c r="D34" s="29">
        <v>43</v>
      </c>
      <c r="E34" s="11">
        <f aca="true" t="shared" si="16" ref="E34:E39">D34/C34</f>
        <v>0.7818181818181819</v>
      </c>
      <c r="F34" s="34">
        <v>6</v>
      </c>
      <c r="G34" s="12">
        <f aca="true" t="shared" si="17" ref="G34:G39">F34/C34</f>
        <v>0.10909090909090909</v>
      </c>
      <c r="H34" s="29">
        <v>6</v>
      </c>
      <c r="I34" s="12">
        <f aca="true" t="shared" si="18" ref="I34:I39">H34/C34</f>
        <v>0.10909090909090909</v>
      </c>
      <c r="J34" s="54">
        <f>SUM(K34+M34+O34)</f>
        <v>15</v>
      </c>
      <c r="K34" s="29">
        <v>10</v>
      </c>
      <c r="L34" s="11">
        <f aca="true" t="shared" si="19" ref="L34:L39">K34/J34</f>
        <v>0.6666666666666666</v>
      </c>
      <c r="M34" s="34">
        <v>4</v>
      </c>
      <c r="N34" s="11">
        <f aca="true" t="shared" si="20" ref="N34:N39">M34/J34</f>
        <v>0.26666666666666666</v>
      </c>
      <c r="O34" s="34">
        <v>1</v>
      </c>
      <c r="P34" s="11">
        <f aca="true" t="shared" si="21" ref="P34:P39">O34/J34</f>
        <v>0.06666666666666667</v>
      </c>
      <c r="Q34" s="12">
        <f aca="true" t="shared" si="22" ref="Q34:Q39">J34/C34</f>
        <v>0.2727272727272727</v>
      </c>
    </row>
    <row r="35" spans="1:17" ht="15">
      <c r="A35" s="10" t="s">
        <v>29</v>
      </c>
      <c r="B35" s="29">
        <v>27</v>
      </c>
      <c r="C35" s="54">
        <f>SUM(D35+F35+H35)</f>
        <v>30</v>
      </c>
      <c r="D35" s="29">
        <v>26</v>
      </c>
      <c r="E35" s="11">
        <f t="shared" si="16"/>
        <v>0.8666666666666667</v>
      </c>
      <c r="F35" s="34">
        <v>3</v>
      </c>
      <c r="G35" s="12">
        <f t="shared" si="17"/>
        <v>0.1</v>
      </c>
      <c r="H35" s="29">
        <v>1</v>
      </c>
      <c r="I35" s="12">
        <f t="shared" si="18"/>
        <v>0.03333333333333333</v>
      </c>
      <c r="J35" s="54">
        <f>SUM(K35+M35+O35)</f>
        <v>8</v>
      </c>
      <c r="K35" s="29">
        <v>7</v>
      </c>
      <c r="L35" s="11">
        <f t="shared" si="19"/>
        <v>0.875</v>
      </c>
      <c r="M35" s="34">
        <v>1</v>
      </c>
      <c r="N35" s="11">
        <f t="shared" si="20"/>
        <v>0.125</v>
      </c>
      <c r="O35" s="34">
        <v>0</v>
      </c>
      <c r="P35" s="11">
        <f t="shared" si="21"/>
        <v>0</v>
      </c>
      <c r="Q35" s="12">
        <f t="shared" si="22"/>
        <v>0.26666666666666666</v>
      </c>
    </row>
    <row r="36" spans="1:17" ht="15">
      <c r="A36" s="10" t="s">
        <v>30</v>
      </c>
      <c r="B36" s="29">
        <v>65</v>
      </c>
      <c r="C36" s="54">
        <f>SUM(D36+F36+H36)</f>
        <v>65</v>
      </c>
      <c r="D36" s="29">
        <v>53</v>
      </c>
      <c r="E36" s="11">
        <f t="shared" si="16"/>
        <v>0.8153846153846154</v>
      </c>
      <c r="F36" s="34">
        <v>10</v>
      </c>
      <c r="G36" s="12">
        <f t="shared" si="17"/>
        <v>0.15384615384615385</v>
      </c>
      <c r="H36" s="29">
        <v>2</v>
      </c>
      <c r="I36" s="12">
        <f t="shared" si="18"/>
        <v>0.03076923076923077</v>
      </c>
      <c r="J36" s="54">
        <f>SUM(K36+M36+O36)</f>
        <v>14</v>
      </c>
      <c r="K36" s="29">
        <v>11</v>
      </c>
      <c r="L36" s="11">
        <f t="shared" si="19"/>
        <v>0.7857142857142857</v>
      </c>
      <c r="M36" s="34">
        <v>3</v>
      </c>
      <c r="N36" s="11">
        <f t="shared" si="20"/>
        <v>0.21428571428571427</v>
      </c>
      <c r="O36" s="34">
        <v>0</v>
      </c>
      <c r="P36" s="11">
        <f t="shared" si="21"/>
        <v>0</v>
      </c>
      <c r="Q36" s="12">
        <f t="shared" si="22"/>
        <v>0.2153846153846154</v>
      </c>
    </row>
    <row r="37" spans="1:17" ht="15">
      <c r="A37" s="10" t="s">
        <v>31</v>
      </c>
      <c r="B37" s="29">
        <v>13</v>
      </c>
      <c r="C37" s="54">
        <f>SUM(D37+F37+H37)</f>
        <v>18</v>
      </c>
      <c r="D37" s="29">
        <v>14</v>
      </c>
      <c r="E37" s="11">
        <f t="shared" si="16"/>
        <v>0.7777777777777778</v>
      </c>
      <c r="F37" s="34">
        <v>3</v>
      </c>
      <c r="G37" s="12">
        <f t="shared" si="17"/>
        <v>0.16666666666666666</v>
      </c>
      <c r="H37" s="29">
        <v>1</v>
      </c>
      <c r="I37" s="12">
        <f t="shared" si="18"/>
        <v>0.05555555555555555</v>
      </c>
      <c r="J37" s="54">
        <f>SUM(K37+M37+O37)</f>
        <v>5</v>
      </c>
      <c r="K37" s="29">
        <v>5</v>
      </c>
      <c r="L37" s="11">
        <f t="shared" si="19"/>
        <v>1</v>
      </c>
      <c r="M37" s="34">
        <v>0</v>
      </c>
      <c r="N37" s="11">
        <f t="shared" si="20"/>
        <v>0</v>
      </c>
      <c r="O37" s="34">
        <v>0</v>
      </c>
      <c r="P37" s="11">
        <f t="shared" si="21"/>
        <v>0</v>
      </c>
      <c r="Q37" s="12">
        <f t="shared" si="22"/>
        <v>0.2777777777777778</v>
      </c>
    </row>
    <row r="38" spans="1:17" ht="15">
      <c r="A38" s="10" t="s">
        <v>32</v>
      </c>
      <c r="B38" s="29">
        <v>228</v>
      </c>
      <c r="C38" s="54">
        <f>SUM(D38+F38+H38)</f>
        <v>290</v>
      </c>
      <c r="D38" s="29">
        <v>241</v>
      </c>
      <c r="E38" s="11">
        <f t="shared" si="16"/>
        <v>0.8310344827586207</v>
      </c>
      <c r="F38" s="34">
        <v>40</v>
      </c>
      <c r="G38" s="12">
        <f t="shared" si="17"/>
        <v>0.13793103448275862</v>
      </c>
      <c r="H38" s="29">
        <v>9</v>
      </c>
      <c r="I38" s="12">
        <f t="shared" si="18"/>
        <v>0.03103448275862069</v>
      </c>
      <c r="J38" s="54">
        <f>SUM(K38+M38+O38)</f>
        <v>91</v>
      </c>
      <c r="K38" s="29">
        <v>70</v>
      </c>
      <c r="L38" s="11">
        <f t="shared" si="19"/>
        <v>0.7692307692307693</v>
      </c>
      <c r="M38" s="34">
        <v>18</v>
      </c>
      <c r="N38" s="11">
        <f t="shared" si="20"/>
        <v>0.1978021978021978</v>
      </c>
      <c r="O38" s="34">
        <v>3</v>
      </c>
      <c r="P38" s="11">
        <f t="shared" si="21"/>
        <v>0.03296703296703297</v>
      </c>
      <c r="Q38" s="12">
        <f t="shared" si="22"/>
        <v>0.3137931034482759</v>
      </c>
    </row>
    <row r="39" spans="1:17" ht="15.75">
      <c r="A39" s="5" t="s">
        <v>33</v>
      </c>
      <c r="B39" s="32">
        <f>SUM(B34:B38)</f>
        <v>375</v>
      </c>
      <c r="C39" s="32">
        <f>SUM(C34:C38)</f>
        <v>458</v>
      </c>
      <c r="D39" s="32">
        <f>SUM(D34:D38)</f>
        <v>377</v>
      </c>
      <c r="E39" s="11">
        <f t="shared" si="16"/>
        <v>0.8231441048034934</v>
      </c>
      <c r="F39" s="32">
        <f>SUM(F34:F38)</f>
        <v>62</v>
      </c>
      <c r="G39" s="12">
        <f t="shared" si="17"/>
        <v>0.13537117903930132</v>
      </c>
      <c r="H39" s="32">
        <f>SUM(H34:H38)</f>
        <v>19</v>
      </c>
      <c r="I39" s="12">
        <f t="shared" si="18"/>
        <v>0.04148471615720524</v>
      </c>
      <c r="J39" s="32">
        <f>SUM(J34:J38)</f>
        <v>133</v>
      </c>
      <c r="K39" s="32">
        <f>SUM(K34:K38)</f>
        <v>103</v>
      </c>
      <c r="L39" s="11">
        <f t="shared" si="19"/>
        <v>0.7744360902255639</v>
      </c>
      <c r="M39" s="32">
        <f>SUM(M34:M38)</f>
        <v>26</v>
      </c>
      <c r="N39" s="11">
        <f t="shared" si="20"/>
        <v>0.19548872180451127</v>
      </c>
      <c r="O39" s="32">
        <f>SUM(O34:O38)</f>
        <v>4</v>
      </c>
      <c r="P39" s="11">
        <f t="shared" si="21"/>
        <v>0.03007518796992481</v>
      </c>
      <c r="Q39" s="13">
        <f t="shared" si="22"/>
        <v>0.2903930131004367</v>
      </c>
    </row>
    <row r="40" spans="1:17" ht="15.75">
      <c r="A40" s="17"/>
      <c r="B40" s="33"/>
      <c r="C40" s="30"/>
      <c r="D40" s="30"/>
      <c r="E40" s="15"/>
      <c r="F40" s="35"/>
      <c r="G40" s="16"/>
      <c r="H40" s="36"/>
      <c r="I40" s="16"/>
      <c r="J40" s="30"/>
      <c r="K40" s="30"/>
      <c r="L40" s="15"/>
      <c r="M40" s="35"/>
      <c r="N40" s="15"/>
      <c r="O40" s="35"/>
      <c r="P40" s="15"/>
      <c r="Q40" s="16"/>
    </row>
    <row r="41" spans="1:17" ht="15">
      <c r="A41" s="10" t="s">
        <v>64</v>
      </c>
      <c r="B41" s="29">
        <v>671</v>
      </c>
      <c r="C41" s="54">
        <f>SUM(D41+F41+H41)</f>
        <v>691</v>
      </c>
      <c r="D41" s="29">
        <v>682</v>
      </c>
      <c r="E41" s="11">
        <f>D41/C41</f>
        <v>0.9869753979739508</v>
      </c>
      <c r="F41" s="34">
        <v>2</v>
      </c>
      <c r="G41" s="12">
        <f>F41/C41</f>
        <v>0.002894356005788712</v>
      </c>
      <c r="H41" s="29">
        <v>7</v>
      </c>
      <c r="I41" s="12">
        <f>H41/C41</f>
        <v>0.010130246020260492</v>
      </c>
      <c r="J41" s="54">
        <f>SUM(K41+M41+O41)</f>
        <v>125</v>
      </c>
      <c r="K41" s="29">
        <v>120</v>
      </c>
      <c r="L41" s="11">
        <f>K41/J41</f>
        <v>0.96</v>
      </c>
      <c r="M41" s="34">
        <v>0</v>
      </c>
      <c r="N41" s="11">
        <f>M41/J41</f>
        <v>0</v>
      </c>
      <c r="O41" s="34">
        <v>5</v>
      </c>
      <c r="P41" s="11">
        <f>O41/J41</f>
        <v>0.04</v>
      </c>
      <c r="Q41" s="12">
        <f>J41/C41</f>
        <v>0.1808972503617945</v>
      </c>
    </row>
    <row r="42" spans="1:17" ht="15">
      <c r="A42" s="10" t="s">
        <v>65</v>
      </c>
      <c r="B42" s="29">
        <v>129</v>
      </c>
      <c r="C42" s="54">
        <f>SUM(D42+F42+H42)</f>
        <v>120</v>
      </c>
      <c r="D42" s="29">
        <v>119</v>
      </c>
      <c r="E42" s="11">
        <f>D42/C42</f>
        <v>0.9916666666666667</v>
      </c>
      <c r="F42" s="34">
        <v>1</v>
      </c>
      <c r="G42" s="12">
        <f>F42/C42</f>
        <v>0.008333333333333333</v>
      </c>
      <c r="H42" s="29">
        <v>0</v>
      </c>
      <c r="I42" s="12">
        <f>H42/C42</f>
        <v>0</v>
      </c>
      <c r="J42" s="54">
        <f>SUM(K42+M42+O42)</f>
        <v>19</v>
      </c>
      <c r="K42" s="29">
        <v>19</v>
      </c>
      <c r="L42" s="11">
        <f>K42/J42</f>
        <v>1</v>
      </c>
      <c r="M42" s="34">
        <v>0</v>
      </c>
      <c r="N42" s="11">
        <f>M42/J42</f>
        <v>0</v>
      </c>
      <c r="O42" s="34">
        <v>0</v>
      </c>
      <c r="P42" s="11">
        <f>O42/J42</f>
        <v>0</v>
      </c>
      <c r="Q42" s="12">
        <f>J42/C42</f>
        <v>0.15833333333333333</v>
      </c>
    </row>
    <row r="43" spans="1:17" ht="15.75">
      <c r="A43" s="5" t="s">
        <v>34</v>
      </c>
      <c r="B43" s="32">
        <f>SUM(B41:B42)</f>
        <v>800</v>
      </c>
      <c r="C43" s="32">
        <f>SUM(C41:C42)</f>
        <v>811</v>
      </c>
      <c r="D43" s="32">
        <f>SUM(D41:D42)</f>
        <v>801</v>
      </c>
      <c r="E43" s="11">
        <f>D43/C43</f>
        <v>0.9876695437731196</v>
      </c>
      <c r="F43" s="32">
        <f>SUM(F41:F42)</f>
        <v>3</v>
      </c>
      <c r="G43" s="12">
        <f>F43/C43</f>
        <v>0.0036991368680641184</v>
      </c>
      <c r="H43" s="32">
        <f>SUM(H41:H42)</f>
        <v>7</v>
      </c>
      <c r="I43" s="12">
        <f>H43/C43</f>
        <v>0.008631319358816275</v>
      </c>
      <c r="J43" s="32">
        <f>SUM(J41:J42)</f>
        <v>144</v>
      </c>
      <c r="K43" s="32">
        <f>SUM(K41:K42)</f>
        <v>139</v>
      </c>
      <c r="L43" s="11">
        <f>K43/J43</f>
        <v>0.9652777777777778</v>
      </c>
      <c r="M43" s="32">
        <f>SUM(M41:M42)</f>
        <v>0</v>
      </c>
      <c r="N43" s="11">
        <f>M43/J43</f>
        <v>0</v>
      </c>
      <c r="O43" s="32">
        <f>SUM(O41:O42)</f>
        <v>5</v>
      </c>
      <c r="P43" s="11">
        <f>O43/J43</f>
        <v>0.034722222222222224</v>
      </c>
      <c r="Q43" s="13">
        <f>J43/C43</f>
        <v>0.17755856966707767</v>
      </c>
    </row>
    <row r="44" spans="1:17" ht="15.75">
      <c r="A44" s="17"/>
      <c r="B44" s="33"/>
      <c r="C44" s="30"/>
      <c r="D44" s="30"/>
      <c r="E44" s="15"/>
      <c r="F44" s="35"/>
      <c r="G44" s="16"/>
      <c r="H44" s="36"/>
      <c r="I44" s="16"/>
      <c r="J44" s="30"/>
      <c r="K44" s="30"/>
      <c r="L44" s="15"/>
      <c r="M44" s="35"/>
      <c r="N44" s="15"/>
      <c r="O44" s="35"/>
      <c r="P44" s="15"/>
      <c r="Q44" s="16"/>
    </row>
    <row r="45" spans="1:17" ht="15">
      <c r="A45" s="10" t="s">
        <v>35</v>
      </c>
      <c r="B45" s="29">
        <v>48</v>
      </c>
      <c r="C45" s="54">
        <f>SUM(D45+F45+H45)</f>
        <v>46</v>
      </c>
      <c r="D45" s="29">
        <v>44</v>
      </c>
      <c r="E45" s="11">
        <f>D45/C45</f>
        <v>0.9565217391304348</v>
      </c>
      <c r="F45" s="34">
        <v>1</v>
      </c>
      <c r="G45" s="12">
        <f>F45/C45</f>
        <v>0.021739130434782608</v>
      </c>
      <c r="H45" s="29">
        <v>1</v>
      </c>
      <c r="I45" s="12">
        <f>H45/C45</f>
        <v>0.021739130434782608</v>
      </c>
      <c r="J45" s="54">
        <f>SUM(K45+M45+O45)</f>
        <v>12</v>
      </c>
      <c r="K45" s="29">
        <v>11</v>
      </c>
      <c r="L45" s="11">
        <f>K45/J45</f>
        <v>0.9166666666666666</v>
      </c>
      <c r="M45" s="34">
        <v>0</v>
      </c>
      <c r="N45" s="11">
        <f>M45/J45</f>
        <v>0</v>
      </c>
      <c r="O45" s="34">
        <v>1</v>
      </c>
      <c r="P45" s="11">
        <f>O45/J45</f>
        <v>0.08333333333333333</v>
      </c>
      <c r="Q45" s="12">
        <f>J45/C45</f>
        <v>0.2608695652173913</v>
      </c>
    </row>
    <row r="46" spans="1:17" ht="15">
      <c r="A46" s="10" t="s">
        <v>36</v>
      </c>
      <c r="B46" s="29">
        <v>6</v>
      </c>
      <c r="C46" s="54">
        <f>SUM(D46+F46+H46)</f>
        <v>6</v>
      </c>
      <c r="D46" s="29">
        <v>6</v>
      </c>
      <c r="E46" s="11">
        <f>D46/C46</f>
        <v>1</v>
      </c>
      <c r="F46" s="34">
        <v>0</v>
      </c>
      <c r="G46" s="12">
        <f>F46/C46</f>
        <v>0</v>
      </c>
      <c r="H46" s="29">
        <v>0</v>
      </c>
      <c r="I46" s="12">
        <f>H46/C46</f>
        <v>0</v>
      </c>
      <c r="J46" s="54">
        <f>SUM(K46+M46+O46)</f>
        <v>0</v>
      </c>
      <c r="K46" s="29">
        <v>0</v>
      </c>
      <c r="L46" s="11" t="e">
        <f>K46/J46</f>
        <v>#DIV/0!</v>
      </c>
      <c r="M46" s="34">
        <v>0</v>
      </c>
      <c r="N46" s="11" t="e">
        <f>M46/J46</f>
        <v>#DIV/0!</v>
      </c>
      <c r="O46" s="34">
        <v>0</v>
      </c>
      <c r="P46" s="11" t="e">
        <f>O46/J46</f>
        <v>#DIV/0!</v>
      </c>
      <c r="Q46" s="12">
        <f>J46/C46</f>
        <v>0</v>
      </c>
    </row>
    <row r="47" spans="1:17" ht="15.75">
      <c r="A47" s="5" t="s">
        <v>37</v>
      </c>
      <c r="B47" s="32">
        <f>SUM(B45:B46)</f>
        <v>54</v>
      </c>
      <c r="C47" s="32">
        <f>SUM(C45:C46)</f>
        <v>52</v>
      </c>
      <c r="D47" s="32">
        <f>SUM(D45:D46)</f>
        <v>50</v>
      </c>
      <c r="E47" s="11">
        <f>D47/C47</f>
        <v>0.9615384615384616</v>
      </c>
      <c r="F47" s="32">
        <f>SUM(F45:F46)</f>
        <v>1</v>
      </c>
      <c r="G47" s="12">
        <f>F47/C47</f>
        <v>0.019230769230769232</v>
      </c>
      <c r="H47" s="32">
        <f>SUM(H45:H46)</f>
        <v>1</v>
      </c>
      <c r="I47" s="12">
        <f>H47/C47</f>
        <v>0.019230769230769232</v>
      </c>
      <c r="J47" s="32">
        <f>SUM(J45:J46)</f>
        <v>12</v>
      </c>
      <c r="K47" s="32">
        <f>SUM(K45:K46)</f>
        <v>11</v>
      </c>
      <c r="L47" s="11">
        <f>K47/J47</f>
        <v>0.9166666666666666</v>
      </c>
      <c r="M47" s="32">
        <f>SUM(M45:M46)</f>
        <v>0</v>
      </c>
      <c r="N47" s="11">
        <f>M47/J47</f>
        <v>0</v>
      </c>
      <c r="O47" s="32">
        <f>SUM(O45:O46)</f>
        <v>1</v>
      </c>
      <c r="P47" s="11">
        <f>O47/J47</f>
        <v>0.08333333333333333</v>
      </c>
      <c r="Q47" s="13">
        <f>J47/C47</f>
        <v>0.23076923076923078</v>
      </c>
    </row>
    <row r="48" spans="1:17" ht="15.75">
      <c r="A48" s="17"/>
      <c r="B48" s="33"/>
      <c r="C48" s="30"/>
      <c r="D48" s="30"/>
      <c r="E48" s="15"/>
      <c r="F48" s="35"/>
      <c r="G48" s="16"/>
      <c r="H48" s="36"/>
      <c r="I48" s="16"/>
      <c r="J48" s="30"/>
      <c r="K48" s="30"/>
      <c r="L48" s="15"/>
      <c r="M48" s="35"/>
      <c r="N48" s="15"/>
      <c r="O48" s="35"/>
      <c r="P48" s="15"/>
      <c r="Q48" s="16"/>
    </row>
    <row r="49" spans="1:17" ht="15.75">
      <c r="A49" s="5" t="s">
        <v>38</v>
      </c>
      <c r="B49" s="32">
        <f>SUM(B28,B32,B39,B43,B47)</f>
        <v>2690</v>
      </c>
      <c r="C49" s="32">
        <f>SUM(C28,C32,C39,C43,C47)</f>
        <v>2739</v>
      </c>
      <c r="D49" s="32">
        <f>SUM(D28,D32,D39,D43,D47)</f>
        <v>2613</v>
      </c>
      <c r="E49" s="11">
        <f>D49/C49</f>
        <v>0.9539978094194962</v>
      </c>
      <c r="F49" s="32">
        <f>SUM(F28,F32,F39,F43,F47)</f>
        <v>90</v>
      </c>
      <c r="G49" s="12">
        <f>F49/C49</f>
        <v>0.03285870755750274</v>
      </c>
      <c r="H49" s="32">
        <f>SUM(H28,H32,H39,H43,H47)</f>
        <v>36</v>
      </c>
      <c r="I49" s="12">
        <f>H49/C49</f>
        <v>0.013143483023001095</v>
      </c>
      <c r="J49" s="32">
        <f>SUM(J28,J32,J39,J43,J47)</f>
        <v>616</v>
      </c>
      <c r="K49" s="32">
        <f>SUM(K28,K32,K39,K43,K47)</f>
        <v>566</v>
      </c>
      <c r="L49" s="11">
        <f>K49/J49</f>
        <v>0.9188311688311688</v>
      </c>
      <c r="M49" s="32">
        <f>SUM(M28,M32,M39,M43,M47)</f>
        <v>35</v>
      </c>
      <c r="N49" s="11">
        <f>M49/J49</f>
        <v>0.056818181818181816</v>
      </c>
      <c r="O49" s="32">
        <f>SUM(O28,O32,O39,O43,O47)</f>
        <v>15</v>
      </c>
      <c r="P49" s="11">
        <f>O49/J49</f>
        <v>0.024350649350649352</v>
      </c>
      <c r="Q49" s="13">
        <f>J49/C49</f>
        <v>0.2248995983935743</v>
      </c>
    </row>
    <row r="50" spans="1:17" ht="15.75">
      <c r="A50" s="1"/>
      <c r="B50" s="33"/>
      <c r="C50" s="30"/>
      <c r="D50" s="30"/>
      <c r="E50" s="15"/>
      <c r="F50" s="35"/>
      <c r="G50" s="16"/>
      <c r="H50" s="36"/>
      <c r="I50" s="16"/>
      <c r="J50" s="30"/>
      <c r="K50" s="30"/>
      <c r="L50" s="15"/>
      <c r="M50" s="35"/>
      <c r="N50" s="15"/>
      <c r="O50" s="35"/>
      <c r="P50" s="15"/>
      <c r="Q50" s="16"/>
    </row>
    <row r="51" spans="1:17" ht="15.75">
      <c r="A51" s="5" t="s">
        <v>39</v>
      </c>
      <c r="B51" s="32">
        <f>B24+B49</f>
        <v>5981</v>
      </c>
      <c r="C51" s="32">
        <f>C24+C49</f>
        <v>6024</v>
      </c>
      <c r="D51" s="32">
        <f>D24+D49</f>
        <v>5777</v>
      </c>
      <c r="E51" s="11">
        <f>D51/C51</f>
        <v>0.9589973439575034</v>
      </c>
      <c r="F51" s="32">
        <f>F24+F49</f>
        <v>145</v>
      </c>
      <c r="G51" s="12">
        <f>F51/C51</f>
        <v>0.024070385126162018</v>
      </c>
      <c r="H51" s="32">
        <f>H24+H49</f>
        <v>102</v>
      </c>
      <c r="I51" s="12">
        <f>H51/C51</f>
        <v>0.01693227091633466</v>
      </c>
      <c r="J51" s="32">
        <f>J24+J49</f>
        <v>1274</v>
      </c>
      <c r="K51" s="32">
        <f>K24+K49</f>
        <v>1197</v>
      </c>
      <c r="L51" s="11">
        <f>K51/J51</f>
        <v>0.9395604395604396</v>
      </c>
      <c r="M51" s="32">
        <f>M24+M49</f>
        <v>42</v>
      </c>
      <c r="N51" s="11">
        <f>M51/J51</f>
        <v>0.03296703296703297</v>
      </c>
      <c r="O51" s="32">
        <f>O24+O49</f>
        <v>35</v>
      </c>
      <c r="P51" s="11">
        <f>O51/J51</f>
        <v>0.027472527472527472</v>
      </c>
      <c r="Q51" s="13">
        <f>J51/C51</f>
        <v>0.21148738379814078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271</v>
      </c>
      <c r="C4" s="54">
        <f>SUM(D4+F4+H4)</f>
        <v>262</v>
      </c>
      <c r="D4" s="29">
        <v>261</v>
      </c>
      <c r="E4" s="11">
        <f>D4/C4</f>
        <v>0.9961832061068703</v>
      </c>
      <c r="F4" s="34">
        <v>1</v>
      </c>
      <c r="G4" s="12">
        <f>F4/C4</f>
        <v>0.003816793893129771</v>
      </c>
      <c r="H4" s="29">
        <v>0</v>
      </c>
      <c r="I4" s="12">
        <f>H4/C4</f>
        <v>0</v>
      </c>
      <c r="J4" s="54">
        <f>SUM(K4+M4+O4)</f>
        <v>41</v>
      </c>
      <c r="K4" s="29">
        <v>41</v>
      </c>
      <c r="L4" s="11">
        <f>K4/J4</f>
        <v>1</v>
      </c>
      <c r="M4" s="34">
        <v>0</v>
      </c>
      <c r="N4" s="11">
        <f>M4/J4</f>
        <v>0</v>
      </c>
      <c r="O4" s="34">
        <v>0</v>
      </c>
      <c r="P4" s="11">
        <f>O4/J4</f>
        <v>0</v>
      </c>
      <c r="Q4" s="12">
        <f>J4/C4</f>
        <v>0.15648854961832062</v>
      </c>
    </row>
    <row r="5" spans="1:17" ht="15">
      <c r="A5" s="10" t="s">
        <v>56</v>
      </c>
      <c r="B5" s="29">
        <v>493</v>
      </c>
      <c r="C5" s="54">
        <f>SUM(D5+F5+H5)</f>
        <v>522</v>
      </c>
      <c r="D5" s="29">
        <v>511</v>
      </c>
      <c r="E5" s="11">
        <f>D5/C5</f>
        <v>0.9789272030651341</v>
      </c>
      <c r="F5" s="34">
        <v>4</v>
      </c>
      <c r="G5" s="12">
        <f>F5/C5</f>
        <v>0.007662835249042145</v>
      </c>
      <c r="H5" s="29">
        <v>7</v>
      </c>
      <c r="I5" s="12">
        <f>H5/C5</f>
        <v>0.013409961685823755</v>
      </c>
      <c r="J5" s="54">
        <f>SUM(K5+M5+O5)</f>
        <v>70</v>
      </c>
      <c r="K5" s="29">
        <v>67</v>
      </c>
      <c r="L5" s="11">
        <f>K5/J5</f>
        <v>0.9571428571428572</v>
      </c>
      <c r="M5" s="34">
        <v>1</v>
      </c>
      <c r="N5" s="11">
        <f>M5/J5</f>
        <v>0.014285714285714285</v>
      </c>
      <c r="O5" s="34">
        <v>2</v>
      </c>
      <c r="P5" s="11">
        <f>O5/J5</f>
        <v>0.02857142857142857</v>
      </c>
      <c r="Q5" s="12">
        <f>J5/C5</f>
        <v>0.13409961685823754</v>
      </c>
    </row>
    <row r="6" spans="1:17" ht="15">
      <c r="A6" s="10" t="s">
        <v>57</v>
      </c>
      <c r="B6" s="29">
        <v>397</v>
      </c>
      <c r="C6" s="54">
        <f>SUM(D6+F6+H6)</f>
        <v>380</v>
      </c>
      <c r="D6" s="29">
        <v>378</v>
      </c>
      <c r="E6" s="11">
        <f>D6/C6</f>
        <v>0.9947368421052631</v>
      </c>
      <c r="F6" s="34">
        <v>1</v>
      </c>
      <c r="G6" s="12">
        <f>F6/C6</f>
        <v>0.002631578947368421</v>
      </c>
      <c r="H6" s="29">
        <v>1</v>
      </c>
      <c r="I6" s="12">
        <f>H6/C6</f>
        <v>0.002631578947368421</v>
      </c>
      <c r="J6" s="54">
        <f>SUM(K6+M6+O6)</f>
        <v>76</v>
      </c>
      <c r="K6" s="29">
        <v>76</v>
      </c>
      <c r="L6" s="11">
        <f>K6/J6</f>
        <v>1</v>
      </c>
      <c r="M6" s="34">
        <v>0</v>
      </c>
      <c r="N6" s="11">
        <f>M6/J6</f>
        <v>0</v>
      </c>
      <c r="O6" s="34">
        <v>0</v>
      </c>
      <c r="P6" s="11">
        <f>O6/J6</f>
        <v>0</v>
      </c>
      <c r="Q6" s="12">
        <f>J6/C6</f>
        <v>0.2</v>
      </c>
    </row>
    <row r="7" spans="1:17" ht="15.75">
      <c r="A7" s="5" t="s">
        <v>15</v>
      </c>
      <c r="B7" s="32">
        <f>SUM(B4:B6)</f>
        <v>1161</v>
      </c>
      <c r="C7" s="32">
        <f>SUM(C4:C6)</f>
        <v>1164</v>
      </c>
      <c r="D7" s="32">
        <f>SUM(D4:D6)</f>
        <v>1150</v>
      </c>
      <c r="E7" s="11">
        <f>D7/C7</f>
        <v>0.9879725085910653</v>
      </c>
      <c r="F7" s="32">
        <f>SUM(F4:F6)</f>
        <v>6</v>
      </c>
      <c r="G7" s="12">
        <f>F7/C7</f>
        <v>0.005154639175257732</v>
      </c>
      <c r="H7" s="32">
        <f>SUM(H4:H6)</f>
        <v>8</v>
      </c>
      <c r="I7" s="12">
        <f>H7/C7</f>
        <v>0.006872852233676976</v>
      </c>
      <c r="J7" s="32">
        <f>SUM(J4:J6)</f>
        <v>187</v>
      </c>
      <c r="K7" s="32">
        <f>SUM(K4:K6)</f>
        <v>184</v>
      </c>
      <c r="L7" s="11">
        <f>K7/J7</f>
        <v>0.983957219251337</v>
      </c>
      <c r="M7" s="32">
        <f>SUM(M4:M6)</f>
        <v>1</v>
      </c>
      <c r="N7" s="11">
        <f>M7/J7</f>
        <v>0.0053475935828877</v>
      </c>
      <c r="O7" s="32">
        <f>SUM(O4:O6)</f>
        <v>2</v>
      </c>
      <c r="P7" s="11">
        <f>O7/J7</f>
        <v>0.0106951871657754</v>
      </c>
      <c r="Q7" s="13">
        <f>J7/C7</f>
        <v>0.16065292096219932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694</v>
      </c>
      <c r="C10" s="54">
        <f>SUM(D10+F10+H10)</f>
        <v>673</v>
      </c>
      <c r="D10" s="29">
        <v>664</v>
      </c>
      <c r="E10" s="11">
        <f t="shared" si="0"/>
        <v>0.986627043090639</v>
      </c>
      <c r="F10" s="34">
        <v>2</v>
      </c>
      <c r="G10" s="12">
        <f t="shared" si="1"/>
        <v>0.0029717682020802376</v>
      </c>
      <c r="H10" s="29">
        <v>7</v>
      </c>
      <c r="I10" s="12">
        <f t="shared" si="2"/>
        <v>0.010401188707280832</v>
      </c>
      <c r="J10" s="54">
        <f>SUM(K10+M10+O10)</f>
        <v>131</v>
      </c>
      <c r="K10" s="29">
        <v>123</v>
      </c>
      <c r="L10" s="11">
        <f t="shared" si="3"/>
        <v>0.9389312977099237</v>
      </c>
      <c r="M10" s="34">
        <v>2</v>
      </c>
      <c r="N10" s="11">
        <f t="shared" si="4"/>
        <v>0.015267175572519083</v>
      </c>
      <c r="O10" s="34">
        <v>6</v>
      </c>
      <c r="P10" s="11">
        <f t="shared" si="5"/>
        <v>0.04580152671755725</v>
      </c>
      <c r="Q10" s="12">
        <f t="shared" si="6"/>
        <v>0.19465081723625557</v>
      </c>
    </row>
    <row r="11" spans="1:17" ht="15">
      <c r="A11" s="10" t="s">
        <v>59</v>
      </c>
      <c r="B11" s="29">
        <v>325</v>
      </c>
      <c r="C11" s="54">
        <f>SUM(D11+F11+H11)</f>
        <v>339</v>
      </c>
      <c r="D11" s="29">
        <v>315</v>
      </c>
      <c r="E11" s="11">
        <f t="shared" si="0"/>
        <v>0.9292035398230089</v>
      </c>
      <c r="F11" s="34">
        <v>6</v>
      </c>
      <c r="G11" s="12">
        <f t="shared" si="1"/>
        <v>0.017699115044247787</v>
      </c>
      <c r="H11" s="29">
        <v>18</v>
      </c>
      <c r="I11" s="12">
        <f t="shared" si="2"/>
        <v>0.05309734513274336</v>
      </c>
      <c r="J11" s="54">
        <f>SUM(K11+M11+O11)</f>
        <v>106</v>
      </c>
      <c r="K11" s="29">
        <v>93</v>
      </c>
      <c r="L11" s="11">
        <f t="shared" si="3"/>
        <v>0.8773584905660378</v>
      </c>
      <c r="M11" s="34">
        <v>2</v>
      </c>
      <c r="N11" s="11">
        <f t="shared" si="4"/>
        <v>0.018867924528301886</v>
      </c>
      <c r="O11" s="34">
        <v>11</v>
      </c>
      <c r="P11" s="11">
        <f t="shared" si="5"/>
        <v>0.10377358490566038</v>
      </c>
      <c r="Q11" s="12">
        <f t="shared" si="6"/>
        <v>0.31268436578171094</v>
      </c>
    </row>
    <row r="12" spans="1:17" ht="15">
      <c r="A12" s="10" t="s">
        <v>17</v>
      </c>
      <c r="B12" s="29">
        <v>1</v>
      </c>
      <c r="C12" s="54">
        <f>SUM(D12+F12+H12)</f>
        <v>1</v>
      </c>
      <c r="D12" s="29">
        <v>1</v>
      </c>
      <c r="E12" s="11">
        <f t="shared" si="0"/>
        <v>1</v>
      </c>
      <c r="F12" s="34">
        <v>0</v>
      </c>
      <c r="G12" s="12">
        <f t="shared" si="1"/>
        <v>0</v>
      </c>
      <c r="H12" s="29">
        <v>0</v>
      </c>
      <c r="I12" s="12">
        <f t="shared" si="2"/>
        <v>0</v>
      </c>
      <c r="J12" s="54">
        <f>SUM(K12+M12+O12)</f>
        <v>0</v>
      </c>
      <c r="K12" s="29">
        <v>0</v>
      </c>
      <c r="L12" s="11" t="e">
        <f t="shared" si="3"/>
        <v>#DIV/0!</v>
      </c>
      <c r="M12" s="34">
        <v>0</v>
      </c>
      <c r="N12" s="11" t="e">
        <f t="shared" si="4"/>
        <v>#DIV/0!</v>
      </c>
      <c r="O12" s="34">
        <v>0</v>
      </c>
      <c r="P12" s="11" t="e">
        <f t="shared" si="5"/>
        <v>#DIV/0!</v>
      </c>
      <c r="Q12" s="12">
        <f t="shared" si="6"/>
        <v>0</v>
      </c>
    </row>
    <row r="13" spans="1:17" ht="15">
      <c r="A13" s="10" t="s">
        <v>60</v>
      </c>
      <c r="B13" s="29">
        <v>170</v>
      </c>
      <c r="C13" s="54">
        <f>SUM(D13+F13+H13)</f>
        <v>165</v>
      </c>
      <c r="D13" s="29">
        <v>156</v>
      </c>
      <c r="E13" s="11">
        <f t="shared" si="0"/>
        <v>0.9454545454545454</v>
      </c>
      <c r="F13" s="34">
        <v>2</v>
      </c>
      <c r="G13" s="12">
        <f t="shared" si="1"/>
        <v>0.012121212121212121</v>
      </c>
      <c r="H13" s="29">
        <v>7</v>
      </c>
      <c r="I13" s="12">
        <f t="shared" si="2"/>
        <v>0.04242424242424243</v>
      </c>
      <c r="J13" s="54">
        <f>SUM(K13+M13+O13)</f>
        <v>36</v>
      </c>
      <c r="K13" s="29">
        <v>35</v>
      </c>
      <c r="L13" s="11">
        <f t="shared" si="3"/>
        <v>0.9722222222222222</v>
      </c>
      <c r="M13" s="34">
        <v>0</v>
      </c>
      <c r="N13" s="11">
        <f t="shared" si="4"/>
        <v>0</v>
      </c>
      <c r="O13" s="34">
        <v>1</v>
      </c>
      <c r="P13" s="11">
        <f t="shared" si="5"/>
        <v>0.027777777777777776</v>
      </c>
      <c r="Q13" s="12">
        <f t="shared" si="6"/>
        <v>0.21818181818181817</v>
      </c>
    </row>
    <row r="14" spans="1:17" ht="15.75">
      <c r="A14" s="5" t="s">
        <v>18</v>
      </c>
      <c r="B14" s="32">
        <f>SUM(B9:B13)</f>
        <v>1190</v>
      </c>
      <c r="C14" s="32">
        <f>SUM(C9:C13)</f>
        <v>1178</v>
      </c>
      <c r="D14" s="32">
        <f>SUM(D9:D13)</f>
        <v>1136</v>
      </c>
      <c r="E14" s="11">
        <f t="shared" si="0"/>
        <v>0.9643463497453311</v>
      </c>
      <c r="F14" s="32">
        <f>SUM(F9:F13)</f>
        <v>10</v>
      </c>
      <c r="G14" s="12">
        <f t="shared" si="1"/>
        <v>0.008488964346349746</v>
      </c>
      <c r="H14" s="32">
        <f>SUM(H9:H13)</f>
        <v>32</v>
      </c>
      <c r="I14" s="12">
        <f t="shared" si="2"/>
        <v>0.027164685908319185</v>
      </c>
      <c r="J14" s="32">
        <f>SUM(J9:J13)</f>
        <v>273</v>
      </c>
      <c r="K14" s="32">
        <f>SUM(K9:K13)</f>
        <v>251</v>
      </c>
      <c r="L14" s="11">
        <f t="shared" si="3"/>
        <v>0.9194139194139194</v>
      </c>
      <c r="M14" s="32">
        <f>SUM(M9:M13)</f>
        <v>4</v>
      </c>
      <c r="N14" s="11">
        <f t="shared" si="4"/>
        <v>0.014652014652014652</v>
      </c>
      <c r="O14" s="32">
        <f>SUM(O9:O13)</f>
        <v>18</v>
      </c>
      <c r="P14" s="11">
        <f t="shared" si="5"/>
        <v>0.06593406593406594</v>
      </c>
      <c r="Q14" s="13">
        <f t="shared" si="6"/>
        <v>0.23174872665534804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315</v>
      </c>
      <c r="C16" s="54">
        <f aca="true" t="shared" si="7" ref="C16:C21">SUM(D16+F16+H16)</f>
        <v>356</v>
      </c>
      <c r="D16" s="29">
        <v>352</v>
      </c>
      <c r="E16" s="11">
        <f aca="true" t="shared" si="8" ref="E16:E22">D16/C16</f>
        <v>0.9887640449438202</v>
      </c>
      <c r="F16" s="34">
        <v>3</v>
      </c>
      <c r="G16" s="12">
        <f aca="true" t="shared" si="9" ref="G16:G22">F16/C16</f>
        <v>0.008426966292134831</v>
      </c>
      <c r="H16" s="29">
        <v>1</v>
      </c>
      <c r="I16" s="12">
        <f aca="true" t="shared" si="10" ref="I16:I22">H16/C16</f>
        <v>0.0028089887640449437</v>
      </c>
      <c r="J16" s="54">
        <f aca="true" t="shared" si="11" ref="J16:J21">SUM(K16+M16+O16)</f>
        <v>107</v>
      </c>
      <c r="K16" s="29">
        <v>104</v>
      </c>
      <c r="L16" s="11">
        <f aca="true" t="shared" si="12" ref="L16:L22">K16/J16</f>
        <v>0.9719626168224299</v>
      </c>
      <c r="M16" s="34">
        <v>2</v>
      </c>
      <c r="N16" s="11">
        <f aca="true" t="shared" si="13" ref="N16:N22">M16/J16</f>
        <v>0.018691588785046728</v>
      </c>
      <c r="O16" s="34">
        <v>1</v>
      </c>
      <c r="P16" s="11">
        <f aca="true" t="shared" si="14" ref="P16:P22">O16/J16</f>
        <v>0.009345794392523364</v>
      </c>
      <c r="Q16" s="12">
        <f aca="true" t="shared" si="15" ref="Q16:Q22">J16/C16</f>
        <v>0.300561797752809</v>
      </c>
    </row>
    <row r="17" spans="1:17" ht="15">
      <c r="A17" s="10" t="s">
        <v>20</v>
      </c>
      <c r="B17" s="29"/>
      <c r="C17" s="54">
        <f t="shared" si="7"/>
        <v>0</v>
      </c>
      <c r="D17" s="29"/>
      <c r="E17" s="11" t="e">
        <f t="shared" si="8"/>
        <v>#DIV/0!</v>
      </c>
      <c r="F17" s="34"/>
      <c r="G17" s="12" t="e">
        <f t="shared" si="9"/>
        <v>#DIV/0!</v>
      </c>
      <c r="H17" s="29"/>
      <c r="I17" s="12" t="e">
        <f t="shared" si="10"/>
        <v>#DIV/0!</v>
      </c>
      <c r="J17" s="54">
        <f t="shared" si="11"/>
        <v>0</v>
      </c>
      <c r="K17" s="29"/>
      <c r="L17" s="11" t="e">
        <f t="shared" si="12"/>
        <v>#DIV/0!</v>
      </c>
      <c r="M17" s="34"/>
      <c r="N17" s="11" t="e">
        <f t="shared" si="13"/>
        <v>#DIV/0!</v>
      </c>
      <c r="O17" s="34"/>
      <c r="P17" s="11" t="e">
        <f t="shared" si="14"/>
        <v>#DIV/0!</v>
      </c>
      <c r="Q17" s="12" t="e">
        <f t="shared" si="15"/>
        <v>#DIV/0!</v>
      </c>
    </row>
    <row r="18" spans="1:17" ht="15">
      <c r="A18" s="10" t="s">
        <v>21</v>
      </c>
      <c r="B18" s="29"/>
      <c r="C18" s="54">
        <f t="shared" si="7"/>
        <v>0</v>
      </c>
      <c r="D18" s="29"/>
      <c r="E18" s="11" t="e">
        <f t="shared" si="8"/>
        <v>#DIV/0!</v>
      </c>
      <c r="F18" s="34"/>
      <c r="G18" s="12" t="e">
        <f t="shared" si="9"/>
        <v>#DIV/0!</v>
      </c>
      <c r="H18" s="29"/>
      <c r="I18" s="12" t="e">
        <f t="shared" si="10"/>
        <v>#DIV/0!</v>
      </c>
      <c r="J18" s="54">
        <f t="shared" si="11"/>
        <v>0</v>
      </c>
      <c r="K18" s="29"/>
      <c r="L18" s="11" t="e">
        <f t="shared" si="12"/>
        <v>#DIV/0!</v>
      </c>
      <c r="M18" s="34"/>
      <c r="N18" s="11" t="e">
        <f t="shared" si="13"/>
        <v>#DIV/0!</v>
      </c>
      <c r="O18" s="34"/>
      <c r="P18" s="11" t="e">
        <f t="shared" si="14"/>
        <v>#DIV/0!</v>
      </c>
      <c r="Q18" s="12" t="e">
        <f t="shared" si="15"/>
        <v>#DIV/0!</v>
      </c>
    </row>
    <row r="19" spans="1:17" ht="15">
      <c r="A19" s="10" t="s">
        <v>67</v>
      </c>
      <c r="B19" s="29">
        <v>76</v>
      </c>
      <c r="C19" s="54">
        <f t="shared" si="7"/>
        <v>46</v>
      </c>
      <c r="D19" s="29">
        <v>45</v>
      </c>
      <c r="E19" s="11">
        <f>D19/C19</f>
        <v>0.9782608695652174</v>
      </c>
      <c r="F19" s="34">
        <v>0</v>
      </c>
      <c r="G19" s="12">
        <f>F19/C19</f>
        <v>0</v>
      </c>
      <c r="H19" s="29">
        <v>1</v>
      </c>
      <c r="I19" s="12">
        <f>H19/C19</f>
        <v>0.021739130434782608</v>
      </c>
      <c r="J19" s="54">
        <f t="shared" si="11"/>
        <v>6</v>
      </c>
      <c r="K19" s="29">
        <v>5</v>
      </c>
      <c r="L19" s="11">
        <f>K19/J19</f>
        <v>0.8333333333333334</v>
      </c>
      <c r="M19" s="34">
        <v>0</v>
      </c>
      <c r="N19" s="11">
        <f>M19/J19</f>
        <v>0</v>
      </c>
      <c r="O19" s="34">
        <v>1</v>
      </c>
      <c r="P19" s="11">
        <f>O19/J19</f>
        <v>0.16666666666666666</v>
      </c>
      <c r="Q19" s="12">
        <f>J19/C19</f>
        <v>0.13043478260869565</v>
      </c>
    </row>
    <row r="20" spans="1:17" ht="15">
      <c r="A20" s="10" t="s">
        <v>22</v>
      </c>
      <c r="B20" s="29"/>
      <c r="C20" s="54">
        <f t="shared" si="7"/>
        <v>0</v>
      </c>
      <c r="D20" s="29"/>
      <c r="E20" s="11" t="e">
        <f t="shared" si="8"/>
        <v>#DIV/0!</v>
      </c>
      <c r="F20" s="34"/>
      <c r="G20" s="12" t="e">
        <f t="shared" si="9"/>
        <v>#DIV/0!</v>
      </c>
      <c r="H20" s="29"/>
      <c r="I20" s="12" t="e">
        <f t="shared" si="10"/>
        <v>#DIV/0!</v>
      </c>
      <c r="J20" s="54">
        <f t="shared" si="11"/>
        <v>0</v>
      </c>
      <c r="K20" s="29"/>
      <c r="L20" s="11" t="e">
        <f t="shared" si="12"/>
        <v>#DIV/0!</v>
      </c>
      <c r="M20" s="34"/>
      <c r="N20" s="11" t="e">
        <f t="shared" si="13"/>
        <v>#DIV/0!</v>
      </c>
      <c r="O20" s="34"/>
      <c r="P20" s="11" t="e">
        <f t="shared" si="14"/>
        <v>#DIV/0!</v>
      </c>
      <c r="Q20" s="12" t="e">
        <f t="shared" si="15"/>
        <v>#DIV/0!</v>
      </c>
    </row>
    <row r="21" spans="1:17" ht="15">
      <c r="A21" s="10" t="s">
        <v>61</v>
      </c>
      <c r="B21" s="29">
        <v>497</v>
      </c>
      <c r="C21" s="54">
        <f t="shared" si="7"/>
        <v>465</v>
      </c>
      <c r="D21" s="29">
        <v>445</v>
      </c>
      <c r="E21" s="11">
        <f t="shared" si="8"/>
        <v>0.956989247311828</v>
      </c>
      <c r="F21" s="34">
        <v>3</v>
      </c>
      <c r="G21" s="12">
        <f t="shared" si="9"/>
        <v>0.0064516129032258064</v>
      </c>
      <c r="H21" s="29">
        <v>17</v>
      </c>
      <c r="I21" s="12">
        <f t="shared" si="10"/>
        <v>0.03655913978494624</v>
      </c>
      <c r="J21" s="54">
        <f t="shared" si="11"/>
        <v>37</v>
      </c>
      <c r="K21" s="29">
        <v>36</v>
      </c>
      <c r="L21" s="11">
        <f t="shared" si="12"/>
        <v>0.972972972972973</v>
      </c>
      <c r="M21" s="34">
        <v>0</v>
      </c>
      <c r="N21" s="11">
        <f t="shared" si="13"/>
        <v>0</v>
      </c>
      <c r="O21" s="34">
        <v>1</v>
      </c>
      <c r="P21" s="11">
        <f t="shared" si="14"/>
        <v>0.02702702702702703</v>
      </c>
      <c r="Q21" s="12">
        <f t="shared" si="15"/>
        <v>0.07956989247311828</v>
      </c>
    </row>
    <row r="22" spans="1:17" ht="15.75">
      <c r="A22" s="5" t="s">
        <v>23</v>
      </c>
      <c r="B22" s="32">
        <f>SUM(B16:B21)</f>
        <v>888</v>
      </c>
      <c r="C22" s="32">
        <f>SUM(C16:C21)</f>
        <v>867</v>
      </c>
      <c r="D22" s="32">
        <f>SUM(D16:D21)</f>
        <v>842</v>
      </c>
      <c r="E22" s="11">
        <f t="shared" si="8"/>
        <v>0.9711649365628604</v>
      </c>
      <c r="F22" s="32">
        <f>SUM(F16:F21)</f>
        <v>6</v>
      </c>
      <c r="G22" s="12">
        <f t="shared" si="9"/>
        <v>0.006920415224913495</v>
      </c>
      <c r="H22" s="32">
        <f>SUM(H16:H21)</f>
        <v>19</v>
      </c>
      <c r="I22" s="12">
        <f t="shared" si="10"/>
        <v>0.02191464821222607</v>
      </c>
      <c r="J22" s="32">
        <f>SUM(J16:J21)</f>
        <v>150</v>
      </c>
      <c r="K22" s="32">
        <f>SUM(K16:K21)</f>
        <v>145</v>
      </c>
      <c r="L22" s="11">
        <f t="shared" si="12"/>
        <v>0.9666666666666667</v>
      </c>
      <c r="M22" s="32">
        <f>SUM(M16:M21)</f>
        <v>2</v>
      </c>
      <c r="N22" s="11">
        <f t="shared" si="13"/>
        <v>0.013333333333333334</v>
      </c>
      <c r="O22" s="32">
        <f>SUM(O16:O21)</f>
        <v>3</v>
      </c>
      <c r="P22" s="11">
        <f t="shared" si="14"/>
        <v>0.02</v>
      </c>
      <c r="Q22" s="13">
        <f t="shared" si="15"/>
        <v>0.17301038062283736</v>
      </c>
    </row>
    <row r="23" spans="1:17" ht="15.75">
      <c r="A23" s="19"/>
      <c r="B23" s="31"/>
      <c r="C23" s="31"/>
      <c r="D23" s="31"/>
      <c r="E23" s="20"/>
      <c r="F23" s="31"/>
      <c r="G23" s="21"/>
      <c r="H23" s="31"/>
      <c r="I23" s="21"/>
      <c r="J23" s="31"/>
      <c r="K23" s="31"/>
      <c r="L23" s="20"/>
      <c r="M23" s="31"/>
      <c r="N23" s="20"/>
      <c r="O23" s="31"/>
      <c r="P23" s="20"/>
      <c r="Q23" s="22"/>
    </row>
    <row r="24" spans="1:17" ht="15.75">
      <c r="A24" s="5" t="s">
        <v>24</v>
      </c>
      <c r="B24" s="32">
        <f>B7+B14+B22</f>
        <v>3239</v>
      </c>
      <c r="C24" s="32">
        <f>C7+C14+C22</f>
        <v>3209</v>
      </c>
      <c r="D24" s="32">
        <f>D7+D14+D22</f>
        <v>3128</v>
      </c>
      <c r="E24" s="11">
        <f>D24/C24</f>
        <v>0.9747584917419757</v>
      </c>
      <c r="F24" s="32">
        <f>F7+F14+F22</f>
        <v>22</v>
      </c>
      <c r="G24" s="12">
        <f>F24/C24</f>
        <v>0.006855718292302898</v>
      </c>
      <c r="H24" s="32">
        <f>H7+H14+H22</f>
        <v>59</v>
      </c>
      <c r="I24" s="12">
        <f>H24/C24</f>
        <v>0.01838578996572141</v>
      </c>
      <c r="J24" s="32">
        <f>J7+J14+J22</f>
        <v>610</v>
      </c>
      <c r="K24" s="32">
        <f>K7+K14+K22</f>
        <v>580</v>
      </c>
      <c r="L24" s="11">
        <f>K24/J24</f>
        <v>0.9508196721311475</v>
      </c>
      <c r="M24" s="32">
        <f>M7+M14+M22</f>
        <v>7</v>
      </c>
      <c r="N24" s="11">
        <f>M24/J24</f>
        <v>0.011475409836065573</v>
      </c>
      <c r="O24" s="32">
        <f>O7+O14+O22</f>
        <v>23</v>
      </c>
      <c r="P24" s="11">
        <f>O24/J24</f>
        <v>0.03770491803278689</v>
      </c>
      <c r="Q24" s="13">
        <f>J24/C24</f>
        <v>0.1900903708320349</v>
      </c>
    </row>
    <row r="25" spans="1:17" ht="15.75">
      <c r="A25" s="19"/>
      <c r="B25" s="31"/>
      <c r="C25" s="31"/>
      <c r="D25" s="31"/>
      <c r="E25" s="20"/>
      <c r="F25" s="31"/>
      <c r="G25" s="21"/>
      <c r="H25" s="31"/>
      <c r="I25" s="21"/>
      <c r="J25" s="31"/>
      <c r="K25" s="31"/>
      <c r="L25" s="20"/>
      <c r="M25" s="31"/>
      <c r="N25" s="20"/>
      <c r="O25" s="31"/>
      <c r="P25" s="20"/>
      <c r="Q25" s="22"/>
    </row>
    <row r="26" spans="1:17" ht="15">
      <c r="A26" s="10" t="s">
        <v>62</v>
      </c>
      <c r="B26" s="29">
        <v>36</v>
      </c>
      <c r="C26" s="54">
        <f>SUM(D26+F26+H26)</f>
        <v>18</v>
      </c>
      <c r="D26" s="29">
        <v>18</v>
      </c>
      <c r="E26" s="11">
        <f>D26/C26</f>
        <v>1</v>
      </c>
      <c r="F26" s="34">
        <v>0</v>
      </c>
      <c r="G26" s="12">
        <f>F26/C26</f>
        <v>0</v>
      </c>
      <c r="H26" s="29">
        <v>0</v>
      </c>
      <c r="I26" s="12">
        <f>H26/C26</f>
        <v>0</v>
      </c>
      <c r="J26" s="54">
        <f>SUM(K26+M26+O26)</f>
        <v>1</v>
      </c>
      <c r="K26" s="29">
        <v>1</v>
      </c>
      <c r="L26" s="11">
        <f>K26/J26</f>
        <v>1</v>
      </c>
      <c r="M26" s="34">
        <v>0</v>
      </c>
      <c r="N26" s="11">
        <f>M26/J26</f>
        <v>0</v>
      </c>
      <c r="O26" s="34">
        <v>0</v>
      </c>
      <c r="P26" s="11">
        <f>O26/J26</f>
        <v>0</v>
      </c>
      <c r="Q26" s="12">
        <f>J26/C26</f>
        <v>0.05555555555555555</v>
      </c>
    </row>
    <row r="27" spans="1:17" ht="15">
      <c r="A27" s="10" t="s">
        <v>25</v>
      </c>
      <c r="B27" s="29">
        <v>385</v>
      </c>
      <c r="C27" s="54">
        <f>SUM(D27+F27+H27)</f>
        <v>427</v>
      </c>
      <c r="D27" s="29">
        <v>419</v>
      </c>
      <c r="E27" s="11">
        <f>D27/C27</f>
        <v>0.9812646370023419</v>
      </c>
      <c r="F27" s="34">
        <v>2</v>
      </c>
      <c r="G27" s="12">
        <f>F27/C27</f>
        <v>0.00468384074941452</v>
      </c>
      <c r="H27" s="29">
        <v>6</v>
      </c>
      <c r="I27" s="12">
        <f>H27/C27</f>
        <v>0.01405152224824356</v>
      </c>
      <c r="J27" s="54">
        <f>SUM(K27+M27+O27)</f>
        <v>26</v>
      </c>
      <c r="K27" s="29">
        <v>24</v>
      </c>
      <c r="L27" s="11">
        <f>K27/J27</f>
        <v>0.9230769230769231</v>
      </c>
      <c r="M27" s="34">
        <v>1</v>
      </c>
      <c r="N27" s="11">
        <f>M27/J27</f>
        <v>0.038461538461538464</v>
      </c>
      <c r="O27" s="34">
        <v>1</v>
      </c>
      <c r="P27" s="11">
        <f>O27/J27</f>
        <v>0.038461538461538464</v>
      </c>
      <c r="Q27" s="12">
        <f>J27/C27</f>
        <v>0.06088992974238876</v>
      </c>
    </row>
    <row r="28" spans="1:17" ht="15.75">
      <c r="A28" s="5" t="s">
        <v>26</v>
      </c>
      <c r="B28" s="32">
        <f>SUM(B26:B27)</f>
        <v>421</v>
      </c>
      <c r="C28" s="32">
        <f>SUM(C26:C27)</f>
        <v>445</v>
      </c>
      <c r="D28" s="32">
        <f>SUM(D26:D27)</f>
        <v>437</v>
      </c>
      <c r="E28" s="11">
        <f>D28/C28</f>
        <v>0.9820224719101124</v>
      </c>
      <c r="F28" s="32">
        <f>SUM(F26:F27)</f>
        <v>2</v>
      </c>
      <c r="G28" s="12">
        <f>F28/C28</f>
        <v>0.0044943820224719105</v>
      </c>
      <c r="H28" s="32">
        <f>SUM(H26:H27)</f>
        <v>6</v>
      </c>
      <c r="I28" s="12">
        <f>H28/C28</f>
        <v>0.01348314606741573</v>
      </c>
      <c r="J28" s="32">
        <f>SUM(J26:J27)</f>
        <v>27</v>
      </c>
      <c r="K28" s="32">
        <f>SUM(K26:K27)</f>
        <v>25</v>
      </c>
      <c r="L28" s="11">
        <f>K28/J28</f>
        <v>0.9259259259259259</v>
      </c>
      <c r="M28" s="32">
        <f>SUM(M26:M27)</f>
        <v>1</v>
      </c>
      <c r="N28" s="11">
        <f>M28/J28</f>
        <v>0.037037037037037035</v>
      </c>
      <c r="O28" s="32">
        <f>SUM(O26:O27)</f>
        <v>1</v>
      </c>
      <c r="P28" s="11">
        <f>O28/J28</f>
        <v>0.037037037037037035</v>
      </c>
      <c r="Q28" s="13">
        <f>J28/C28</f>
        <v>0.060674157303370786</v>
      </c>
    </row>
    <row r="29" spans="1:17" ht="15.75">
      <c r="A29" s="17"/>
      <c r="B29" s="33"/>
      <c r="C29" s="30"/>
      <c r="D29" s="30"/>
      <c r="E29" s="15"/>
      <c r="F29" s="35"/>
      <c r="G29" s="16"/>
      <c r="H29" s="36"/>
      <c r="I29" s="16"/>
      <c r="J29" s="30"/>
      <c r="K29" s="30"/>
      <c r="L29" s="15"/>
      <c r="M29" s="35"/>
      <c r="N29" s="15"/>
      <c r="O29" s="35"/>
      <c r="P29" s="15"/>
      <c r="Q29" s="16"/>
    </row>
    <row r="30" spans="1:17" ht="15">
      <c r="A30" s="10" t="s">
        <v>66</v>
      </c>
      <c r="B30" s="29">
        <v>484</v>
      </c>
      <c r="C30" s="54">
        <f>SUM(D30+F30+H30)</f>
        <v>501</v>
      </c>
      <c r="D30" s="29">
        <v>489</v>
      </c>
      <c r="E30" s="11">
        <f>D30/C30</f>
        <v>0.9760479041916168</v>
      </c>
      <c r="F30" s="34">
        <v>6</v>
      </c>
      <c r="G30" s="12">
        <f>F30/C30</f>
        <v>0.011976047904191617</v>
      </c>
      <c r="H30" s="29">
        <v>6</v>
      </c>
      <c r="I30" s="12">
        <f>H30/C30</f>
        <v>0.011976047904191617</v>
      </c>
      <c r="J30" s="54">
        <f>SUM(K30+M30+O30)</f>
        <v>179</v>
      </c>
      <c r="K30" s="29">
        <v>177</v>
      </c>
      <c r="L30" s="11">
        <f>K30/J30</f>
        <v>0.9888268156424581</v>
      </c>
      <c r="M30" s="34">
        <v>1</v>
      </c>
      <c r="N30" s="11">
        <f>M30/J30</f>
        <v>0.00558659217877095</v>
      </c>
      <c r="O30" s="34">
        <v>1</v>
      </c>
      <c r="P30" s="11">
        <f>O30/J30</f>
        <v>0.00558659217877095</v>
      </c>
      <c r="Q30" s="12">
        <f>J30/C30</f>
        <v>0.35728542914171657</v>
      </c>
    </row>
    <row r="31" spans="1:17" ht="15">
      <c r="A31" s="10" t="s">
        <v>63</v>
      </c>
      <c r="B31" s="29">
        <v>505</v>
      </c>
      <c r="C31" s="54">
        <f>SUM(D31+F31+H31)</f>
        <v>538</v>
      </c>
      <c r="D31" s="29">
        <v>531</v>
      </c>
      <c r="E31" s="11">
        <f>D31/C31</f>
        <v>0.9869888475836431</v>
      </c>
      <c r="F31" s="34">
        <v>5</v>
      </c>
      <c r="G31" s="12">
        <f>F31/C31</f>
        <v>0.00929368029739777</v>
      </c>
      <c r="H31" s="29">
        <v>2</v>
      </c>
      <c r="I31" s="12">
        <f>H31/C31</f>
        <v>0.0037174721189591076</v>
      </c>
      <c r="J31" s="54">
        <f>SUM(K31+M31+O31)</f>
        <v>143</v>
      </c>
      <c r="K31" s="29">
        <v>142</v>
      </c>
      <c r="L31" s="11">
        <f>K31/J31</f>
        <v>0.993006993006993</v>
      </c>
      <c r="M31" s="34">
        <v>1</v>
      </c>
      <c r="N31" s="11">
        <f>M31/J31</f>
        <v>0.006993006993006993</v>
      </c>
      <c r="O31" s="34">
        <v>0</v>
      </c>
      <c r="P31" s="11">
        <f>O31/J31</f>
        <v>0</v>
      </c>
      <c r="Q31" s="12">
        <f>J31/C31</f>
        <v>0.26579925650557623</v>
      </c>
    </row>
    <row r="32" spans="1:17" ht="15.75">
      <c r="A32" s="5" t="s">
        <v>27</v>
      </c>
      <c r="B32" s="32">
        <f>SUM(B30:B31)</f>
        <v>989</v>
      </c>
      <c r="C32" s="32">
        <f>SUM(C30:C31)</f>
        <v>1039</v>
      </c>
      <c r="D32" s="32">
        <f>SUM(D30:D31)</f>
        <v>1020</v>
      </c>
      <c r="E32" s="11">
        <f>D32/C32</f>
        <v>0.9817131857555341</v>
      </c>
      <c r="F32" s="32">
        <f>SUM(F30:F31)</f>
        <v>11</v>
      </c>
      <c r="G32" s="12">
        <f>F32/C32</f>
        <v>0.010587102983638113</v>
      </c>
      <c r="H32" s="32">
        <f>SUM(H30:H31)</f>
        <v>8</v>
      </c>
      <c r="I32" s="12">
        <f>H32/C32</f>
        <v>0.007699711260827719</v>
      </c>
      <c r="J32" s="32">
        <f>SUM(J30:J31)</f>
        <v>322</v>
      </c>
      <c r="K32" s="32">
        <f>SUM(K30:K31)</f>
        <v>319</v>
      </c>
      <c r="L32" s="11">
        <f>K32/J32</f>
        <v>0.9906832298136646</v>
      </c>
      <c r="M32" s="32">
        <f>SUM(M30:M31)</f>
        <v>2</v>
      </c>
      <c r="N32" s="11">
        <f>M32/J32</f>
        <v>0.006211180124223602</v>
      </c>
      <c r="O32" s="32">
        <f>SUM(O30:O31)</f>
        <v>1</v>
      </c>
      <c r="P32" s="11">
        <f>O32/J32</f>
        <v>0.003105590062111801</v>
      </c>
      <c r="Q32" s="13">
        <f>J32/C32</f>
        <v>0.30991337824831566</v>
      </c>
    </row>
    <row r="33" spans="1:17" ht="15.75">
      <c r="A33" s="17"/>
      <c r="B33" s="33"/>
      <c r="C33" s="30"/>
      <c r="D33" s="30"/>
      <c r="E33" s="15"/>
      <c r="F33" s="35"/>
      <c r="G33" s="16"/>
      <c r="H33" s="36"/>
      <c r="I33" s="16"/>
      <c r="J33" s="30"/>
      <c r="K33" s="30"/>
      <c r="L33" s="15"/>
      <c r="M33" s="35"/>
      <c r="N33" s="15"/>
      <c r="O33" s="35"/>
      <c r="P33" s="15"/>
      <c r="Q33" s="16"/>
    </row>
    <row r="34" spans="1:17" ht="15">
      <c r="A34" s="10" t="s">
        <v>28</v>
      </c>
      <c r="B34" s="29">
        <v>80</v>
      </c>
      <c r="C34" s="54">
        <f>SUM(D34+F34+H34)</f>
        <v>65</v>
      </c>
      <c r="D34" s="29">
        <v>51</v>
      </c>
      <c r="E34" s="11">
        <f aca="true" t="shared" si="16" ref="E34:E39">D34/C34</f>
        <v>0.7846153846153846</v>
      </c>
      <c r="F34" s="34">
        <v>8</v>
      </c>
      <c r="G34" s="12">
        <f aca="true" t="shared" si="17" ref="G34:G39">F34/C34</f>
        <v>0.12307692307692308</v>
      </c>
      <c r="H34" s="29">
        <v>6</v>
      </c>
      <c r="I34" s="12">
        <f aca="true" t="shared" si="18" ref="I34:I39">H34/C34</f>
        <v>0.09230769230769231</v>
      </c>
      <c r="J34" s="54">
        <f>SUM(K34+M34+O34)</f>
        <v>17</v>
      </c>
      <c r="K34" s="29">
        <v>17</v>
      </c>
      <c r="L34" s="11">
        <f aca="true" t="shared" si="19" ref="L34:L39">K34/J34</f>
        <v>1</v>
      </c>
      <c r="M34" s="34">
        <v>0</v>
      </c>
      <c r="N34" s="11">
        <f aca="true" t="shared" si="20" ref="N34:N39">M34/J34</f>
        <v>0</v>
      </c>
      <c r="O34" s="34">
        <v>0</v>
      </c>
      <c r="P34" s="11">
        <f aca="true" t="shared" si="21" ref="P34:P39">O34/J34</f>
        <v>0</v>
      </c>
      <c r="Q34" s="12">
        <f aca="true" t="shared" si="22" ref="Q34:Q39">J34/C34</f>
        <v>0.26153846153846155</v>
      </c>
    </row>
    <row r="35" spans="1:17" ht="15">
      <c r="A35" s="10" t="s">
        <v>29</v>
      </c>
      <c r="B35" s="29">
        <v>25</v>
      </c>
      <c r="C35" s="54">
        <f>SUM(D35+F35+H35)</f>
        <v>27</v>
      </c>
      <c r="D35" s="29">
        <v>26</v>
      </c>
      <c r="E35" s="11">
        <f t="shared" si="16"/>
        <v>0.9629629629629629</v>
      </c>
      <c r="F35" s="34">
        <v>1</v>
      </c>
      <c r="G35" s="12">
        <f t="shared" si="17"/>
        <v>0.037037037037037035</v>
      </c>
      <c r="H35" s="29">
        <v>0</v>
      </c>
      <c r="I35" s="12">
        <f t="shared" si="18"/>
        <v>0</v>
      </c>
      <c r="J35" s="54">
        <f>SUM(K35+M35+O35)</f>
        <v>2</v>
      </c>
      <c r="K35" s="29">
        <v>2</v>
      </c>
      <c r="L35" s="11">
        <f t="shared" si="19"/>
        <v>1</v>
      </c>
      <c r="M35" s="34">
        <v>0</v>
      </c>
      <c r="N35" s="11">
        <f t="shared" si="20"/>
        <v>0</v>
      </c>
      <c r="O35" s="34">
        <v>0</v>
      </c>
      <c r="P35" s="11">
        <f t="shared" si="21"/>
        <v>0</v>
      </c>
      <c r="Q35" s="12">
        <f t="shared" si="22"/>
        <v>0.07407407407407407</v>
      </c>
    </row>
    <row r="36" spans="1:17" ht="15">
      <c r="A36" s="10" t="s">
        <v>30</v>
      </c>
      <c r="B36" s="29">
        <v>53</v>
      </c>
      <c r="C36" s="54">
        <f>SUM(D36+F36+H36)</f>
        <v>55</v>
      </c>
      <c r="D36" s="29">
        <v>49</v>
      </c>
      <c r="E36" s="11">
        <f t="shared" si="16"/>
        <v>0.8909090909090909</v>
      </c>
      <c r="F36" s="34">
        <v>6</v>
      </c>
      <c r="G36" s="12">
        <f t="shared" si="17"/>
        <v>0.10909090909090909</v>
      </c>
      <c r="H36" s="29">
        <v>0</v>
      </c>
      <c r="I36" s="12">
        <f t="shared" si="18"/>
        <v>0</v>
      </c>
      <c r="J36" s="54">
        <f>SUM(K36+M36+O36)</f>
        <v>17</v>
      </c>
      <c r="K36" s="29">
        <v>16</v>
      </c>
      <c r="L36" s="11">
        <f t="shared" si="19"/>
        <v>0.9411764705882353</v>
      </c>
      <c r="M36" s="34">
        <v>1</v>
      </c>
      <c r="N36" s="11">
        <f t="shared" si="20"/>
        <v>0.058823529411764705</v>
      </c>
      <c r="O36" s="34">
        <v>0</v>
      </c>
      <c r="P36" s="11">
        <f t="shared" si="21"/>
        <v>0</v>
      </c>
      <c r="Q36" s="12">
        <f t="shared" si="22"/>
        <v>0.3090909090909091</v>
      </c>
    </row>
    <row r="37" spans="1:17" ht="15">
      <c r="A37" s="10" t="s">
        <v>31</v>
      </c>
      <c r="B37" s="29">
        <v>18</v>
      </c>
      <c r="C37" s="54">
        <f>SUM(D37+F37+H37)</f>
        <v>16</v>
      </c>
      <c r="D37" s="29">
        <v>13</v>
      </c>
      <c r="E37" s="11">
        <f t="shared" si="16"/>
        <v>0.8125</v>
      </c>
      <c r="F37" s="34">
        <v>3</v>
      </c>
      <c r="G37" s="12">
        <f t="shared" si="17"/>
        <v>0.1875</v>
      </c>
      <c r="H37" s="29">
        <v>0</v>
      </c>
      <c r="I37" s="12">
        <f t="shared" si="18"/>
        <v>0</v>
      </c>
      <c r="J37" s="54">
        <f>SUM(K37+M37+O37)</f>
        <v>4</v>
      </c>
      <c r="K37" s="29">
        <v>3</v>
      </c>
      <c r="L37" s="11">
        <f t="shared" si="19"/>
        <v>0.75</v>
      </c>
      <c r="M37" s="34">
        <v>1</v>
      </c>
      <c r="N37" s="11">
        <f t="shared" si="20"/>
        <v>0.25</v>
      </c>
      <c r="O37" s="34">
        <v>0</v>
      </c>
      <c r="P37" s="11">
        <f t="shared" si="21"/>
        <v>0</v>
      </c>
      <c r="Q37" s="12">
        <f t="shared" si="22"/>
        <v>0.25</v>
      </c>
    </row>
    <row r="38" spans="1:17" ht="15">
      <c r="A38" s="10" t="s">
        <v>32</v>
      </c>
      <c r="B38" s="29">
        <v>334</v>
      </c>
      <c r="C38" s="54">
        <f>SUM(D38+F38+H38)</f>
        <v>281</v>
      </c>
      <c r="D38" s="29">
        <v>255</v>
      </c>
      <c r="E38" s="11">
        <f t="shared" si="16"/>
        <v>0.9074733096085409</v>
      </c>
      <c r="F38" s="34">
        <v>15</v>
      </c>
      <c r="G38" s="12">
        <f t="shared" si="17"/>
        <v>0.05338078291814947</v>
      </c>
      <c r="H38" s="29">
        <v>11</v>
      </c>
      <c r="I38" s="12">
        <f t="shared" si="18"/>
        <v>0.03914590747330961</v>
      </c>
      <c r="J38" s="54">
        <f>SUM(K38+M38+O38)</f>
        <v>85</v>
      </c>
      <c r="K38" s="29">
        <v>74</v>
      </c>
      <c r="L38" s="11">
        <f t="shared" si="19"/>
        <v>0.8705882352941177</v>
      </c>
      <c r="M38" s="34">
        <v>8</v>
      </c>
      <c r="N38" s="11">
        <f t="shared" si="20"/>
        <v>0.09411764705882353</v>
      </c>
      <c r="O38" s="34">
        <v>3</v>
      </c>
      <c r="P38" s="11">
        <f t="shared" si="21"/>
        <v>0.03529411764705882</v>
      </c>
      <c r="Q38" s="12">
        <f t="shared" si="22"/>
        <v>0.302491103202847</v>
      </c>
    </row>
    <row r="39" spans="1:17" ht="15.75">
      <c r="A39" s="5" t="s">
        <v>33</v>
      </c>
      <c r="B39" s="32">
        <f>SUM(B34:B38)</f>
        <v>510</v>
      </c>
      <c r="C39" s="32">
        <f>SUM(C34:C38)</f>
        <v>444</v>
      </c>
      <c r="D39" s="32">
        <f>SUM(D34:D38)</f>
        <v>394</v>
      </c>
      <c r="E39" s="11">
        <f t="shared" si="16"/>
        <v>0.8873873873873874</v>
      </c>
      <c r="F39" s="32">
        <f>SUM(F34:F38)</f>
        <v>33</v>
      </c>
      <c r="G39" s="12">
        <f t="shared" si="17"/>
        <v>0.07432432432432433</v>
      </c>
      <c r="H39" s="32">
        <f>SUM(H34:H38)</f>
        <v>17</v>
      </c>
      <c r="I39" s="12">
        <f t="shared" si="18"/>
        <v>0.038288288288288286</v>
      </c>
      <c r="J39" s="32">
        <f>SUM(J34:J38)</f>
        <v>125</v>
      </c>
      <c r="K39" s="32">
        <f>SUM(K34:K38)</f>
        <v>112</v>
      </c>
      <c r="L39" s="11">
        <f t="shared" si="19"/>
        <v>0.896</v>
      </c>
      <c r="M39" s="32">
        <f>SUM(M34:M38)</f>
        <v>10</v>
      </c>
      <c r="N39" s="11">
        <f t="shared" si="20"/>
        <v>0.08</v>
      </c>
      <c r="O39" s="32">
        <f>SUM(O34:O38)</f>
        <v>3</v>
      </c>
      <c r="P39" s="11">
        <f t="shared" si="21"/>
        <v>0.024</v>
      </c>
      <c r="Q39" s="13">
        <f t="shared" si="22"/>
        <v>0.28153153153153154</v>
      </c>
    </row>
    <row r="40" spans="1:17" ht="15.75">
      <c r="A40" s="17"/>
      <c r="B40" s="33"/>
      <c r="C40" s="30"/>
      <c r="D40" s="30"/>
      <c r="E40" s="15"/>
      <c r="F40" s="35"/>
      <c r="G40" s="16"/>
      <c r="H40" s="36"/>
      <c r="I40" s="16"/>
      <c r="J40" s="30"/>
      <c r="K40" s="30"/>
      <c r="L40" s="15"/>
      <c r="M40" s="35"/>
      <c r="N40" s="15"/>
      <c r="O40" s="35"/>
      <c r="P40" s="15"/>
      <c r="Q40" s="16"/>
    </row>
    <row r="41" spans="1:17" ht="15">
      <c r="A41" s="10" t="s">
        <v>64</v>
      </c>
      <c r="B41" s="29">
        <v>659</v>
      </c>
      <c r="C41" s="54">
        <f>SUM(D41+F41+H41)</f>
        <v>659</v>
      </c>
      <c r="D41" s="29">
        <v>651</v>
      </c>
      <c r="E41" s="11">
        <f>D41/C41</f>
        <v>0.9878603945371776</v>
      </c>
      <c r="F41" s="34">
        <v>3</v>
      </c>
      <c r="G41" s="12">
        <f>F41/C41</f>
        <v>0.004552352048558422</v>
      </c>
      <c r="H41" s="29">
        <v>5</v>
      </c>
      <c r="I41" s="12">
        <f>H41/C41</f>
        <v>0.007587253414264037</v>
      </c>
      <c r="J41" s="54">
        <f>SUM(K41+M41+O41)</f>
        <v>132</v>
      </c>
      <c r="K41" s="29">
        <v>128</v>
      </c>
      <c r="L41" s="11">
        <f>K41/J41</f>
        <v>0.9696969696969697</v>
      </c>
      <c r="M41" s="34">
        <v>0</v>
      </c>
      <c r="N41" s="11">
        <f>M41/J41</f>
        <v>0</v>
      </c>
      <c r="O41" s="34">
        <v>4</v>
      </c>
      <c r="P41" s="11">
        <f>O41/J41</f>
        <v>0.030303030303030304</v>
      </c>
      <c r="Q41" s="12">
        <f>J41/C41</f>
        <v>0.20030349013657056</v>
      </c>
    </row>
    <row r="42" spans="1:17" ht="15">
      <c r="A42" s="10" t="s">
        <v>65</v>
      </c>
      <c r="B42" s="29">
        <v>121</v>
      </c>
      <c r="C42" s="54">
        <f>SUM(D42+F42+H42)</f>
        <v>110</v>
      </c>
      <c r="D42" s="29">
        <v>110</v>
      </c>
      <c r="E42" s="11">
        <f>D42/C42</f>
        <v>1</v>
      </c>
      <c r="F42" s="34">
        <v>0</v>
      </c>
      <c r="G42" s="12">
        <f>F42/C42</f>
        <v>0</v>
      </c>
      <c r="H42" s="29">
        <v>0</v>
      </c>
      <c r="I42" s="12">
        <f>H42/C42</f>
        <v>0</v>
      </c>
      <c r="J42" s="54">
        <f>SUM(K42+M42+O42)</f>
        <v>19</v>
      </c>
      <c r="K42" s="29">
        <v>19</v>
      </c>
      <c r="L42" s="11">
        <f>K42/J42</f>
        <v>1</v>
      </c>
      <c r="M42" s="34">
        <v>0</v>
      </c>
      <c r="N42" s="11">
        <f>M42/J42</f>
        <v>0</v>
      </c>
      <c r="O42" s="34">
        <v>0</v>
      </c>
      <c r="P42" s="11">
        <f>O42/J42</f>
        <v>0</v>
      </c>
      <c r="Q42" s="12">
        <f>J42/C42</f>
        <v>0.17272727272727273</v>
      </c>
    </row>
    <row r="43" spans="1:17" ht="15.75">
      <c r="A43" s="5" t="s">
        <v>34</v>
      </c>
      <c r="B43" s="32">
        <f>SUM(B41:B42)</f>
        <v>780</v>
      </c>
      <c r="C43" s="32">
        <f>SUM(C41:C42)</f>
        <v>769</v>
      </c>
      <c r="D43" s="32">
        <f>SUM(D41:D42)</f>
        <v>761</v>
      </c>
      <c r="E43" s="11">
        <f>D43/C43</f>
        <v>0.9895968790637191</v>
      </c>
      <c r="F43" s="32">
        <f>SUM(F41:F42)</f>
        <v>3</v>
      </c>
      <c r="G43" s="12">
        <f>F43/C43</f>
        <v>0.0039011703511053317</v>
      </c>
      <c r="H43" s="32">
        <f>SUM(H41:H42)</f>
        <v>5</v>
      </c>
      <c r="I43" s="12">
        <f>H43/C43</f>
        <v>0.006501950585175552</v>
      </c>
      <c r="J43" s="32">
        <f>SUM(J41:J42)</f>
        <v>151</v>
      </c>
      <c r="K43" s="32">
        <f>SUM(K41:K42)</f>
        <v>147</v>
      </c>
      <c r="L43" s="11">
        <f>K43/J43</f>
        <v>0.9735099337748344</v>
      </c>
      <c r="M43" s="32">
        <f>SUM(M41:M42)</f>
        <v>0</v>
      </c>
      <c r="N43" s="11">
        <f>M43/J43</f>
        <v>0</v>
      </c>
      <c r="O43" s="32">
        <f>SUM(O41:O42)</f>
        <v>4</v>
      </c>
      <c r="P43" s="11">
        <f>O43/J43</f>
        <v>0.026490066225165563</v>
      </c>
      <c r="Q43" s="13">
        <f>J43/C43</f>
        <v>0.19635890767230169</v>
      </c>
    </row>
    <row r="44" spans="1:17" ht="15.75">
      <c r="A44" s="17"/>
      <c r="B44" s="33"/>
      <c r="C44" s="30"/>
      <c r="D44" s="30"/>
      <c r="E44" s="15"/>
      <c r="F44" s="35"/>
      <c r="G44" s="16"/>
      <c r="H44" s="36"/>
      <c r="I44" s="16"/>
      <c r="J44" s="30"/>
      <c r="K44" s="30"/>
      <c r="L44" s="15"/>
      <c r="M44" s="35"/>
      <c r="N44" s="15"/>
      <c r="O44" s="35"/>
      <c r="P44" s="15"/>
      <c r="Q44" s="16"/>
    </row>
    <row r="45" spans="1:17" ht="15">
      <c r="A45" s="10" t="s">
        <v>35</v>
      </c>
      <c r="B45" s="29">
        <v>39</v>
      </c>
      <c r="C45" s="54">
        <f>SUM(D45+F45+H45)</f>
        <v>49</v>
      </c>
      <c r="D45" s="29">
        <v>45</v>
      </c>
      <c r="E45" s="11">
        <f>D45/C45</f>
        <v>0.9183673469387755</v>
      </c>
      <c r="F45" s="34">
        <v>1</v>
      </c>
      <c r="G45" s="12">
        <f>F45/C45</f>
        <v>0.02040816326530612</v>
      </c>
      <c r="H45" s="29">
        <v>3</v>
      </c>
      <c r="I45" s="12">
        <f>H45/C45</f>
        <v>0.061224489795918366</v>
      </c>
      <c r="J45" s="54">
        <f>SUM(K45+M45+O45)</f>
        <v>8</v>
      </c>
      <c r="K45" s="29">
        <v>6</v>
      </c>
      <c r="L45" s="11">
        <f>K45/J45</f>
        <v>0.75</v>
      </c>
      <c r="M45" s="34">
        <v>0</v>
      </c>
      <c r="N45" s="11">
        <f>M45/J45</f>
        <v>0</v>
      </c>
      <c r="O45" s="34">
        <v>2</v>
      </c>
      <c r="P45" s="11">
        <f>O45/J45</f>
        <v>0.25</v>
      </c>
      <c r="Q45" s="12">
        <f>J45/C45</f>
        <v>0.16326530612244897</v>
      </c>
    </row>
    <row r="46" spans="1:17" ht="15">
      <c r="A46" s="10" t="s">
        <v>36</v>
      </c>
      <c r="B46" s="29">
        <v>13</v>
      </c>
      <c r="C46" s="54">
        <f>SUM(D46+F46+H46)</f>
        <v>9</v>
      </c>
      <c r="D46" s="29">
        <v>9</v>
      </c>
      <c r="E46" s="11">
        <f>D46/C46</f>
        <v>1</v>
      </c>
      <c r="F46" s="34">
        <v>0</v>
      </c>
      <c r="G46" s="12">
        <f>F46/C46</f>
        <v>0</v>
      </c>
      <c r="H46" s="29">
        <v>0</v>
      </c>
      <c r="I46" s="12">
        <f>H46/C46</f>
        <v>0</v>
      </c>
      <c r="J46" s="54">
        <f>SUM(K46+M46+O46)</f>
        <v>0</v>
      </c>
      <c r="K46" s="29">
        <v>0</v>
      </c>
      <c r="L46" s="11" t="e">
        <f>K46/J46</f>
        <v>#DIV/0!</v>
      </c>
      <c r="M46" s="34">
        <v>0</v>
      </c>
      <c r="N46" s="11" t="e">
        <f>M46/J46</f>
        <v>#DIV/0!</v>
      </c>
      <c r="O46" s="34">
        <v>0</v>
      </c>
      <c r="P46" s="11" t="e">
        <f>O46/J46</f>
        <v>#DIV/0!</v>
      </c>
      <c r="Q46" s="12">
        <f>J46/C46</f>
        <v>0</v>
      </c>
    </row>
    <row r="47" spans="1:17" ht="15.75">
      <c r="A47" s="5" t="s">
        <v>37</v>
      </c>
      <c r="B47" s="32">
        <f>SUM(B45:B46)</f>
        <v>52</v>
      </c>
      <c r="C47" s="32">
        <f>SUM(C45:C46)</f>
        <v>58</v>
      </c>
      <c r="D47" s="32">
        <f>SUM(D45:D46)</f>
        <v>54</v>
      </c>
      <c r="E47" s="11">
        <f>D47/C47</f>
        <v>0.9310344827586207</v>
      </c>
      <c r="F47" s="32">
        <f>SUM(F45:F46)</f>
        <v>1</v>
      </c>
      <c r="G47" s="12">
        <f>F47/C47</f>
        <v>0.017241379310344827</v>
      </c>
      <c r="H47" s="32">
        <f>SUM(H45:H46)</f>
        <v>3</v>
      </c>
      <c r="I47" s="12">
        <f>H47/C47</f>
        <v>0.05172413793103448</v>
      </c>
      <c r="J47" s="32">
        <f>SUM(J45:J46)</f>
        <v>8</v>
      </c>
      <c r="K47" s="32">
        <f>SUM(K45:K46)</f>
        <v>6</v>
      </c>
      <c r="L47" s="11">
        <f>K47/J47</f>
        <v>0.75</v>
      </c>
      <c r="M47" s="32">
        <f>SUM(M45:M46)</f>
        <v>0</v>
      </c>
      <c r="N47" s="11">
        <f>M47/J47</f>
        <v>0</v>
      </c>
      <c r="O47" s="32">
        <f>SUM(O45:O46)</f>
        <v>2</v>
      </c>
      <c r="P47" s="11">
        <f>O47/J47</f>
        <v>0.25</v>
      </c>
      <c r="Q47" s="13">
        <f>J47/C47</f>
        <v>0.13793103448275862</v>
      </c>
    </row>
    <row r="48" spans="1:17" ht="15.75">
      <c r="A48" s="17"/>
      <c r="B48" s="33"/>
      <c r="C48" s="30"/>
      <c r="D48" s="30"/>
      <c r="E48" s="15"/>
      <c r="F48" s="35"/>
      <c r="G48" s="16"/>
      <c r="H48" s="36"/>
      <c r="I48" s="16"/>
      <c r="J48" s="30"/>
      <c r="K48" s="30"/>
      <c r="L48" s="15"/>
      <c r="M48" s="35"/>
      <c r="N48" s="15"/>
      <c r="O48" s="35"/>
      <c r="P48" s="15"/>
      <c r="Q48" s="16"/>
    </row>
    <row r="49" spans="1:17" ht="15.75">
      <c r="A49" s="5" t="s">
        <v>38</v>
      </c>
      <c r="B49" s="32">
        <f>SUM(B28,B32,B39,B43,B47)</f>
        <v>2752</v>
      </c>
      <c r="C49" s="32">
        <f>SUM(C28,C32,C39,C43,C47)</f>
        <v>2755</v>
      </c>
      <c r="D49" s="32">
        <f>SUM(D28,D32,D39,D43,D47)</f>
        <v>2666</v>
      </c>
      <c r="E49" s="11">
        <f>D49/C49</f>
        <v>0.9676950998185118</v>
      </c>
      <c r="F49" s="32">
        <f>SUM(F28,F32,F39,F43,F47)</f>
        <v>50</v>
      </c>
      <c r="G49" s="12">
        <f>F49/C49</f>
        <v>0.018148820326678767</v>
      </c>
      <c r="H49" s="32">
        <f>SUM(H28,H32,H39,H43,H47)</f>
        <v>39</v>
      </c>
      <c r="I49" s="12">
        <f>H49/C49</f>
        <v>0.014156079854809437</v>
      </c>
      <c r="J49" s="32">
        <f>SUM(J28,J32,J39,J43,J47)</f>
        <v>633</v>
      </c>
      <c r="K49" s="32">
        <f>SUM(K28,K32,K39,K43,K47)</f>
        <v>609</v>
      </c>
      <c r="L49" s="11">
        <f>K49/J49</f>
        <v>0.9620853080568721</v>
      </c>
      <c r="M49" s="32">
        <f>SUM(M28,M32,M39,M43,M47)</f>
        <v>13</v>
      </c>
      <c r="N49" s="11">
        <f>M49/J49</f>
        <v>0.020537124802527645</v>
      </c>
      <c r="O49" s="32">
        <f>SUM(O28,O32,O39,O43,O47)</f>
        <v>11</v>
      </c>
      <c r="P49" s="11">
        <f>O49/J49</f>
        <v>0.017377567140600316</v>
      </c>
      <c r="Q49" s="13">
        <f>J49/C49</f>
        <v>0.22976406533575316</v>
      </c>
    </row>
    <row r="50" spans="1:17" ht="15.75">
      <c r="A50" s="1"/>
      <c r="B50" s="33"/>
      <c r="C50" s="30"/>
      <c r="D50" s="30"/>
      <c r="E50" s="15"/>
      <c r="F50" s="35"/>
      <c r="G50" s="16"/>
      <c r="H50" s="36"/>
      <c r="I50" s="16"/>
      <c r="J50" s="30"/>
      <c r="K50" s="30"/>
      <c r="L50" s="15"/>
      <c r="M50" s="35"/>
      <c r="N50" s="15"/>
      <c r="O50" s="35"/>
      <c r="P50" s="15"/>
      <c r="Q50" s="16"/>
    </row>
    <row r="51" spans="1:17" ht="15.75">
      <c r="A51" s="5" t="s">
        <v>39</v>
      </c>
      <c r="B51" s="32">
        <f>B24+B49</f>
        <v>5991</v>
      </c>
      <c r="C51" s="32">
        <f>C24+C49</f>
        <v>5964</v>
      </c>
      <c r="D51" s="32">
        <f>D24+D49</f>
        <v>5794</v>
      </c>
      <c r="E51" s="11">
        <f>D51/C51</f>
        <v>0.971495640509725</v>
      </c>
      <c r="F51" s="32">
        <f>F24+F49</f>
        <v>72</v>
      </c>
      <c r="G51" s="12">
        <f>F51/C51</f>
        <v>0.012072434607645875</v>
      </c>
      <c r="H51" s="32">
        <f>H24+H49</f>
        <v>98</v>
      </c>
      <c r="I51" s="12">
        <f>H51/C51</f>
        <v>0.01643192488262911</v>
      </c>
      <c r="J51" s="32">
        <f>J24+J49</f>
        <v>1243</v>
      </c>
      <c r="K51" s="32">
        <f>K24+K49</f>
        <v>1189</v>
      </c>
      <c r="L51" s="11">
        <f>K51/J51</f>
        <v>0.9565567176186646</v>
      </c>
      <c r="M51" s="32">
        <f>M24+M49</f>
        <v>20</v>
      </c>
      <c r="N51" s="11">
        <f>M51/J51</f>
        <v>0.016090104585679808</v>
      </c>
      <c r="O51" s="32">
        <f>O24+O49</f>
        <v>34</v>
      </c>
      <c r="P51" s="11">
        <f>O51/J51</f>
        <v>0.027353177795655673</v>
      </c>
      <c r="Q51" s="13">
        <f>J51/C51</f>
        <v>0.2084171696847753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6" sqref="B26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62" t="s">
        <v>1</v>
      </c>
      <c r="D1" s="63"/>
      <c r="E1" s="63"/>
      <c r="F1" s="63"/>
      <c r="G1" s="63"/>
      <c r="H1" s="63"/>
      <c r="I1" s="64"/>
      <c r="J1" s="60" t="s">
        <v>2</v>
      </c>
      <c r="K1" s="61"/>
      <c r="L1" s="61"/>
      <c r="M1" s="61"/>
      <c r="N1" s="61"/>
      <c r="O1" s="61"/>
      <c r="P1" s="61"/>
      <c r="Q1" s="65"/>
    </row>
    <row r="2" spans="1:17" ht="15.75">
      <c r="A2" s="2"/>
      <c r="B2" s="42" t="s">
        <v>0</v>
      </c>
      <c r="C2" s="40"/>
      <c r="D2" s="62" t="s">
        <v>3</v>
      </c>
      <c r="E2" s="64"/>
      <c r="F2" s="57" t="s">
        <v>4</v>
      </c>
      <c r="G2" s="58"/>
      <c r="H2" s="58"/>
      <c r="I2" s="59"/>
      <c r="J2" s="38"/>
      <c r="K2" s="62" t="s">
        <v>3</v>
      </c>
      <c r="L2" s="64"/>
      <c r="M2" s="57" t="s">
        <v>4</v>
      </c>
      <c r="N2" s="58"/>
      <c r="O2" s="58"/>
      <c r="P2" s="59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282</v>
      </c>
      <c r="C4" s="54">
        <f>SUM(D4+F4+H4)</f>
        <v>237</v>
      </c>
      <c r="D4" s="29">
        <v>230</v>
      </c>
      <c r="E4" s="11">
        <f>D4/C4</f>
        <v>0.9704641350210971</v>
      </c>
      <c r="F4" s="34">
        <v>0</v>
      </c>
      <c r="G4" s="12">
        <f>F4/C4</f>
        <v>0</v>
      </c>
      <c r="H4" s="29">
        <v>7</v>
      </c>
      <c r="I4" s="12">
        <f>H4/C4</f>
        <v>0.029535864978902954</v>
      </c>
      <c r="J4" s="54">
        <f>SUM(K4+M4+O4)</f>
        <v>31</v>
      </c>
      <c r="K4" s="29">
        <v>29</v>
      </c>
      <c r="L4" s="11">
        <f>K4/J4</f>
        <v>0.9354838709677419</v>
      </c>
      <c r="M4" s="34">
        <v>0</v>
      </c>
      <c r="N4" s="11">
        <f>M4/J4</f>
        <v>0</v>
      </c>
      <c r="O4" s="34">
        <v>2</v>
      </c>
      <c r="P4" s="11">
        <f>O4/J4</f>
        <v>0.06451612903225806</v>
      </c>
      <c r="Q4" s="12">
        <f>J4/C4</f>
        <v>0.1308016877637131</v>
      </c>
    </row>
    <row r="5" spans="1:17" ht="15">
      <c r="A5" s="10" t="s">
        <v>56</v>
      </c>
      <c r="B5" s="29">
        <v>471</v>
      </c>
      <c r="C5" s="54">
        <f>SUM(D5+F5+H5)</f>
        <v>462</v>
      </c>
      <c r="D5" s="29">
        <v>453</v>
      </c>
      <c r="E5" s="11">
        <f>D5/C5</f>
        <v>0.9805194805194806</v>
      </c>
      <c r="F5" s="34">
        <v>6</v>
      </c>
      <c r="G5" s="12">
        <f>F5/C5</f>
        <v>0.012987012987012988</v>
      </c>
      <c r="H5" s="29">
        <v>3</v>
      </c>
      <c r="I5" s="12">
        <f>H5/C5</f>
        <v>0.006493506493506494</v>
      </c>
      <c r="J5" s="54">
        <f>SUM(K5+M5+O5)</f>
        <v>44</v>
      </c>
      <c r="K5" s="29">
        <v>43</v>
      </c>
      <c r="L5" s="11">
        <f>K5/J5</f>
        <v>0.9772727272727273</v>
      </c>
      <c r="M5" s="34">
        <v>0</v>
      </c>
      <c r="N5" s="11">
        <f>M5/J5</f>
        <v>0</v>
      </c>
      <c r="O5" s="34">
        <v>1</v>
      </c>
      <c r="P5" s="11">
        <f>O5/J5</f>
        <v>0.022727272727272728</v>
      </c>
      <c r="Q5" s="12">
        <f>J5/C5</f>
        <v>0.09523809523809523</v>
      </c>
    </row>
    <row r="6" spans="1:17" ht="15">
      <c r="A6" s="10" t="s">
        <v>57</v>
      </c>
      <c r="B6" s="29">
        <v>418</v>
      </c>
      <c r="C6" s="54">
        <f>SUM(D6+F6+H6)</f>
        <v>364</v>
      </c>
      <c r="D6" s="29">
        <v>363</v>
      </c>
      <c r="E6" s="11">
        <f>D6/C6</f>
        <v>0.9972527472527473</v>
      </c>
      <c r="F6" s="34">
        <v>1</v>
      </c>
      <c r="G6" s="12">
        <f>F6/C6</f>
        <v>0.0027472527472527475</v>
      </c>
      <c r="H6" s="29">
        <v>0</v>
      </c>
      <c r="I6" s="12">
        <f>H6/C6</f>
        <v>0</v>
      </c>
      <c r="J6" s="54">
        <f>SUM(K6+M6+O6)</f>
        <v>79</v>
      </c>
      <c r="K6" s="29">
        <v>79</v>
      </c>
      <c r="L6" s="11">
        <f>K6/J6</f>
        <v>1</v>
      </c>
      <c r="M6" s="34">
        <v>0</v>
      </c>
      <c r="N6" s="11">
        <f>M6/J6</f>
        <v>0</v>
      </c>
      <c r="O6" s="34">
        <v>0</v>
      </c>
      <c r="P6" s="11">
        <f>O6/J6</f>
        <v>0</v>
      </c>
      <c r="Q6" s="12">
        <f>J6/C6</f>
        <v>0.21703296703296704</v>
      </c>
    </row>
    <row r="7" spans="1:17" ht="15.75">
      <c r="A7" s="5" t="s">
        <v>15</v>
      </c>
      <c r="B7" s="32">
        <f>SUM(B4:B6)</f>
        <v>1171</v>
      </c>
      <c r="C7" s="32">
        <f>SUM(C4:C6)</f>
        <v>1063</v>
      </c>
      <c r="D7" s="32">
        <f>SUM(D4:D6)</f>
        <v>1046</v>
      </c>
      <c r="E7" s="11">
        <f>D7/C7</f>
        <v>0.9840075258701787</v>
      </c>
      <c r="F7" s="32">
        <f>SUM(F4:F6)</f>
        <v>7</v>
      </c>
      <c r="G7" s="12">
        <f>F7/C7</f>
        <v>0.00658513640639699</v>
      </c>
      <c r="H7" s="32">
        <f>SUM(H4:H6)</f>
        <v>10</v>
      </c>
      <c r="I7" s="12">
        <f>H7/C7</f>
        <v>0.00940733772342427</v>
      </c>
      <c r="J7" s="32">
        <f>SUM(J4:J6)</f>
        <v>154</v>
      </c>
      <c r="K7" s="32">
        <f>SUM(K4:K6)</f>
        <v>151</v>
      </c>
      <c r="L7" s="11">
        <f>K7/J7</f>
        <v>0.9805194805194806</v>
      </c>
      <c r="M7" s="32">
        <f>SUM(M4:M6)</f>
        <v>0</v>
      </c>
      <c r="N7" s="11">
        <f>M7/J7</f>
        <v>0</v>
      </c>
      <c r="O7" s="32">
        <f>SUM(O4:O6)</f>
        <v>3</v>
      </c>
      <c r="P7" s="11">
        <f>O7/J7</f>
        <v>0.01948051948051948</v>
      </c>
      <c r="Q7" s="13">
        <f>J7/C7</f>
        <v>0.14487300094073377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667</v>
      </c>
      <c r="C10" s="54">
        <f>SUM(D10+F10+H10)</f>
        <v>623</v>
      </c>
      <c r="D10" s="29">
        <v>604</v>
      </c>
      <c r="E10" s="11">
        <f t="shared" si="0"/>
        <v>0.9695024077046549</v>
      </c>
      <c r="F10" s="34">
        <v>9</v>
      </c>
      <c r="G10" s="12">
        <f t="shared" si="1"/>
        <v>0.014446227929373997</v>
      </c>
      <c r="H10" s="29">
        <v>10</v>
      </c>
      <c r="I10" s="12">
        <f t="shared" si="2"/>
        <v>0.016051364365971106</v>
      </c>
      <c r="J10" s="54">
        <f>SUM(K10+M10+O10)</f>
        <v>144</v>
      </c>
      <c r="K10" s="29">
        <v>128</v>
      </c>
      <c r="L10" s="11">
        <f t="shared" si="3"/>
        <v>0.8888888888888888</v>
      </c>
      <c r="M10" s="34">
        <v>7</v>
      </c>
      <c r="N10" s="11">
        <f t="shared" si="4"/>
        <v>0.04861111111111111</v>
      </c>
      <c r="O10" s="34">
        <v>9</v>
      </c>
      <c r="P10" s="11">
        <f t="shared" si="5"/>
        <v>0.0625</v>
      </c>
      <c r="Q10" s="12">
        <f t="shared" si="6"/>
        <v>0.23113964686998395</v>
      </c>
    </row>
    <row r="11" spans="1:17" ht="15">
      <c r="A11" s="10" t="s">
        <v>59</v>
      </c>
      <c r="B11" s="29">
        <v>300</v>
      </c>
      <c r="C11" s="54">
        <f>SUM(D11+F11+H11)</f>
        <v>300</v>
      </c>
      <c r="D11" s="29">
        <v>284</v>
      </c>
      <c r="E11" s="11">
        <f t="shared" si="0"/>
        <v>0.9466666666666667</v>
      </c>
      <c r="F11" s="34">
        <v>11</v>
      </c>
      <c r="G11" s="12">
        <f t="shared" si="1"/>
        <v>0.03666666666666667</v>
      </c>
      <c r="H11" s="29">
        <v>5</v>
      </c>
      <c r="I11" s="12">
        <f t="shared" si="2"/>
        <v>0.016666666666666666</v>
      </c>
      <c r="J11" s="54">
        <f>SUM(K11+M11+O11)</f>
        <v>106</v>
      </c>
      <c r="K11" s="29">
        <v>102</v>
      </c>
      <c r="L11" s="11">
        <f t="shared" si="3"/>
        <v>0.9622641509433962</v>
      </c>
      <c r="M11" s="34">
        <v>1</v>
      </c>
      <c r="N11" s="11">
        <f t="shared" si="4"/>
        <v>0.009433962264150943</v>
      </c>
      <c r="O11" s="34">
        <v>3</v>
      </c>
      <c r="P11" s="11">
        <f t="shared" si="5"/>
        <v>0.02830188679245283</v>
      </c>
      <c r="Q11" s="12">
        <f t="shared" si="6"/>
        <v>0.35333333333333333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167</v>
      </c>
      <c r="C13" s="54">
        <f>SUM(D13+F13+H13)</f>
        <v>135</v>
      </c>
      <c r="D13" s="29">
        <v>116</v>
      </c>
      <c r="E13" s="11">
        <f t="shared" si="0"/>
        <v>0.8592592592592593</v>
      </c>
      <c r="F13" s="34">
        <v>4</v>
      </c>
      <c r="G13" s="12">
        <f t="shared" si="1"/>
        <v>0.02962962962962963</v>
      </c>
      <c r="H13" s="29">
        <v>15</v>
      </c>
      <c r="I13" s="12">
        <f t="shared" si="2"/>
        <v>0.1111111111111111</v>
      </c>
      <c r="J13" s="54">
        <f>SUM(K13+M13+O13)</f>
        <v>41</v>
      </c>
      <c r="K13" s="29">
        <v>36</v>
      </c>
      <c r="L13" s="11">
        <f t="shared" si="3"/>
        <v>0.8780487804878049</v>
      </c>
      <c r="M13" s="34">
        <v>1</v>
      </c>
      <c r="N13" s="11">
        <f t="shared" si="4"/>
        <v>0.024390243902439025</v>
      </c>
      <c r="O13" s="34">
        <v>4</v>
      </c>
      <c r="P13" s="11">
        <f t="shared" si="5"/>
        <v>0.0975609756097561</v>
      </c>
      <c r="Q13" s="12">
        <f t="shared" si="6"/>
        <v>0.3037037037037037</v>
      </c>
    </row>
    <row r="14" spans="1:17" ht="15.75">
      <c r="A14" s="5" t="s">
        <v>18</v>
      </c>
      <c r="B14" s="32">
        <f>SUM(B9:B13)</f>
        <v>1134</v>
      </c>
      <c r="C14" s="32">
        <f>SUM(C9:C13)</f>
        <v>1058</v>
      </c>
      <c r="D14" s="32">
        <f>SUM(D9:D13)</f>
        <v>1004</v>
      </c>
      <c r="E14" s="11">
        <f t="shared" si="0"/>
        <v>0.9489603024574669</v>
      </c>
      <c r="F14" s="32">
        <f>SUM(F9:F13)</f>
        <v>24</v>
      </c>
      <c r="G14" s="12">
        <f t="shared" si="1"/>
        <v>0.022684310018903593</v>
      </c>
      <c r="H14" s="32">
        <f>SUM(H9:H13)</f>
        <v>30</v>
      </c>
      <c r="I14" s="12">
        <f t="shared" si="2"/>
        <v>0.02835538752362949</v>
      </c>
      <c r="J14" s="32">
        <f>SUM(J9:J13)</f>
        <v>291</v>
      </c>
      <c r="K14" s="32">
        <f>SUM(K9:K13)</f>
        <v>266</v>
      </c>
      <c r="L14" s="11">
        <f t="shared" si="3"/>
        <v>0.9140893470790378</v>
      </c>
      <c r="M14" s="32">
        <f>SUM(M9:M13)</f>
        <v>9</v>
      </c>
      <c r="N14" s="11">
        <f t="shared" si="4"/>
        <v>0.030927835051546393</v>
      </c>
      <c r="O14" s="32">
        <f>SUM(O9:O13)</f>
        <v>16</v>
      </c>
      <c r="P14" s="11">
        <f t="shared" si="5"/>
        <v>0.054982817869415807</v>
      </c>
      <c r="Q14" s="13">
        <f t="shared" si="6"/>
        <v>0.27504725897920607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360</v>
      </c>
      <c r="C16" s="54">
        <f aca="true" t="shared" si="7" ref="C16:C21">SUM(D16+F16+H16)</f>
        <v>316</v>
      </c>
      <c r="D16" s="29">
        <v>314</v>
      </c>
      <c r="E16" s="11">
        <f aca="true" t="shared" si="8" ref="E16:E22">D16/C16</f>
        <v>0.9936708860759493</v>
      </c>
      <c r="F16" s="34">
        <v>0</v>
      </c>
      <c r="G16" s="12">
        <f aca="true" t="shared" si="9" ref="G16:G22">F16/C16</f>
        <v>0</v>
      </c>
      <c r="H16" s="29">
        <v>2</v>
      </c>
      <c r="I16" s="12">
        <f aca="true" t="shared" si="10" ref="I16:I22">H16/C16</f>
        <v>0.006329113924050633</v>
      </c>
      <c r="J16" s="54">
        <f aca="true" t="shared" si="11" ref="J16:J21">SUM(K16+M16+O16)</f>
        <v>106</v>
      </c>
      <c r="K16" s="29">
        <v>104</v>
      </c>
      <c r="L16" s="11">
        <f aca="true" t="shared" si="12" ref="L16:L22">K16/J16</f>
        <v>0.9811320754716981</v>
      </c>
      <c r="M16" s="34">
        <v>0</v>
      </c>
      <c r="N16" s="11">
        <f aca="true" t="shared" si="13" ref="N16:N22">M16/J16</f>
        <v>0</v>
      </c>
      <c r="O16" s="34">
        <v>2</v>
      </c>
      <c r="P16" s="11">
        <f aca="true" t="shared" si="14" ref="P16:P22">O16/J16</f>
        <v>0.018867924528301886</v>
      </c>
      <c r="Q16" s="12">
        <f aca="true" t="shared" si="15" ref="Q16:Q22">J16/C16</f>
        <v>0.33544303797468356</v>
      </c>
    </row>
    <row r="17" spans="1:17" ht="15">
      <c r="A17" s="10" t="s">
        <v>20</v>
      </c>
      <c r="B17" s="29"/>
      <c r="C17" s="54">
        <f t="shared" si="7"/>
        <v>0</v>
      </c>
      <c r="D17" s="29"/>
      <c r="E17" s="11" t="e">
        <f t="shared" si="8"/>
        <v>#DIV/0!</v>
      </c>
      <c r="F17" s="34"/>
      <c r="G17" s="12" t="e">
        <f t="shared" si="9"/>
        <v>#DIV/0!</v>
      </c>
      <c r="H17" s="29"/>
      <c r="I17" s="12" t="e">
        <f t="shared" si="10"/>
        <v>#DIV/0!</v>
      </c>
      <c r="J17" s="54">
        <f t="shared" si="11"/>
        <v>0</v>
      </c>
      <c r="K17" s="29"/>
      <c r="L17" s="11" t="e">
        <f t="shared" si="12"/>
        <v>#DIV/0!</v>
      </c>
      <c r="M17" s="34"/>
      <c r="N17" s="11" t="e">
        <f t="shared" si="13"/>
        <v>#DIV/0!</v>
      </c>
      <c r="O17" s="34"/>
      <c r="P17" s="11" t="e">
        <f t="shared" si="14"/>
        <v>#DIV/0!</v>
      </c>
      <c r="Q17" s="12" t="e">
        <f t="shared" si="15"/>
        <v>#DIV/0!</v>
      </c>
    </row>
    <row r="18" spans="1:17" ht="15">
      <c r="A18" s="10" t="s">
        <v>21</v>
      </c>
      <c r="B18" s="29"/>
      <c r="C18" s="54">
        <f t="shared" si="7"/>
        <v>0</v>
      </c>
      <c r="D18" s="29"/>
      <c r="E18" s="11" t="e">
        <f t="shared" si="8"/>
        <v>#DIV/0!</v>
      </c>
      <c r="F18" s="34"/>
      <c r="G18" s="12" t="e">
        <f t="shared" si="9"/>
        <v>#DIV/0!</v>
      </c>
      <c r="H18" s="29"/>
      <c r="I18" s="12" t="e">
        <f t="shared" si="10"/>
        <v>#DIV/0!</v>
      </c>
      <c r="J18" s="54">
        <f t="shared" si="11"/>
        <v>0</v>
      </c>
      <c r="K18" s="29"/>
      <c r="L18" s="11" t="e">
        <f t="shared" si="12"/>
        <v>#DIV/0!</v>
      </c>
      <c r="M18" s="34"/>
      <c r="N18" s="11" t="e">
        <f t="shared" si="13"/>
        <v>#DIV/0!</v>
      </c>
      <c r="O18" s="34"/>
      <c r="P18" s="11" t="e">
        <f t="shared" si="14"/>
        <v>#DIV/0!</v>
      </c>
      <c r="Q18" s="12" t="e">
        <f t="shared" si="15"/>
        <v>#DIV/0!</v>
      </c>
    </row>
    <row r="19" spans="1:17" ht="15">
      <c r="A19" s="10" t="s">
        <v>22</v>
      </c>
      <c r="B19" s="29"/>
      <c r="C19" s="54">
        <f t="shared" si="7"/>
        <v>0</v>
      </c>
      <c r="D19" s="29"/>
      <c r="E19" s="11" t="e">
        <f t="shared" si="8"/>
        <v>#DIV/0!</v>
      </c>
      <c r="F19" s="34"/>
      <c r="G19" s="12" t="e">
        <f t="shared" si="9"/>
        <v>#DIV/0!</v>
      </c>
      <c r="H19" s="29"/>
      <c r="I19" s="12" t="e">
        <f t="shared" si="10"/>
        <v>#DIV/0!</v>
      </c>
      <c r="J19" s="54">
        <f t="shared" si="11"/>
        <v>0</v>
      </c>
      <c r="K19" s="29"/>
      <c r="L19" s="11" t="e">
        <f t="shared" si="12"/>
        <v>#DIV/0!</v>
      </c>
      <c r="M19" s="34"/>
      <c r="N19" s="11" t="e">
        <f t="shared" si="13"/>
        <v>#DIV/0!</v>
      </c>
      <c r="O19" s="34"/>
      <c r="P19" s="11" t="e">
        <f t="shared" si="14"/>
        <v>#DIV/0!</v>
      </c>
      <c r="Q19" s="12" t="e">
        <f t="shared" si="15"/>
        <v>#DIV/0!</v>
      </c>
    </row>
    <row r="20" spans="1:17" ht="15">
      <c r="A20" s="10" t="s">
        <v>61</v>
      </c>
      <c r="B20" s="29">
        <v>458</v>
      </c>
      <c r="C20" s="54">
        <f t="shared" si="7"/>
        <v>445</v>
      </c>
      <c r="D20" s="29">
        <v>423</v>
      </c>
      <c r="E20" s="11">
        <f t="shared" si="8"/>
        <v>0.950561797752809</v>
      </c>
      <c r="F20" s="34">
        <v>10</v>
      </c>
      <c r="G20" s="12">
        <f t="shared" si="9"/>
        <v>0.02247191011235955</v>
      </c>
      <c r="H20" s="29">
        <v>12</v>
      </c>
      <c r="I20" s="12">
        <f t="shared" si="10"/>
        <v>0.02696629213483146</v>
      </c>
      <c r="J20" s="54">
        <f t="shared" si="11"/>
        <v>27</v>
      </c>
      <c r="K20" s="29">
        <v>27</v>
      </c>
      <c r="L20" s="11">
        <f t="shared" si="12"/>
        <v>1</v>
      </c>
      <c r="M20" s="34">
        <v>0</v>
      </c>
      <c r="N20" s="11">
        <f t="shared" si="13"/>
        <v>0</v>
      </c>
      <c r="O20" s="34">
        <v>0</v>
      </c>
      <c r="P20" s="11">
        <f t="shared" si="14"/>
        <v>0</v>
      </c>
      <c r="Q20" s="12">
        <f t="shared" si="15"/>
        <v>0.060674157303370786</v>
      </c>
    </row>
    <row r="21" spans="1:17" ht="15">
      <c r="A21" s="10" t="s">
        <v>67</v>
      </c>
      <c r="B21" s="29">
        <v>42</v>
      </c>
      <c r="C21" s="54">
        <f t="shared" si="7"/>
        <v>25</v>
      </c>
      <c r="D21" s="29">
        <v>25</v>
      </c>
      <c r="E21" s="11">
        <f>D21/C21</f>
        <v>1</v>
      </c>
      <c r="F21" s="34">
        <v>0</v>
      </c>
      <c r="G21" s="12">
        <f>F21/C21</f>
        <v>0</v>
      </c>
      <c r="H21" s="29">
        <v>0</v>
      </c>
      <c r="I21" s="12">
        <f>H21/C21</f>
        <v>0</v>
      </c>
      <c r="J21" s="54">
        <f t="shared" si="11"/>
        <v>4</v>
      </c>
      <c r="K21" s="29">
        <v>4</v>
      </c>
      <c r="L21" s="11">
        <f>K21/J21</f>
        <v>1</v>
      </c>
      <c r="M21" s="34">
        <v>0</v>
      </c>
      <c r="N21" s="11">
        <f>M21/J21</f>
        <v>0</v>
      </c>
      <c r="O21" s="34">
        <v>0</v>
      </c>
      <c r="P21" s="11">
        <f>O21/J21</f>
        <v>0</v>
      </c>
      <c r="Q21" s="12">
        <f>J21/C21</f>
        <v>0.16</v>
      </c>
    </row>
    <row r="22" spans="1:17" ht="15.75">
      <c r="A22" s="5" t="s">
        <v>23</v>
      </c>
      <c r="B22" s="32">
        <v>860</v>
      </c>
      <c r="C22" s="32">
        <v>786</v>
      </c>
      <c r="D22" s="32">
        <v>762</v>
      </c>
      <c r="E22" s="11">
        <f t="shared" si="8"/>
        <v>0.9694656488549618</v>
      </c>
      <c r="F22" s="32">
        <f>SUM(F16:F20)</f>
        <v>10</v>
      </c>
      <c r="G22" s="12">
        <f t="shared" si="9"/>
        <v>0.01272264631043257</v>
      </c>
      <c r="H22" s="32">
        <f>SUM(H16:H20)</f>
        <v>14</v>
      </c>
      <c r="I22" s="12">
        <f t="shared" si="10"/>
        <v>0.017811704834605598</v>
      </c>
      <c r="J22" s="32">
        <f>SUM(J16:J20)</f>
        <v>133</v>
      </c>
      <c r="K22" s="32">
        <f>SUM(K16:K20)</f>
        <v>131</v>
      </c>
      <c r="L22" s="11">
        <f t="shared" si="12"/>
        <v>0.9849624060150376</v>
      </c>
      <c r="M22" s="32">
        <f>SUM(M16:M20)</f>
        <v>0</v>
      </c>
      <c r="N22" s="11">
        <f t="shared" si="13"/>
        <v>0</v>
      </c>
      <c r="O22" s="32">
        <f>SUM(O16:O20)</f>
        <v>2</v>
      </c>
      <c r="P22" s="11">
        <f t="shared" si="14"/>
        <v>0.015037593984962405</v>
      </c>
      <c r="Q22" s="13">
        <f t="shared" si="15"/>
        <v>0.1692111959287532</v>
      </c>
    </row>
    <row r="23" spans="1:17" ht="15.75">
      <c r="A23" s="19"/>
      <c r="B23" s="31"/>
      <c r="C23" s="31"/>
      <c r="D23" s="31"/>
      <c r="E23" s="20"/>
      <c r="F23" s="31"/>
      <c r="G23" s="21"/>
      <c r="H23" s="31"/>
      <c r="I23" s="21"/>
      <c r="J23" s="31"/>
      <c r="K23" s="31"/>
      <c r="L23" s="20"/>
      <c r="M23" s="31"/>
      <c r="N23" s="20"/>
      <c r="O23" s="31"/>
      <c r="P23" s="20"/>
      <c r="Q23" s="22"/>
    </row>
    <row r="24" spans="1:17" ht="15.75">
      <c r="A24" s="5" t="s">
        <v>24</v>
      </c>
      <c r="B24" s="32">
        <f>B7+B14+B22</f>
        <v>3165</v>
      </c>
      <c r="C24" s="32">
        <f>C7+C14+C22</f>
        <v>2907</v>
      </c>
      <c r="D24" s="32">
        <f>D7+D14+D22</f>
        <v>2812</v>
      </c>
      <c r="E24" s="11">
        <f>D24/C24</f>
        <v>0.9673202614379085</v>
      </c>
      <c r="F24" s="32">
        <f>F7+F14+F22</f>
        <v>41</v>
      </c>
      <c r="G24" s="12">
        <f>F24/C24</f>
        <v>0.01410388716890265</v>
      </c>
      <c r="H24" s="32">
        <f>H7+H14+H22</f>
        <v>54</v>
      </c>
      <c r="I24" s="12">
        <f>H24/C24</f>
        <v>0.018575851393188854</v>
      </c>
      <c r="J24" s="32">
        <f>J7+J14+J22</f>
        <v>578</v>
      </c>
      <c r="K24" s="32">
        <f>K7+K14+K22</f>
        <v>548</v>
      </c>
      <c r="L24" s="11">
        <f>K24/J24</f>
        <v>0.9480968858131488</v>
      </c>
      <c r="M24" s="32">
        <f>M7+M14+M22</f>
        <v>9</v>
      </c>
      <c r="N24" s="11">
        <f>M24/J24</f>
        <v>0.015570934256055362</v>
      </c>
      <c r="O24" s="32">
        <f>O7+O14+O22</f>
        <v>21</v>
      </c>
      <c r="P24" s="11">
        <f>O24/J24</f>
        <v>0.03633217993079585</v>
      </c>
      <c r="Q24" s="13">
        <f>J24/C24</f>
        <v>0.19883040935672514</v>
      </c>
    </row>
    <row r="25" spans="1:17" ht="15.75">
      <c r="A25" s="19"/>
      <c r="B25" s="31"/>
      <c r="C25" s="31"/>
      <c r="D25" s="31"/>
      <c r="E25" s="20"/>
      <c r="F25" s="31"/>
      <c r="G25" s="21"/>
      <c r="H25" s="31"/>
      <c r="I25" s="21"/>
      <c r="J25" s="31"/>
      <c r="K25" s="31"/>
      <c r="L25" s="20"/>
      <c r="M25" s="31"/>
      <c r="N25" s="20"/>
      <c r="O25" s="31"/>
      <c r="P25" s="20"/>
      <c r="Q25" s="22"/>
    </row>
    <row r="26" spans="1:17" ht="15">
      <c r="A26" s="10" t="s">
        <v>62</v>
      </c>
      <c r="B26" s="29">
        <v>52</v>
      </c>
      <c r="C26" s="54">
        <f>SUM(D26+F26+H26)</f>
        <v>26</v>
      </c>
      <c r="D26" s="29">
        <v>22</v>
      </c>
      <c r="E26" s="11">
        <f>D26/C26</f>
        <v>0.8461538461538461</v>
      </c>
      <c r="F26" s="34">
        <v>3</v>
      </c>
      <c r="G26" s="12">
        <f>F26/C26</f>
        <v>0.11538461538461539</v>
      </c>
      <c r="H26" s="29">
        <v>1</v>
      </c>
      <c r="I26" s="12">
        <f>H26/C26</f>
        <v>0.038461538461538464</v>
      </c>
      <c r="J26" s="54">
        <f>SUM(K26+M26+O26)</f>
        <v>3</v>
      </c>
      <c r="K26" s="29">
        <v>2</v>
      </c>
      <c r="L26" s="11">
        <f>K26/J26</f>
        <v>0.6666666666666666</v>
      </c>
      <c r="M26" s="34">
        <v>1</v>
      </c>
      <c r="N26" s="11">
        <f>M26/J26</f>
        <v>0.3333333333333333</v>
      </c>
      <c r="O26" s="34">
        <v>0</v>
      </c>
      <c r="P26" s="11">
        <f>O26/J26</f>
        <v>0</v>
      </c>
      <c r="Q26" s="12">
        <f>J26/C26</f>
        <v>0.11538461538461539</v>
      </c>
    </row>
    <row r="27" spans="1:17" ht="15">
      <c r="A27" s="10" t="s">
        <v>25</v>
      </c>
      <c r="B27" s="29">
        <v>335</v>
      </c>
      <c r="C27" s="54">
        <f>SUM(D27+F27+H27)</f>
        <v>333</v>
      </c>
      <c r="D27" s="29">
        <v>329</v>
      </c>
      <c r="E27" s="11">
        <f>D27/C27</f>
        <v>0.987987987987988</v>
      </c>
      <c r="F27" s="34">
        <v>0</v>
      </c>
      <c r="G27" s="12">
        <f>F27/C27</f>
        <v>0</v>
      </c>
      <c r="H27" s="29">
        <v>4</v>
      </c>
      <c r="I27" s="12">
        <f>H27/C27</f>
        <v>0.012012012012012012</v>
      </c>
      <c r="J27" s="54">
        <f>SUM(K27+M27+O27)</f>
        <v>15</v>
      </c>
      <c r="K27" s="29">
        <v>12</v>
      </c>
      <c r="L27" s="11">
        <f>K27/J27</f>
        <v>0.8</v>
      </c>
      <c r="M27" s="34">
        <v>0</v>
      </c>
      <c r="N27" s="11">
        <f>M27/J27</f>
        <v>0</v>
      </c>
      <c r="O27" s="34">
        <v>3</v>
      </c>
      <c r="P27" s="11">
        <f>O27/J27</f>
        <v>0.2</v>
      </c>
      <c r="Q27" s="12">
        <f>J27/C27</f>
        <v>0.04504504504504504</v>
      </c>
    </row>
    <row r="28" spans="1:17" ht="15.75">
      <c r="A28" s="5" t="s">
        <v>26</v>
      </c>
      <c r="B28" s="32">
        <f>SUM(B26:B27)</f>
        <v>387</v>
      </c>
      <c r="C28" s="32">
        <f>SUM(C26:C27)</f>
        <v>359</v>
      </c>
      <c r="D28" s="32">
        <f>SUM(D26:D27)</f>
        <v>351</v>
      </c>
      <c r="E28" s="11">
        <f>D28/C28</f>
        <v>0.9777158774373259</v>
      </c>
      <c r="F28" s="32">
        <f>SUM(F26:F27)</f>
        <v>3</v>
      </c>
      <c r="G28" s="12">
        <f>F28/C28</f>
        <v>0.008356545961002786</v>
      </c>
      <c r="H28" s="32">
        <f>SUM(H26:H27)</f>
        <v>5</v>
      </c>
      <c r="I28" s="12">
        <f>H28/C28</f>
        <v>0.013927576601671309</v>
      </c>
      <c r="J28" s="32">
        <f>SUM(J26:J27)</f>
        <v>18</v>
      </c>
      <c r="K28" s="32">
        <f>SUM(K26:K27)</f>
        <v>14</v>
      </c>
      <c r="L28" s="11">
        <f>K28/J28</f>
        <v>0.7777777777777778</v>
      </c>
      <c r="M28" s="32">
        <f>SUM(M26:M27)</f>
        <v>1</v>
      </c>
      <c r="N28" s="11">
        <f>M28/J28</f>
        <v>0.05555555555555555</v>
      </c>
      <c r="O28" s="32">
        <f>SUM(O26:O27)</f>
        <v>3</v>
      </c>
      <c r="P28" s="11">
        <f>O28/J28</f>
        <v>0.16666666666666666</v>
      </c>
      <c r="Q28" s="13">
        <f>J28/C28</f>
        <v>0.05013927576601671</v>
      </c>
    </row>
    <row r="29" spans="1:17" ht="15.75">
      <c r="A29" s="17"/>
      <c r="B29" s="33"/>
      <c r="C29" s="30"/>
      <c r="D29" s="30"/>
      <c r="E29" s="15"/>
      <c r="F29" s="35"/>
      <c r="G29" s="16"/>
      <c r="H29" s="36"/>
      <c r="I29" s="16"/>
      <c r="J29" s="30"/>
      <c r="K29" s="30"/>
      <c r="L29" s="15"/>
      <c r="M29" s="35"/>
      <c r="N29" s="15"/>
      <c r="O29" s="35"/>
      <c r="P29" s="15"/>
      <c r="Q29" s="16"/>
    </row>
    <row r="30" spans="1:17" ht="15">
      <c r="A30" s="10" t="s">
        <v>66</v>
      </c>
      <c r="B30" s="29">
        <v>408</v>
      </c>
      <c r="C30" s="54">
        <f>SUM(D30+F30+H30)</f>
        <v>443</v>
      </c>
      <c r="D30" s="29">
        <v>436</v>
      </c>
      <c r="E30" s="11">
        <f>D30/C30</f>
        <v>0.9841986455981941</v>
      </c>
      <c r="F30" s="34">
        <v>2</v>
      </c>
      <c r="G30" s="12">
        <f>F30/C30</f>
        <v>0.004514672686230248</v>
      </c>
      <c r="H30" s="29">
        <v>5</v>
      </c>
      <c r="I30" s="12">
        <f>H30/C30</f>
        <v>0.011286681715575621</v>
      </c>
      <c r="J30" s="54">
        <f>SUM(K30+M30+O30)</f>
        <v>165</v>
      </c>
      <c r="K30" s="29">
        <v>162</v>
      </c>
      <c r="L30" s="11">
        <f>K30/J30</f>
        <v>0.9818181818181818</v>
      </c>
      <c r="M30" s="34">
        <v>0</v>
      </c>
      <c r="N30" s="11">
        <f>M30/J30</f>
        <v>0</v>
      </c>
      <c r="O30" s="34">
        <v>3</v>
      </c>
      <c r="P30" s="11">
        <f>O30/J30</f>
        <v>0.01818181818181818</v>
      </c>
      <c r="Q30" s="12">
        <f>J30/C30</f>
        <v>0.3724604966139955</v>
      </c>
    </row>
    <row r="31" spans="1:17" ht="15">
      <c r="A31" s="10" t="s">
        <v>63</v>
      </c>
      <c r="B31" s="29">
        <v>473</v>
      </c>
      <c r="C31" s="54">
        <f>SUM(D31+F31+H31)</f>
        <v>468</v>
      </c>
      <c r="D31" s="29">
        <v>463</v>
      </c>
      <c r="E31" s="11">
        <f>D31/C31</f>
        <v>0.9893162393162394</v>
      </c>
      <c r="F31" s="34">
        <v>3</v>
      </c>
      <c r="G31" s="12">
        <f>F31/C31</f>
        <v>0.00641025641025641</v>
      </c>
      <c r="H31" s="29">
        <v>2</v>
      </c>
      <c r="I31" s="12">
        <f>H31/C31</f>
        <v>0.004273504273504274</v>
      </c>
      <c r="J31" s="54">
        <f>SUM(K31+M31+O31)</f>
        <v>117</v>
      </c>
      <c r="K31" s="29">
        <v>115</v>
      </c>
      <c r="L31" s="11">
        <f>K31/J31</f>
        <v>0.9829059829059829</v>
      </c>
      <c r="M31" s="34">
        <v>2</v>
      </c>
      <c r="N31" s="11">
        <f>M31/J31</f>
        <v>0.017094017094017096</v>
      </c>
      <c r="O31" s="34">
        <v>0</v>
      </c>
      <c r="P31" s="11">
        <f>O31/J31</f>
        <v>0</v>
      </c>
      <c r="Q31" s="12">
        <f>J31/C31</f>
        <v>0.25</v>
      </c>
    </row>
    <row r="32" spans="1:17" ht="15.75">
      <c r="A32" s="5" t="s">
        <v>27</v>
      </c>
      <c r="B32" s="32">
        <f>SUM(B30:B31)</f>
        <v>881</v>
      </c>
      <c r="C32" s="32">
        <f>SUM(C30:C31)</f>
        <v>911</v>
      </c>
      <c r="D32" s="32">
        <f>SUM(D30:D31)</f>
        <v>899</v>
      </c>
      <c r="E32" s="11">
        <f>D32/C32</f>
        <v>0.986827661909989</v>
      </c>
      <c r="F32" s="32">
        <f>SUM(F30:F31)</f>
        <v>5</v>
      </c>
      <c r="G32" s="12">
        <f>F32/C32</f>
        <v>0.005488474204171241</v>
      </c>
      <c r="H32" s="32">
        <f>SUM(H30:H31)</f>
        <v>7</v>
      </c>
      <c r="I32" s="12">
        <f>H32/C32</f>
        <v>0.007683863885839737</v>
      </c>
      <c r="J32" s="32">
        <f>SUM(J30:J31)</f>
        <v>282</v>
      </c>
      <c r="K32" s="32">
        <f>SUM(K30:K31)</f>
        <v>277</v>
      </c>
      <c r="L32" s="11">
        <f>K32/J32</f>
        <v>0.9822695035460993</v>
      </c>
      <c r="M32" s="32">
        <f>SUM(M30:M31)</f>
        <v>2</v>
      </c>
      <c r="N32" s="11">
        <f>M32/J32</f>
        <v>0.0070921985815602835</v>
      </c>
      <c r="O32" s="32">
        <f>SUM(O30:O31)</f>
        <v>3</v>
      </c>
      <c r="P32" s="11">
        <f>O32/J32</f>
        <v>0.010638297872340425</v>
      </c>
      <c r="Q32" s="13">
        <f>J32/C32</f>
        <v>0.30954994511525796</v>
      </c>
    </row>
    <row r="33" spans="1:17" ht="15.75">
      <c r="A33" s="17"/>
      <c r="B33" s="33"/>
      <c r="C33" s="30"/>
      <c r="D33" s="30"/>
      <c r="E33" s="15"/>
      <c r="F33" s="35"/>
      <c r="G33" s="16"/>
      <c r="H33" s="36"/>
      <c r="I33" s="16"/>
      <c r="J33" s="30"/>
      <c r="K33" s="30"/>
      <c r="L33" s="15"/>
      <c r="M33" s="35"/>
      <c r="N33" s="15"/>
      <c r="O33" s="35"/>
      <c r="P33" s="15"/>
      <c r="Q33" s="16"/>
    </row>
    <row r="34" spans="1:17" ht="15">
      <c r="A34" s="10" t="s">
        <v>28</v>
      </c>
      <c r="B34" s="29">
        <v>96</v>
      </c>
      <c r="C34" s="54">
        <f>SUM(D34+F34+H34)</f>
        <v>72</v>
      </c>
      <c r="D34" s="29">
        <v>62</v>
      </c>
      <c r="E34" s="11">
        <f aca="true" t="shared" si="16" ref="E34:E39">D34/C34</f>
        <v>0.8611111111111112</v>
      </c>
      <c r="F34" s="34">
        <v>4</v>
      </c>
      <c r="G34" s="12">
        <f aca="true" t="shared" si="17" ref="G34:G39">F34/C34</f>
        <v>0.05555555555555555</v>
      </c>
      <c r="H34" s="29">
        <v>6</v>
      </c>
      <c r="I34" s="12">
        <f aca="true" t="shared" si="18" ref="I34:I39">H34/C34</f>
        <v>0.08333333333333333</v>
      </c>
      <c r="J34" s="54">
        <f>SUM(K34+M34+O34)</f>
        <v>11</v>
      </c>
      <c r="K34" s="29">
        <v>10</v>
      </c>
      <c r="L34" s="11">
        <f aca="true" t="shared" si="19" ref="L34:L39">K34/J34</f>
        <v>0.9090909090909091</v>
      </c>
      <c r="M34" s="34">
        <v>1</v>
      </c>
      <c r="N34" s="11">
        <f aca="true" t="shared" si="20" ref="N34:N39">M34/J34</f>
        <v>0.09090909090909091</v>
      </c>
      <c r="O34" s="34">
        <v>0</v>
      </c>
      <c r="P34" s="11">
        <f aca="true" t="shared" si="21" ref="P34:P39">O34/J34</f>
        <v>0</v>
      </c>
      <c r="Q34" s="12">
        <f aca="true" t="shared" si="22" ref="Q34:Q39">J34/C34</f>
        <v>0.1527777777777778</v>
      </c>
    </row>
    <row r="35" spans="1:17" ht="15">
      <c r="A35" s="10" t="s">
        <v>29</v>
      </c>
      <c r="B35" s="29">
        <v>36</v>
      </c>
      <c r="C35" s="54">
        <f>SUM(D35+F35+H35)</f>
        <v>34</v>
      </c>
      <c r="D35" s="29">
        <v>32</v>
      </c>
      <c r="E35" s="11">
        <f t="shared" si="16"/>
        <v>0.9411764705882353</v>
      </c>
      <c r="F35" s="34">
        <v>2</v>
      </c>
      <c r="G35" s="12">
        <f t="shared" si="17"/>
        <v>0.058823529411764705</v>
      </c>
      <c r="H35" s="29">
        <v>0</v>
      </c>
      <c r="I35" s="12">
        <f t="shared" si="18"/>
        <v>0</v>
      </c>
      <c r="J35" s="54">
        <f>SUM(K35+M35+O35)</f>
        <v>13</v>
      </c>
      <c r="K35" s="29">
        <v>13</v>
      </c>
      <c r="L35" s="11">
        <f t="shared" si="19"/>
        <v>1</v>
      </c>
      <c r="M35" s="34">
        <v>0</v>
      </c>
      <c r="N35" s="11">
        <f t="shared" si="20"/>
        <v>0</v>
      </c>
      <c r="O35" s="34">
        <v>0</v>
      </c>
      <c r="P35" s="11">
        <f t="shared" si="21"/>
        <v>0</v>
      </c>
      <c r="Q35" s="12">
        <f t="shared" si="22"/>
        <v>0.38235294117647056</v>
      </c>
    </row>
    <row r="36" spans="1:17" ht="15">
      <c r="A36" s="10" t="s">
        <v>30</v>
      </c>
      <c r="B36" s="29">
        <v>58</v>
      </c>
      <c r="C36" s="54">
        <f>SUM(D36+F36+H36)</f>
        <v>53</v>
      </c>
      <c r="D36" s="29">
        <v>46</v>
      </c>
      <c r="E36" s="11">
        <f t="shared" si="16"/>
        <v>0.8679245283018868</v>
      </c>
      <c r="F36" s="34">
        <v>4</v>
      </c>
      <c r="G36" s="12">
        <f t="shared" si="17"/>
        <v>0.07547169811320754</v>
      </c>
      <c r="H36" s="29">
        <v>3</v>
      </c>
      <c r="I36" s="12">
        <f t="shared" si="18"/>
        <v>0.05660377358490566</v>
      </c>
      <c r="J36" s="54">
        <f>SUM(K36+M36+O36)</f>
        <v>21</v>
      </c>
      <c r="K36" s="29">
        <v>18</v>
      </c>
      <c r="L36" s="11">
        <f t="shared" si="19"/>
        <v>0.8571428571428571</v>
      </c>
      <c r="M36" s="34">
        <v>2</v>
      </c>
      <c r="N36" s="11">
        <f t="shared" si="20"/>
        <v>0.09523809523809523</v>
      </c>
      <c r="O36" s="34">
        <v>1</v>
      </c>
      <c r="P36" s="11">
        <f t="shared" si="21"/>
        <v>0.047619047619047616</v>
      </c>
      <c r="Q36" s="12">
        <f t="shared" si="22"/>
        <v>0.39622641509433965</v>
      </c>
    </row>
    <row r="37" spans="1:17" ht="15">
      <c r="A37" s="10" t="s">
        <v>31</v>
      </c>
      <c r="B37" s="29">
        <v>23</v>
      </c>
      <c r="C37" s="54">
        <f>SUM(D37+F37+H37)</f>
        <v>21</v>
      </c>
      <c r="D37" s="29">
        <v>20</v>
      </c>
      <c r="E37" s="11">
        <f t="shared" si="16"/>
        <v>0.9523809523809523</v>
      </c>
      <c r="F37" s="34">
        <v>1</v>
      </c>
      <c r="G37" s="12">
        <f t="shared" si="17"/>
        <v>0.047619047619047616</v>
      </c>
      <c r="H37" s="29">
        <v>0</v>
      </c>
      <c r="I37" s="12">
        <f t="shared" si="18"/>
        <v>0</v>
      </c>
      <c r="J37" s="54">
        <f>SUM(K37+M37+O37)</f>
        <v>6</v>
      </c>
      <c r="K37" s="29">
        <v>6</v>
      </c>
      <c r="L37" s="11">
        <f t="shared" si="19"/>
        <v>1</v>
      </c>
      <c r="M37" s="34">
        <v>0</v>
      </c>
      <c r="N37" s="11">
        <f t="shared" si="20"/>
        <v>0</v>
      </c>
      <c r="O37" s="34">
        <v>0</v>
      </c>
      <c r="P37" s="11">
        <f t="shared" si="21"/>
        <v>0</v>
      </c>
      <c r="Q37" s="12">
        <f t="shared" si="22"/>
        <v>0.2857142857142857</v>
      </c>
    </row>
    <row r="38" spans="1:17" ht="15">
      <c r="A38" s="10" t="s">
        <v>32</v>
      </c>
      <c r="B38" s="29">
        <v>313</v>
      </c>
      <c r="C38" s="54">
        <f>SUM(D38+F38+H38)</f>
        <v>300</v>
      </c>
      <c r="D38" s="29">
        <v>267</v>
      </c>
      <c r="E38" s="11">
        <f t="shared" si="16"/>
        <v>0.89</v>
      </c>
      <c r="F38" s="34">
        <v>14</v>
      </c>
      <c r="G38" s="12">
        <f t="shared" si="17"/>
        <v>0.04666666666666667</v>
      </c>
      <c r="H38" s="29">
        <v>19</v>
      </c>
      <c r="I38" s="12">
        <f t="shared" si="18"/>
        <v>0.06333333333333334</v>
      </c>
      <c r="J38" s="54">
        <f>SUM(K38+M38+O38)</f>
        <v>73</v>
      </c>
      <c r="K38" s="29">
        <v>59</v>
      </c>
      <c r="L38" s="11">
        <f t="shared" si="19"/>
        <v>0.8082191780821918</v>
      </c>
      <c r="M38" s="34">
        <v>7</v>
      </c>
      <c r="N38" s="11">
        <f t="shared" si="20"/>
        <v>0.0958904109589041</v>
      </c>
      <c r="O38" s="34">
        <v>7</v>
      </c>
      <c r="P38" s="11">
        <f t="shared" si="21"/>
        <v>0.0958904109589041</v>
      </c>
      <c r="Q38" s="12">
        <f t="shared" si="22"/>
        <v>0.24333333333333335</v>
      </c>
    </row>
    <row r="39" spans="1:17" ht="15.75">
      <c r="A39" s="5" t="s">
        <v>33</v>
      </c>
      <c r="B39" s="32">
        <f>SUM(B34:B38)</f>
        <v>526</v>
      </c>
      <c r="C39" s="32">
        <f>SUM(C34:C38)</f>
        <v>480</v>
      </c>
      <c r="D39" s="32">
        <f>SUM(D34:D38)</f>
        <v>427</v>
      </c>
      <c r="E39" s="11">
        <f t="shared" si="16"/>
        <v>0.8895833333333333</v>
      </c>
      <c r="F39" s="32">
        <f>SUM(F34:F38)</f>
        <v>25</v>
      </c>
      <c r="G39" s="12">
        <f t="shared" si="17"/>
        <v>0.052083333333333336</v>
      </c>
      <c r="H39" s="32">
        <f>SUM(H34:H38)</f>
        <v>28</v>
      </c>
      <c r="I39" s="12">
        <f t="shared" si="18"/>
        <v>0.058333333333333334</v>
      </c>
      <c r="J39" s="32">
        <f>SUM(J34:J38)</f>
        <v>124</v>
      </c>
      <c r="K39" s="32">
        <f>SUM(K34:K38)</f>
        <v>106</v>
      </c>
      <c r="L39" s="11">
        <f t="shared" si="19"/>
        <v>0.8548387096774194</v>
      </c>
      <c r="M39" s="32">
        <f>SUM(M34:M38)</f>
        <v>10</v>
      </c>
      <c r="N39" s="11">
        <f t="shared" si="20"/>
        <v>0.08064516129032258</v>
      </c>
      <c r="O39" s="32">
        <f>SUM(O34:O38)</f>
        <v>8</v>
      </c>
      <c r="P39" s="11">
        <f t="shared" si="21"/>
        <v>0.06451612903225806</v>
      </c>
      <c r="Q39" s="13">
        <f t="shared" si="22"/>
        <v>0.25833333333333336</v>
      </c>
    </row>
    <row r="40" spans="1:17" ht="15.75">
      <c r="A40" s="17"/>
      <c r="B40" s="33"/>
      <c r="C40" s="30"/>
      <c r="D40" s="30"/>
      <c r="E40" s="15"/>
      <c r="F40" s="35"/>
      <c r="G40" s="16"/>
      <c r="H40" s="36"/>
      <c r="I40" s="16"/>
      <c r="J40" s="30"/>
      <c r="K40" s="30"/>
      <c r="L40" s="15"/>
      <c r="M40" s="35"/>
      <c r="N40" s="15"/>
      <c r="O40" s="35"/>
      <c r="P40" s="15"/>
      <c r="Q40" s="16"/>
    </row>
    <row r="41" spans="1:17" ht="15">
      <c r="A41" s="10" t="s">
        <v>64</v>
      </c>
      <c r="B41" s="29">
        <v>586</v>
      </c>
      <c r="C41" s="54">
        <f>SUM(D41+F41+H41)</f>
        <v>578</v>
      </c>
      <c r="D41" s="29">
        <v>566</v>
      </c>
      <c r="E41" s="11">
        <f>D41/C41</f>
        <v>0.9792387543252595</v>
      </c>
      <c r="F41" s="34">
        <v>0</v>
      </c>
      <c r="G41" s="12">
        <f>F41/C41</f>
        <v>0</v>
      </c>
      <c r="H41" s="29">
        <v>12</v>
      </c>
      <c r="I41" s="12">
        <f>H41/C41</f>
        <v>0.020761245674740483</v>
      </c>
      <c r="J41" s="54">
        <f>SUM(K41+M41+O41)</f>
        <v>148</v>
      </c>
      <c r="K41" s="29">
        <v>139</v>
      </c>
      <c r="L41" s="11">
        <f>K41/J41</f>
        <v>0.9391891891891891</v>
      </c>
      <c r="M41" s="34">
        <v>0</v>
      </c>
      <c r="N41" s="11">
        <f>M41/J41</f>
        <v>0</v>
      </c>
      <c r="O41" s="34">
        <v>9</v>
      </c>
      <c r="P41" s="11">
        <f>O41/J41</f>
        <v>0.060810810810810814</v>
      </c>
      <c r="Q41" s="12">
        <f>J41/C41</f>
        <v>0.2560553633217993</v>
      </c>
    </row>
    <row r="42" spans="1:17" ht="15">
      <c r="A42" s="10" t="s">
        <v>65</v>
      </c>
      <c r="B42" s="29">
        <v>128</v>
      </c>
      <c r="C42" s="54">
        <f>SUM(D42+F42+H42)</f>
        <v>102</v>
      </c>
      <c r="D42" s="29">
        <v>100</v>
      </c>
      <c r="E42" s="11">
        <f>D42/C42</f>
        <v>0.9803921568627451</v>
      </c>
      <c r="F42" s="34">
        <v>2</v>
      </c>
      <c r="G42" s="12">
        <f>F42/C42</f>
        <v>0.0196078431372549</v>
      </c>
      <c r="H42" s="29">
        <v>0</v>
      </c>
      <c r="I42" s="12">
        <f>H42/C42</f>
        <v>0</v>
      </c>
      <c r="J42" s="54">
        <f>SUM(K42+M42+O42)</f>
        <v>14</v>
      </c>
      <c r="K42" s="29">
        <v>14</v>
      </c>
      <c r="L42" s="11">
        <f>K42/J42</f>
        <v>1</v>
      </c>
      <c r="M42" s="34">
        <v>0</v>
      </c>
      <c r="N42" s="11">
        <f>M42/J42</f>
        <v>0</v>
      </c>
      <c r="O42" s="34">
        <v>0</v>
      </c>
      <c r="P42" s="11">
        <f>O42/J42</f>
        <v>0</v>
      </c>
      <c r="Q42" s="12">
        <f>J42/C42</f>
        <v>0.13725490196078433</v>
      </c>
    </row>
    <row r="43" spans="1:17" ht="15.75">
      <c r="A43" s="5" t="s">
        <v>34</v>
      </c>
      <c r="B43" s="32">
        <f>SUM(B41:B42)</f>
        <v>714</v>
      </c>
      <c r="C43" s="32">
        <f>SUM(C41:C42)</f>
        <v>680</v>
      </c>
      <c r="D43" s="32">
        <f>SUM(D41:D42)</f>
        <v>666</v>
      </c>
      <c r="E43" s="11">
        <f>D43/C43</f>
        <v>0.9794117647058823</v>
      </c>
      <c r="F43" s="32">
        <f>SUM(F41:F42)</f>
        <v>2</v>
      </c>
      <c r="G43" s="12">
        <f>F43/C43</f>
        <v>0.0029411764705882353</v>
      </c>
      <c r="H43" s="32">
        <f>SUM(H41:H42)</f>
        <v>12</v>
      </c>
      <c r="I43" s="12">
        <f>H43/C43</f>
        <v>0.01764705882352941</v>
      </c>
      <c r="J43" s="32">
        <f>SUM(J41:J42)</f>
        <v>162</v>
      </c>
      <c r="K43" s="32">
        <f>SUM(K41:K42)</f>
        <v>153</v>
      </c>
      <c r="L43" s="11">
        <f>K43/J43</f>
        <v>0.9444444444444444</v>
      </c>
      <c r="M43" s="32">
        <f>SUM(M41:M42)</f>
        <v>0</v>
      </c>
      <c r="N43" s="11">
        <f>M43/J43</f>
        <v>0</v>
      </c>
      <c r="O43" s="32">
        <f>SUM(O41:O42)</f>
        <v>9</v>
      </c>
      <c r="P43" s="11">
        <f>O43/J43</f>
        <v>0.05555555555555555</v>
      </c>
      <c r="Q43" s="13">
        <f>J43/C43</f>
        <v>0.23823529411764705</v>
      </c>
    </row>
    <row r="44" spans="1:17" ht="15.75">
      <c r="A44" s="17"/>
      <c r="B44" s="33"/>
      <c r="C44" s="30"/>
      <c r="D44" s="30"/>
      <c r="E44" s="15"/>
      <c r="F44" s="35"/>
      <c r="G44" s="16"/>
      <c r="H44" s="36"/>
      <c r="I44" s="16"/>
      <c r="J44" s="30"/>
      <c r="K44" s="30"/>
      <c r="L44" s="15"/>
      <c r="M44" s="35"/>
      <c r="N44" s="15"/>
      <c r="O44" s="35"/>
      <c r="P44" s="15"/>
      <c r="Q44" s="16"/>
    </row>
    <row r="45" spans="1:17" ht="15">
      <c r="A45" s="10" t="s">
        <v>35</v>
      </c>
      <c r="B45" s="29">
        <v>50</v>
      </c>
      <c r="C45" s="54">
        <f>SUM(D45+F45+H45)</f>
        <v>47</v>
      </c>
      <c r="D45" s="29">
        <v>47</v>
      </c>
      <c r="E45" s="11">
        <f>D45/C45</f>
        <v>1</v>
      </c>
      <c r="F45" s="34">
        <v>0</v>
      </c>
      <c r="G45" s="12">
        <f>F45/C45</f>
        <v>0</v>
      </c>
      <c r="H45" s="29">
        <v>0</v>
      </c>
      <c r="I45" s="12">
        <f>H45/C45</f>
        <v>0</v>
      </c>
      <c r="J45" s="54">
        <f>SUM(K45+M45+O45)</f>
        <v>11</v>
      </c>
      <c r="K45" s="29">
        <v>11</v>
      </c>
      <c r="L45" s="11">
        <f>K45/J45</f>
        <v>1</v>
      </c>
      <c r="M45" s="34">
        <v>0</v>
      </c>
      <c r="N45" s="11">
        <f>M45/J45</f>
        <v>0</v>
      </c>
      <c r="O45" s="34">
        <v>0</v>
      </c>
      <c r="P45" s="11">
        <f>O45/J45</f>
        <v>0</v>
      </c>
      <c r="Q45" s="12">
        <f>J45/C45</f>
        <v>0.23404255319148937</v>
      </c>
    </row>
    <row r="46" spans="1:17" ht="15">
      <c r="A46" s="10" t="s">
        <v>36</v>
      </c>
      <c r="B46" s="29">
        <v>10</v>
      </c>
      <c r="C46" s="54">
        <f>SUM(D46+F46+H46)</f>
        <v>12</v>
      </c>
      <c r="D46" s="29">
        <v>11</v>
      </c>
      <c r="E46" s="11">
        <f>D46/C46</f>
        <v>0.9166666666666666</v>
      </c>
      <c r="F46" s="34">
        <v>0</v>
      </c>
      <c r="G46" s="12">
        <f>F46/C46</f>
        <v>0</v>
      </c>
      <c r="H46" s="29">
        <v>1</v>
      </c>
      <c r="I46" s="12">
        <f>H46/C46</f>
        <v>0.08333333333333333</v>
      </c>
      <c r="J46" s="54">
        <f>SUM(K46+M46+O46)</f>
        <v>4</v>
      </c>
      <c r="K46" s="29">
        <v>3</v>
      </c>
      <c r="L46" s="11">
        <f>K46/J46</f>
        <v>0.75</v>
      </c>
      <c r="M46" s="34">
        <v>0</v>
      </c>
      <c r="N46" s="11">
        <f>M46/J46</f>
        <v>0</v>
      </c>
      <c r="O46" s="34">
        <v>1</v>
      </c>
      <c r="P46" s="11">
        <f>O46/J46</f>
        <v>0.25</v>
      </c>
      <c r="Q46" s="12">
        <f>J46/C46</f>
        <v>0.3333333333333333</v>
      </c>
    </row>
    <row r="47" spans="1:17" ht="15.75">
      <c r="A47" s="5" t="s">
        <v>37</v>
      </c>
      <c r="B47" s="32">
        <f>SUM(B45:B46)</f>
        <v>60</v>
      </c>
      <c r="C47" s="32">
        <f>SUM(C45:C46)</f>
        <v>59</v>
      </c>
      <c r="D47" s="32">
        <f>SUM(D45:D46)</f>
        <v>58</v>
      </c>
      <c r="E47" s="11">
        <f>D47/C47</f>
        <v>0.9830508474576272</v>
      </c>
      <c r="F47" s="32">
        <f>SUM(F45:F46)</f>
        <v>0</v>
      </c>
      <c r="G47" s="12">
        <f>F47/C47</f>
        <v>0</v>
      </c>
      <c r="H47" s="32">
        <f>SUM(H45:H46)</f>
        <v>1</v>
      </c>
      <c r="I47" s="12">
        <f>H47/C47</f>
        <v>0.01694915254237288</v>
      </c>
      <c r="J47" s="32">
        <f>SUM(J45:J46)</f>
        <v>15</v>
      </c>
      <c r="K47" s="32">
        <f>SUM(K45:K46)</f>
        <v>14</v>
      </c>
      <c r="L47" s="11">
        <f>K47/J47</f>
        <v>0.9333333333333333</v>
      </c>
      <c r="M47" s="32">
        <f>SUM(M45:M46)</f>
        <v>0</v>
      </c>
      <c r="N47" s="11">
        <f>M47/J47</f>
        <v>0</v>
      </c>
      <c r="O47" s="32">
        <f>SUM(O45:O46)</f>
        <v>1</v>
      </c>
      <c r="P47" s="11">
        <f>O47/J47</f>
        <v>0.06666666666666667</v>
      </c>
      <c r="Q47" s="13">
        <f>J47/C47</f>
        <v>0.2542372881355932</v>
      </c>
    </row>
    <row r="48" spans="1:17" ht="15.75">
      <c r="A48" s="17"/>
      <c r="B48" s="33"/>
      <c r="C48" s="30"/>
      <c r="D48" s="30"/>
      <c r="E48" s="15"/>
      <c r="F48" s="35"/>
      <c r="G48" s="16"/>
      <c r="H48" s="36"/>
      <c r="I48" s="16"/>
      <c r="J48" s="30"/>
      <c r="K48" s="30"/>
      <c r="L48" s="15"/>
      <c r="M48" s="35"/>
      <c r="N48" s="15"/>
      <c r="O48" s="35"/>
      <c r="P48" s="15"/>
      <c r="Q48" s="16"/>
    </row>
    <row r="49" spans="1:17" ht="15.75">
      <c r="A49" s="5" t="s">
        <v>38</v>
      </c>
      <c r="B49" s="32">
        <f>SUM(B28,B32,B39,B43,B47)</f>
        <v>2568</v>
      </c>
      <c r="C49" s="32">
        <f>SUM(C28,C32,C39,C43,C47)</f>
        <v>2489</v>
      </c>
      <c r="D49" s="32">
        <f>SUM(D28,D32,D39,D43,D47)</f>
        <v>2401</v>
      </c>
      <c r="E49" s="11">
        <f>D49/C49</f>
        <v>0.9646444355162715</v>
      </c>
      <c r="F49" s="32">
        <f>SUM(F28,F32,F39,F43,F47)</f>
        <v>35</v>
      </c>
      <c r="G49" s="12">
        <f>F49/C49</f>
        <v>0.014061872237846525</v>
      </c>
      <c r="H49" s="32">
        <f>SUM(H28,H32,H39,H43,H47)</f>
        <v>53</v>
      </c>
      <c r="I49" s="12">
        <f>H49/C49</f>
        <v>0.02129369224588188</v>
      </c>
      <c r="J49" s="32">
        <f>SUM(J28,J32,J39,J43,J47)</f>
        <v>601</v>
      </c>
      <c r="K49" s="32">
        <f>SUM(K28,K32,K39,K43,K47)</f>
        <v>564</v>
      </c>
      <c r="L49" s="11">
        <f>K49/J49</f>
        <v>0.9384359400998337</v>
      </c>
      <c r="M49" s="32">
        <f>SUM(M28,M32,M39,M43,M47)</f>
        <v>13</v>
      </c>
      <c r="N49" s="11">
        <f>M49/J49</f>
        <v>0.021630615640599003</v>
      </c>
      <c r="O49" s="32">
        <f>SUM(O28,O32,O39,O43,O47)</f>
        <v>24</v>
      </c>
      <c r="P49" s="11">
        <f>O49/J49</f>
        <v>0.03993344425956739</v>
      </c>
      <c r="Q49" s="13">
        <f>J49/C49</f>
        <v>0.24146243471273604</v>
      </c>
    </row>
    <row r="50" spans="1:17" ht="15.75">
      <c r="A50" s="1"/>
      <c r="B50" s="33"/>
      <c r="C50" s="30"/>
      <c r="D50" s="30"/>
      <c r="E50" s="15"/>
      <c r="F50" s="35"/>
      <c r="G50" s="16"/>
      <c r="H50" s="36"/>
      <c r="I50" s="16"/>
      <c r="J50" s="30"/>
      <c r="K50" s="30"/>
      <c r="L50" s="15"/>
      <c r="M50" s="35"/>
      <c r="N50" s="15"/>
      <c r="O50" s="35"/>
      <c r="P50" s="15"/>
      <c r="Q50" s="16"/>
    </row>
    <row r="51" spans="1:17" ht="15.75">
      <c r="A51" s="5" t="s">
        <v>39</v>
      </c>
      <c r="B51" s="32">
        <f>B24+B49</f>
        <v>5733</v>
      </c>
      <c r="C51" s="32">
        <f>C24+C49</f>
        <v>5396</v>
      </c>
      <c r="D51" s="32">
        <f>D24+D49</f>
        <v>5213</v>
      </c>
      <c r="E51" s="11">
        <f>D51/C51</f>
        <v>0.9660859896219421</v>
      </c>
      <c r="F51" s="32">
        <f>F24+F49</f>
        <v>76</v>
      </c>
      <c r="G51" s="12">
        <f>F51/C51</f>
        <v>0.014084507042253521</v>
      </c>
      <c r="H51" s="32">
        <f>H24+H49</f>
        <v>107</v>
      </c>
      <c r="I51" s="12">
        <f>H51/C51</f>
        <v>0.0198295033358043</v>
      </c>
      <c r="J51" s="32">
        <f>J24+J49</f>
        <v>1179</v>
      </c>
      <c r="K51" s="32">
        <f>K24+K49</f>
        <v>1112</v>
      </c>
      <c r="L51" s="11">
        <f>K51/J51</f>
        <v>0.9431721798134012</v>
      </c>
      <c r="M51" s="32">
        <f>M24+M49</f>
        <v>22</v>
      </c>
      <c r="N51" s="11">
        <f>M51/J51</f>
        <v>0.018659881255301103</v>
      </c>
      <c r="O51" s="32">
        <f>O24+O49</f>
        <v>45</v>
      </c>
      <c r="P51" s="11">
        <f>O51/J51</f>
        <v>0.03816793893129771</v>
      </c>
      <c r="Q51" s="13">
        <f>J51/C51</f>
        <v>0.21849518161601186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E. Akamine</dc:creator>
  <cp:keywords/>
  <dc:description/>
  <cp:lastModifiedBy>mkanae-turald</cp:lastModifiedBy>
  <cp:lastPrinted>2013-10-16T21:35:10Z</cp:lastPrinted>
  <dcterms:created xsi:type="dcterms:W3CDTF">2007-08-09T17:33:27Z</dcterms:created>
  <dcterms:modified xsi:type="dcterms:W3CDTF">2013-10-16T21:43:27Z</dcterms:modified>
  <cp:category/>
  <cp:version/>
  <cp:contentType/>
  <cp:contentStatus/>
</cp:coreProperties>
</file>