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firstSheet="17" activeTab="20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  <sheet name="STATE TOTALS" sheetId="13" r:id="rId13"/>
    <sheet name="OAHU TOTALS" sheetId="14" r:id="rId14"/>
    <sheet name="HAWAII TOTALS" sheetId="15" r:id="rId15"/>
    <sheet name="KAUAI TOTALS" sheetId="16" r:id="rId16"/>
    <sheet name="MAUI (ISLAND) TOTALS" sheetId="17" r:id="rId17"/>
    <sheet name="MOLOKAI TOTALS" sheetId="18" r:id="rId18"/>
    <sheet name="LANAI TOTALS" sheetId="19" r:id="rId19"/>
    <sheet name="MAUI COUNTY TOTALS" sheetId="20" r:id="rId20"/>
    <sheet name="Sheet1" sheetId="21" r:id="rId21"/>
  </sheets>
  <definedNames/>
  <calcPr fullCalcOnLoad="1"/>
</workbook>
</file>

<file path=xl/sharedStrings.xml><?xml version="1.0" encoding="utf-8"?>
<sst xmlns="http://schemas.openxmlformats.org/spreadsheetml/2006/main" count="3820" uniqueCount="80">
  <si>
    <t>NUMBER OF PERSONS</t>
  </si>
  <si>
    <t>ISL/BR</t>
  </si>
  <si>
    <t>GA</t>
  </si>
  <si>
    <t>SSI</t>
  </si>
  <si>
    <t>ABD</t>
  </si>
  <si>
    <t>NPA</t>
  </si>
  <si>
    <t>TOTAL</t>
  </si>
  <si>
    <t>OB</t>
  </si>
  <si>
    <t>HB</t>
  </si>
  <si>
    <t>KB</t>
  </si>
  <si>
    <t>Maui</t>
  </si>
  <si>
    <t>Molokai</t>
  </si>
  <si>
    <t>Lanai</t>
  </si>
  <si>
    <t>MB</t>
  </si>
  <si>
    <t>STATE</t>
  </si>
  <si>
    <t>NUMBER OF HOUSEHOLDS</t>
  </si>
  <si>
    <t>COUPON ISSUANCE</t>
  </si>
  <si>
    <t>NUMBER OF HOUSEHOLDS &amp; PEOPLE BY CATEGORY &amp; AREA</t>
  </si>
  <si>
    <t>Island</t>
  </si>
  <si>
    <t>ALL CATEGORIES</t>
  </si>
  <si>
    <t>HHs</t>
  </si>
  <si>
    <t>PEOPLE</t>
  </si>
  <si>
    <t>AVE HH SIZE</t>
  </si>
  <si>
    <t>FSO</t>
  </si>
  <si>
    <t>MONEY PAYMENT</t>
  </si>
  <si>
    <t>NUMBER OF CASES &amp; PERSONS BY FA PROGRAM &amp; AREA</t>
  </si>
  <si>
    <t>All Programs</t>
  </si>
  <si>
    <t>TOTAL BENEFITS &amp; AVE BENEFITS BY AREA &amp; CATEGORY</t>
  </si>
  <si>
    <t>AVE BENEFIT</t>
  </si>
  <si>
    <t>BENEFITS</t>
  </si>
  <si>
    <t>CASELOAD</t>
  </si>
  <si>
    <t>PER CASE</t>
  </si>
  <si>
    <t>PER PERSON</t>
  </si>
  <si>
    <t>STATEWIDE</t>
  </si>
  <si>
    <t>FA</t>
  </si>
  <si>
    <t>Maui Island</t>
  </si>
  <si>
    <t>TOTAL BENEFITS BY FA PROGRAM &amp; AREA</t>
  </si>
  <si>
    <t>STATE-</t>
  </si>
  <si>
    <t>MAUI</t>
  </si>
  <si>
    <t>WIDE</t>
  </si>
  <si>
    <t>ISLAND</t>
  </si>
  <si>
    <t>MOLOKAI</t>
  </si>
  <si>
    <t>LANAI</t>
  </si>
  <si>
    <t>ALL PROGRAMS</t>
  </si>
  <si>
    <t>AVE BENEFITS BY FA CATEGORY (STATEWIDE)</t>
  </si>
  <si>
    <t>PER  HOUSEHOLD</t>
  </si>
  <si>
    <t>MONTH</t>
  </si>
  <si>
    <t>MON AVE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</si>
  <si>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</si>
  <si>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</si>
  <si>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</si>
  <si>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</si>
  <si>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</si>
  <si>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</si>
  <si>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</si>
  <si>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</si>
  <si>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</si>
  <si>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</si>
  <si>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</si>
  <si>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</si>
  <si>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HH</t>
  </si>
  <si>
    <t>NA</t>
  </si>
  <si>
    <t>TAONF</t>
  </si>
  <si>
    <t>TANF</t>
  </si>
  <si>
    <t>AVE HH</t>
  </si>
  <si>
    <t>SIZE</t>
  </si>
  <si>
    <t>NUMBER OF HOUSEHOLDS &amp; PEOPLE BY CATEGORY</t>
  </si>
  <si>
    <t>NUMBER OF CASES &amp; PERSONS BY FA PROGRAM</t>
  </si>
  <si>
    <t>CASES</t>
  </si>
  <si>
    <t>AVE BEN</t>
  </si>
  <si>
    <t>PER</t>
  </si>
  <si>
    <t>CASE</t>
  </si>
  <si>
    <t>PERSON</t>
  </si>
  <si>
    <t>TOTAL BENEFITS BY FA CATEGORY</t>
  </si>
  <si>
    <t>AVE BENEFITS BY FA CATEGORY</t>
  </si>
  <si>
    <t>ALL</t>
  </si>
  <si>
    <t>PROGS</t>
  </si>
  <si>
    <t>AVE</t>
  </si>
  <si>
    <t>BENEFIT</t>
  </si>
  <si>
    <t>TOTAL BENEFITS &amp; AVE BENEFITS BY CATEGORY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</si>
</sst>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B29" sqref="B29"/>
    </sheetView>
  </sheetViews>
  <sheetFormatPr defaultColWidth="9.140625" defaultRowHeight="12.75"/>
  <cols>
    <col min="2" max="2" width="9.28125" style="0" bestFit="1" customWidth="1"/>
    <col min="3" max="4" width="10.00390625" style="0" customWidth="1"/>
    <col min="5" max="5" width="11.140625" style="0" customWidth="1"/>
    <col min="6" max="6" width="13.140625" style="0" customWidth="1"/>
    <col min="7" max="7" width="9.28125" style="0" bestFit="1" customWidth="1"/>
    <col min="8" max="8" width="10.42187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8868</v>
      </c>
      <c r="C5" s="25">
        <v>112</v>
      </c>
      <c r="D5" s="25">
        <v>1092</v>
      </c>
      <c r="E5" s="25">
        <v>2852</v>
      </c>
      <c r="F5" s="25">
        <v>9989</v>
      </c>
      <c r="G5" s="25">
        <v>375</v>
      </c>
      <c r="H5" s="25">
        <v>73153</v>
      </c>
      <c r="I5" s="20">
        <f>SUM(B5:H5)</f>
        <v>96441</v>
      </c>
    </row>
    <row r="6" spans="1:9" ht="12.75">
      <c r="A6" s="4" t="s">
        <v>8</v>
      </c>
      <c r="B6" s="25">
        <v>5259</v>
      </c>
      <c r="C6" s="25">
        <v>36</v>
      </c>
      <c r="D6" s="25">
        <v>350</v>
      </c>
      <c r="E6" s="25">
        <v>824</v>
      </c>
      <c r="F6" s="25">
        <v>3007</v>
      </c>
      <c r="G6" s="25">
        <v>46</v>
      </c>
      <c r="H6" s="25">
        <v>31762</v>
      </c>
      <c r="I6" s="20">
        <f aca="true" t="shared" si="0" ref="I6:I11">SUM(B6:H6)</f>
        <v>41284</v>
      </c>
    </row>
    <row r="7" spans="1:9" ht="12.75">
      <c r="A7" s="4" t="s">
        <v>9</v>
      </c>
      <c r="B7" s="25">
        <v>617</v>
      </c>
      <c r="C7" s="25">
        <v>16</v>
      </c>
      <c r="D7" s="25">
        <v>16</v>
      </c>
      <c r="E7" s="25">
        <v>106</v>
      </c>
      <c r="F7" s="25">
        <v>588</v>
      </c>
      <c r="G7" s="25">
        <v>17</v>
      </c>
      <c r="H7" s="25">
        <v>8123</v>
      </c>
      <c r="I7" s="20">
        <f t="shared" si="0"/>
        <v>9483</v>
      </c>
    </row>
    <row r="8" spans="1:9" ht="12.75">
      <c r="A8" s="4" t="s">
        <v>10</v>
      </c>
      <c r="B8" s="25">
        <v>1350</v>
      </c>
      <c r="C8" s="25">
        <v>16</v>
      </c>
      <c r="D8" s="25">
        <v>72</v>
      </c>
      <c r="E8" s="25">
        <v>273</v>
      </c>
      <c r="F8" s="25">
        <v>914</v>
      </c>
      <c r="G8" s="25">
        <v>21</v>
      </c>
      <c r="H8" s="25">
        <v>11885</v>
      </c>
      <c r="I8" s="20">
        <f t="shared" si="0"/>
        <v>14531</v>
      </c>
    </row>
    <row r="9" spans="1:9" ht="12.75">
      <c r="A9" s="4" t="s">
        <v>11</v>
      </c>
      <c r="B9" s="25">
        <v>394</v>
      </c>
      <c r="C9" s="25">
        <v>19</v>
      </c>
      <c r="D9" s="25">
        <v>58</v>
      </c>
      <c r="E9" s="25">
        <v>44</v>
      </c>
      <c r="F9" s="25">
        <v>127</v>
      </c>
      <c r="G9" s="25">
        <v>2</v>
      </c>
      <c r="H9" s="25">
        <v>1579</v>
      </c>
      <c r="I9" s="20">
        <f t="shared" si="0"/>
        <v>2223</v>
      </c>
    </row>
    <row r="10" spans="1:9" ht="12.75">
      <c r="A10" s="4" t="s">
        <v>12</v>
      </c>
      <c r="B10" s="25">
        <v>70</v>
      </c>
      <c r="C10" s="25">
        <v>0</v>
      </c>
      <c r="D10" s="25">
        <v>0</v>
      </c>
      <c r="E10" s="25">
        <v>3</v>
      </c>
      <c r="F10" s="25">
        <v>25</v>
      </c>
      <c r="G10" s="25">
        <v>0</v>
      </c>
      <c r="H10" s="25">
        <v>265</v>
      </c>
      <c r="I10" s="20">
        <f t="shared" si="0"/>
        <v>363</v>
      </c>
    </row>
    <row r="11" spans="1:9" ht="12.75">
      <c r="A11" s="4" t="s">
        <v>13</v>
      </c>
      <c r="B11" s="20">
        <f aca="true" t="shared" si="1" ref="B11:H11">SUM(B8:B10)</f>
        <v>1814</v>
      </c>
      <c r="C11" s="20">
        <f t="shared" si="1"/>
        <v>35</v>
      </c>
      <c r="D11" s="20">
        <f t="shared" si="1"/>
        <v>130</v>
      </c>
      <c r="E11" s="20">
        <f t="shared" si="1"/>
        <v>320</v>
      </c>
      <c r="F11" s="20">
        <f t="shared" si="1"/>
        <v>1066</v>
      </c>
      <c r="G11" s="20">
        <f t="shared" si="1"/>
        <v>23</v>
      </c>
      <c r="H11" s="20">
        <f t="shared" si="1"/>
        <v>13729</v>
      </c>
      <c r="I11" s="20">
        <f t="shared" si="0"/>
        <v>17117</v>
      </c>
    </row>
    <row r="12" spans="1:9" ht="12.75">
      <c r="A12" s="4" t="s">
        <v>14</v>
      </c>
      <c r="B12" s="20">
        <f>SUM(B5+B6+B7+B11)</f>
        <v>16558</v>
      </c>
      <c r="C12" s="20">
        <f aca="true" t="shared" si="2" ref="C12:I12">SUM(C5+C6+C7+C11)</f>
        <v>199</v>
      </c>
      <c r="D12" s="20">
        <f t="shared" si="2"/>
        <v>1588</v>
      </c>
      <c r="E12" s="20">
        <f t="shared" si="2"/>
        <v>4102</v>
      </c>
      <c r="F12" s="20">
        <f t="shared" si="2"/>
        <v>14650</v>
      </c>
      <c r="G12" s="20">
        <f t="shared" si="2"/>
        <v>461</v>
      </c>
      <c r="H12" s="20">
        <f t="shared" si="2"/>
        <v>126767</v>
      </c>
      <c r="I12" s="20">
        <f t="shared" si="2"/>
        <v>164325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2764</v>
      </c>
      <c r="C16" s="25">
        <v>32</v>
      </c>
      <c r="D16" s="25">
        <v>277</v>
      </c>
      <c r="E16" s="25">
        <v>2815</v>
      </c>
      <c r="F16" s="25">
        <v>9095</v>
      </c>
      <c r="G16" s="25">
        <v>329</v>
      </c>
      <c r="H16" s="25">
        <v>32545</v>
      </c>
      <c r="I16" s="20">
        <f>SUM(B16:H16)</f>
        <v>47857</v>
      </c>
    </row>
    <row r="17" spans="1:9" ht="12.75">
      <c r="A17" s="4" t="s">
        <v>8</v>
      </c>
      <c r="B17" s="25">
        <v>1588</v>
      </c>
      <c r="C17" s="25">
        <v>9</v>
      </c>
      <c r="D17" s="25">
        <v>75</v>
      </c>
      <c r="E17" s="25">
        <v>806</v>
      </c>
      <c r="F17" s="25">
        <v>2904</v>
      </c>
      <c r="G17" s="25">
        <v>43</v>
      </c>
      <c r="H17" s="25">
        <v>15359</v>
      </c>
      <c r="I17" s="20">
        <f aca="true" t="shared" si="3" ref="I17:I22">SUM(B17:H17)</f>
        <v>20784</v>
      </c>
    </row>
    <row r="18" spans="1:9" ht="12.75">
      <c r="A18" s="4" t="s">
        <v>9</v>
      </c>
      <c r="B18" s="25">
        <v>193</v>
      </c>
      <c r="C18" s="25">
        <v>5</v>
      </c>
      <c r="D18" s="25">
        <v>5</v>
      </c>
      <c r="E18" s="25">
        <v>106</v>
      </c>
      <c r="F18" s="25">
        <v>569</v>
      </c>
      <c r="G18" s="25">
        <v>15</v>
      </c>
      <c r="H18" s="25">
        <v>4002</v>
      </c>
      <c r="I18" s="20">
        <f t="shared" si="3"/>
        <v>4895</v>
      </c>
    </row>
    <row r="19" spans="1:9" ht="12.75">
      <c r="A19" s="4" t="s">
        <v>10</v>
      </c>
      <c r="B19" s="25">
        <v>433</v>
      </c>
      <c r="C19" s="25">
        <v>4</v>
      </c>
      <c r="D19" s="25">
        <v>16</v>
      </c>
      <c r="E19" s="25">
        <v>268</v>
      </c>
      <c r="F19" s="25">
        <v>858</v>
      </c>
      <c r="G19" s="25">
        <v>20</v>
      </c>
      <c r="H19" s="25">
        <v>5720</v>
      </c>
      <c r="I19" s="20">
        <f t="shared" si="3"/>
        <v>7319</v>
      </c>
    </row>
    <row r="20" spans="1:9" ht="12.75">
      <c r="A20" s="4" t="s">
        <v>11</v>
      </c>
      <c r="B20" s="25">
        <v>111</v>
      </c>
      <c r="C20" s="25">
        <v>6</v>
      </c>
      <c r="D20" s="25">
        <v>12</v>
      </c>
      <c r="E20" s="25">
        <v>43</v>
      </c>
      <c r="F20" s="25">
        <v>114</v>
      </c>
      <c r="G20" s="25">
        <v>2</v>
      </c>
      <c r="H20" s="25">
        <v>729</v>
      </c>
      <c r="I20" s="20">
        <f t="shared" si="3"/>
        <v>1017</v>
      </c>
    </row>
    <row r="21" spans="1:9" ht="12.75">
      <c r="A21" s="4" t="s">
        <v>12</v>
      </c>
      <c r="B21" s="25">
        <v>18</v>
      </c>
      <c r="C21" s="25">
        <v>0</v>
      </c>
      <c r="D21" s="25">
        <v>0</v>
      </c>
      <c r="E21" s="25">
        <v>3</v>
      </c>
      <c r="F21" s="25">
        <v>24</v>
      </c>
      <c r="G21" s="25">
        <v>0</v>
      </c>
      <c r="H21" s="25">
        <v>124</v>
      </c>
      <c r="I21" s="20">
        <f t="shared" si="3"/>
        <v>169</v>
      </c>
    </row>
    <row r="22" spans="1:9" ht="12.75">
      <c r="A22" s="4" t="s">
        <v>13</v>
      </c>
      <c r="B22" s="20">
        <f aca="true" t="shared" si="4" ref="B22:H22">SUM(B19:B21)</f>
        <v>562</v>
      </c>
      <c r="C22" s="20">
        <f t="shared" si="4"/>
        <v>10</v>
      </c>
      <c r="D22" s="20">
        <f t="shared" si="4"/>
        <v>28</v>
      </c>
      <c r="E22" s="20">
        <f t="shared" si="4"/>
        <v>314</v>
      </c>
      <c r="F22" s="20">
        <f t="shared" si="4"/>
        <v>996</v>
      </c>
      <c r="G22" s="20">
        <f t="shared" si="4"/>
        <v>22</v>
      </c>
      <c r="H22" s="20">
        <f t="shared" si="4"/>
        <v>6573</v>
      </c>
      <c r="I22" s="20">
        <f t="shared" si="3"/>
        <v>8505</v>
      </c>
    </row>
    <row r="23" spans="1:9" ht="12.75">
      <c r="A23" s="4" t="s">
        <v>14</v>
      </c>
      <c r="B23" s="20">
        <f>SUM(B16+B17+B18+B22)</f>
        <v>5107</v>
      </c>
      <c r="C23" s="20">
        <f aca="true" t="shared" si="5" ref="C23:I23">SUM(C16+C17+C18+C22)</f>
        <v>56</v>
      </c>
      <c r="D23" s="20">
        <f t="shared" si="5"/>
        <v>385</v>
      </c>
      <c r="E23" s="20">
        <f t="shared" si="5"/>
        <v>4041</v>
      </c>
      <c r="F23" s="20">
        <f t="shared" si="5"/>
        <v>13564</v>
      </c>
      <c r="G23" s="20">
        <f t="shared" si="5"/>
        <v>409</v>
      </c>
      <c r="H23" s="20">
        <f t="shared" si="5"/>
        <v>58479</v>
      </c>
      <c r="I23" s="20">
        <f t="shared" si="5"/>
        <v>82041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1888368</v>
      </c>
      <c r="C27" s="25">
        <v>25738</v>
      </c>
      <c r="D27" s="25">
        <v>203727</v>
      </c>
      <c r="E27" s="25">
        <v>808474</v>
      </c>
      <c r="F27" s="25">
        <v>2062482</v>
      </c>
      <c r="G27" s="25">
        <v>109648</v>
      </c>
      <c r="H27" s="25">
        <v>15441496</v>
      </c>
      <c r="I27" s="20">
        <f aca="true" t="shared" si="6" ref="I27:I32">SUM(B27:H27)</f>
        <v>20539933</v>
      </c>
    </row>
    <row r="28" spans="1:9" ht="12.75">
      <c r="A28" s="4" t="s">
        <v>8</v>
      </c>
      <c r="B28" s="25">
        <v>1117398</v>
      </c>
      <c r="C28" s="25">
        <v>9075</v>
      </c>
      <c r="D28" s="25">
        <v>67844</v>
      </c>
      <c r="E28" s="25">
        <v>231564</v>
      </c>
      <c r="F28" s="25">
        <v>604464</v>
      </c>
      <c r="G28" s="25">
        <v>13326</v>
      </c>
      <c r="H28" s="25">
        <v>6949881</v>
      </c>
      <c r="I28" s="20">
        <f t="shared" si="6"/>
        <v>8993552</v>
      </c>
    </row>
    <row r="29" spans="1:9" ht="12.75">
      <c r="A29" s="4" t="s">
        <v>9</v>
      </c>
      <c r="B29" s="25">
        <v>129524</v>
      </c>
      <c r="C29" s="25">
        <v>4434</v>
      </c>
      <c r="D29" s="25">
        <v>2754</v>
      </c>
      <c r="E29" s="25">
        <v>29743</v>
      </c>
      <c r="F29" s="25">
        <v>118470</v>
      </c>
      <c r="G29" s="25">
        <v>4715</v>
      </c>
      <c r="H29" s="25">
        <v>1724730</v>
      </c>
      <c r="I29" s="20">
        <f t="shared" si="6"/>
        <v>2014370</v>
      </c>
    </row>
    <row r="30" spans="1:9" ht="12.75">
      <c r="A30" s="4" t="s">
        <v>10</v>
      </c>
      <c r="B30" s="25">
        <v>316198</v>
      </c>
      <c r="C30" s="25">
        <v>3700</v>
      </c>
      <c r="D30" s="25">
        <v>12600</v>
      </c>
      <c r="E30" s="25">
        <v>82247</v>
      </c>
      <c r="F30" s="25">
        <v>196791</v>
      </c>
      <c r="G30" s="25">
        <v>6132</v>
      </c>
      <c r="H30" s="25">
        <v>2780427</v>
      </c>
      <c r="I30" s="20">
        <f t="shared" si="6"/>
        <v>3398095</v>
      </c>
    </row>
    <row r="31" spans="1:9" ht="12.75">
      <c r="A31" s="4" t="s">
        <v>11</v>
      </c>
      <c r="B31" s="25">
        <v>85778</v>
      </c>
      <c r="C31" s="25">
        <v>5551</v>
      </c>
      <c r="D31" s="25">
        <v>9983</v>
      </c>
      <c r="E31" s="25">
        <v>12065</v>
      </c>
      <c r="F31" s="25">
        <v>24430</v>
      </c>
      <c r="G31" s="25">
        <v>490</v>
      </c>
      <c r="H31" s="25">
        <v>335668</v>
      </c>
      <c r="I31" s="20">
        <f t="shared" si="6"/>
        <v>473965</v>
      </c>
    </row>
    <row r="32" spans="1:9" ht="12.75">
      <c r="A32" s="4" t="s">
        <v>12</v>
      </c>
      <c r="B32" s="25">
        <v>14436</v>
      </c>
      <c r="C32" s="25">
        <v>0</v>
      </c>
      <c r="D32" s="25">
        <v>0</v>
      </c>
      <c r="E32" s="25">
        <v>882</v>
      </c>
      <c r="F32" s="25">
        <v>4925</v>
      </c>
      <c r="G32" s="25">
        <v>0</v>
      </c>
      <c r="H32" s="25">
        <v>51528</v>
      </c>
      <c r="I32" s="20">
        <f t="shared" si="6"/>
        <v>71771</v>
      </c>
    </row>
    <row r="33" spans="1:9" ht="12.75">
      <c r="A33" s="4" t="s">
        <v>13</v>
      </c>
      <c r="B33" s="20">
        <f>SUM(B30:B32)</f>
        <v>416412</v>
      </c>
      <c r="C33" s="20">
        <f aca="true" t="shared" si="7" ref="C33:I33">SUM(C30:C32)</f>
        <v>9251</v>
      </c>
      <c r="D33" s="20">
        <f t="shared" si="7"/>
        <v>22583</v>
      </c>
      <c r="E33" s="20">
        <f t="shared" si="7"/>
        <v>95194</v>
      </c>
      <c r="F33" s="20">
        <f t="shared" si="7"/>
        <v>226146</v>
      </c>
      <c r="G33" s="20">
        <f t="shared" si="7"/>
        <v>6622</v>
      </c>
      <c r="H33" s="20">
        <f t="shared" si="7"/>
        <v>3167623</v>
      </c>
      <c r="I33" s="20">
        <f t="shared" si="7"/>
        <v>3943831</v>
      </c>
    </row>
    <row r="34" spans="1:9" ht="12.75">
      <c r="A34" s="4" t="s">
        <v>14</v>
      </c>
      <c r="B34" s="20">
        <f>SUM(B27+B28+B29+B33)</f>
        <v>3551702</v>
      </c>
      <c r="C34" s="20">
        <f aca="true" t="shared" si="8" ref="C34:I34">SUM(C27+C28+C29+C33)</f>
        <v>48498</v>
      </c>
      <c r="D34" s="20">
        <f t="shared" si="8"/>
        <v>296908</v>
      </c>
      <c r="E34" s="20">
        <f t="shared" si="8"/>
        <v>1164975</v>
      </c>
      <c r="F34" s="20">
        <f t="shared" si="8"/>
        <v>3011562</v>
      </c>
      <c r="G34" s="20">
        <f t="shared" si="8"/>
        <v>134311</v>
      </c>
      <c r="H34" s="20">
        <f t="shared" si="8"/>
        <v>27283730</v>
      </c>
      <c r="I34" s="20">
        <f t="shared" si="8"/>
        <v>35491686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82041</v>
      </c>
      <c r="D42" s="21">
        <f>I16</f>
        <v>47857</v>
      </c>
      <c r="E42" s="21">
        <f>I17</f>
        <v>20784</v>
      </c>
      <c r="F42" s="21">
        <f>I18</f>
        <v>4895</v>
      </c>
      <c r="G42" s="21">
        <f>I22</f>
        <v>8505</v>
      </c>
      <c r="H42" s="21">
        <f>I19</f>
        <v>7319</v>
      </c>
      <c r="I42" s="21">
        <f>I20</f>
        <v>1017</v>
      </c>
      <c r="J42" s="21">
        <f>I21</f>
        <v>169</v>
      </c>
      <c r="K42" s="21"/>
    </row>
    <row r="43" spans="1:11" ht="12.75">
      <c r="A43" t="s">
        <v>21</v>
      </c>
      <c r="C43" s="21">
        <f>SUM(D43:G43)</f>
        <v>164325</v>
      </c>
      <c r="D43" s="21">
        <f>I5</f>
        <v>96441</v>
      </c>
      <c r="E43" s="21">
        <f>I6</f>
        <v>41284</v>
      </c>
      <c r="F43" s="21">
        <f>I7</f>
        <v>9483</v>
      </c>
      <c r="G43" s="21">
        <f>I11</f>
        <v>17117</v>
      </c>
      <c r="H43" s="21">
        <f>I8</f>
        <v>14531</v>
      </c>
      <c r="I43" s="21">
        <f>I9</f>
        <v>2223</v>
      </c>
      <c r="J43" s="21">
        <f>I10</f>
        <v>363</v>
      </c>
      <c r="K43" s="21"/>
    </row>
    <row r="44" spans="1:11" ht="12.75">
      <c r="A44" t="s">
        <v>22</v>
      </c>
      <c r="C44" s="22">
        <f aca="true" t="shared" si="9" ref="C44:J44">C43/C42</f>
        <v>2.002961933667313</v>
      </c>
      <c r="D44" s="22">
        <f t="shared" si="9"/>
        <v>2.015191090122657</v>
      </c>
      <c r="E44" s="22">
        <f t="shared" si="9"/>
        <v>1.9863356428021555</v>
      </c>
      <c r="F44" s="22">
        <f t="shared" si="9"/>
        <v>1.9372829417773239</v>
      </c>
      <c r="G44" s="22">
        <f t="shared" si="9"/>
        <v>2.012580834803057</v>
      </c>
      <c r="H44" s="22">
        <f t="shared" si="9"/>
        <v>1.9853805164639977</v>
      </c>
      <c r="I44" s="22">
        <f t="shared" si="9"/>
        <v>2.185840707964602</v>
      </c>
      <c r="J44" s="22">
        <f t="shared" si="9"/>
        <v>2.1479289940828403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58479</v>
      </c>
      <c r="D47" s="21">
        <f>H16</f>
        <v>32545</v>
      </c>
      <c r="E47" s="21">
        <f>H17</f>
        <v>15359</v>
      </c>
      <c r="F47" s="21">
        <f>H18</f>
        <v>4002</v>
      </c>
      <c r="G47" s="21">
        <f>H22</f>
        <v>6573</v>
      </c>
      <c r="H47" s="21">
        <f>H19</f>
        <v>5720</v>
      </c>
      <c r="I47" s="21">
        <f>H20</f>
        <v>729</v>
      </c>
      <c r="J47" s="21">
        <f>H21</f>
        <v>124</v>
      </c>
      <c r="K47" s="21"/>
    </row>
    <row r="48" spans="1:11" ht="12.75">
      <c r="A48" t="s">
        <v>21</v>
      </c>
      <c r="C48" s="21">
        <f>SUM(D48:G48)</f>
        <v>126767</v>
      </c>
      <c r="D48" s="21">
        <f>H5</f>
        <v>73153</v>
      </c>
      <c r="E48" s="21">
        <f>H6</f>
        <v>31762</v>
      </c>
      <c r="F48" s="21">
        <f>H7</f>
        <v>8123</v>
      </c>
      <c r="G48" s="21">
        <f>H11</f>
        <v>13729</v>
      </c>
      <c r="H48" s="21">
        <f>H8</f>
        <v>11885</v>
      </c>
      <c r="I48" s="21">
        <f>H9</f>
        <v>1579</v>
      </c>
      <c r="J48" s="21">
        <f>H10</f>
        <v>265</v>
      </c>
      <c r="K48" s="21"/>
    </row>
    <row r="49" spans="1:11" ht="12.75">
      <c r="A49" t="s">
        <v>22</v>
      </c>
      <c r="C49" s="22">
        <f aca="true" t="shared" si="10" ref="C49:J49">C48/C47</f>
        <v>2.16773542639238</v>
      </c>
      <c r="D49" s="22">
        <f t="shared" si="10"/>
        <v>2.2477492702412043</v>
      </c>
      <c r="E49" s="22">
        <f t="shared" si="10"/>
        <v>2.067973175336936</v>
      </c>
      <c r="F49" s="22">
        <f t="shared" si="10"/>
        <v>2.029735132433783</v>
      </c>
      <c r="G49" s="22">
        <f t="shared" si="10"/>
        <v>2.0886961813479386</v>
      </c>
      <c r="H49" s="22">
        <f t="shared" si="10"/>
        <v>2.077797202797203</v>
      </c>
      <c r="I49" s="22">
        <f t="shared" si="10"/>
        <v>2.1659807956104253</v>
      </c>
      <c r="J49" s="22">
        <f t="shared" si="10"/>
        <v>2.1370967741935485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23562</v>
      </c>
      <c r="D52" s="21">
        <f>SUM(B16:G16)</f>
        <v>15312</v>
      </c>
      <c r="E52" s="21">
        <f>SUM(B17:G17)</f>
        <v>5425</v>
      </c>
      <c r="F52" s="21">
        <f>SUM(B18:G18)</f>
        <v>893</v>
      </c>
      <c r="G52" s="21">
        <f>SUM(H52:J52)</f>
        <v>1932</v>
      </c>
      <c r="H52" s="21">
        <f>SUM(B19:G19)</f>
        <v>1599</v>
      </c>
      <c r="I52" s="21">
        <f>SUM(B20:G20)</f>
        <v>288</v>
      </c>
      <c r="J52" s="21">
        <f>SUM(B21:G21)</f>
        <v>45</v>
      </c>
      <c r="K52" s="21"/>
    </row>
    <row r="53" spans="1:11" ht="12.75">
      <c r="A53" t="s">
        <v>21</v>
      </c>
      <c r="C53" s="21">
        <f>SUM(B12:G12)</f>
        <v>37558</v>
      </c>
      <c r="D53" s="21">
        <f>SUM(B5:G5)</f>
        <v>23288</v>
      </c>
      <c r="E53" s="21">
        <f>SUM(B6:G6)</f>
        <v>9522</v>
      </c>
      <c r="F53" s="21">
        <f>SUM(B7:G7)</f>
        <v>1360</v>
      </c>
      <c r="G53" s="21">
        <f>SUM(H53:J53)</f>
        <v>3388</v>
      </c>
      <c r="H53" s="21">
        <f>SUM(B8:G8)</f>
        <v>2646</v>
      </c>
      <c r="I53" s="21">
        <f>SUM(B9:G9)</f>
        <v>644</v>
      </c>
      <c r="J53" s="21">
        <f>SUM(B10:G10)</f>
        <v>98</v>
      </c>
      <c r="K53" s="21"/>
    </row>
    <row r="54" spans="1:11" ht="12.75">
      <c r="A54" t="s">
        <v>22</v>
      </c>
      <c r="C54" s="22">
        <f aca="true" t="shared" si="11" ref="C54:J54">C53/C52</f>
        <v>1.5940072998896528</v>
      </c>
      <c r="D54" s="22">
        <f t="shared" si="11"/>
        <v>1.5208986415882968</v>
      </c>
      <c r="E54" s="22">
        <f t="shared" si="11"/>
        <v>1.7552073732718894</v>
      </c>
      <c r="F54" s="22">
        <f t="shared" si="11"/>
        <v>1.522956326987682</v>
      </c>
      <c r="G54" s="22">
        <f t="shared" si="11"/>
        <v>1.7536231884057971</v>
      </c>
      <c r="H54" s="22">
        <f t="shared" si="11"/>
        <v>1.6547842401500938</v>
      </c>
      <c r="I54" s="22">
        <f t="shared" si="11"/>
        <v>2.236111111111111</v>
      </c>
      <c r="J54" s="22">
        <f t="shared" si="11"/>
        <v>2.1777777777777776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23562</v>
      </c>
      <c r="D61" s="21">
        <f>SUM(B16:G16)</f>
        <v>15312</v>
      </c>
      <c r="E61" s="21">
        <f>SUM(B17:G17)</f>
        <v>5425</v>
      </c>
      <c r="F61" s="21">
        <f>SUM(B18:G18)</f>
        <v>893</v>
      </c>
      <c r="G61" s="21">
        <f>SUM(H61:J61)</f>
        <v>1932</v>
      </c>
      <c r="H61" s="21">
        <f>SUM(B19:G19)</f>
        <v>1599</v>
      </c>
      <c r="I61" s="21">
        <f>SUM(B20:G20)</f>
        <v>288</v>
      </c>
      <c r="J61" s="21">
        <f>SUM(B21:G21)</f>
        <v>45</v>
      </c>
      <c r="K61" s="21"/>
    </row>
    <row r="62" spans="1:11" ht="12.75">
      <c r="A62" t="s">
        <v>21</v>
      </c>
      <c r="C62" s="21">
        <f>SUM(B12:G12)</f>
        <v>37558</v>
      </c>
      <c r="D62" s="21">
        <f>SUM(B5:G5)</f>
        <v>23288</v>
      </c>
      <c r="E62" s="21">
        <f>SUM(B6:G6)</f>
        <v>9522</v>
      </c>
      <c r="F62" s="21">
        <f>SUM(B7:G7)</f>
        <v>1360</v>
      </c>
      <c r="G62" s="21">
        <f>SUM(H62:J62)</f>
        <v>3388</v>
      </c>
      <c r="H62" s="21">
        <f>SUM(B8:G8)</f>
        <v>2646</v>
      </c>
      <c r="I62" s="21">
        <f>SUM(B9:G9)</f>
        <v>644</v>
      </c>
      <c r="J62" s="21">
        <f>SUM(B10:G10)</f>
        <v>98</v>
      </c>
      <c r="K62" s="21"/>
    </row>
    <row r="63" spans="1:11" ht="12.75">
      <c r="A63" t="s">
        <v>22</v>
      </c>
      <c r="C63" s="22">
        <f aca="true" t="shared" si="12" ref="C63:J63">C62/C61</f>
        <v>1.5940072998896528</v>
      </c>
      <c r="D63" s="22">
        <f t="shared" si="12"/>
        <v>1.5208986415882968</v>
      </c>
      <c r="E63" s="22">
        <f t="shared" si="12"/>
        <v>1.7552073732718894</v>
      </c>
      <c r="F63" s="22">
        <f t="shared" si="12"/>
        <v>1.522956326987682</v>
      </c>
      <c r="G63" s="22">
        <f t="shared" si="12"/>
        <v>1.7536231884057971</v>
      </c>
      <c r="H63" s="22">
        <f t="shared" si="12"/>
        <v>1.6547842401500938</v>
      </c>
      <c r="I63" s="22">
        <f t="shared" si="12"/>
        <v>2.236111111111111</v>
      </c>
      <c r="J63" s="22">
        <f t="shared" si="12"/>
        <v>2.1777777777777776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13973</v>
      </c>
      <c r="D66" s="21">
        <f>SUM(F16:G16)</f>
        <v>9424</v>
      </c>
      <c r="E66" s="21">
        <f>SUM(F17:G17)</f>
        <v>2947</v>
      </c>
      <c r="F66" s="21">
        <f>SUM(F18:G18)</f>
        <v>584</v>
      </c>
      <c r="G66" s="21">
        <f>SUM(H66:J66)</f>
        <v>1018</v>
      </c>
      <c r="H66" s="21">
        <f>SUM(F19:G19)</f>
        <v>878</v>
      </c>
      <c r="I66" s="21">
        <f>SUM(F20:G20)</f>
        <v>116</v>
      </c>
      <c r="J66" s="21">
        <f>SUM(F21:G21)</f>
        <v>24</v>
      </c>
      <c r="K66" s="21"/>
    </row>
    <row r="67" spans="1:11" ht="12.75">
      <c r="A67" t="s">
        <v>21</v>
      </c>
      <c r="C67" s="21">
        <f>SUM(F12:G12)</f>
        <v>15111</v>
      </c>
      <c r="D67" s="21">
        <f>SUM(F5:G5)</f>
        <v>10364</v>
      </c>
      <c r="E67" s="21">
        <f>SUM(F6:G6)</f>
        <v>3053</v>
      </c>
      <c r="F67" s="21">
        <f>SUM(F7:G7)</f>
        <v>605</v>
      </c>
      <c r="G67" s="21">
        <f>SUM(H67:J67)</f>
        <v>1089</v>
      </c>
      <c r="H67" s="21">
        <f>SUM(F8:G8)</f>
        <v>935</v>
      </c>
      <c r="I67" s="21">
        <f>SUM(F9:G9)</f>
        <v>129</v>
      </c>
      <c r="J67" s="21">
        <f>SUM(F10:G10)</f>
        <v>25</v>
      </c>
      <c r="K67" s="21"/>
    </row>
    <row r="68" spans="1:11" ht="12.75">
      <c r="A68" t="s">
        <v>22</v>
      </c>
      <c r="C68" s="22">
        <f aca="true" t="shared" si="13" ref="C68:J68">C67/C66</f>
        <v>1.0814427825091248</v>
      </c>
      <c r="D68" s="22">
        <f t="shared" si="13"/>
        <v>1.0997453310696095</v>
      </c>
      <c r="E68" s="22">
        <f t="shared" si="13"/>
        <v>1.0359687818120122</v>
      </c>
      <c r="F68" s="22">
        <f t="shared" si="13"/>
        <v>1.0359589041095891</v>
      </c>
      <c r="G68" s="22">
        <f t="shared" si="13"/>
        <v>1.0697445972495088</v>
      </c>
      <c r="H68" s="22">
        <f t="shared" si="13"/>
        <v>1.0649202733485195</v>
      </c>
      <c r="I68" s="22">
        <f t="shared" si="13"/>
        <v>1.1120689655172413</v>
      </c>
      <c r="J68" s="22">
        <f t="shared" si="13"/>
        <v>1.0416666666666667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5107</v>
      </c>
      <c r="D71" s="21">
        <f>B16</f>
        <v>2764</v>
      </c>
      <c r="E71" s="21">
        <f>B17</f>
        <v>1588</v>
      </c>
      <c r="F71" s="21">
        <f>B18</f>
        <v>193</v>
      </c>
      <c r="G71" s="21">
        <f>SUM(H71:J71)</f>
        <v>562</v>
      </c>
      <c r="H71" s="21">
        <f>B19</f>
        <v>433</v>
      </c>
      <c r="I71" s="21">
        <f>B20</f>
        <v>111</v>
      </c>
      <c r="J71" s="21">
        <f>B21</f>
        <v>18</v>
      </c>
      <c r="K71" s="21"/>
    </row>
    <row r="72" spans="1:11" ht="12.75">
      <c r="A72" t="s">
        <v>21</v>
      </c>
      <c r="C72" s="21">
        <f>B12</f>
        <v>16558</v>
      </c>
      <c r="D72" s="21">
        <f>B5</f>
        <v>8868</v>
      </c>
      <c r="E72" s="21">
        <f>B6</f>
        <v>5259</v>
      </c>
      <c r="F72" s="21">
        <f>B7</f>
        <v>617</v>
      </c>
      <c r="G72" s="21">
        <f>SUM(H72:J72)</f>
        <v>1814</v>
      </c>
      <c r="H72" s="21">
        <f>B8</f>
        <v>1350</v>
      </c>
      <c r="I72" s="21">
        <f>B9</f>
        <v>394</v>
      </c>
      <c r="J72" s="21">
        <f>B10</f>
        <v>70</v>
      </c>
      <c r="K72" s="21"/>
    </row>
    <row r="73" spans="1:11" ht="12.75">
      <c r="A73" t="s">
        <v>22</v>
      </c>
      <c r="C73" s="22">
        <f aca="true" t="shared" si="14" ref="C73:J73">C72/C71</f>
        <v>3.2422165654983357</v>
      </c>
      <c r="D73" s="22">
        <f t="shared" si="14"/>
        <v>3.2083936324167874</v>
      </c>
      <c r="E73" s="22">
        <f t="shared" si="14"/>
        <v>3.311712846347607</v>
      </c>
      <c r="F73" s="22">
        <f t="shared" si="14"/>
        <v>3.1968911917098444</v>
      </c>
      <c r="G73" s="22">
        <f t="shared" si="14"/>
        <v>3.227758007117438</v>
      </c>
      <c r="H73" s="22">
        <f t="shared" si="14"/>
        <v>3.1177829099307157</v>
      </c>
      <c r="I73" s="22">
        <f t="shared" si="14"/>
        <v>3.5495495495495497</v>
      </c>
      <c r="J73" s="22">
        <f t="shared" si="14"/>
        <v>3.888888888888889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56</v>
      </c>
      <c r="D76" s="21">
        <f>C16</f>
        <v>32</v>
      </c>
      <c r="E76" s="21">
        <f>C17</f>
        <v>9</v>
      </c>
      <c r="F76" s="21">
        <f>C18</f>
        <v>5</v>
      </c>
      <c r="G76" s="21">
        <f>SUM(H76:J76)</f>
        <v>10</v>
      </c>
      <c r="H76" s="21">
        <f>C19</f>
        <v>4</v>
      </c>
      <c r="I76" s="21">
        <f>C20</f>
        <v>6</v>
      </c>
      <c r="J76" s="21">
        <f>C21</f>
        <v>0</v>
      </c>
      <c r="K76" s="21"/>
    </row>
    <row r="77" spans="1:11" ht="12.75">
      <c r="A77" t="s">
        <v>21</v>
      </c>
      <c r="C77" s="21">
        <f>C12</f>
        <v>199</v>
      </c>
      <c r="D77" s="21">
        <f>C5</f>
        <v>112</v>
      </c>
      <c r="E77" s="21">
        <f>C6</f>
        <v>36</v>
      </c>
      <c r="F77" s="21">
        <f>C7</f>
        <v>16</v>
      </c>
      <c r="G77" s="21">
        <f>SUM(H77:J77)</f>
        <v>35</v>
      </c>
      <c r="H77" s="21">
        <f>C8</f>
        <v>16</v>
      </c>
      <c r="I77" s="21">
        <f>C9</f>
        <v>19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3.5535714285714284</v>
      </c>
      <c r="D78" s="22">
        <f t="shared" si="15"/>
        <v>3.5</v>
      </c>
      <c r="E78" s="22">
        <f t="shared" si="15"/>
        <v>4</v>
      </c>
      <c r="F78" s="22">
        <f t="shared" si="15"/>
        <v>3.2</v>
      </c>
      <c r="G78" s="22">
        <f t="shared" si="15"/>
        <v>3.5</v>
      </c>
      <c r="H78" s="22">
        <f t="shared" si="15"/>
        <v>4</v>
      </c>
      <c r="I78" s="22">
        <f t="shared" si="15"/>
        <v>3.1666666666666665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4041</v>
      </c>
      <c r="D81" s="21">
        <f>E16</f>
        <v>2815</v>
      </c>
      <c r="E81" s="21">
        <f>E17</f>
        <v>806</v>
      </c>
      <c r="F81" s="21">
        <f>E18</f>
        <v>106</v>
      </c>
      <c r="G81" s="21">
        <f>SUM(H81:J81)</f>
        <v>314</v>
      </c>
      <c r="H81" s="21">
        <f>E19</f>
        <v>268</v>
      </c>
      <c r="I81" s="21">
        <f>E20</f>
        <v>43</v>
      </c>
      <c r="J81" s="21">
        <f>E21</f>
        <v>3</v>
      </c>
      <c r="K81" s="21"/>
    </row>
    <row r="82" spans="1:11" ht="12.75">
      <c r="A82" t="s">
        <v>21</v>
      </c>
      <c r="C82" s="21">
        <f>E12</f>
        <v>4102</v>
      </c>
      <c r="D82" s="21">
        <f>E5</f>
        <v>2852</v>
      </c>
      <c r="E82" s="21">
        <f>E6</f>
        <v>824</v>
      </c>
      <c r="F82" s="21">
        <f>E7</f>
        <v>106</v>
      </c>
      <c r="G82" s="21">
        <f>SUM(H82:J82)</f>
        <v>320</v>
      </c>
      <c r="H82" s="21">
        <f>E8</f>
        <v>273</v>
      </c>
      <c r="I82" s="21">
        <f>E9</f>
        <v>44</v>
      </c>
      <c r="J82" s="21">
        <f>E10</f>
        <v>3</v>
      </c>
      <c r="K82" s="21"/>
    </row>
    <row r="83" spans="1:11" ht="12.75">
      <c r="A83" t="s">
        <v>22</v>
      </c>
      <c r="C83" s="22">
        <f aca="true" t="shared" si="16" ref="C83:J83">C82/C81</f>
        <v>1.0150952734471665</v>
      </c>
      <c r="D83" s="22">
        <f t="shared" si="16"/>
        <v>1.0131438721136767</v>
      </c>
      <c r="E83" s="22">
        <f t="shared" si="16"/>
        <v>1.022332506203474</v>
      </c>
      <c r="F83" s="22">
        <f t="shared" si="16"/>
        <v>1</v>
      </c>
      <c r="G83" s="22">
        <f t="shared" si="16"/>
        <v>1.019108280254777</v>
      </c>
      <c r="H83" s="22">
        <f t="shared" si="16"/>
        <v>1.0186567164179106</v>
      </c>
      <c r="I83" s="22">
        <f t="shared" si="16"/>
        <v>1.0232558139534884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385</v>
      </c>
      <c r="D86" s="21">
        <f>D16</f>
        <v>277</v>
      </c>
      <c r="E86" s="21">
        <f>D17</f>
        <v>75</v>
      </c>
      <c r="F86" s="21">
        <f>D18</f>
        <v>5</v>
      </c>
      <c r="G86" s="21">
        <f>SUM(H86:J86)</f>
        <v>28</v>
      </c>
      <c r="H86" s="21">
        <f>D19</f>
        <v>16</v>
      </c>
      <c r="I86" s="21">
        <f>D20</f>
        <v>12</v>
      </c>
      <c r="J86" s="21">
        <f>D21</f>
        <v>0</v>
      </c>
    </row>
    <row r="87" spans="1:10" ht="12.75">
      <c r="A87" t="s">
        <v>21</v>
      </c>
      <c r="C87" s="21">
        <f>D12</f>
        <v>1588</v>
      </c>
      <c r="D87" s="21">
        <f>D5</f>
        <v>1092</v>
      </c>
      <c r="E87" s="21">
        <f>D6</f>
        <v>350</v>
      </c>
      <c r="F87" s="21">
        <f>D7</f>
        <v>16</v>
      </c>
      <c r="G87" s="21">
        <f>SUM(H87:J87)</f>
        <v>130</v>
      </c>
      <c r="H87" s="21">
        <f>D8</f>
        <v>72</v>
      </c>
      <c r="I87" s="21">
        <f>D9</f>
        <v>58</v>
      </c>
      <c r="J87" s="21">
        <f>D10</f>
        <v>0</v>
      </c>
    </row>
    <row r="88" spans="1:10" ht="12.75">
      <c r="A88" t="s">
        <v>22</v>
      </c>
      <c r="C88" s="22">
        <f>C87/C86</f>
        <v>4.124675324675325</v>
      </c>
      <c r="D88" s="22">
        <f aca="true" t="shared" si="17" ref="D88:I88">D87/D86</f>
        <v>3.9422382671480145</v>
      </c>
      <c r="E88" s="22">
        <f t="shared" si="17"/>
        <v>4.666666666666667</v>
      </c>
      <c r="F88" s="22">
        <f t="shared" si="17"/>
        <v>3.2</v>
      </c>
      <c r="G88" s="22">
        <f t="shared" si="17"/>
        <v>4.642857142857143</v>
      </c>
      <c r="H88" s="22">
        <f t="shared" si="17"/>
        <v>4.5</v>
      </c>
      <c r="I88" s="22">
        <f t="shared" si="17"/>
        <v>4.833333333333333</v>
      </c>
      <c r="J88" s="22" t="e">
        <f>J87/J86</f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35491686</v>
      </c>
      <c r="D94" s="21"/>
      <c r="E94" s="21">
        <f>SUM(E95:E96)</f>
        <v>82041</v>
      </c>
      <c r="F94" s="22">
        <f>C94/E94</f>
        <v>432.60913445716164</v>
      </c>
      <c r="G94" s="21">
        <f>SUM(G95:G96)</f>
        <v>164325</v>
      </c>
      <c r="H94" s="22">
        <f>C94/G94</f>
        <v>215.98470104974896</v>
      </c>
    </row>
    <row r="95" spans="1:8" ht="12.75">
      <c r="A95" t="s">
        <v>23</v>
      </c>
      <c r="C95" s="21">
        <f>H34</f>
        <v>27283730</v>
      </c>
      <c r="D95" s="21"/>
      <c r="E95" s="21">
        <f>H23</f>
        <v>58479</v>
      </c>
      <c r="F95" s="22">
        <f>C95/E95</f>
        <v>466.55602865986083</v>
      </c>
      <c r="G95" s="21">
        <f>H12</f>
        <v>126767</v>
      </c>
      <c r="H95" s="22">
        <f>C95/G95</f>
        <v>215.2273856760829</v>
      </c>
    </row>
    <row r="96" spans="1:8" ht="12.75">
      <c r="A96" t="s">
        <v>34</v>
      </c>
      <c r="C96" s="21">
        <f>SUM(B34:G34)</f>
        <v>8207956</v>
      </c>
      <c r="D96" s="21"/>
      <c r="E96" s="21">
        <f>SUM(B23:G23)</f>
        <v>23562</v>
      </c>
      <c r="F96" s="22">
        <f>C96/E96</f>
        <v>348.35565741448096</v>
      </c>
      <c r="G96" s="21">
        <f>SUM(B12:G12)</f>
        <v>37558</v>
      </c>
      <c r="H96" s="22">
        <f>C96/G96</f>
        <v>218.54081686990787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20539933</v>
      </c>
      <c r="D98" s="21"/>
      <c r="E98" s="21">
        <f>SUM(E99:E100)</f>
        <v>47857</v>
      </c>
      <c r="F98" s="22">
        <f>C98/E98</f>
        <v>429.19391102660006</v>
      </c>
      <c r="G98" s="21">
        <f>SUM(G99:G100)</f>
        <v>96441</v>
      </c>
      <c r="H98" s="22">
        <f>C98/G98</f>
        <v>212.97926193216577</v>
      </c>
    </row>
    <row r="99" spans="1:8" ht="12.75">
      <c r="A99" t="s">
        <v>23</v>
      </c>
      <c r="C99" s="21">
        <f>H27</f>
        <v>15441496</v>
      </c>
      <c r="D99" s="21"/>
      <c r="E99" s="21">
        <f>H16</f>
        <v>32545</v>
      </c>
      <c r="F99" s="22">
        <f aca="true" t="shared" si="18" ref="F99:F114">C99/E99</f>
        <v>474.46600092180057</v>
      </c>
      <c r="G99" s="21">
        <f>H5</f>
        <v>73153</v>
      </c>
      <c r="H99" s="22">
        <f aca="true" t="shared" si="19" ref="H99:H114">C99/G99</f>
        <v>211.08493158175332</v>
      </c>
    </row>
    <row r="100" spans="1:8" ht="12.75">
      <c r="A100" t="s">
        <v>34</v>
      </c>
      <c r="C100" s="21">
        <f>SUM(B27:G27)</f>
        <v>5098437</v>
      </c>
      <c r="D100" s="21"/>
      <c r="E100" s="21">
        <f>SUM(B16:G16)</f>
        <v>15312</v>
      </c>
      <c r="F100" s="22">
        <f t="shared" si="18"/>
        <v>332.97002351097177</v>
      </c>
      <c r="G100" s="21">
        <f>SUM(B5:G5)</f>
        <v>23288</v>
      </c>
      <c r="H100" s="22">
        <f t="shared" si="19"/>
        <v>218.92979216764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8993552</v>
      </c>
      <c r="D102" s="21"/>
      <c r="E102" s="21">
        <f>SUM(E103:E104)</f>
        <v>20784</v>
      </c>
      <c r="F102" s="22">
        <f t="shared" si="18"/>
        <v>432.71516551193224</v>
      </c>
      <c r="G102" s="21">
        <f>SUM(G103:G104)</f>
        <v>41284</v>
      </c>
      <c r="H102" s="22">
        <f t="shared" si="19"/>
        <v>217.84594516035267</v>
      </c>
    </row>
    <row r="103" spans="1:8" ht="12.75">
      <c r="A103" t="s">
        <v>23</v>
      </c>
      <c r="C103" s="21">
        <f>H28</f>
        <v>6949881</v>
      </c>
      <c r="D103" s="21"/>
      <c r="E103" s="21">
        <f>H17</f>
        <v>15359</v>
      </c>
      <c r="F103" s="22">
        <f t="shared" si="18"/>
        <v>452.49567029103457</v>
      </c>
      <c r="G103" s="21">
        <f>H6</f>
        <v>31762</v>
      </c>
      <c r="H103" s="22">
        <f t="shared" si="19"/>
        <v>218.81118947169574</v>
      </c>
    </row>
    <row r="104" spans="1:8" ht="12.75">
      <c r="A104" t="s">
        <v>34</v>
      </c>
      <c r="C104" s="21">
        <f>SUM(B28:G28)</f>
        <v>2043671</v>
      </c>
      <c r="D104" s="21"/>
      <c r="E104" s="21">
        <f>SUM(B17:G17)</f>
        <v>5425</v>
      </c>
      <c r="F104" s="22">
        <f t="shared" si="18"/>
        <v>376.71354838709675</v>
      </c>
      <c r="G104" s="21">
        <f>SUM(B6:G6)</f>
        <v>9522</v>
      </c>
      <c r="H104" s="22">
        <f t="shared" si="19"/>
        <v>214.62623398445706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2014370</v>
      </c>
      <c r="D106" s="21"/>
      <c r="E106" s="21">
        <f>SUM(E107:E108)</f>
        <v>4895</v>
      </c>
      <c r="F106" s="22">
        <f t="shared" si="18"/>
        <v>411.5158324821246</v>
      </c>
      <c r="G106" s="21">
        <f>SUM(G107:G108)</f>
        <v>9483</v>
      </c>
      <c r="H106" s="22">
        <f t="shared" si="19"/>
        <v>212.41906569650953</v>
      </c>
    </row>
    <row r="107" spans="1:8" ht="12.75">
      <c r="A107" t="s">
        <v>23</v>
      </c>
      <c r="C107" s="21">
        <f>H29</f>
        <v>1724730</v>
      </c>
      <c r="D107" s="21"/>
      <c r="E107" s="21">
        <f>H18</f>
        <v>4002</v>
      </c>
      <c r="F107" s="22">
        <f t="shared" si="18"/>
        <v>430.9670164917541</v>
      </c>
      <c r="G107" s="21">
        <f>H7</f>
        <v>8123</v>
      </c>
      <c r="H107" s="22">
        <f t="shared" si="19"/>
        <v>212.32672657885018</v>
      </c>
    </row>
    <row r="108" spans="1:8" ht="12.75">
      <c r="A108" t="s">
        <v>34</v>
      </c>
      <c r="C108" s="21">
        <f>SUM(B29:G29)</f>
        <v>289640</v>
      </c>
      <c r="D108" s="21"/>
      <c r="E108" s="21">
        <f>SUM(B18:G18)</f>
        <v>893</v>
      </c>
      <c r="F108" s="22">
        <f t="shared" si="18"/>
        <v>324.34490481522954</v>
      </c>
      <c r="G108" s="21">
        <f>SUM(B7:G7)</f>
        <v>1360</v>
      </c>
      <c r="H108" s="22">
        <f t="shared" si="19"/>
        <v>212.97058823529412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3943831</v>
      </c>
      <c r="D110" s="21"/>
      <c r="E110" s="21">
        <f>SUM(E111:E112)</f>
        <v>8505</v>
      </c>
      <c r="F110" s="22">
        <f t="shared" si="18"/>
        <v>463.7073486184597</v>
      </c>
      <c r="G110" s="21">
        <f>SUM(G111:G112)</f>
        <v>17117</v>
      </c>
      <c r="H110" s="22">
        <f t="shared" si="19"/>
        <v>230.40433487176492</v>
      </c>
    </row>
    <row r="111" spans="1:8" ht="12.75">
      <c r="A111" s="11" t="s">
        <v>23</v>
      </c>
      <c r="C111" s="21">
        <f>H33</f>
        <v>3167623</v>
      </c>
      <c r="D111" s="21"/>
      <c r="E111" s="21">
        <f>H22</f>
        <v>6573</v>
      </c>
      <c r="F111" s="22">
        <f t="shared" si="18"/>
        <v>481.91434656929863</v>
      </c>
      <c r="G111" s="21">
        <f>H11</f>
        <v>13729</v>
      </c>
      <c r="H111" s="22">
        <f t="shared" si="19"/>
        <v>230.72496175977858</v>
      </c>
    </row>
    <row r="112" spans="1:8" ht="12.75">
      <c r="A112" s="11" t="s">
        <v>34</v>
      </c>
      <c r="C112" s="21">
        <f>SUM(B33:G33)</f>
        <v>776208</v>
      </c>
      <c r="D112" s="21"/>
      <c r="E112" s="21">
        <f>SUM(B22:G22)</f>
        <v>1932</v>
      </c>
      <c r="F112" s="22">
        <f t="shared" si="18"/>
        <v>401.7639751552795</v>
      </c>
      <c r="G112" s="21">
        <f>SUM(B11:G11)</f>
        <v>3388</v>
      </c>
      <c r="H112" s="22">
        <f t="shared" si="19"/>
        <v>229.10507674144037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3398095</v>
      </c>
      <c r="D114" s="21"/>
      <c r="E114" s="21">
        <f>SUM(E115:E116)</f>
        <v>7319</v>
      </c>
      <c r="F114" s="22">
        <f t="shared" si="18"/>
        <v>464.28405519879766</v>
      </c>
      <c r="G114" s="21">
        <f>SUM(G115:G116)</f>
        <v>14531</v>
      </c>
      <c r="H114" s="22">
        <f t="shared" si="19"/>
        <v>233.85142109971784</v>
      </c>
    </row>
    <row r="115" spans="1:8" ht="12.75">
      <c r="A115" t="s">
        <v>23</v>
      </c>
      <c r="C115" s="21">
        <f>H30</f>
        <v>2780427</v>
      </c>
      <c r="D115" s="21"/>
      <c r="E115" s="21">
        <f>H19</f>
        <v>5720</v>
      </c>
      <c r="F115" s="22">
        <f aca="true" t="shared" si="20" ref="F115:F124">C115/E115</f>
        <v>486.08863636363634</v>
      </c>
      <c r="G115" s="21">
        <f>H8</f>
        <v>11885</v>
      </c>
      <c r="H115" s="22">
        <f aca="true" t="shared" si="21" ref="H115:H124">C115/G115</f>
        <v>233.94421539755996</v>
      </c>
    </row>
    <row r="116" spans="1:8" ht="12.75">
      <c r="A116" t="s">
        <v>34</v>
      </c>
      <c r="C116" s="21">
        <f>SUM(B30:G30)</f>
        <v>617668</v>
      </c>
      <c r="D116" s="21"/>
      <c r="E116" s="21">
        <f>SUM(B19:G19)</f>
        <v>1599</v>
      </c>
      <c r="F116" s="22">
        <f t="shared" si="20"/>
        <v>386.28392745465914</v>
      </c>
      <c r="G116" s="21">
        <f>SUM(B8:G8)</f>
        <v>2646</v>
      </c>
      <c r="H116" s="22">
        <f t="shared" si="21"/>
        <v>233.43461829176115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473965</v>
      </c>
      <c r="D118" s="21"/>
      <c r="E118" s="21">
        <f>SUM(E119:E120)</f>
        <v>1017</v>
      </c>
      <c r="F118" s="22">
        <f t="shared" si="20"/>
        <v>466.04228121927235</v>
      </c>
      <c r="G118" s="21">
        <f>SUM(G119:G120)</f>
        <v>2223</v>
      </c>
      <c r="H118" s="22">
        <f t="shared" si="21"/>
        <v>213.20962663067925</v>
      </c>
    </row>
    <row r="119" spans="1:8" ht="12.75">
      <c r="A119" t="s">
        <v>23</v>
      </c>
      <c r="C119" s="21">
        <f>H31</f>
        <v>335668</v>
      </c>
      <c r="D119" s="21"/>
      <c r="E119" s="21">
        <f>H20</f>
        <v>729</v>
      </c>
      <c r="F119" s="22">
        <f t="shared" si="20"/>
        <v>460.4499314128944</v>
      </c>
      <c r="G119" s="21">
        <f>H9</f>
        <v>1579</v>
      </c>
      <c r="H119" s="22">
        <f t="shared" si="21"/>
        <v>212.58264724509183</v>
      </c>
    </row>
    <row r="120" spans="1:8" ht="12.75">
      <c r="A120" t="s">
        <v>34</v>
      </c>
      <c r="C120" s="21">
        <f>SUM(B31:G31)</f>
        <v>138297</v>
      </c>
      <c r="D120" s="21"/>
      <c r="E120" s="21">
        <f>SUM(B20:G20)</f>
        <v>288</v>
      </c>
      <c r="F120" s="22">
        <f t="shared" si="20"/>
        <v>480.1979166666667</v>
      </c>
      <c r="G120" s="21">
        <f>SUM(B9:G9)</f>
        <v>644</v>
      </c>
      <c r="H120" s="22">
        <f t="shared" si="21"/>
        <v>214.74689440993788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71771</v>
      </c>
      <c r="D122" s="21"/>
      <c r="E122" s="21">
        <f>SUM(E123:E124)</f>
        <v>169</v>
      </c>
      <c r="F122" s="22">
        <f t="shared" si="20"/>
        <v>424.6804733727811</v>
      </c>
      <c r="G122" s="21">
        <f>SUM(G123:G124)</f>
        <v>363</v>
      </c>
      <c r="H122" s="22">
        <f t="shared" si="21"/>
        <v>197.71625344352617</v>
      </c>
    </row>
    <row r="123" spans="1:8" ht="12.75">
      <c r="A123" t="s">
        <v>23</v>
      </c>
      <c r="C123" s="21">
        <f>H32</f>
        <v>51528</v>
      </c>
      <c r="D123" s="21"/>
      <c r="E123" s="21">
        <f>H21</f>
        <v>124</v>
      </c>
      <c r="F123" s="22">
        <f t="shared" si="20"/>
        <v>415.5483870967742</v>
      </c>
      <c r="G123" s="21">
        <f>H10</f>
        <v>265</v>
      </c>
      <c r="H123" s="22">
        <f t="shared" si="21"/>
        <v>194.4452830188679</v>
      </c>
    </row>
    <row r="124" spans="1:8" ht="12.75">
      <c r="A124" t="s">
        <v>34</v>
      </c>
      <c r="C124" s="21">
        <f>SUM(B32:G32)</f>
        <v>20243</v>
      </c>
      <c r="D124" s="21"/>
      <c r="E124" s="21">
        <f>SUM(B21:G21)</f>
        <v>45</v>
      </c>
      <c r="F124" s="22">
        <f t="shared" si="20"/>
        <v>449.84444444444443</v>
      </c>
      <c r="G124" s="21">
        <f>SUM(B10:G10)</f>
        <v>98</v>
      </c>
      <c r="H124" s="22">
        <f t="shared" si="21"/>
        <v>206.5612244897959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22" ref="C130:C135">SUM(E130:I130)</f>
        <v>8516116</v>
      </c>
      <c r="D130" s="21"/>
      <c r="E130" s="21">
        <f aca="true" t="shared" si="23" ref="E130:K130">SUM(E131:E134)</f>
        <v>4894710</v>
      </c>
      <c r="F130" s="21">
        <f t="shared" si="23"/>
        <v>1975827</v>
      </c>
      <c r="G130" s="21">
        <f t="shared" si="23"/>
        <v>286886</v>
      </c>
      <c r="H130" s="21">
        <f t="shared" si="23"/>
        <v>753625</v>
      </c>
      <c r="I130" s="21">
        <f t="shared" si="23"/>
        <v>605068</v>
      </c>
      <c r="J130" s="21">
        <f t="shared" si="23"/>
        <v>128314</v>
      </c>
      <c r="K130" s="21">
        <f t="shared" si="23"/>
        <v>20243</v>
      </c>
    </row>
    <row r="131" spans="1:11" ht="12.75">
      <c r="A131" t="s">
        <v>4</v>
      </c>
      <c r="C131" s="21">
        <f t="shared" si="22"/>
        <v>3348796</v>
      </c>
      <c r="D131" s="21"/>
      <c r="E131" s="21">
        <f>SUM(F27:G27)</f>
        <v>2172130</v>
      </c>
      <c r="F131" s="21">
        <f>SUM(F28:G28)</f>
        <v>617790</v>
      </c>
      <c r="G131" s="21">
        <f>SUM(F29:G29)</f>
        <v>123185</v>
      </c>
      <c r="H131" s="21">
        <f>SUM(I131:K131)</f>
        <v>232768</v>
      </c>
      <c r="I131" s="21">
        <f>SUM(F30:G30)</f>
        <v>202923</v>
      </c>
      <c r="J131" s="21">
        <f>SUM(F31:G31)</f>
        <v>24920</v>
      </c>
      <c r="K131" s="21">
        <f>SUM(F32:G32)</f>
        <v>4925</v>
      </c>
    </row>
    <row r="132" spans="1:11" ht="12.75">
      <c r="A132" t="s">
        <v>63</v>
      </c>
      <c r="C132" s="21">
        <f t="shared" si="22"/>
        <v>3867900</v>
      </c>
      <c r="D132" s="21"/>
      <c r="E132" s="21">
        <f>B27</f>
        <v>1888368</v>
      </c>
      <c r="F132" s="21">
        <f>B28</f>
        <v>1117398</v>
      </c>
      <c r="G132" s="21">
        <f>B29</f>
        <v>129524</v>
      </c>
      <c r="H132" s="21">
        <f>SUM(I132:K132)</f>
        <v>416412</v>
      </c>
      <c r="I132" s="21">
        <f>B30</f>
        <v>316198</v>
      </c>
      <c r="J132" s="21">
        <f>B31</f>
        <v>85778</v>
      </c>
      <c r="K132" s="21">
        <f>B32</f>
        <v>14436</v>
      </c>
    </row>
    <row r="133" spans="1:11" ht="12.75">
      <c r="A133" t="s">
        <v>62</v>
      </c>
      <c r="C133" s="21">
        <f t="shared" si="22"/>
        <v>52198</v>
      </c>
      <c r="D133" s="21"/>
      <c r="E133" s="21">
        <f>C27</f>
        <v>25738</v>
      </c>
      <c r="F133" s="21">
        <f>C28</f>
        <v>9075</v>
      </c>
      <c r="G133" s="21">
        <f>C29</f>
        <v>4434</v>
      </c>
      <c r="H133" s="21">
        <f>SUM(I133:K133)</f>
        <v>9251</v>
      </c>
      <c r="I133" s="21">
        <f>C30</f>
        <v>3700</v>
      </c>
      <c r="J133" s="21">
        <f>C31</f>
        <v>5551</v>
      </c>
      <c r="K133" s="21">
        <f>C32</f>
        <v>0</v>
      </c>
    </row>
    <row r="134" spans="1:11" ht="12.75">
      <c r="A134" t="s">
        <v>2</v>
      </c>
      <c r="C134" s="21">
        <f t="shared" si="22"/>
        <v>1247222</v>
      </c>
      <c r="D134" s="21"/>
      <c r="E134" s="21">
        <f>E27</f>
        <v>808474</v>
      </c>
      <c r="F134" s="21">
        <f>E28</f>
        <v>231564</v>
      </c>
      <c r="G134" s="21">
        <f>E29</f>
        <v>29743</v>
      </c>
      <c r="H134" s="21">
        <f>SUM(I134:K134)</f>
        <v>95194</v>
      </c>
      <c r="I134" s="21">
        <f>E30</f>
        <v>82247</v>
      </c>
      <c r="J134" s="21">
        <f>E31</f>
        <v>12065</v>
      </c>
      <c r="K134" s="21">
        <f>E32</f>
        <v>882</v>
      </c>
    </row>
    <row r="135" spans="1:11" ht="12.75">
      <c r="A135" t="s">
        <v>61</v>
      </c>
      <c r="C135" s="21">
        <f t="shared" si="22"/>
        <v>309508</v>
      </c>
      <c r="D135" s="21"/>
      <c r="E135" s="21">
        <f>D27</f>
        <v>203727</v>
      </c>
      <c r="F135" s="21">
        <f>D28</f>
        <v>67844</v>
      </c>
      <c r="G135" s="21">
        <f>D29</f>
        <v>2754</v>
      </c>
      <c r="H135" s="21">
        <f>SUM(I135:K135)</f>
        <v>22583</v>
      </c>
      <c r="I135" s="21">
        <f>D30</f>
        <v>12600</v>
      </c>
      <c r="J135" s="21">
        <f>D31</f>
        <v>9983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3348796</v>
      </c>
      <c r="E141" s="22">
        <f>B141/C66</f>
        <v>239.66191941601662</v>
      </c>
      <c r="G141" s="22">
        <f>B141/C67</f>
        <v>221.6131295083052</v>
      </c>
    </row>
    <row r="142" spans="1:7" ht="12.75">
      <c r="A142" t="s">
        <v>63</v>
      </c>
      <c r="B142" s="21">
        <f>C132</f>
        <v>3867900</v>
      </c>
      <c r="E142" s="22">
        <f>B142/C71</f>
        <v>757.3722341883689</v>
      </c>
      <c r="G142" s="22">
        <f>B142/C72</f>
        <v>233.59705278415268</v>
      </c>
    </row>
    <row r="143" spans="1:7" ht="12.75">
      <c r="A143" t="s">
        <v>62</v>
      </c>
      <c r="B143" s="21">
        <f>C133</f>
        <v>52198</v>
      </c>
      <c r="E143" s="22">
        <f>B143/C76</f>
        <v>932.1071428571429</v>
      </c>
      <c r="G143" s="22">
        <f>B143/C77</f>
        <v>262.30150753768845</v>
      </c>
    </row>
    <row r="144" spans="1:7" ht="12.75">
      <c r="A144" t="s">
        <v>2</v>
      </c>
      <c r="B144" s="21">
        <f>C134</f>
        <v>1247222</v>
      </c>
      <c r="E144" s="22">
        <f>B144/C81</f>
        <v>308.64192031675327</v>
      </c>
      <c r="G144" s="22">
        <f>B144/C82</f>
        <v>304.05216967333007</v>
      </c>
    </row>
    <row r="145" spans="1:7" ht="12.75">
      <c r="A145" t="s">
        <v>61</v>
      </c>
      <c r="B145" s="21">
        <f>C135</f>
        <v>309508</v>
      </c>
      <c r="E145" s="27">
        <f>B145/C86</f>
        <v>803.9168831168831</v>
      </c>
      <c r="G145" s="27">
        <f>B145/C87</f>
        <v>194.90428211586902</v>
      </c>
    </row>
  </sheetData>
  <sheetProtection password="C1F7" sheet="1" objects="1" scenarios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E17" sqref="E17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9046</v>
      </c>
      <c r="C5" s="25">
        <v>71</v>
      </c>
      <c r="D5" s="25">
        <v>0</v>
      </c>
      <c r="E5" s="25">
        <v>2640</v>
      </c>
      <c r="F5" s="25">
        <v>9916</v>
      </c>
      <c r="G5" s="25">
        <v>357</v>
      </c>
      <c r="H5" s="25">
        <v>78866</v>
      </c>
      <c r="I5" s="20">
        <f aca="true" t="shared" si="0" ref="I5:I11">SUM(B5:H5)</f>
        <v>100896</v>
      </c>
    </row>
    <row r="6" spans="1:9" ht="12.75">
      <c r="A6" s="4" t="s">
        <v>8</v>
      </c>
      <c r="B6" s="25">
        <v>5382</v>
      </c>
      <c r="C6" s="25">
        <v>31</v>
      </c>
      <c r="D6" s="25">
        <v>0</v>
      </c>
      <c r="E6" s="25">
        <v>954</v>
      </c>
      <c r="F6" s="25">
        <v>3130</v>
      </c>
      <c r="G6" s="25">
        <v>50</v>
      </c>
      <c r="H6" s="25">
        <v>34540</v>
      </c>
      <c r="I6" s="20">
        <f t="shared" si="0"/>
        <v>44087</v>
      </c>
    </row>
    <row r="7" spans="1:9" ht="12.75">
      <c r="A7" s="4" t="s">
        <v>9</v>
      </c>
      <c r="B7" s="25">
        <v>710</v>
      </c>
      <c r="C7" s="25">
        <v>9</v>
      </c>
      <c r="D7" s="25">
        <v>0</v>
      </c>
      <c r="E7" s="25">
        <v>121</v>
      </c>
      <c r="F7" s="25">
        <v>604</v>
      </c>
      <c r="G7" s="25">
        <v>21</v>
      </c>
      <c r="H7" s="25">
        <v>8492</v>
      </c>
      <c r="I7" s="20">
        <f t="shared" si="0"/>
        <v>9957</v>
      </c>
    </row>
    <row r="8" spans="1:9" ht="12.75">
      <c r="A8" s="4" t="s">
        <v>10</v>
      </c>
      <c r="B8" s="25">
        <v>1533</v>
      </c>
      <c r="C8" s="25">
        <v>0</v>
      </c>
      <c r="D8" s="25">
        <v>0</v>
      </c>
      <c r="E8" s="25">
        <v>375</v>
      </c>
      <c r="F8" s="25">
        <v>1023</v>
      </c>
      <c r="G8" s="25">
        <v>26</v>
      </c>
      <c r="H8" s="25">
        <v>15559</v>
      </c>
      <c r="I8" s="20">
        <f t="shared" si="0"/>
        <v>18516</v>
      </c>
    </row>
    <row r="9" spans="1:9" ht="12.75">
      <c r="A9" s="4" t="s">
        <v>11</v>
      </c>
      <c r="B9" s="25">
        <v>403</v>
      </c>
      <c r="C9" s="25">
        <v>6</v>
      </c>
      <c r="D9" s="25">
        <v>0</v>
      </c>
      <c r="E9" s="25">
        <v>41</v>
      </c>
      <c r="F9" s="25">
        <v>123</v>
      </c>
      <c r="G9" s="25">
        <v>3</v>
      </c>
      <c r="H9" s="25">
        <v>1785</v>
      </c>
      <c r="I9" s="20">
        <f t="shared" si="0"/>
        <v>2361</v>
      </c>
    </row>
    <row r="10" spans="1:9" ht="12.75">
      <c r="A10" s="4" t="s">
        <v>12</v>
      </c>
      <c r="B10" s="25">
        <v>64</v>
      </c>
      <c r="C10" s="25">
        <v>0</v>
      </c>
      <c r="D10" s="25">
        <v>0</v>
      </c>
      <c r="E10" s="25">
        <v>2</v>
      </c>
      <c r="F10" s="25">
        <v>26</v>
      </c>
      <c r="G10" s="25">
        <v>0</v>
      </c>
      <c r="H10" s="25">
        <v>251</v>
      </c>
      <c r="I10" s="20">
        <v>343</v>
      </c>
    </row>
    <row r="11" spans="1:9" ht="12.75">
      <c r="A11" s="4" t="s">
        <v>13</v>
      </c>
      <c r="B11" s="20">
        <f aca="true" t="shared" si="1" ref="B11:H11">SUM(B8:B10)</f>
        <v>2000</v>
      </c>
      <c r="C11" s="20">
        <f t="shared" si="1"/>
        <v>6</v>
      </c>
      <c r="D11" s="20">
        <f t="shared" si="1"/>
        <v>0</v>
      </c>
      <c r="E11" s="20">
        <f t="shared" si="1"/>
        <v>418</v>
      </c>
      <c r="F11" s="20">
        <f t="shared" si="1"/>
        <v>1172</v>
      </c>
      <c r="G11" s="20">
        <f t="shared" si="1"/>
        <v>29</v>
      </c>
      <c r="H11" s="20">
        <f t="shared" si="1"/>
        <v>17595</v>
      </c>
      <c r="I11" s="20">
        <f t="shared" si="0"/>
        <v>21220</v>
      </c>
    </row>
    <row r="12" spans="1:9" ht="12.75">
      <c r="A12" s="4" t="s">
        <v>14</v>
      </c>
      <c r="B12" s="20">
        <f aca="true" t="shared" si="2" ref="B12:I12">SUM(B5+B6+B7+B11)</f>
        <v>17138</v>
      </c>
      <c r="C12" s="20">
        <f t="shared" si="2"/>
        <v>117</v>
      </c>
      <c r="D12" s="20">
        <f t="shared" si="2"/>
        <v>0</v>
      </c>
      <c r="E12" s="20">
        <f t="shared" si="2"/>
        <v>4133</v>
      </c>
      <c r="F12" s="20">
        <f t="shared" si="2"/>
        <v>14822</v>
      </c>
      <c r="G12" s="20">
        <f t="shared" si="2"/>
        <v>457</v>
      </c>
      <c r="H12" s="20">
        <f t="shared" si="2"/>
        <v>139493</v>
      </c>
      <c r="I12" s="20">
        <f t="shared" si="2"/>
        <v>176160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2792</v>
      </c>
      <c r="C16" s="25">
        <v>22</v>
      </c>
      <c r="D16" s="25">
        <v>0</v>
      </c>
      <c r="E16" s="25">
        <v>2594</v>
      </c>
      <c r="F16" s="25">
        <v>9066</v>
      </c>
      <c r="G16" s="25">
        <v>313</v>
      </c>
      <c r="H16" s="25">
        <v>35372</v>
      </c>
      <c r="I16" s="20">
        <f aca="true" t="shared" si="3" ref="I16:I22">SUM(B16:H16)</f>
        <v>50159</v>
      </c>
    </row>
    <row r="17" spans="1:9" ht="12.75">
      <c r="A17" s="4" t="s">
        <v>8</v>
      </c>
      <c r="B17" s="25">
        <v>1641</v>
      </c>
      <c r="C17" s="25">
        <v>9</v>
      </c>
      <c r="D17" s="25">
        <v>0</v>
      </c>
      <c r="E17" s="25">
        <v>933</v>
      </c>
      <c r="F17" s="25">
        <v>3002</v>
      </c>
      <c r="G17" s="25">
        <v>44</v>
      </c>
      <c r="H17" s="25">
        <v>16869</v>
      </c>
      <c r="I17" s="20">
        <f t="shared" si="3"/>
        <v>22498</v>
      </c>
    </row>
    <row r="18" spans="1:9" ht="12.75">
      <c r="A18" s="4" t="s">
        <v>9</v>
      </c>
      <c r="B18" s="25">
        <v>233</v>
      </c>
      <c r="C18" s="25">
        <v>2</v>
      </c>
      <c r="D18" s="25">
        <v>0</v>
      </c>
      <c r="E18" s="25">
        <v>120</v>
      </c>
      <c r="F18" s="25">
        <v>583</v>
      </c>
      <c r="G18" s="25">
        <v>18</v>
      </c>
      <c r="H18" s="25">
        <v>4232</v>
      </c>
      <c r="I18" s="20">
        <f>SUM(B18:H18)</f>
        <v>5188</v>
      </c>
    </row>
    <row r="19" spans="1:9" ht="12.75">
      <c r="A19" s="4" t="s">
        <v>10</v>
      </c>
      <c r="B19" s="25">
        <v>499</v>
      </c>
      <c r="C19" s="25">
        <v>0</v>
      </c>
      <c r="D19" s="25">
        <v>0</v>
      </c>
      <c r="E19" s="25">
        <v>371</v>
      </c>
      <c r="F19" s="25">
        <v>970</v>
      </c>
      <c r="G19" s="25">
        <v>25</v>
      </c>
      <c r="H19" s="25">
        <v>7639</v>
      </c>
      <c r="I19" s="20">
        <f t="shared" si="3"/>
        <v>9504</v>
      </c>
    </row>
    <row r="20" spans="1:9" ht="12.75">
      <c r="A20" s="4" t="s">
        <v>11</v>
      </c>
      <c r="B20" s="25">
        <v>116</v>
      </c>
      <c r="C20" s="25">
        <v>1</v>
      </c>
      <c r="D20" s="25">
        <v>0</v>
      </c>
      <c r="E20" s="25">
        <v>40</v>
      </c>
      <c r="F20" s="25">
        <v>114</v>
      </c>
      <c r="G20" s="25">
        <v>3</v>
      </c>
      <c r="H20" s="25">
        <v>790</v>
      </c>
      <c r="I20" s="20">
        <f t="shared" si="3"/>
        <v>1064</v>
      </c>
    </row>
    <row r="21" spans="1:9" ht="12.75">
      <c r="A21" s="4" t="s">
        <v>12</v>
      </c>
      <c r="B21" s="25">
        <v>19</v>
      </c>
      <c r="C21" s="25">
        <v>0</v>
      </c>
      <c r="D21" s="25">
        <v>0</v>
      </c>
      <c r="E21" s="25">
        <v>2</v>
      </c>
      <c r="F21" s="25">
        <v>25</v>
      </c>
      <c r="G21" s="25">
        <v>0</v>
      </c>
      <c r="H21" s="25">
        <v>128</v>
      </c>
      <c r="I21" s="20">
        <f t="shared" si="3"/>
        <v>174</v>
      </c>
    </row>
    <row r="22" spans="1:9" ht="12.75">
      <c r="A22" s="4" t="s">
        <v>13</v>
      </c>
      <c r="B22" s="20">
        <f aca="true" t="shared" si="4" ref="B22:H22">SUM(B19:B21)</f>
        <v>634</v>
      </c>
      <c r="C22" s="20">
        <f t="shared" si="4"/>
        <v>1</v>
      </c>
      <c r="D22" s="20">
        <f t="shared" si="4"/>
        <v>0</v>
      </c>
      <c r="E22" s="20">
        <f t="shared" si="4"/>
        <v>413</v>
      </c>
      <c r="F22" s="20">
        <f t="shared" si="4"/>
        <v>1109</v>
      </c>
      <c r="G22" s="20">
        <f t="shared" si="4"/>
        <v>28</v>
      </c>
      <c r="H22" s="20">
        <f t="shared" si="4"/>
        <v>8557</v>
      </c>
      <c r="I22" s="20">
        <f t="shared" si="3"/>
        <v>10742</v>
      </c>
    </row>
    <row r="23" spans="1:9" ht="12.75">
      <c r="A23" s="4" t="s">
        <v>14</v>
      </c>
      <c r="B23" s="20">
        <f aca="true" t="shared" si="5" ref="B23:I23">SUM(B16+B17+B18+B22)</f>
        <v>5300</v>
      </c>
      <c r="C23" s="20">
        <f t="shared" si="5"/>
        <v>34</v>
      </c>
      <c r="D23" s="20">
        <f t="shared" si="5"/>
        <v>0</v>
      </c>
      <c r="E23" s="20">
        <f t="shared" si="5"/>
        <v>4060</v>
      </c>
      <c r="F23" s="20">
        <f t="shared" si="5"/>
        <v>13760</v>
      </c>
      <c r="G23" s="20">
        <f t="shared" si="5"/>
        <v>403</v>
      </c>
      <c r="H23" s="20">
        <f t="shared" si="5"/>
        <v>65030</v>
      </c>
      <c r="I23" s="20">
        <f t="shared" si="5"/>
        <v>88587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1915026</v>
      </c>
      <c r="C27" s="25">
        <v>16625</v>
      </c>
      <c r="D27" s="25">
        <v>0</v>
      </c>
      <c r="E27" s="25">
        <v>769687</v>
      </c>
      <c r="F27" s="25">
        <v>2001512</v>
      </c>
      <c r="G27" s="25">
        <v>103678</v>
      </c>
      <c r="H27" s="25">
        <v>16568543</v>
      </c>
      <c r="I27" s="20">
        <f aca="true" t="shared" si="6" ref="I27:I32">SUM(B27:H27)</f>
        <v>21375071</v>
      </c>
    </row>
    <row r="28" spans="1:9" ht="12.75">
      <c r="A28" s="4" t="s">
        <v>8</v>
      </c>
      <c r="B28" s="25">
        <v>1155928</v>
      </c>
      <c r="C28" s="25">
        <v>7187</v>
      </c>
      <c r="D28" s="25">
        <v>0</v>
      </c>
      <c r="E28" s="25">
        <v>276407</v>
      </c>
      <c r="F28" s="25">
        <v>620138</v>
      </c>
      <c r="G28" s="25">
        <v>13774</v>
      </c>
      <c r="H28" s="25">
        <v>7538064</v>
      </c>
      <c r="I28" s="20">
        <f t="shared" si="6"/>
        <v>9611498</v>
      </c>
    </row>
    <row r="29" spans="1:9" ht="12.75">
      <c r="A29" s="4" t="s">
        <v>9</v>
      </c>
      <c r="B29" s="25">
        <v>149890</v>
      </c>
      <c r="C29" s="25">
        <v>1653</v>
      </c>
      <c r="D29" s="25">
        <v>0</v>
      </c>
      <c r="E29" s="25">
        <v>34876</v>
      </c>
      <c r="F29" s="25">
        <v>120430</v>
      </c>
      <c r="G29" s="25">
        <v>5944</v>
      </c>
      <c r="H29" s="25">
        <v>1780349</v>
      </c>
      <c r="I29" s="20">
        <f t="shared" si="6"/>
        <v>2093142</v>
      </c>
    </row>
    <row r="30" spans="1:9" ht="12.75">
      <c r="A30" s="4" t="s">
        <v>10</v>
      </c>
      <c r="B30" s="25">
        <v>336400</v>
      </c>
      <c r="C30" s="25">
        <v>0</v>
      </c>
      <c r="D30" s="25">
        <v>0</v>
      </c>
      <c r="E30" s="25">
        <v>108102</v>
      </c>
      <c r="F30" s="25">
        <v>209116</v>
      </c>
      <c r="G30" s="25">
        <v>7717</v>
      </c>
      <c r="H30" s="25">
        <v>3324844</v>
      </c>
      <c r="I30" s="20">
        <f t="shared" si="6"/>
        <v>3986179</v>
      </c>
    </row>
    <row r="31" spans="1:9" ht="12.75">
      <c r="A31" s="4" t="s">
        <v>11</v>
      </c>
      <c r="B31" s="25">
        <v>89575</v>
      </c>
      <c r="C31" s="25">
        <v>836</v>
      </c>
      <c r="D31" s="25">
        <v>0</v>
      </c>
      <c r="E31" s="25">
        <v>11639</v>
      </c>
      <c r="F31" s="25">
        <v>23505</v>
      </c>
      <c r="G31" s="25">
        <v>920</v>
      </c>
      <c r="H31" s="25">
        <v>379140</v>
      </c>
      <c r="I31" s="20">
        <f t="shared" si="6"/>
        <v>505615</v>
      </c>
    </row>
    <row r="32" spans="1:9" ht="12.75">
      <c r="A32" s="4" t="s">
        <v>12</v>
      </c>
      <c r="B32" s="25">
        <v>13909</v>
      </c>
      <c r="C32" s="25">
        <v>0</v>
      </c>
      <c r="D32" s="25">
        <v>0</v>
      </c>
      <c r="E32" s="25">
        <v>560</v>
      </c>
      <c r="F32" s="25">
        <v>5183</v>
      </c>
      <c r="G32" s="25">
        <v>0</v>
      </c>
      <c r="H32" s="25">
        <v>54426</v>
      </c>
      <c r="I32" s="20">
        <f t="shared" si="6"/>
        <v>74078</v>
      </c>
    </row>
    <row r="33" spans="1:9" ht="12.75">
      <c r="A33" s="4" t="s">
        <v>13</v>
      </c>
      <c r="B33" s="20">
        <f aca="true" t="shared" si="7" ref="B33:I33">SUM(B30:B32)</f>
        <v>439884</v>
      </c>
      <c r="C33" s="20">
        <f t="shared" si="7"/>
        <v>836</v>
      </c>
      <c r="D33" s="20">
        <f t="shared" si="7"/>
        <v>0</v>
      </c>
      <c r="E33" s="20">
        <f t="shared" si="7"/>
        <v>120301</v>
      </c>
      <c r="F33" s="20">
        <f t="shared" si="7"/>
        <v>237804</v>
      </c>
      <c r="G33" s="20">
        <f t="shared" si="7"/>
        <v>8637</v>
      </c>
      <c r="H33" s="20">
        <f t="shared" si="7"/>
        <v>3758410</v>
      </c>
      <c r="I33" s="20">
        <f t="shared" si="7"/>
        <v>4565872</v>
      </c>
    </row>
    <row r="34" spans="1:9" ht="12.75">
      <c r="A34" s="4" t="s">
        <v>14</v>
      </c>
      <c r="B34" s="20">
        <f aca="true" t="shared" si="8" ref="B34:I34">SUM(B27+B28+B29+B33)</f>
        <v>3660728</v>
      </c>
      <c r="C34" s="20">
        <f t="shared" si="8"/>
        <v>26301</v>
      </c>
      <c r="D34" s="20">
        <f t="shared" si="8"/>
        <v>0</v>
      </c>
      <c r="E34" s="20">
        <f t="shared" si="8"/>
        <v>1201271</v>
      </c>
      <c r="F34" s="20">
        <f t="shared" si="8"/>
        <v>2979884</v>
      </c>
      <c r="G34" s="20">
        <f t="shared" si="8"/>
        <v>132033</v>
      </c>
      <c r="H34" s="20">
        <f t="shared" si="8"/>
        <v>29645366</v>
      </c>
      <c r="I34" s="20">
        <f t="shared" si="8"/>
        <v>37645583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88587</v>
      </c>
      <c r="D42" s="21">
        <f>I16</f>
        <v>50159</v>
      </c>
      <c r="E42" s="21">
        <f>I17</f>
        <v>22498</v>
      </c>
      <c r="F42" s="21">
        <f>I18</f>
        <v>5188</v>
      </c>
      <c r="G42" s="21">
        <f>I22</f>
        <v>10742</v>
      </c>
      <c r="H42" s="21">
        <f>I19</f>
        <v>9504</v>
      </c>
      <c r="I42" s="21">
        <f>I20</f>
        <v>1064</v>
      </c>
      <c r="J42" s="21">
        <f>I21</f>
        <v>174</v>
      </c>
      <c r="K42" s="21"/>
    </row>
    <row r="43" spans="1:11" ht="12.75">
      <c r="A43" t="s">
        <v>21</v>
      </c>
      <c r="C43" s="21">
        <f>SUM(D43:G43)</f>
        <v>176160</v>
      </c>
      <c r="D43" s="21">
        <f>I5</f>
        <v>100896</v>
      </c>
      <c r="E43" s="21">
        <f>I6</f>
        <v>44087</v>
      </c>
      <c r="F43" s="21">
        <f>I7</f>
        <v>9957</v>
      </c>
      <c r="G43" s="21">
        <f>I11</f>
        <v>21220</v>
      </c>
      <c r="H43" s="21">
        <f>I8</f>
        <v>18516</v>
      </c>
      <c r="I43" s="21">
        <f>I9</f>
        <v>2361</v>
      </c>
      <c r="J43" s="21">
        <f>I10</f>
        <v>343</v>
      </c>
      <c r="K43" s="21"/>
    </row>
    <row r="44" spans="1:11" ht="12.75">
      <c r="A44" t="s">
        <v>22</v>
      </c>
      <c r="C44" s="22">
        <f aca="true" t="shared" si="9" ref="C44:J44">C43/C42</f>
        <v>1.9885536252497544</v>
      </c>
      <c r="D44" s="22">
        <f t="shared" si="9"/>
        <v>2.0115233557287824</v>
      </c>
      <c r="E44" s="22">
        <f t="shared" si="9"/>
        <v>1.9595964085696507</v>
      </c>
      <c r="F44" s="22">
        <f t="shared" si="9"/>
        <v>1.919236700077101</v>
      </c>
      <c r="G44" s="22">
        <f t="shared" si="9"/>
        <v>1.9754235710296035</v>
      </c>
      <c r="H44" s="22">
        <f t="shared" si="9"/>
        <v>1.9482323232323233</v>
      </c>
      <c r="I44" s="22">
        <f t="shared" si="9"/>
        <v>2.218984962406015</v>
      </c>
      <c r="J44" s="22">
        <f t="shared" si="9"/>
        <v>1.971264367816092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65030</v>
      </c>
      <c r="D47" s="21">
        <f>H16</f>
        <v>35372</v>
      </c>
      <c r="E47" s="21">
        <f>H17</f>
        <v>16869</v>
      </c>
      <c r="F47" s="21">
        <f>H18</f>
        <v>4232</v>
      </c>
      <c r="G47" s="21">
        <f>H22</f>
        <v>8557</v>
      </c>
      <c r="H47" s="21">
        <f>H19</f>
        <v>7639</v>
      </c>
      <c r="I47" s="21">
        <f>H20</f>
        <v>790</v>
      </c>
      <c r="J47" s="21">
        <f>H21</f>
        <v>128</v>
      </c>
      <c r="K47" s="21"/>
    </row>
    <row r="48" spans="1:11" ht="12.75">
      <c r="A48" t="s">
        <v>21</v>
      </c>
      <c r="C48" s="21">
        <f>SUM(D48:G48)</f>
        <v>139493</v>
      </c>
      <c r="D48" s="21">
        <f>H5</f>
        <v>78866</v>
      </c>
      <c r="E48" s="21">
        <f>H6</f>
        <v>34540</v>
      </c>
      <c r="F48" s="21">
        <f>H7</f>
        <v>8492</v>
      </c>
      <c r="G48" s="21">
        <f>H11</f>
        <v>17595</v>
      </c>
      <c r="H48" s="21">
        <f>H8</f>
        <v>15559</v>
      </c>
      <c r="I48" s="21">
        <f>H9</f>
        <v>1785</v>
      </c>
      <c r="J48" s="21">
        <f>H10</f>
        <v>251</v>
      </c>
      <c r="K48" s="21"/>
    </row>
    <row r="49" spans="1:11" ht="12.75">
      <c r="A49" t="s">
        <v>22</v>
      </c>
      <c r="C49" s="22">
        <f aca="true" t="shared" si="10" ref="C49:J49">C48/C47</f>
        <v>2.14505612794095</v>
      </c>
      <c r="D49" s="22">
        <f t="shared" si="10"/>
        <v>2.2296166459346374</v>
      </c>
      <c r="E49" s="22">
        <f t="shared" si="10"/>
        <v>2.0475428300432745</v>
      </c>
      <c r="F49" s="22">
        <f t="shared" si="10"/>
        <v>2.006616257088847</v>
      </c>
      <c r="G49" s="22">
        <f t="shared" si="10"/>
        <v>2.0562112890031554</v>
      </c>
      <c r="H49" s="22">
        <f t="shared" si="10"/>
        <v>2.03678491949208</v>
      </c>
      <c r="I49" s="22">
        <f t="shared" si="10"/>
        <v>2.259493670886076</v>
      </c>
      <c r="J49" s="22">
        <f t="shared" si="10"/>
        <v>1.9609375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23557</v>
      </c>
      <c r="D52" s="21">
        <f>SUM(B16:G16)</f>
        <v>14787</v>
      </c>
      <c r="E52" s="21">
        <f>SUM(B17:G17)</f>
        <v>5629</v>
      </c>
      <c r="F52" s="21">
        <f>SUM(B18:G18)</f>
        <v>956</v>
      </c>
      <c r="G52" s="21">
        <f>SUM(H52:J52)</f>
        <v>2185</v>
      </c>
      <c r="H52" s="21">
        <f>SUM(B19:G19)</f>
        <v>1865</v>
      </c>
      <c r="I52" s="21">
        <f>SUM(B20:G20)</f>
        <v>274</v>
      </c>
      <c r="J52" s="21">
        <f>SUM(B21:G21)</f>
        <v>46</v>
      </c>
      <c r="K52" s="21"/>
    </row>
    <row r="53" spans="1:11" ht="12.75">
      <c r="A53" t="s">
        <v>21</v>
      </c>
      <c r="C53" s="21">
        <f>SUM(B12:G12)</f>
        <v>36667</v>
      </c>
      <c r="D53" s="21">
        <f>SUM(B5:G5)</f>
        <v>22030</v>
      </c>
      <c r="E53" s="21">
        <f>SUM(B6:G6)</f>
        <v>9547</v>
      </c>
      <c r="F53" s="21">
        <f>SUM(B7:G7)</f>
        <v>1465</v>
      </c>
      <c r="G53" s="21">
        <f>SUM(H53:J53)</f>
        <v>3625</v>
      </c>
      <c r="H53" s="21">
        <f>SUM(B8:G8)</f>
        <v>2957</v>
      </c>
      <c r="I53" s="21">
        <f>SUM(B9:G9)</f>
        <v>576</v>
      </c>
      <c r="J53" s="21">
        <f>SUM(B10:G10)</f>
        <v>92</v>
      </c>
      <c r="K53" s="21"/>
    </row>
    <row r="54" spans="1:11" ht="12.75">
      <c r="A54" t="s">
        <v>22</v>
      </c>
      <c r="C54" s="22">
        <f aca="true" t="shared" si="11" ref="C54:J54">C53/C52</f>
        <v>1.556522477395254</v>
      </c>
      <c r="D54" s="22">
        <f t="shared" si="11"/>
        <v>1.4898221410698587</v>
      </c>
      <c r="E54" s="22">
        <f t="shared" si="11"/>
        <v>1.6960383727127377</v>
      </c>
      <c r="F54" s="22">
        <f t="shared" si="11"/>
        <v>1.532426778242678</v>
      </c>
      <c r="G54" s="22">
        <f t="shared" si="11"/>
        <v>1.6590389016018308</v>
      </c>
      <c r="H54" s="22">
        <f t="shared" si="11"/>
        <v>1.5855227882037533</v>
      </c>
      <c r="I54" s="22">
        <f t="shared" si="11"/>
        <v>2.102189781021898</v>
      </c>
      <c r="J54" s="22">
        <f t="shared" si="11"/>
        <v>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23557</v>
      </c>
      <c r="D61" s="21">
        <f>SUM(B16:G16)</f>
        <v>14787</v>
      </c>
      <c r="E61" s="21">
        <f>SUM(B17:G17)</f>
        <v>5629</v>
      </c>
      <c r="F61" s="21">
        <f>SUM(B18:G18)</f>
        <v>956</v>
      </c>
      <c r="G61" s="21">
        <f>SUM(H61:J61)</f>
        <v>2185</v>
      </c>
      <c r="H61" s="21">
        <f>SUM(B19:G19)</f>
        <v>1865</v>
      </c>
      <c r="I61" s="21">
        <f>SUM(B20:G20)</f>
        <v>274</v>
      </c>
      <c r="J61" s="21">
        <f>SUM(B21:G21)</f>
        <v>46</v>
      </c>
      <c r="K61" s="21"/>
    </row>
    <row r="62" spans="1:11" ht="12.75">
      <c r="A62" t="s">
        <v>21</v>
      </c>
      <c r="C62" s="21">
        <f>SUM(B12:G12)</f>
        <v>36667</v>
      </c>
      <c r="D62" s="21">
        <f>SUM(B5:G5)</f>
        <v>22030</v>
      </c>
      <c r="E62" s="21">
        <f>SUM(B6:G6)</f>
        <v>9547</v>
      </c>
      <c r="F62" s="21">
        <f>SUM(B7:G7)</f>
        <v>1465</v>
      </c>
      <c r="G62" s="21">
        <f>SUM(H62:J62)</f>
        <v>3625</v>
      </c>
      <c r="H62" s="21">
        <f>SUM(B8:G8)</f>
        <v>2957</v>
      </c>
      <c r="I62" s="21">
        <f>SUM(B9:G9)</f>
        <v>576</v>
      </c>
      <c r="J62" s="21">
        <f>SUM(B10:G10)</f>
        <v>92</v>
      </c>
      <c r="K62" s="21"/>
    </row>
    <row r="63" spans="1:11" ht="12.75">
      <c r="A63" t="s">
        <v>22</v>
      </c>
      <c r="C63" s="22">
        <f aca="true" t="shared" si="12" ref="C63:J63">C62/C61</f>
        <v>1.556522477395254</v>
      </c>
      <c r="D63" s="22">
        <f t="shared" si="12"/>
        <v>1.4898221410698587</v>
      </c>
      <c r="E63" s="22">
        <f t="shared" si="12"/>
        <v>1.6960383727127377</v>
      </c>
      <c r="F63" s="22">
        <f t="shared" si="12"/>
        <v>1.532426778242678</v>
      </c>
      <c r="G63" s="22">
        <f t="shared" si="12"/>
        <v>1.6590389016018308</v>
      </c>
      <c r="H63" s="22">
        <f t="shared" si="12"/>
        <v>1.5855227882037533</v>
      </c>
      <c r="I63" s="22">
        <f t="shared" si="12"/>
        <v>2.102189781021898</v>
      </c>
      <c r="J63" s="22">
        <f t="shared" si="12"/>
        <v>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14163</v>
      </c>
      <c r="D66" s="21">
        <f>SUM(F16:G16)</f>
        <v>9379</v>
      </c>
      <c r="E66" s="21">
        <f>SUM(F17:G17)</f>
        <v>3046</v>
      </c>
      <c r="F66" s="21">
        <f>SUM(F18:G18)</f>
        <v>601</v>
      </c>
      <c r="G66" s="21">
        <f>SUM(H66:J66)</f>
        <v>1137</v>
      </c>
      <c r="H66" s="21">
        <f>SUM(F19:G19)</f>
        <v>995</v>
      </c>
      <c r="I66" s="21">
        <f>SUM(F20:G20)</f>
        <v>117</v>
      </c>
      <c r="J66" s="21">
        <f>SUM(F21:G21)</f>
        <v>25</v>
      </c>
      <c r="K66" s="21"/>
    </row>
    <row r="67" spans="1:11" ht="12.75">
      <c r="A67" t="s">
        <v>21</v>
      </c>
      <c r="C67" s="21">
        <f>SUM(F12:G12)</f>
        <v>15279</v>
      </c>
      <c r="D67" s="21">
        <f>SUM(F5:G5)</f>
        <v>10273</v>
      </c>
      <c r="E67" s="21">
        <f>SUM(F6:G6)</f>
        <v>3180</v>
      </c>
      <c r="F67" s="21">
        <f>SUM(F7:G7)</f>
        <v>625</v>
      </c>
      <c r="G67" s="21">
        <f>SUM(H67:J67)</f>
        <v>1201</v>
      </c>
      <c r="H67" s="21">
        <f>SUM(F8:G8)</f>
        <v>1049</v>
      </c>
      <c r="I67" s="21">
        <f>SUM(F9:G9)</f>
        <v>126</v>
      </c>
      <c r="J67" s="21">
        <f>SUM(F10:G10)</f>
        <v>26</v>
      </c>
      <c r="K67" s="21"/>
    </row>
    <row r="68" spans="1:11" ht="12.75">
      <c r="A68" t="s">
        <v>22</v>
      </c>
      <c r="C68" s="22">
        <f aca="true" t="shared" si="13" ref="C68:J68">C67/C66</f>
        <v>1.0787968650709596</v>
      </c>
      <c r="D68" s="22">
        <f t="shared" si="13"/>
        <v>1.0953193304190212</v>
      </c>
      <c r="E68" s="22">
        <f t="shared" si="13"/>
        <v>1.0439921208141825</v>
      </c>
      <c r="F68" s="22">
        <f t="shared" si="13"/>
        <v>1.0399334442595674</v>
      </c>
      <c r="G68" s="22">
        <f t="shared" si="13"/>
        <v>1.0562884784520667</v>
      </c>
      <c r="H68" s="22">
        <f t="shared" si="13"/>
        <v>1.0542713567839197</v>
      </c>
      <c r="I68" s="22">
        <f t="shared" si="13"/>
        <v>1.0769230769230769</v>
      </c>
      <c r="J68" s="22">
        <f t="shared" si="13"/>
        <v>1.04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5300</v>
      </c>
      <c r="D71" s="21">
        <f>B16</f>
        <v>2792</v>
      </c>
      <c r="E71" s="21">
        <f>B17</f>
        <v>1641</v>
      </c>
      <c r="F71" s="21">
        <f>B18</f>
        <v>233</v>
      </c>
      <c r="G71" s="21">
        <f>SUM(H71:J71)</f>
        <v>634</v>
      </c>
      <c r="H71" s="21">
        <f>B19</f>
        <v>499</v>
      </c>
      <c r="I71" s="21">
        <f>B20</f>
        <v>116</v>
      </c>
      <c r="J71" s="21">
        <f>B21</f>
        <v>19</v>
      </c>
      <c r="K71" s="21"/>
    </row>
    <row r="72" spans="1:11" ht="12.75">
      <c r="A72" t="s">
        <v>21</v>
      </c>
      <c r="C72" s="21">
        <f>B12</f>
        <v>17138</v>
      </c>
      <c r="D72" s="21">
        <f>B5</f>
        <v>9046</v>
      </c>
      <c r="E72" s="21">
        <f>B6</f>
        <v>5382</v>
      </c>
      <c r="F72" s="21">
        <f>B7</f>
        <v>710</v>
      </c>
      <c r="G72" s="21">
        <f>SUM(H72:J72)</f>
        <v>2000</v>
      </c>
      <c r="H72" s="21">
        <f>B8</f>
        <v>1533</v>
      </c>
      <c r="I72" s="21">
        <f>B9</f>
        <v>403</v>
      </c>
      <c r="J72" s="21">
        <f>B10</f>
        <v>64</v>
      </c>
      <c r="K72" s="21"/>
    </row>
    <row r="73" spans="1:11" ht="12.75">
      <c r="A73" t="s">
        <v>22</v>
      </c>
      <c r="C73" s="22">
        <f aca="true" t="shared" si="14" ref="C73:J73">C72/C71</f>
        <v>3.2335849056603774</v>
      </c>
      <c r="D73" s="22">
        <f t="shared" si="14"/>
        <v>3.239971346704871</v>
      </c>
      <c r="E73" s="22">
        <f t="shared" si="14"/>
        <v>3.279707495429616</v>
      </c>
      <c r="F73" s="22">
        <f t="shared" si="14"/>
        <v>3.0472103004291844</v>
      </c>
      <c r="G73" s="22">
        <f t="shared" si="14"/>
        <v>3.1545741324921135</v>
      </c>
      <c r="H73" s="22">
        <f t="shared" si="14"/>
        <v>3.0721442885771544</v>
      </c>
      <c r="I73" s="22">
        <f t="shared" si="14"/>
        <v>3.4741379310344827</v>
      </c>
      <c r="J73" s="22">
        <f t="shared" si="14"/>
        <v>3.3684210526315788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34</v>
      </c>
      <c r="D76" s="21">
        <f>C16</f>
        <v>22</v>
      </c>
      <c r="E76" s="21">
        <f>C17</f>
        <v>9</v>
      </c>
      <c r="F76" s="21">
        <f>C18</f>
        <v>2</v>
      </c>
      <c r="G76" s="21">
        <f>SUM(H76:J76)</f>
        <v>1</v>
      </c>
      <c r="H76" s="21">
        <f>C19</f>
        <v>0</v>
      </c>
      <c r="I76" s="21">
        <f>C20</f>
        <v>1</v>
      </c>
      <c r="J76" s="21">
        <f>C21</f>
        <v>0</v>
      </c>
      <c r="K76" s="21"/>
    </row>
    <row r="77" spans="1:11" ht="12.75">
      <c r="A77" t="s">
        <v>21</v>
      </c>
      <c r="C77" s="21">
        <f>C12</f>
        <v>117</v>
      </c>
      <c r="D77" s="21">
        <f>C5</f>
        <v>71</v>
      </c>
      <c r="E77" s="21">
        <f>C6</f>
        <v>31</v>
      </c>
      <c r="F77" s="21">
        <f>C7</f>
        <v>9</v>
      </c>
      <c r="G77" s="21">
        <f>SUM(H77:J77)</f>
        <v>6</v>
      </c>
      <c r="H77" s="21">
        <f>C8</f>
        <v>0</v>
      </c>
      <c r="I77" s="21">
        <f>C9</f>
        <v>6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3.4411764705882355</v>
      </c>
      <c r="D78" s="22">
        <f t="shared" si="15"/>
        <v>3.227272727272727</v>
      </c>
      <c r="E78" s="22">
        <f t="shared" si="15"/>
        <v>3.4444444444444446</v>
      </c>
      <c r="F78" s="22">
        <f t="shared" si="15"/>
        <v>4.5</v>
      </c>
      <c r="G78" s="22">
        <f t="shared" si="15"/>
        <v>6</v>
      </c>
      <c r="H78" s="22" t="e">
        <f t="shared" si="15"/>
        <v>#DIV/0!</v>
      </c>
      <c r="I78" s="22">
        <f t="shared" si="15"/>
        <v>6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4060</v>
      </c>
      <c r="D81" s="21">
        <f>E16</f>
        <v>2594</v>
      </c>
      <c r="E81" s="21">
        <f>E17</f>
        <v>933</v>
      </c>
      <c r="F81" s="21">
        <f>E18</f>
        <v>120</v>
      </c>
      <c r="G81" s="21">
        <f>SUM(H81:J81)</f>
        <v>413</v>
      </c>
      <c r="H81" s="21">
        <f>E19</f>
        <v>371</v>
      </c>
      <c r="I81" s="21">
        <f>E20</f>
        <v>40</v>
      </c>
      <c r="J81" s="21">
        <f>E21</f>
        <v>2</v>
      </c>
      <c r="K81" s="21"/>
    </row>
    <row r="82" spans="1:11" ht="12.75">
      <c r="A82" t="s">
        <v>21</v>
      </c>
      <c r="C82" s="21">
        <f>E12</f>
        <v>4133</v>
      </c>
      <c r="D82" s="21">
        <f>E5</f>
        <v>2640</v>
      </c>
      <c r="E82" s="21">
        <f>E6</f>
        <v>954</v>
      </c>
      <c r="F82" s="21">
        <f>E7</f>
        <v>121</v>
      </c>
      <c r="G82" s="21">
        <f>SUM(H82:J82)</f>
        <v>418</v>
      </c>
      <c r="H82" s="21">
        <f>E8</f>
        <v>375</v>
      </c>
      <c r="I82" s="21">
        <f>E9</f>
        <v>41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1.0179802955665025</v>
      </c>
      <c r="D83" s="22">
        <f t="shared" si="16"/>
        <v>1.0177332305319968</v>
      </c>
      <c r="E83" s="22">
        <f t="shared" si="16"/>
        <v>1.022508038585209</v>
      </c>
      <c r="F83" s="22">
        <f t="shared" si="16"/>
        <v>1.0083333333333333</v>
      </c>
      <c r="G83" s="22">
        <f t="shared" si="16"/>
        <v>1.0121065375302662</v>
      </c>
      <c r="H83" s="22">
        <f t="shared" si="16"/>
        <v>1.0107816711590296</v>
      </c>
      <c r="I83" s="22">
        <f t="shared" si="16"/>
        <v>1.025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37645583</v>
      </c>
      <c r="D94" s="21"/>
      <c r="E94" s="21">
        <f>SUM(E95:E96)</f>
        <v>88587</v>
      </c>
      <c r="F94" s="22">
        <f>C94/E94</f>
        <v>424.956065788434</v>
      </c>
      <c r="G94" s="21">
        <f>SUM(G95:G96)</f>
        <v>176160</v>
      </c>
      <c r="H94" s="22">
        <f>C94/G94</f>
        <v>213.70108424159855</v>
      </c>
    </row>
    <row r="95" spans="1:8" ht="12.75">
      <c r="A95" t="s">
        <v>23</v>
      </c>
      <c r="C95" s="21">
        <f>H34</f>
        <v>29645366</v>
      </c>
      <c r="D95" s="21"/>
      <c r="E95" s="21">
        <f>H23</f>
        <v>65030</v>
      </c>
      <c r="F95" s="22">
        <f>C95/E95</f>
        <v>455.8721513147778</v>
      </c>
      <c r="G95" s="21">
        <f>H12</f>
        <v>139493</v>
      </c>
      <c r="H95" s="22">
        <f>C95/G95</f>
        <v>212.52224842823654</v>
      </c>
    </row>
    <row r="96" spans="1:8" ht="12.75">
      <c r="A96" t="s">
        <v>34</v>
      </c>
      <c r="C96" s="21">
        <f>SUM(B34:G34)</f>
        <v>8000217</v>
      </c>
      <c r="D96" s="21"/>
      <c r="E96" s="21">
        <f>SUM(B23:G23)</f>
        <v>23557</v>
      </c>
      <c r="F96" s="22">
        <f>C96/E96</f>
        <v>339.6110285690028</v>
      </c>
      <c r="G96" s="21">
        <f>SUM(B12:G12)</f>
        <v>36667</v>
      </c>
      <c r="H96" s="22">
        <f>C96/G96</f>
        <v>218.18575285679222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21375071</v>
      </c>
      <c r="D98" s="21"/>
      <c r="E98" s="21">
        <f>SUM(E99:E100)</f>
        <v>50159</v>
      </c>
      <c r="F98" s="22">
        <f>C98/E98</f>
        <v>426.14627484598975</v>
      </c>
      <c r="G98" s="21">
        <f>SUM(G99:G100)</f>
        <v>100896</v>
      </c>
      <c r="H98" s="22">
        <f>C98/G98</f>
        <v>211.852511496987</v>
      </c>
    </row>
    <row r="99" spans="1:8" ht="12.75">
      <c r="A99" t="s">
        <v>23</v>
      </c>
      <c r="C99" s="21">
        <f>H27</f>
        <v>16568543</v>
      </c>
      <c r="D99" s="21"/>
      <c r="E99" s="21">
        <f>H16</f>
        <v>35372</v>
      </c>
      <c r="F99" s="22">
        <f>C99/E99</f>
        <v>468.40843039692413</v>
      </c>
      <c r="G99" s="21">
        <f>H5</f>
        <v>78866</v>
      </c>
      <c r="H99" s="22">
        <f>C99/G99</f>
        <v>210.08473867065655</v>
      </c>
    </row>
    <row r="100" spans="1:8" ht="12.75">
      <c r="A100" t="s">
        <v>34</v>
      </c>
      <c r="C100" s="21">
        <f>SUM(B27:G27)</f>
        <v>4806528</v>
      </c>
      <c r="D100" s="21"/>
      <c r="E100" s="21">
        <f>SUM(B16:G16)</f>
        <v>14787</v>
      </c>
      <c r="F100" s="22">
        <f>C100/E100</f>
        <v>325.0509231081355</v>
      </c>
      <c r="G100" s="21">
        <f>SUM(B5:G5)</f>
        <v>22030</v>
      </c>
      <c r="H100" s="22">
        <f>C100/G100</f>
        <v>218.18102587380844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9611498</v>
      </c>
      <c r="D102" s="21"/>
      <c r="E102" s="21">
        <f>SUM(E103:E104)</f>
        <v>22498</v>
      </c>
      <c r="F102" s="22">
        <f>C102/E102</f>
        <v>427.21566361454353</v>
      </c>
      <c r="G102" s="21">
        <f>SUM(G103:G104)</f>
        <v>44087</v>
      </c>
      <c r="H102" s="22">
        <f>C102/G102</f>
        <v>218.01206704924354</v>
      </c>
    </row>
    <row r="103" spans="1:8" ht="12.75">
      <c r="A103" t="s">
        <v>23</v>
      </c>
      <c r="C103" s="21">
        <f>H28</f>
        <v>7538064</v>
      </c>
      <c r="D103" s="21"/>
      <c r="E103" s="21">
        <f>H17</f>
        <v>16869</v>
      </c>
      <c r="F103" s="22">
        <f>C103/E103</f>
        <v>446.8589720789614</v>
      </c>
      <c r="G103" s="21">
        <f>H6</f>
        <v>34540</v>
      </c>
      <c r="H103" s="22">
        <f>C103/G103</f>
        <v>218.24157498552404</v>
      </c>
    </row>
    <row r="104" spans="1:8" ht="12.75">
      <c r="A104" t="s">
        <v>34</v>
      </c>
      <c r="C104" s="21">
        <f>SUM(B28:G28)</f>
        <v>2073434</v>
      </c>
      <c r="D104" s="21"/>
      <c r="E104" s="21">
        <f>SUM(B17:G17)</f>
        <v>5629</v>
      </c>
      <c r="F104" s="22">
        <f>C104/E104</f>
        <v>368.34855214069995</v>
      </c>
      <c r="G104" s="21">
        <f>SUM(B6:G6)</f>
        <v>9547</v>
      </c>
      <c r="H104" s="22">
        <f>C104/G104</f>
        <v>217.18173248140778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2093142</v>
      </c>
      <c r="D106" s="21"/>
      <c r="E106" s="21">
        <f>SUM(E107:E108)</f>
        <v>5188</v>
      </c>
      <c r="F106" s="22">
        <f>C106/E106</f>
        <v>403.45836545875096</v>
      </c>
      <c r="G106" s="21">
        <f>SUM(G107:G108)</f>
        <v>9957</v>
      </c>
      <c r="H106" s="22">
        <f>C106/G106</f>
        <v>210.2181379933715</v>
      </c>
    </row>
    <row r="107" spans="1:8" ht="12.75">
      <c r="A107" t="s">
        <v>23</v>
      </c>
      <c r="C107" s="21">
        <f>H29</f>
        <v>1780349</v>
      </c>
      <c r="D107" s="21"/>
      <c r="E107" s="21">
        <f>H18</f>
        <v>4232</v>
      </c>
      <c r="F107" s="22">
        <f>C107/E107</f>
        <v>420.687381852552</v>
      </c>
      <c r="G107" s="21">
        <f>H7</f>
        <v>8492</v>
      </c>
      <c r="H107" s="22">
        <f>C107/G107</f>
        <v>209.65014130946773</v>
      </c>
    </row>
    <row r="108" spans="1:8" ht="12.75">
      <c r="A108" t="s">
        <v>34</v>
      </c>
      <c r="C108" s="21">
        <f>SUM(B29:G29)</f>
        <v>312793</v>
      </c>
      <c r="D108" s="21"/>
      <c r="E108" s="21">
        <f>SUM(B18:G18)</f>
        <v>956</v>
      </c>
      <c r="F108" s="22">
        <f>C108/E108</f>
        <v>327.18933054393307</v>
      </c>
      <c r="G108" s="21">
        <f>SUM(B7:G7)</f>
        <v>1465</v>
      </c>
      <c r="H108" s="22">
        <f>C108/G108</f>
        <v>213.51058020477817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4565872</v>
      </c>
      <c r="D110" s="21"/>
      <c r="E110" s="21">
        <f>SUM(E111:E112)</f>
        <v>10742</v>
      </c>
      <c r="F110" s="22">
        <f>C110/E110</f>
        <v>425.04859430273694</v>
      </c>
      <c r="G110" s="21">
        <f>SUM(G111:G112)</f>
        <v>21220</v>
      </c>
      <c r="H110" s="22">
        <f>C110/G110</f>
        <v>215.1683317624882</v>
      </c>
    </row>
    <row r="111" spans="1:8" ht="12.75">
      <c r="A111" s="11" t="s">
        <v>23</v>
      </c>
      <c r="C111" s="21">
        <f>H33</f>
        <v>3758410</v>
      </c>
      <c r="D111" s="21"/>
      <c r="E111" s="21">
        <f>H22</f>
        <v>8557</v>
      </c>
      <c r="F111" s="22">
        <f>C111/E111</f>
        <v>439.2205212107047</v>
      </c>
      <c r="G111" s="21">
        <f>H11</f>
        <v>17595</v>
      </c>
      <c r="H111" s="22">
        <f>C111/G111</f>
        <v>213.6067064506962</v>
      </c>
    </row>
    <row r="112" spans="1:8" ht="12.75">
      <c r="A112" s="11" t="s">
        <v>34</v>
      </c>
      <c r="C112" s="21">
        <f>SUM(B33:G33)</f>
        <v>807462</v>
      </c>
      <c r="D112" s="21"/>
      <c r="E112" s="21">
        <f>SUM(B22:G22)</f>
        <v>2185</v>
      </c>
      <c r="F112" s="22">
        <f>C112/E112</f>
        <v>369.54782608695655</v>
      </c>
      <c r="G112" s="21">
        <f>SUM(B11:G11)</f>
        <v>3625</v>
      </c>
      <c r="H112" s="22">
        <f>C112/G112</f>
        <v>222.74813793103448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3986179</v>
      </c>
      <c r="D114" s="21"/>
      <c r="E114" s="21">
        <f>SUM(E115:E116)</f>
        <v>9504</v>
      </c>
      <c r="F114" s="22">
        <f>C114/E114</f>
        <v>419.42119107744105</v>
      </c>
      <c r="G114" s="21">
        <f>SUM(G115:G116)</f>
        <v>18516</v>
      </c>
      <c r="H114" s="22">
        <f>C114/G114</f>
        <v>215.28294448044934</v>
      </c>
    </row>
    <row r="115" spans="1:8" ht="12.75">
      <c r="A115" t="s">
        <v>23</v>
      </c>
      <c r="C115" s="21">
        <f>H30</f>
        <v>3324844</v>
      </c>
      <c r="D115" s="21"/>
      <c r="E115" s="21">
        <f>H19</f>
        <v>7639</v>
      </c>
      <c r="F115" s="22">
        <f>C115/E115</f>
        <v>435.24597460400577</v>
      </c>
      <c r="G115" s="21">
        <f>H8</f>
        <v>15559</v>
      </c>
      <c r="H115" s="22">
        <f>C115/G115</f>
        <v>213.69265376952245</v>
      </c>
    </row>
    <row r="116" spans="1:8" ht="12.75">
      <c r="A116" t="s">
        <v>34</v>
      </c>
      <c r="C116" s="21">
        <f>SUM(B30:G30)</f>
        <v>661335</v>
      </c>
      <c r="D116" s="21"/>
      <c r="E116" s="21">
        <f>SUM(B19:G19)</f>
        <v>1865</v>
      </c>
      <c r="F116" s="22">
        <f>C116/E116</f>
        <v>354.60321715817696</v>
      </c>
      <c r="G116" s="21">
        <f>SUM(B8:G8)</f>
        <v>2957</v>
      </c>
      <c r="H116" s="22">
        <f>C116/G116</f>
        <v>223.65065945214744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505615</v>
      </c>
      <c r="D118" s="21"/>
      <c r="E118" s="21">
        <f>SUM(E119:E120)</f>
        <v>1064</v>
      </c>
      <c r="F118" s="22">
        <f>C118/E118</f>
        <v>475.20206766917295</v>
      </c>
      <c r="G118" s="21">
        <f>SUM(G119:G120)</f>
        <v>2361</v>
      </c>
      <c r="H118" s="22">
        <f>C118/G118</f>
        <v>214.15290131300296</v>
      </c>
    </row>
    <row r="119" spans="1:8" ht="12.75">
      <c r="A119" t="s">
        <v>23</v>
      </c>
      <c r="C119" s="21">
        <f>H31</f>
        <v>379140</v>
      </c>
      <c r="D119" s="21"/>
      <c r="E119" s="21">
        <f>H20</f>
        <v>790</v>
      </c>
      <c r="F119" s="22">
        <f>C119/E119</f>
        <v>479.9240506329114</v>
      </c>
      <c r="G119" s="21">
        <f>H9</f>
        <v>1785</v>
      </c>
      <c r="H119" s="22">
        <f>C119/G119</f>
        <v>212.4033613445378</v>
      </c>
    </row>
    <row r="120" spans="1:8" ht="12.75">
      <c r="A120" t="s">
        <v>34</v>
      </c>
      <c r="C120" s="21">
        <f>SUM(B31:G31)</f>
        <v>126475</v>
      </c>
      <c r="D120" s="21"/>
      <c r="E120" s="21">
        <f>SUM(B20:G20)</f>
        <v>274</v>
      </c>
      <c r="F120" s="22">
        <f>C120/E120</f>
        <v>461.5875912408759</v>
      </c>
      <c r="G120" s="21">
        <f>SUM(B9:G9)</f>
        <v>576</v>
      </c>
      <c r="H120" s="22">
        <f>C120/G120</f>
        <v>219.57465277777777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74078</v>
      </c>
      <c r="D122" s="21"/>
      <c r="E122" s="21">
        <f>SUM(E123:E124)</f>
        <v>174</v>
      </c>
      <c r="F122" s="22">
        <f>C122/E122</f>
        <v>425.735632183908</v>
      </c>
      <c r="G122" s="21">
        <f>SUM(G123:G124)</f>
        <v>343</v>
      </c>
      <c r="H122" s="22">
        <f>C122/G122</f>
        <v>215.97084548104957</v>
      </c>
    </row>
    <row r="123" spans="1:8" ht="12.75">
      <c r="A123" t="s">
        <v>23</v>
      </c>
      <c r="C123" s="21">
        <f>H32</f>
        <v>54426</v>
      </c>
      <c r="D123" s="21"/>
      <c r="E123" s="21">
        <f>H21</f>
        <v>128</v>
      </c>
      <c r="F123" s="22">
        <f>C123/E123</f>
        <v>425.203125</v>
      </c>
      <c r="G123" s="21">
        <f>H10</f>
        <v>251</v>
      </c>
      <c r="H123" s="22">
        <f>C123/G123</f>
        <v>216.83665338645417</v>
      </c>
    </row>
    <row r="124" spans="1:8" ht="12.75">
      <c r="A124" t="s">
        <v>34</v>
      </c>
      <c r="C124" s="21">
        <f>SUM(B32:G32)</f>
        <v>19652</v>
      </c>
      <c r="D124" s="21"/>
      <c r="E124" s="21">
        <f>SUM(B21:G21)</f>
        <v>46</v>
      </c>
      <c r="F124" s="22">
        <f>C124/E124</f>
        <v>427.2173913043478</v>
      </c>
      <c r="G124" s="21">
        <f>SUM(B10:G10)</f>
        <v>92</v>
      </c>
      <c r="H124" s="22">
        <f>C124/G124</f>
        <v>213.6086956521739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8661552</v>
      </c>
      <c r="D130" s="21"/>
      <c r="E130" s="21">
        <f aca="true" t="shared" si="19" ref="E130:K130">SUM(E131:E134)</f>
        <v>4806528</v>
      </c>
      <c r="F130" s="21">
        <f t="shared" si="19"/>
        <v>2073434</v>
      </c>
      <c r="G130" s="21">
        <f t="shared" si="19"/>
        <v>312793</v>
      </c>
      <c r="H130" s="21">
        <f t="shared" si="19"/>
        <v>807462</v>
      </c>
      <c r="I130" s="21">
        <f t="shared" si="19"/>
        <v>661335</v>
      </c>
      <c r="J130" s="21">
        <f t="shared" si="19"/>
        <v>126475</v>
      </c>
      <c r="K130" s="21">
        <f t="shared" si="19"/>
        <v>19652</v>
      </c>
    </row>
    <row r="131" spans="1:11" ht="12.75">
      <c r="A131" t="s">
        <v>4</v>
      </c>
      <c r="C131" s="21">
        <f t="shared" si="18"/>
        <v>3328750</v>
      </c>
      <c r="D131" s="21"/>
      <c r="E131" s="21">
        <f>SUM(F27:G27)</f>
        <v>2105190</v>
      </c>
      <c r="F131" s="21">
        <f>SUM(F28:G28)</f>
        <v>633912</v>
      </c>
      <c r="G131" s="21">
        <f>SUM(F29:G29)</f>
        <v>126374</v>
      </c>
      <c r="H131" s="21">
        <f>SUM(I131:K131)</f>
        <v>246441</v>
      </c>
      <c r="I131" s="21">
        <f>SUM(F30:G30)</f>
        <v>216833</v>
      </c>
      <c r="J131" s="21">
        <f>SUM(F31:G31)</f>
        <v>24425</v>
      </c>
      <c r="K131" s="21">
        <f>SUM(F32:G32)</f>
        <v>5183</v>
      </c>
    </row>
    <row r="132" spans="1:11" ht="12.75">
      <c r="A132" t="s">
        <v>63</v>
      </c>
      <c r="C132" s="21">
        <f t="shared" si="18"/>
        <v>3997128</v>
      </c>
      <c r="D132" s="21"/>
      <c r="E132" s="21">
        <f>B27</f>
        <v>1915026</v>
      </c>
      <c r="F132" s="21">
        <f>B28</f>
        <v>1155928</v>
      </c>
      <c r="G132" s="21">
        <f>B29</f>
        <v>149890</v>
      </c>
      <c r="H132" s="21">
        <f>SUM(I132:K132)</f>
        <v>439884</v>
      </c>
      <c r="I132" s="21">
        <f>B30</f>
        <v>336400</v>
      </c>
      <c r="J132" s="21">
        <f>B31</f>
        <v>89575</v>
      </c>
      <c r="K132" s="21">
        <f>B32</f>
        <v>13909</v>
      </c>
    </row>
    <row r="133" spans="1:11" ht="12.75">
      <c r="A133" t="s">
        <v>62</v>
      </c>
      <c r="C133" s="21">
        <f t="shared" si="18"/>
        <v>26301</v>
      </c>
      <c r="D133" s="21"/>
      <c r="E133" s="21">
        <f>C27</f>
        <v>16625</v>
      </c>
      <c r="F133" s="21">
        <f>C28</f>
        <v>7187</v>
      </c>
      <c r="G133" s="21">
        <f>C29</f>
        <v>1653</v>
      </c>
      <c r="H133" s="21">
        <f>SUM(I133:K133)</f>
        <v>836</v>
      </c>
      <c r="I133" s="21">
        <f>C30</f>
        <v>0</v>
      </c>
      <c r="J133" s="21">
        <f>C31</f>
        <v>836</v>
      </c>
      <c r="K133" s="21">
        <f>C32</f>
        <v>0</v>
      </c>
    </row>
    <row r="134" spans="1:11" ht="12.75">
      <c r="A134" t="s">
        <v>2</v>
      </c>
      <c r="C134" s="21">
        <f t="shared" si="18"/>
        <v>1309373</v>
      </c>
      <c r="D134" s="21"/>
      <c r="E134" s="21">
        <f>E27</f>
        <v>769687</v>
      </c>
      <c r="F134" s="21">
        <f>E28</f>
        <v>276407</v>
      </c>
      <c r="G134" s="21">
        <f>E29</f>
        <v>34876</v>
      </c>
      <c r="H134" s="21">
        <f>SUM(I134:K134)</f>
        <v>120301</v>
      </c>
      <c r="I134" s="21">
        <f>E30</f>
        <v>108102</v>
      </c>
      <c r="J134" s="21">
        <f>E31</f>
        <v>11639</v>
      </c>
      <c r="K134" s="21">
        <f>E32</f>
        <v>560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3328750</v>
      </c>
      <c r="E141" s="22">
        <f>B141/C66</f>
        <v>235.03141989691449</v>
      </c>
      <c r="G141" s="22">
        <f>B141/C67</f>
        <v>217.86438903069572</v>
      </c>
    </row>
    <row r="142" spans="1:7" ht="12.75">
      <c r="A142" t="s">
        <v>63</v>
      </c>
      <c r="B142" s="21">
        <f>C132</f>
        <v>3997128</v>
      </c>
      <c r="E142" s="22">
        <f>B142/C71</f>
        <v>754.1750943396227</v>
      </c>
      <c r="G142" s="22">
        <f>B142/C72</f>
        <v>233.23188236667056</v>
      </c>
    </row>
    <row r="143" spans="1:7" ht="12.75">
      <c r="A143" t="s">
        <v>62</v>
      </c>
      <c r="B143" s="21">
        <f>C133</f>
        <v>26301</v>
      </c>
      <c r="E143" s="22">
        <f>B143/C76</f>
        <v>773.5588235294117</v>
      </c>
      <c r="G143" s="22">
        <f>B143/C77</f>
        <v>224.7948717948718</v>
      </c>
    </row>
    <row r="144" spans="1:7" ht="12.75">
      <c r="A144" t="s">
        <v>2</v>
      </c>
      <c r="B144" s="21">
        <f>C134</f>
        <v>1309373</v>
      </c>
      <c r="E144" s="22">
        <f>B144/C81</f>
        <v>322.50566502463056</v>
      </c>
      <c r="G144" s="22">
        <f>B144/C82</f>
        <v>316.8093394628599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 password="C1F7" sheet="1" objects="1" scenarios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E31" sqref="E3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10" ht="12.75">
      <c r="A5" s="4" t="s">
        <v>7</v>
      </c>
      <c r="B5" s="25">
        <v>9099</v>
      </c>
      <c r="C5" s="25">
        <v>48</v>
      </c>
      <c r="D5" s="25">
        <v>0</v>
      </c>
      <c r="E5" s="25">
        <v>2607</v>
      </c>
      <c r="F5" s="25">
        <v>9969</v>
      </c>
      <c r="G5" s="25">
        <v>354</v>
      </c>
      <c r="H5" s="25">
        <v>80012</v>
      </c>
      <c r="I5" s="20">
        <f aca="true" t="shared" si="0" ref="I5:I11">SUM(B5:H5)</f>
        <v>102089</v>
      </c>
      <c r="J5" s="20"/>
    </row>
    <row r="6" spans="1:9" ht="12.75">
      <c r="A6" s="4" t="s">
        <v>8</v>
      </c>
      <c r="B6" s="25">
        <v>5358</v>
      </c>
      <c r="C6" s="25">
        <v>35</v>
      </c>
      <c r="D6" s="25">
        <v>0</v>
      </c>
      <c r="E6" s="25">
        <v>963</v>
      </c>
      <c r="F6" s="25">
        <v>3135</v>
      </c>
      <c r="G6" s="25">
        <v>51</v>
      </c>
      <c r="H6" s="25">
        <v>34837</v>
      </c>
      <c r="I6" s="20">
        <f t="shared" si="0"/>
        <v>44379</v>
      </c>
    </row>
    <row r="7" spans="1:9" ht="12.75">
      <c r="A7" s="4" t="s">
        <v>9</v>
      </c>
      <c r="B7" s="25">
        <v>727</v>
      </c>
      <c r="C7" s="25">
        <v>9</v>
      </c>
      <c r="D7" s="25">
        <v>0</v>
      </c>
      <c r="E7" s="25">
        <v>121</v>
      </c>
      <c r="F7" s="25">
        <v>610</v>
      </c>
      <c r="G7" s="25">
        <v>22</v>
      </c>
      <c r="H7" s="25">
        <v>8502</v>
      </c>
      <c r="I7" s="20">
        <f t="shared" si="0"/>
        <v>9991</v>
      </c>
    </row>
    <row r="8" spans="1:9" ht="12.75">
      <c r="A8" s="4" t="s">
        <v>10</v>
      </c>
      <c r="B8" s="25">
        <v>1468</v>
      </c>
      <c r="C8" s="25">
        <v>6</v>
      </c>
      <c r="D8" s="25">
        <v>0</v>
      </c>
      <c r="E8" s="25">
        <v>373</v>
      </c>
      <c r="F8" s="25">
        <v>1027</v>
      </c>
      <c r="G8" s="25">
        <v>25</v>
      </c>
      <c r="H8" s="25">
        <v>15757</v>
      </c>
      <c r="I8" s="20">
        <f t="shared" si="0"/>
        <v>18656</v>
      </c>
    </row>
    <row r="9" spans="1:9" ht="12.75">
      <c r="A9" s="4" t="s">
        <v>11</v>
      </c>
      <c r="B9" s="25">
        <v>412</v>
      </c>
      <c r="C9" s="25">
        <v>3</v>
      </c>
      <c r="D9" s="25">
        <v>0</v>
      </c>
      <c r="E9" s="25">
        <v>39</v>
      </c>
      <c r="F9" s="25">
        <v>127</v>
      </c>
      <c r="G9" s="25">
        <v>3</v>
      </c>
      <c r="H9" s="25">
        <v>1828</v>
      </c>
      <c r="I9" s="20">
        <f t="shared" si="0"/>
        <v>2412</v>
      </c>
    </row>
    <row r="10" spans="1:9" ht="12.75">
      <c r="A10" s="4" t="s">
        <v>12</v>
      </c>
      <c r="B10" s="25">
        <v>63</v>
      </c>
      <c r="C10" s="25">
        <v>4</v>
      </c>
      <c r="D10" s="25">
        <v>0</v>
      </c>
      <c r="E10" s="25">
        <v>4</v>
      </c>
      <c r="F10" s="25">
        <v>27</v>
      </c>
      <c r="G10" s="25">
        <v>0</v>
      </c>
      <c r="H10" s="25">
        <v>262</v>
      </c>
      <c r="I10" s="20">
        <f t="shared" si="0"/>
        <v>360</v>
      </c>
    </row>
    <row r="11" spans="1:9" ht="12.75">
      <c r="A11" s="4" t="s">
        <v>13</v>
      </c>
      <c r="B11" s="20">
        <f aca="true" t="shared" si="1" ref="B11:H11">SUM(B8:B10)</f>
        <v>1943</v>
      </c>
      <c r="C11" s="20">
        <f t="shared" si="1"/>
        <v>13</v>
      </c>
      <c r="D11" s="20">
        <f t="shared" si="1"/>
        <v>0</v>
      </c>
      <c r="E11" s="20">
        <f t="shared" si="1"/>
        <v>416</v>
      </c>
      <c r="F11" s="20">
        <f t="shared" si="1"/>
        <v>1181</v>
      </c>
      <c r="G11" s="20">
        <f t="shared" si="1"/>
        <v>28</v>
      </c>
      <c r="H11" s="20">
        <f t="shared" si="1"/>
        <v>17847</v>
      </c>
      <c r="I11" s="20">
        <f t="shared" si="0"/>
        <v>21428</v>
      </c>
    </row>
    <row r="12" spans="1:9" ht="12.75">
      <c r="A12" s="4" t="s">
        <v>14</v>
      </c>
      <c r="B12" s="20">
        <f aca="true" t="shared" si="2" ref="B12:I12">SUM(B5+B6+B7+B11)</f>
        <v>17127</v>
      </c>
      <c r="C12" s="20">
        <f t="shared" si="2"/>
        <v>105</v>
      </c>
      <c r="D12" s="20">
        <f t="shared" si="2"/>
        <v>0</v>
      </c>
      <c r="E12" s="20">
        <f t="shared" si="2"/>
        <v>4107</v>
      </c>
      <c r="F12" s="20">
        <f t="shared" si="2"/>
        <v>14895</v>
      </c>
      <c r="G12" s="20">
        <f t="shared" si="2"/>
        <v>455</v>
      </c>
      <c r="H12" s="20">
        <f t="shared" si="2"/>
        <v>141198</v>
      </c>
      <c r="I12" s="20">
        <f t="shared" si="2"/>
        <v>177887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2816</v>
      </c>
      <c r="C16" s="25">
        <v>17</v>
      </c>
      <c r="D16" s="25">
        <v>0</v>
      </c>
      <c r="E16" s="25">
        <v>2558</v>
      </c>
      <c r="F16" s="25">
        <v>9103</v>
      </c>
      <c r="G16" s="25">
        <v>312</v>
      </c>
      <c r="H16" s="25">
        <v>35976</v>
      </c>
      <c r="I16" s="20">
        <f aca="true" t="shared" si="3" ref="I16:I22">SUM(B16:H16)</f>
        <v>50782</v>
      </c>
    </row>
    <row r="17" spans="1:9" ht="12.75">
      <c r="A17" s="4" t="s">
        <v>8</v>
      </c>
      <c r="B17" s="25">
        <v>1625</v>
      </c>
      <c r="C17" s="25">
        <v>10</v>
      </c>
      <c r="D17" s="25">
        <v>0</v>
      </c>
      <c r="E17" s="25">
        <v>944</v>
      </c>
      <c r="F17" s="25">
        <v>3016</v>
      </c>
      <c r="G17" s="25">
        <v>45</v>
      </c>
      <c r="H17" s="25">
        <v>17059</v>
      </c>
      <c r="I17" s="20">
        <f t="shared" si="3"/>
        <v>22699</v>
      </c>
    </row>
    <row r="18" spans="1:9" ht="12.75">
      <c r="A18" s="4" t="s">
        <v>9</v>
      </c>
      <c r="B18" s="25">
        <v>238</v>
      </c>
      <c r="C18" s="25">
        <v>2</v>
      </c>
      <c r="D18" s="25">
        <v>0</v>
      </c>
      <c r="E18" s="25">
        <v>120</v>
      </c>
      <c r="F18" s="25">
        <v>590</v>
      </c>
      <c r="G18" s="25">
        <v>19</v>
      </c>
      <c r="H18" s="25">
        <v>4259</v>
      </c>
      <c r="I18" s="20">
        <f t="shared" si="3"/>
        <v>5228</v>
      </c>
    </row>
    <row r="19" spans="1:9" ht="12.75">
      <c r="A19" s="4" t="s">
        <v>10</v>
      </c>
      <c r="B19" s="25">
        <v>482</v>
      </c>
      <c r="C19" s="25">
        <v>1</v>
      </c>
      <c r="D19" s="25">
        <v>0</v>
      </c>
      <c r="E19" s="25">
        <v>368</v>
      </c>
      <c r="F19" s="25">
        <v>969</v>
      </c>
      <c r="G19" s="25">
        <v>24</v>
      </c>
      <c r="H19" s="25">
        <v>7797</v>
      </c>
      <c r="I19" s="20">
        <f t="shared" si="3"/>
        <v>9641</v>
      </c>
    </row>
    <row r="20" spans="1:9" ht="12.75">
      <c r="A20" s="4" t="s">
        <v>11</v>
      </c>
      <c r="B20" s="25">
        <v>118</v>
      </c>
      <c r="C20" s="25">
        <v>1</v>
      </c>
      <c r="D20" s="25">
        <v>0</v>
      </c>
      <c r="E20" s="25">
        <v>38</v>
      </c>
      <c r="F20" s="25">
        <v>118</v>
      </c>
      <c r="G20" s="25">
        <v>3</v>
      </c>
      <c r="H20" s="25">
        <v>813</v>
      </c>
      <c r="I20" s="20">
        <f t="shared" si="3"/>
        <v>1091</v>
      </c>
    </row>
    <row r="21" spans="1:9" ht="12.75">
      <c r="A21" s="4" t="s">
        <v>12</v>
      </c>
      <c r="B21" s="25">
        <v>18</v>
      </c>
      <c r="C21" s="25">
        <v>1</v>
      </c>
      <c r="D21" s="25">
        <v>0</v>
      </c>
      <c r="E21" s="25">
        <v>4</v>
      </c>
      <c r="F21" s="25">
        <v>26</v>
      </c>
      <c r="G21" s="25">
        <v>0</v>
      </c>
      <c r="H21" s="25">
        <v>129</v>
      </c>
      <c r="I21" s="20">
        <f t="shared" si="3"/>
        <v>178</v>
      </c>
    </row>
    <row r="22" spans="1:9" ht="12.75">
      <c r="A22" s="4" t="s">
        <v>13</v>
      </c>
      <c r="B22" s="20">
        <f aca="true" t="shared" si="4" ref="B22:H22">SUM(B19:B21)</f>
        <v>618</v>
      </c>
      <c r="C22" s="20">
        <f t="shared" si="4"/>
        <v>3</v>
      </c>
      <c r="D22" s="20">
        <f t="shared" si="4"/>
        <v>0</v>
      </c>
      <c r="E22" s="20">
        <f t="shared" si="4"/>
        <v>410</v>
      </c>
      <c r="F22" s="20">
        <f t="shared" si="4"/>
        <v>1113</v>
      </c>
      <c r="G22" s="20">
        <f t="shared" si="4"/>
        <v>27</v>
      </c>
      <c r="H22" s="20">
        <f t="shared" si="4"/>
        <v>8739</v>
      </c>
      <c r="I22" s="20">
        <f t="shared" si="3"/>
        <v>10910</v>
      </c>
    </row>
    <row r="23" spans="1:9" ht="12.75">
      <c r="A23" s="4" t="s">
        <v>14</v>
      </c>
      <c r="B23" s="20">
        <f aca="true" t="shared" si="5" ref="B23:I23">SUM(B16+B17+B18+B22)</f>
        <v>5297</v>
      </c>
      <c r="C23" s="20">
        <f t="shared" si="5"/>
        <v>32</v>
      </c>
      <c r="D23" s="20">
        <f t="shared" si="5"/>
        <v>0</v>
      </c>
      <c r="E23" s="20">
        <f t="shared" si="5"/>
        <v>4032</v>
      </c>
      <c r="F23" s="20">
        <f t="shared" si="5"/>
        <v>13822</v>
      </c>
      <c r="G23" s="20">
        <f t="shared" si="5"/>
        <v>403</v>
      </c>
      <c r="H23" s="20">
        <f t="shared" si="5"/>
        <v>66033</v>
      </c>
      <c r="I23" s="20">
        <f t="shared" si="5"/>
        <v>89619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1929487</v>
      </c>
      <c r="C27" s="25">
        <v>11852</v>
      </c>
      <c r="D27" s="25">
        <v>0</v>
      </c>
      <c r="E27" s="25">
        <v>761379</v>
      </c>
      <c r="F27" s="25">
        <v>2014626</v>
      </c>
      <c r="G27" s="25">
        <v>102598</v>
      </c>
      <c r="H27" s="25">
        <v>16868191</v>
      </c>
      <c r="I27" s="20">
        <f aca="true" t="shared" si="6" ref="I27:I32">SUM(B27:H27)</f>
        <v>21688133</v>
      </c>
    </row>
    <row r="28" spans="1:9" ht="12.75">
      <c r="A28" s="4" t="s">
        <v>8</v>
      </c>
      <c r="B28" s="25">
        <v>1145918</v>
      </c>
      <c r="C28" s="25">
        <v>7998</v>
      </c>
      <c r="D28" s="25">
        <v>0</v>
      </c>
      <c r="E28" s="25">
        <v>278460</v>
      </c>
      <c r="F28" s="25">
        <v>621966</v>
      </c>
      <c r="G28" s="25">
        <v>14615</v>
      </c>
      <c r="H28" s="25">
        <v>7610139</v>
      </c>
      <c r="I28" s="20">
        <f t="shared" si="6"/>
        <v>9679096</v>
      </c>
    </row>
    <row r="29" spans="1:9" ht="12.75">
      <c r="A29" s="4" t="s">
        <v>9</v>
      </c>
      <c r="B29" s="25">
        <v>155551</v>
      </c>
      <c r="C29" s="25">
        <v>1786</v>
      </c>
      <c r="D29" s="25">
        <v>0</v>
      </c>
      <c r="E29" s="25">
        <v>34957</v>
      </c>
      <c r="F29" s="25">
        <v>121436</v>
      </c>
      <c r="G29" s="25">
        <v>6258</v>
      </c>
      <c r="H29" s="25">
        <v>1785550</v>
      </c>
      <c r="I29" s="20">
        <f t="shared" si="6"/>
        <v>2105538</v>
      </c>
    </row>
    <row r="30" spans="1:9" ht="12.75">
      <c r="A30" s="4" t="s">
        <v>10</v>
      </c>
      <c r="B30" s="25">
        <v>321373</v>
      </c>
      <c r="C30" s="25">
        <v>1334</v>
      </c>
      <c r="D30" s="25">
        <v>0</v>
      </c>
      <c r="E30" s="25">
        <v>107321</v>
      </c>
      <c r="F30" s="25">
        <v>210263</v>
      </c>
      <c r="G30" s="25">
        <v>7437</v>
      </c>
      <c r="H30" s="25">
        <v>3377823</v>
      </c>
      <c r="I30" s="20">
        <f t="shared" si="6"/>
        <v>4025551</v>
      </c>
    </row>
    <row r="31" spans="1:9" ht="12.75">
      <c r="A31" s="4" t="s">
        <v>11</v>
      </c>
      <c r="B31" s="25">
        <v>91591</v>
      </c>
      <c r="C31" s="25">
        <v>824</v>
      </c>
      <c r="D31" s="25">
        <v>0</v>
      </c>
      <c r="E31" s="25">
        <v>11147</v>
      </c>
      <c r="F31" s="25">
        <v>24130</v>
      </c>
      <c r="G31" s="25">
        <v>920</v>
      </c>
      <c r="H31" s="25">
        <v>386604</v>
      </c>
      <c r="I31" s="20">
        <f t="shared" si="6"/>
        <v>515216</v>
      </c>
    </row>
    <row r="32" spans="1:9" ht="12.75">
      <c r="A32" s="4" t="s">
        <v>12</v>
      </c>
      <c r="B32" s="25">
        <v>13989</v>
      </c>
      <c r="C32" s="25">
        <v>1512</v>
      </c>
      <c r="D32" s="25">
        <v>0</v>
      </c>
      <c r="E32" s="25">
        <v>1154</v>
      </c>
      <c r="F32" s="25">
        <v>5505</v>
      </c>
      <c r="G32" s="25">
        <v>0</v>
      </c>
      <c r="H32" s="25">
        <v>56622</v>
      </c>
      <c r="I32" s="20">
        <f t="shared" si="6"/>
        <v>78782</v>
      </c>
    </row>
    <row r="33" spans="1:9" ht="12.75">
      <c r="A33" s="4" t="s">
        <v>13</v>
      </c>
      <c r="B33" s="20">
        <f aca="true" t="shared" si="7" ref="B33:I33">SUM(B30:B32)</f>
        <v>426953</v>
      </c>
      <c r="C33" s="20">
        <f t="shared" si="7"/>
        <v>3670</v>
      </c>
      <c r="D33" s="20">
        <f t="shared" si="7"/>
        <v>0</v>
      </c>
      <c r="E33" s="20">
        <f t="shared" si="7"/>
        <v>119622</v>
      </c>
      <c r="F33" s="20">
        <f t="shared" si="7"/>
        <v>239898</v>
      </c>
      <c r="G33" s="20">
        <f t="shared" si="7"/>
        <v>8357</v>
      </c>
      <c r="H33" s="20">
        <f t="shared" si="7"/>
        <v>3821049</v>
      </c>
      <c r="I33" s="20">
        <f t="shared" si="7"/>
        <v>4619549</v>
      </c>
    </row>
    <row r="34" spans="1:9" ht="12.75">
      <c r="A34" s="4" t="s">
        <v>14</v>
      </c>
      <c r="B34" s="20">
        <f aca="true" t="shared" si="8" ref="B34:I34">SUM(B27+B28+B29+B33)</f>
        <v>3657909</v>
      </c>
      <c r="C34" s="20">
        <f t="shared" si="8"/>
        <v>25306</v>
      </c>
      <c r="D34" s="20">
        <f t="shared" si="8"/>
        <v>0</v>
      </c>
      <c r="E34" s="20">
        <f t="shared" si="8"/>
        <v>1194418</v>
      </c>
      <c r="F34" s="20">
        <f t="shared" si="8"/>
        <v>2997926</v>
      </c>
      <c r="G34" s="20">
        <f t="shared" si="8"/>
        <v>131828</v>
      </c>
      <c r="H34" s="20">
        <f t="shared" si="8"/>
        <v>30084929</v>
      </c>
      <c r="I34" s="20">
        <f t="shared" si="8"/>
        <v>38092316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89619</v>
      </c>
      <c r="D42" s="21">
        <f>I16</f>
        <v>50782</v>
      </c>
      <c r="E42" s="21">
        <f>I17</f>
        <v>22699</v>
      </c>
      <c r="F42" s="21">
        <f>I18</f>
        <v>5228</v>
      </c>
      <c r="G42" s="21">
        <f>I22</f>
        <v>10910</v>
      </c>
      <c r="H42" s="21">
        <f>I19</f>
        <v>9641</v>
      </c>
      <c r="I42" s="21">
        <f>I20</f>
        <v>1091</v>
      </c>
      <c r="J42" s="21">
        <f>I21</f>
        <v>178</v>
      </c>
      <c r="K42" s="21"/>
    </row>
    <row r="43" spans="1:11" ht="12.75">
      <c r="A43" t="s">
        <v>21</v>
      </c>
      <c r="C43" s="21">
        <f>SUM(D43:G43)</f>
        <v>177887</v>
      </c>
      <c r="D43" s="21">
        <f>I5</f>
        <v>102089</v>
      </c>
      <c r="E43" s="21">
        <f>I6</f>
        <v>44379</v>
      </c>
      <c r="F43" s="21">
        <f>I7</f>
        <v>9991</v>
      </c>
      <c r="G43" s="21">
        <f>I11</f>
        <v>21428</v>
      </c>
      <c r="H43" s="21">
        <f>I8</f>
        <v>18656</v>
      </c>
      <c r="I43" s="21">
        <f>I9</f>
        <v>2412</v>
      </c>
      <c r="J43" s="21">
        <f>I10</f>
        <v>360</v>
      </c>
      <c r="K43" s="21"/>
    </row>
    <row r="44" spans="1:11" ht="12.75">
      <c r="A44" t="s">
        <v>22</v>
      </c>
      <c r="C44" s="22">
        <f aca="true" t="shared" si="9" ref="C44:J44">C43/C42</f>
        <v>1.9849250716923867</v>
      </c>
      <c r="D44" s="22">
        <f t="shared" si="9"/>
        <v>2.0103383088495925</v>
      </c>
      <c r="E44" s="22">
        <f t="shared" si="9"/>
        <v>1.955108154544253</v>
      </c>
      <c r="F44" s="22">
        <f t="shared" si="9"/>
        <v>1.9110558530986994</v>
      </c>
      <c r="G44" s="22">
        <f t="shared" si="9"/>
        <v>1.9640696608615948</v>
      </c>
      <c r="H44" s="22">
        <f t="shared" si="9"/>
        <v>1.9350689762472773</v>
      </c>
      <c r="I44" s="22">
        <f t="shared" si="9"/>
        <v>2.210815765352887</v>
      </c>
      <c r="J44" s="22">
        <f t="shared" si="9"/>
        <v>2.0224719101123596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66033</v>
      </c>
      <c r="D47" s="21">
        <f>H16</f>
        <v>35976</v>
      </c>
      <c r="E47" s="21">
        <f>H17</f>
        <v>17059</v>
      </c>
      <c r="F47" s="21">
        <f>H18</f>
        <v>4259</v>
      </c>
      <c r="G47" s="21">
        <f>H22</f>
        <v>8739</v>
      </c>
      <c r="H47" s="21">
        <f>H19</f>
        <v>7797</v>
      </c>
      <c r="I47" s="21">
        <f>H20</f>
        <v>813</v>
      </c>
      <c r="J47" s="21">
        <f>H21</f>
        <v>129</v>
      </c>
      <c r="K47" s="21"/>
    </row>
    <row r="48" spans="1:11" ht="12.75">
      <c r="A48" t="s">
        <v>21</v>
      </c>
      <c r="C48" s="21">
        <f>SUM(D48:G48)</f>
        <v>141198</v>
      </c>
      <c r="D48" s="21">
        <f>H5</f>
        <v>80012</v>
      </c>
      <c r="E48" s="21">
        <f>H6</f>
        <v>34837</v>
      </c>
      <c r="F48" s="21">
        <f>H7</f>
        <v>8502</v>
      </c>
      <c r="G48" s="21">
        <f>H11</f>
        <v>17847</v>
      </c>
      <c r="H48" s="21">
        <f>H8</f>
        <v>15757</v>
      </c>
      <c r="I48" s="21">
        <f>H9</f>
        <v>1828</v>
      </c>
      <c r="J48" s="21">
        <f>H10</f>
        <v>262</v>
      </c>
      <c r="K48" s="21"/>
    </row>
    <row r="49" spans="1:11" ht="12.75">
      <c r="A49" t="s">
        <v>22</v>
      </c>
      <c r="C49" s="22">
        <f aca="true" t="shared" si="10" ref="C49:J49">C48/C47</f>
        <v>2.138294489119077</v>
      </c>
      <c r="D49" s="22">
        <f t="shared" si="10"/>
        <v>2.224038247720703</v>
      </c>
      <c r="E49" s="22">
        <f t="shared" si="10"/>
        <v>2.0421478398499326</v>
      </c>
      <c r="F49" s="22">
        <f t="shared" si="10"/>
        <v>1.9962432495891054</v>
      </c>
      <c r="G49" s="22">
        <f t="shared" si="10"/>
        <v>2.042224510813594</v>
      </c>
      <c r="H49" s="22">
        <f t="shared" si="10"/>
        <v>2.020905476465307</v>
      </c>
      <c r="I49" s="22">
        <f t="shared" si="10"/>
        <v>2.2484624846248464</v>
      </c>
      <c r="J49" s="22">
        <f t="shared" si="10"/>
        <v>2.0310077519379846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23586</v>
      </c>
      <c r="D52" s="21">
        <f>SUM(B16:G16)</f>
        <v>14806</v>
      </c>
      <c r="E52" s="21">
        <f>SUM(B17:G17)</f>
        <v>5640</v>
      </c>
      <c r="F52" s="21">
        <f>SUM(B18:G18)</f>
        <v>969</v>
      </c>
      <c r="G52" s="21">
        <f>SUM(H52:J52)</f>
        <v>2171</v>
      </c>
      <c r="H52" s="21">
        <f>SUM(B19:G19)</f>
        <v>1844</v>
      </c>
      <c r="I52" s="21">
        <f>SUM(B20:G20)</f>
        <v>278</v>
      </c>
      <c r="J52" s="21">
        <f>SUM(B21:G21)</f>
        <v>49</v>
      </c>
      <c r="K52" s="21"/>
    </row>
    <row r="53" spans="1:11" ht="12.75">
      <c r="A53" t="s">
        <v>21</v>
      </c>
      <c r="C53" s="21">
        <f>SUM(B12:G12)</f>
        <v>36689</v>
      </c>
      <c r="D53" s="21">
        <f>SUM(B5:G5)</f>
        <v>22077</v>
      </c>
      <c r="E53" s="21">
        <f>SUM(B6:G6)</f>
        <v>9542</v>
      </c>
      <c r="F53" s="21">
        <f>SUM(B7:G7)</f>
        <v>1489</v>
      </c>
      <c r="G53" s="21">
        <f>SUM(H53:J53)</f>
        <v>3581</v>
      </c>
      <c r="H53" s="21">
        <f>SUM(B8:G8)</f>
        <v>2899</v>
      </c>
      <c r="I53" s="21">
        <f>SUM(B9:G9)</f>
        <v>584</v>
      </c>
      <c r="J53" s="21">
        <f>SUM(B10:G10)</f>
        <v>98</v>
      </c>
      <c r="K53" s="21"/>
    </row>
    <row r="54" spans="1:11" ht="12.75">
      <c r="A54" t="s">
        <v>22</v>
      </c>
      <c r="C54" s="22">
        <f aca="true" t="shared" si="11" ref="C54:J54">C53/C52</f>
        <v>1.5555414228779785</v>
      </c>
      <c r="D54" s="22">
        <f t="shared" si="11"/>
        <v>1.4910846953937593</v>
      </c>
      <c r="E54" s="22">
        <f t="shared" si="11"/>
        <v>1.6918439716312057</v>
      </c>
      <c r="F54" s="22">
        <f t="shared" si="11"/>
        <v>1.5366357069143446</v>
      </c>
      <c r="G54" s="22">
        <f t="shared" si="11"/>
        <v>1.6494702901888532</v>
      </c>
      <c r="H54" s="22">
        <f t="shared" si="11"/>
        <v>1.572125813449024</v>
      </c>
      <c r="I54" s="22">
        <f t="shared" si="11"/>
        <v>2.1007194244604315</v>
      </c>
      <c r="J54" s="22">
        <f t="shared" si="11"/>
        <v>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23586</v>
      </c>
      <c r="D61" s="21">
        <f>SUM(B16:G16)</f>
        <v>14806</v>
      </c>
      <c r="E61" s="21">
        <f>SUM(B17:G17)</f>
        <v>5640</v>
      </c>
      <c r="F61" s="21">
        <f>SUM(B18:G18)</f>
        <v>969</v>
      </c>
      <c r="G61" s="21">
        <f>SUM(H61:J61)</f>
        <v>2171</v>
      </c>
      <c r="H61" s="21">
        <f>SUM(B19:G19)</f>
        <v>1844</v>
      </c>
      <c r="I61" s="21">
        <f>SUM(B20:G20)</f>
        <v>278</v>
      </c>
      <c r="J61" s="21">
        <f>SUM(B21:G21)</f>
        <v>49</v>
      </c>
      <c r="K61" s="21"/>
    </row>
    <row r="62" spans="1:11" ht="12.75">
      <c r="A62" t="s">
        <v>21</v>
      </c>
      <c r="C62" s="21">
        <f>SUM(B12:G12)</f>
        <v>36689</v>
      </c>
      <c r="D62" s="21">
        <f>SUM(B5:G5)</f>
        <v>22077</v>
      </c>
      <c r="E62" s="21">
        <f>SUM(B6:G6)</f>
        <v>9542</v>
      </c>
      <c r="F62" s="21">
        <f>SUM(B7:G7)</f>
        <v>1489</v>
      </c>
      <c r="G62" s="21">
        <f>SUM(H62:J62)</f>
        <v>3581</v>
      </c>
      <c r="H62" s="21">
        <f>SUM(B8:G8)</f>
        <v>2899</v>
      </c>
      <c r="I62" s="21">
        <f>SUM(B9:G9)</f>
        <v>584</v>
      </c>
      <c r="J62" s="21">
        <f>SUM(B10:G10)</f>
        <v>98</v>
      </c>
      <c r="K62" s="21"/>
    </row>
    <row r="63" spans="1:11" ht="12.75">
      <c r="A63" t="s">
        <v>22</v>
      </c>
      <c r="C63" s="22">
        <f aca="true" t="shared" si="12" ref="C63:J63">C62/C61</f>
        <v>1.5555414228779785</v>
      </c>
      <c r="D63" s="22">
        <f t="shared" si="12"/>
        <v>1.4910846953937593</v>
      </c>
      <c r="E63" s="22">
        <f t="shared" si="12"/>
        <v>1.6918439716312057</v>
      </c>
      <c r="F63" s="22">
        <f t="shared" si="12"/>
        <v>1.5366357069143446</v>
      </c>
      <c r="G63" s="22">
        <f t="shared" si="12"/>
        <v>1.6494702901888532</v>
      </c>
      <c r="H63" s="22">
        <f t="shared" si="12"/>
        <v>1.572125813449024</v>
      </c>
      <c r="I63" s="22">
        <f t="shared" si="12"/>
        <v>2.1007194244604315</v>
      </c>
      <c r="J63" s="22">
        <f t="shared" si="12"/>
        <v>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14225</v>
      </c>
      <c r="D66" s="21">
        <f>SUM(F16:G16)</f>
        <v>9415</v>
      </c>
      <c r="E66" s="21">
        <f>SUM(F17:G17)</f>
        <v>3061</v>
      </c>
      <c r="F66" s="21">
        <f>SUM(F18:G18)</f>
        <v>609</v>
      </c>
      <c r="G66" s="21">
        <f>SUM(H66:J66)</f>
        <v>1140</v>
      </c>
      <c r="H66" s="21">
        <f>SUM(F19:G19)</f>
        <v>993</v>
      </c>
      <c r="I66" s="21">
        <f>SUM(F20:G20)</f>
        <v>121</v>
      </c>
      <c r="J66" s="21">
        <f>SUM(F21:G21)</f>
        <v>26</v>
      </c>
      <c r="K66" s="21"/>
    </row>
    <row r="67" spans="1:11" ht="12.75">
      <c r="A67" t="s">
        <v>21</v>
      </c>
      <c r="C67" s="21">
        <f>SUM(F12:G12)</f>
        <v>15350</v>
      </c>
      <c r="D67" s="21">
        <f>SUM(F5:G5)</f>
        <v>10323</v>
      </c>
      <c r="E67" s="21">
        <f>SUM(F6:G6)</f>
        <v>3186</v>
      </c>
      <c r="F67" s="21">
        <f>SUM(F7:G7)</f>
        <v>632</v>
      </c>
      <c r="G67" s="21">
        <f>SUM(H67:J67)</f>
        <v>1209</v>
      </c>
      <c r="H67" s="21">
        <f>SUM(F8:G8)</f>
        <v>1052</v>
      </c>
      <c r="I67" s="21">
        <f>SUM(F9:G9)</f>
        <v>130</v>
      </c>
      <c r="J67" s="21">
        <f>SUM(F10:G10)</f>
        <v>27</v>
      </c>
      <c r="K67" s="21"/>
    </row>
    <row r="68" spans="1:11" ht="12.75">
      <c r="A68" t="s">
        <v>22</v>
      </c>
      <c r="C68" s="22">
        <f aca="true" t="shared" si="13" ref="C68:J68">C67/C66</f>
        <v>1.07908611599297</v>
      </c>
      <c r="D68" s="22">
        <f t="shared" si="13"/>
        <v>1.0964418481147105</v>
      </c>
      <c r="E68" s="22">
        <f t="shared" si="13"/>
        <v>1.0408363279973865</v>
      </c>
      <c r="F68" s="22">
        <f t="shared" si="13"/>
        <v>1.0377668308702792</v>
      </c>
      <c r="G68" s="22">
        <f t="shared" si="13"/>
        <v>1.0605263157894738</v>
      </c>
      <c r="H68" s="22">
        <f t="shared" si="13"/>
        <v>1.0594159113796575</v>
      </c>
      <c r="I68" s="22">
        <f t="shared" si="13"/>
        <v>1.0743801652892562</v>
      </c>
      <c r="J68" s="22">
        <f t="shared" si="13"/>
        <v>1.0384615384615385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5297</v>
      </c>
      <c r="D71" s="21">
        <f>B16</f>
        <v>2816</v>
      </c>
      <c r="E71" s="21">
        <f>B17</f>
        <v>1625</v>
      </c>
      <c r="F71" s="21">
        <f>B18</f>
        <v>238</v>
      </c>
      <c r="G71" s="21">
        <f>SUM(H71:J71)</f>
        <v>618</v>
      </c>
      <c r="H71" s="21">
        <f>B19</f>
        <v>482</v>
      </c>
      <c r="I71" s="21">
        <f>B20</f>
        <v>118</v>
      </c>
      <c r="J71" s="21">
        <f>B21</f>
        <v>18</v>
      </c>
      <c r="K71" s="21"/>
    </row>
    <row r="72" spans="1:11" ht="12.75">
      <c r="A72" t="s">
        <v>21</v>
      </c>
      <c r="C72" s="21">
        <f>B12</f>
        <v>17127</v>
      </c>
      <c r="D72" s="21">
        <f>B5</f>
        <v>9099</v>
      </c>
      <c r="E72" s="21">
        <f>B6</f>
        <v>5358</v>
      </c>
      <c r="F72" s="21">
        <f>B7</f>
        <v>727</v>
      </c>
      <c r="G72" s="21">
        <f>SUM(H72:J72)</f>
        <v>1943</v>
      </c>
      <c r="H72" s="21">
        <f>B8</f>
        <v>1468</v>
      </c>
      <c r="I72" s="21">
        <f>B9</f>
        <v>412</v>
      </c>
      <c r="J72" s="21">
        <f>B10</f>
        <v>63</v>
      </c>
      <c r="K72" s="21"/>
    </row>
    <row r="73" spans="1:11" ht="12.75">
      <c r="A73" t="s">
        <v>22</v>
      </c>
      <c r="C73" s="22">
        <f aca="true" t="shared" si="14" ref="C73:J73">C72/C71</f>
        <v>3.2333396262035112</v>
      </c>
      <c r="D73" s="22">
        <f t="shared" si="14"/>
        <v>3.231178977272727</v>
      </c>
      <c r="E73" s="22">
        <f t="shared" si="14"/>
        <v>3.297230769230769</v>
      </c>
      <c r="F73" s="22">
        <f t="shared" si="14"/>
        <v>3.0546218487394956</v>
      </c>
      <c r="G73" s="22">
        <f t="shared" si="14"/>
        <v>3.144012944983819</v>
      </c>
      <c r="H73" s="22">
        <f t="shared" si="14"/>
        <v>3.045643153526971</v>
      </c>
      <c r="I73" s="22">
        <f t="shared" si="14"/>
        <v>3.4915254237288136</v>
      </c>
      <c r="J73" s="22">
        <f t="shared" si="14"/>
        <v>3.5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32</v>
      </c>
      <c r="D76" s="21">
        <f>C16</f>
        <v>17</v>
      </c>
      <c r="E76" s="21">
        <f>C17</f>
        <v>10</v>
      </c>
      <c r="F76" s="21">
        <f>C18</f>
        <v>2</v>
      </c>
      <c r="G76" s="21">
        <f>SUM(H76:J76)</f>
        <v>3</v>
      </c>
      <c r="H76" s="21">
        <f>C19</f>
        <v>1</v>
      </c>
      <c r="I76" s="21">
        <f>C20</f>
        <v>1</v>
      </c>
      <c r="J76" s="21">
        <f>C21</f>
        <v>1</v>
      </c>
      <c r="K76" s="21"/>
    </row>
    <row r="77" spans="1:11" ht="12.75">
      <c r="A77" t="s">
        <v>21</v>
      </c>
      <c r="C77" s="21">
        <f>C12</f>
        <v>105</v>
      </c>
      <c r="D77" s="21">
        <f>C5</f>
        <v>48</v>
      </c>
      <c r="E77" s="21">
        <f>C6</f>
        <v>35</v>
      </c>
      <c r="F77" s="21">
        <f>C7</f>
        <v>9</v>
      </c>
      <c r="G77" s="21">
        <f>SUM(H77:J77)</f>
        <v>13</v>
      </c>
      <c r="H77" s="21">
        <f>C8</f>
        <v>6</v>
      </c>
      <c r="I77" s="21">
        <f>C9</f>
        <v>3</v>
      </c>
      <c r="J77" s="21">
        <f>C10</f>
        <v>4</v>
      </c>
      <c r="K77" s="21"/>
    </row>
    <row r="78" spans="1:11" ht="12.75">
      <c r="A78" t="s">
        <v>22</v>
      </c>
      <c r="C78" s="22">
        <f aca="true" t="shared" si="15" ref="C78:J78">C77/C76</f>
        <v>3.28125</v>
      </c>
      <c r="D78" s="22">
        <f t="shared" si="15"/>
        <v>2.823529411764706</v>
      </c>
      <c r="E78" s="22">
        <f t="shared" si="15"/>
        <v>3.5</v>
      </c>
      <c r="F78" s="22">
        <f t="shared" si="15"/>
        <v>4.5</v>
      </c>
      <c r="G78" s="22">
        <f t="shared" si="15"/>
        <v>4.333333333333333</v>
      </c>
      <c r="H78" s="22">
        <f t="shared" si="15"/>
        <v>6</v>
      </c>
      <c r="I78" s="22">
        <f t="shared" si="15"/>
        <v>3</v>
      </c>
      <c r="J78" s="22">
        <f t="shared" si="15"/>
        <v>4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4032</v>
      </c>
      <c r="D81" s="21">
        <f>E16</f>
        <v>2558</v>
      </c>
      <c r="E81" s="21">
        <f>E17</f>
        <v>944</v>
      </c>
      <c r="F81" s="21">
        <f>E18</f>
        <v>120</v>
      </c>
      <c r="G81" s="21">
        <f>SUM(H81:J81)</f>
        <v>410</v>
      </c>
      <c r="H81" s="21">
        <f>E19</f>
        <v>368</v>
      </c>
      <c r="I81" s="21">
        <f>E20</f>
        <v>38</v>
      </c>
      <c r="J81" s="21">
        <f>E21</f>
        <v>4</v>
      </c>
      <c r="K81" s="21"/>
    </row>
    <row r="82" spans="1:11" ht="12.75">
      <c r="A82" t="s">
        <v>21</v>
      </c>
      <c r="C82" s="21">
        <f>E12</f>
        <v>4107</v>
      </c>
      <c r="D82" s="21">
        <f>E5</f>
        <v>2607</v>
      </c>
      <c r="E82" s="21">
        <f>E6</f>
        <v>963</v>
      </c>
      <c r="F82" s="21">
        <f>E7</f>
        <v>121</v>
      </c>
      <c r="G82" s="21">
        <f>SUM(H82:J82)</f>
        <v>416</v>
      </c>
      <c r="H82" s="21">
        <f>E8</f>
        <v>373</v>
      </c>
      <c r="I82" s="21">
        <f>E9</f>
        <v>39</v>
      </c>
      <c r="J82" s="21">
        <f>E10</f>
        <v>4</v>
      </c>
      <c r="K82" s="21"/>
    </row>
    <row r="83" spans="1:11" ht="12.75">
      <c r="A83" t="s">
        <v>22</v>
      </c>
      <c r="C83" s="22">
        <f aca="true" t="shared" si="16" ref="C83:J83">C82/C81</f>
        <v>1.0186011904761905</v>
      </c>
      <c r="D83" s="22">
        <f t="shared" si="16"/>
        <v>1.0191555903049256</v>
      </c>
      <c r="E83" s="22">
        <f t="shared" si="16"/>
        <v>1.0201271186440677</v>
      </c>
      <c r="F83" s="22">
        <f t="shared" si="16"/>
        <v>1.0083333333333333</v>
      </c>
      <c r="G83" s="22">
        <f t="shared" si="16"/>
        <v>1.0146341463414634</v>
      </c>
      <c r="H83" s="22">
        <f t="shared" si="16"/>
        <v>1.013586956521739</v>
      </c>
      <c r="I83" s="22">
        <f t="shared" si="16"/>
        <v>1.0263157894736843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38092316</v>
      </c>
      <c r="D94" s="21"/>
      <c r="E94" s="21">
        <f>SUM(E95:E96)</f>
        <v>89619</v>
      </c>
      <c r="F94" s="22">
        <f>C94/E94</f>
        <v>425.04732255436903</v>
      </c>
      <c r="G94" s="21">
        <f>SUM(G95:G96)</f>
        <v>177887</v>
      </c>
      <c r="H94" s="22">
        <f>C94/G94</f>
        <v>214.13771664033908</v>
      </c>
    </row>
    <row r="95" spans="1:8" ht="12.75">
      <c r="A95" t="s">
        <v>23</v>
      </c>
      <c r="C95" s="21">
        <f>H34</f>
        <v>30084929</v>
      </c>
      <c r="D95" s="21"/>
      <c r="E95" s="21">
        <f>H23</f>
        <v>66033</v>
      </c>
      <c r="F95" s="22">
        <f>C95/E95</f>
        <v>455.60445534808355</v>
      </c>
      <c r="G95" s="21">
        <f>H12</f>
        <v>141198</v>
      </c>
      <c r="H95" s="22">
        <f>C95/G95</f>
        <v>213.0690873808411</v>
      </c>
    </row>
    <row r="96" spans="1:8" ht="12.75">
      <c r="A96" t="s">
        <v>34</v>
      </c>
      <c r="C96" s="21">
        <f>SUM(B34:G34)</f>
        <v>8007387</v>
      </c>
      <c r="D96" s="21"/>
      <c r="E96" s="21">
        <f>SUM(B23:G23)</f>
        <v>23586</v>
      </c>
      <c r="F96" s="22">
        <f>C96/E96</f>
        <v>339.4974561180361</v>
      </c>
      <c r="G96" s="21">
        <f>SUM(B12:G12)</f>
        <v>36689</v>
      </c>
      <c r="H96" s="22">
        <f>C96/G96</f>
        <v>218.25034751560412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21688133</v>
      </c>
      <c r="D98" s="21"/>
      <c r="E98" s="21">
        <f>SUM(E99:E100)</f>
        <v>50782</v>
      </c>
      <c r="F98" s="22">
        <f>C98/E98</f>
        <v>427.083080619117</v>
      </c>
      <c r="G98" s="21">
        <f>SUM(G99:G100)</f>
        <v>102089</v>
      </c>
      <c r="H98" s="22">
        <f>C98/G98</f>
        <v>212.44338763236</v>
      </c>
    </row>
    <row r="99" spans="1:8" ht="12.75">
      <c r="A99" t="s">
        <v>23</v>
      </c>
      <c r="C99" s="21">
        <f>H27</f>
        <v>16868191</v>
      </c>
      <c r="D99" s="21"/>
      <c r="E99" s="21">
        <f>H16</f>
        <v>35976</v>
      </c>
      <c r="F99" s="22">
        <f>C99/E99</f>
        <v>468.8734434067156</v>
      </c>
      <c r="G99" s="21">
        <f>H5</f>
        <v>80012</v>
      </c>
      <c r="H99" s="22">
        <f>C99/G99</f>
        <v>210.8207643853422</v>
      </c>
    </row>
    <row r="100" spans="1:8" ht="12.75">
      <c r="A100" t="s">
        <v>34</v>
      </c>
      <c r="C100" s="21">
        <f>SUM(B27:G27)</f>
        <v>4819942</v>
      </c>
      <c r="D100" s="21"/>
      <c r="E100" s="21">
        <f>SUM(B16:G16)</f>
        <v>14806</v>
      </c>
      <c r="F100" s="22">
        <f>C100/E100</f>
        <v>325.539781169796</v>
      </c>
      <c r="G100" s="21">
        <f>SUM(B5:G5)</f>
        <v>22077</v>
      </c>
      <c r="H100" s="22">
        <f>C100/G100</f>
        <v>218.32413824342075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9679096</v>
      </c>
      <c r="D102" s="21"/>
      <c r="E102" s="21">
        <f>SUM(E103:E104)</f>
        <v>22699</v>
      </c>
      <c r="F102" s="22">
        <f>C102/E102</f>
        <v>426.41067888453233</v>
      </c>
      <c r="G102" s="21">
        <f>SUM(G103:G104)</f>
        <v>44379</v>
      </c>
      <c r="H102" s="22">
        <f>C102/G102</f>
        <v>218.1008134478019</v>
      </c>
    </row>
    <row r="103" spans="1:8" ht="12.75">
      <c r="A103" t="s">
        <v>23</v>
      </c>
      <c r="C103" s="21">
        <f>H28</f>
        <v>7610139</v>
      </c>
      <c r="D103" s="21"/>
      <c r="E103" s="21">
        <f>H17</f>
        <v>17059</v>
      </c>
      <c r="F103" s="22">
        <f>C103/E103</f>
        <v>446.10698165191394</v>
      </c>
      <c r="G103" s="21">
        <f>H6</f>
        <v>34837</v>
      </c>
      <c r="H103" s="22">
        <f>C103/G103</f>
        <v>218.4498952263398</v>
      </c>
    </row>
    <row r="104" spans="1:8" ht="12.75">
      <c r="A104" t="s">
        <v>34</v>
      </c>
      <c r="C104" s="21">
        <f>SUM(B28:G28)</f>
        <v>2068957</v>
      </c>
      <c r="D104" s="21"/>
      <c r="E104" s="21">
        <f>SUM(B17:G17)</f>
        <v>5640</v>
      </c>
      <c r="F104" s="22">
        <f>C104/E104</f>
        <v>366.8363475177305</v>
      </c>
      <c r="G104" s="21">
        <f>SUM(B6:G6)</f>
        <v>9542</v>
      </c>
      <c r="H104" s="22">
        <f>C104/G104</f>
        <v>216.82634667784532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2105538</v>
      </c>
      <c r="D106" s="21"/>
      <c r="E106" s="21">
        <f>SUM(E107:E108)</f>
        <v>5228</v>
      </c>
      <c r="F106" s="22">
        <f>C106/E106</f>
        <v>402.7425401683244</v>
      </c>
      <c r="G106" s="21">
        <f>SUM(G107:G108)</f>
        <v>9991</v>
      </c>
      <c r="H106" s="22">
        <f>C106/G106</f>
        <v>210.74346912221</v>
      </c>
    </row>
    <row r="107" spans="1:8" ht="12.75">
      <c r="A107" t="s">
        <v>23</v>
      </c>
      <c r="C107" s="21">
        <f>H29</f>
        <v>1785550</v>
      </c>
      <c r="D107" s="21"/>
      <c r="E107" s="21">
        <f>H18</f>
        <v>4259</v>
      </c>
      <c r="F107" s="22">
        <f>C107/E107</f>
        <v>419.24160601080064</v>
      </c>
      <c r="G107" s="21">
        <f>H7</f>
        <v>8502</v>
      </c>
      <c r="H107" s="22">
        <f>C107/G107</f>
        <v>210.01529051987768</v>
      </c>
    </row>
    <row r="108" spans="1:8" ht="12.75">
      <c r="A108" t="s">
        <v>34</v>
      </c>
      <c r="C108" s="21">
        <f>SUM(B29:G29)</f>
        <v>319988</v>
      </c>
      <c r="D108" s="21"/>
      <c r="E108" s="21">
        <f>SUM(B18:G18)</f>
        <v>969</v>
      </c>
      <c r="F108" s="22">
        <f>C108/E108</f>
        <v>330.2249742002064</v>
      </c>
      <c r="G108" s="21">
        <f>SUM(B7:G7)</f>
        <v>1489</v>
      </c>
      <c r="H108" s="22">
        <f>C108/G108</f>
        <v>214.9012760241773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4619549</v>
      </c>
      <c r="D110" s="21"/>
      <c r="E110" s="21">
        <f>SUM(E111:E112)</f>
        <v>10910</v>
      </c>
      <c r="F110" s="22">
        <f>C110/E110</f>
        <v>423.42337305224567</v>
      </c>
      <c r="G110" s="21">
        <f>SUM(G111:G112)</f>
        <v>21428</v>
      </c>
      <c r="H110" s="22">
        <f>C110/G110</f>
        <v>215.5847022587269</v>
      </c>
    </row>
    <row r="111" spans="1:8" ht="12.75">
      <c r="A111" s="11" t="s">
        <v>23</v>
      </c>
      <c r="C111" s="21">
        <f>H33</f>
        <v>3821049</v>
      </c>
      <c r="D111" s="21"/>
      <c r="E111" s="21">
        <f>H22</f>
        <v>8739</v>
      </c>
      <c r="F111" s="22">
        <f>C111/E111</f>
        <v>437.24098867147273</v>
      </c>
      <c r="G111" s="21">
        <f>H11</f>
        <v>17847</v>
      </c>
      <c r="H111" s="22">
        <f>C111/G111</f>
        <v>214.1003530005043</v>
      </c>
    </row>
    <row r="112" spans="1:8" ht="12.75">
      <c r="A112" s="11" t="s">
        <v>34</v>
      </c>
      <c r="C112" s="21">
        <f>SUM(B33:G33)</f>
        <v>798500</v>
      </c>
      <c r="D112" s="21"/>
      <c r="E112" s="21">
        <f>SUM(B22:G22)</f>
        <v>2171</v>
      </c>
      <c r="F112" s="22">
        <f>C112/E112</f>
        <v>367.8028558268079</v>
      </c>
      <c r="G112" s="21">
        <f>SUM(B11:G11)</f>
        <v>3581</v>
      </c>
      <c r="H112" s="22">
        <f>C112/G112</f>
        <v>222.9824071488411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4025551</v>
      </c>
      <c r="D114" s="21"/>
      <c r="E114" s="21">
        <f>SUM(E115:E116)</f>
        <v>9641</v>
      </c>
      <c r="F114" s="22">
        <f>C114/E114</f>
        <v>417.54496421533037</v>
      </c>
      <c r="G114" s="21">
        <f>SUM(G115:G116)</f>
        <v>18656</v>
      </c>
      <c r="H114" s="22">
        <f>C114/G114</f>
        <v>215.77781946826758</v>
      </c>
    </row>
    <row r="115" spans="1:8" ht="12.75">
      <c r="A115" t="s">
        <v>23</v>
      </c>
      <c r="C115" s="21">
        <f>H30</f>
        <v>3377823</v>
      </c>
      <c r="D115" s="21"/>
      <c r="E115" s="21">
        <f>H19</f>
        <v>7797</v>
      </c>
      <c r="F115" s="22">
        <f>C115/E115</f>
        <v>433.2208541746826</v>
      </c>
      <c r="G115" s="21">
        <f>H8</f>
        <v>15757</v>
      </c>
      <c r="H115" s="22">
        <f>C115/G115</f>
        <v>214.36967696896616</v>
      </c>
    </row>
    <row r="116" spans="1:8" ht="12.75">
      <c r="A116" t="s">
        <v>34</v>
      </c>
      <c r="C116" s="21">
        <f>SUM(B30:G30)</f>
        <v>647728</v>
      </c>
      <c r="D116" s="21"/>
      <c r="E116" s="21">
        <f>SUM(B19:G19)</f>
        <v>1844</v>
      </c>
      <c r="F116" s="22">
        <f>C116/E116</f>
        <v>351.26247288503254</v>
      </c>
      <c r="G116" s="21">
        <f>SUM(B8:G8)</f>
        <v>2899</v>
      </c>
      <c r="H116" s="22">
        <f>C116/G116</f>
        <v>223.43152811314246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515216</v>
      </c>
      <c r="D118" s="21"/>
      <c r="E118" s="21">
        <f>SUM(E119:E120)</f>
        <v>1091</v>
      </c>
      <c r="F118" s="22">
        <f>C118/E118</f>
        <v>472.24197983501375</v>
      </c>
      <c r="G118" s="21">
        <f>SUM(G119:G120)</f>
        <v>2412</v>
      </c>
      <c r="H118" s="22">
        <f>C118/G118</f>
        <v>213.60530679933666</v>
      </c>
    </row>
    <row r="119" spans="1:8" ht="12.75">
      <c r="A119" t="s">
        <v>23</v>
      </c>
      <c r="C119" s="21">
        <f>H31</f>
        <v>386604</v>
      </c>
      <c r="D119" s="21"/>
      <c r="E119" s="21">
        <f>H20</f>
        <v>813</v>
      </c>
      <c r="F119" s="22">
        <f>C119/E119</f>
        <v>475.52767527675275</v>
      </c>
      <c r="G119" s="21">
        <f>H9</f>
        <v>1828</v>
      </c>
      <c r="H119" s="22">
        <f>C119/G119</f>
        <v>211.4901531728665</v>
      </c>
    </row>
    <row r="120" spans="1:8" ht="12.75">
      <c r="A120" t="s">
        <v>34</v>
      </c>
      <c r="C120" s="21">
        <f>SUM(B31:G31)</f>
        <v>128612</v>
      </c>
      <c r="D120" s="21"/>
      <c r="E120" s="21">
        <f>SUM(B20:G20)</f>
        <v>278</v>
      </c>
      <c r="F120" s="22">
        <f>C120/E120</f>
        <v>462.63309352517985</v>
      </c>
      <c r="G120" s="21">
        <f>SUM(B9:G9)</f>
        <v>584</v>
      </c>
      <c r="H120" s="22">
        <f>C120/G120</f>
        <v>220.22602739726028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78782</v>
      </c>
      <c r="D122" s="21"/>
      <c r="E122" s="21">
        <f>SUM(E123:E124)</f>
        <v>178</v>
      </c>
      <c r="F122" s="22">
        <f>C122/E122</f>
        <v>442.59550561797755</v>
      </c>
      <c r="G122" s="21">
        <f>SUM(G123:G124)</f>
        <v>360</v>
      </c>
      <c r="H122" s="22">
        <f>C122/G122</f>
        <v>218.8388888888889</v>
      </c>
    </row>
    <row r="123" spans="1:8" ht="12.75">
      <c r="A123" t="s">
        <v>23</v>
      </c>
      <c r="C123" s="21">
        <f>H32</f>
        <v>56622</v>
      </c>
      <c r="D123" s="21"/>
      <c r="E123" s="21">
        <f>H21</f>
        <v>129</v>
      </c>
      <c r="F123" s="22">
        <f>C123/E123</f>
        <v>438.93023255813955</v>
      </c>
      <c r="G123" s="21">
        <f>H10</f>
        <v>262</v>
      </c>
      <c r="H123" s="22">
        <f>C123/G123</f>
        <v>216.1145038167939</v>
      </c>
    </row>
    <row r="124" spans="1:8" ht="12.75">
      <c r="A124" t="s">
        <v>34</v>
      </c>
      <c r="C124" s="21">
        <f>SUM(B32:G32)</f>
        <v>22160</v>
      </c>
      <c r="D124" s="21"/>
      <c r="E124" s="21">
        <f>SUM(B21:G21)</f>
        <v>49</v>
      </c>
      <c r="F124" s="22">
        <f>C124/E124</f>
        <v>452.2448979591837</v>
      </c>
      <c r="G124" s="21">
        <f>SUM(B10:G10)</f>
        <v>98</v>
      </c>
      <c r="H124" s="22">
        <f>C124/G124</f>
        <v>226.12244897959184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8655115</v>
      </c>
      <c r="D130" s="21"/>
      <c r="E130" s="21">
        <f aca="true" t="shared" si="19" ref="E130:K130">SUM(E131:E134)</f>
        <v>4819942</v>
      </c>
      <c r="F130" s="21">
        <f t="shared" si="19"/>
        <v>2068957</v>
      </c>
      <c r="G130" s="21">
        <f t="shared" si="19"/>
        <v>319988</v>
      </c>
      <c r="H130" s="21">
        <f t="shared" si="19"/>
        <v>798500</v>
      </c>
      <c r="I130" s="21">
        <f t="shared" si="19"/>
        <v>647728</v>
      </c>
      <c r="J130" s="21">
        <f t="shared" si="19"/>
        <v>128612</v>
      </c>
      <c r="K130" s="21">
        <f t="shared" si="19"/>
        <v>22160</v>
      </c>
    </row>
    <row r="131" spans="1:11" ht="12.75">
      <c r="A131" t="s">
        <v>4</v>
      </c>
      <c r="C131" s="21">
        <f t="shared" si="18"/>
        <v>3347454</v>
      </c>
      <c r="D131" s="21"/>
      <c r="E131" s="21">
        <f>SUM(F27:G27)</f>
        <v>2117224</v>
      </c>
      <c r="F131" s="21">
        <f>SUM(F28:G28)</f>
        <v>636581</v>
      </c>
      <c r="G131" s="21">
        <f>SUM(F29:G29)</f>
        <v>127694</v>
      </c>
      <c r="H131" s="21">
        <f>SUM(I131:K131)</f>
        <v>248255</v>
      </c>
      <c r="I131" s="21">
        <f>SUM(F30:G30)</f>
        <v>217700</v>
      </c>
      <c r="J131" s="21">
        <f>SUM(F31:G31)</f>
        <v>25050</v>
      </c>
      <c r="K131" s="21">
        <f>SUM(F32:G32)</f>
        <v>5505</v>
      </c>
    </row>
    <row r="132" spans="1:11" ht="12.75">
      <c r="A132" t="s">
        <v>63</v>
      </c>
      <c r="C132" s="21">
        <f t="shared" si="18"/>
        <v>3979282</v>
      </c>
      <c r="D132" s="21"/>
      <c r="E132" s="21">
        <f>B27</f>
        <v>1929487</v>
      </c>
      <c r="F132" s="21">
        <f>B28</f>
        <v>1145918</v>
      </c>
      <c r="G132" s="21">
        <f>B29</f>
        <v>155551</v>
      </c>
      <c r="H132" s="21">
        <f>SUM(I132:K132)</f>
        <v>426953</v>
      </c>
      <c r="I132" s="21">
        <f>B30</f>
        <v>321373</v>
      </c>
      <c r="J132" s="21">
        <f>B31</f>
        <v>91591</v>
      </c>
      <c r="K132" s="21">
        <f>B32</f>
        <v>13989</v>
      </c>
    </row>
    <row r="133" spans="1:11" ht="12.75">
      <c r="A133" t="s">
        <v>62</v>
      </c>
      <c r="C133" s="21">
        <f t="shared" si="18"/>
        <v>26640</v>
      </c>
      <c r="D133" s="21"/>
      <c r="E133" s="21">
        <f>C27</f>
        <v>11852</v>
      </c>
      <c r="F133" s="21">
        <f>C28</f>
        <v>7998</v>
      </c>
      <c r="G133" s="21">
        <f>C29</f>
        <v>1786</v>
      </c>
      <c r="H133" s="21">
        <f>SUM(I133:K133)</f>
        <v>3670</v>
      </c>
      <c r="I133" s="21">
        <f>C30</f>
        <v>1334</v>
      </c>
      <c r="J133" s="21">
        <f>C31</f>
        <v>824</v>
      </c>
      <c r="K133" s="21">
        <f>C32</f>
        <v>1512</v>
      </c>
    </row>
    <row r="134" spans="1:11" ht="12.75">
      <c r="A134" t="s">
        <v>2</v>
      </c>
      <c r="C134" s="21">
        <f t="shared" si="18"/>
        <v>1301739</v>
      </c>
      <c r="D134" s="21"/>
      <c r="E134" s="21">
        <f>E27</f>
        <v>761379</v>
      </c>
      <c r="F134" s="21">
        <f>E28</f>
        <v>278460</v>
      </c>
      <c r="G134" s="21">
        <f>E29</f>
        <v>34957</v>
      </c>
      <c r="H134" s="21">
        <f>SUM(I134:K134)</f>
        <v>119622</v>
      </c>
      <c r="I134" s="21">
        <f>E30</f>
        <v>107321</v>
      </c>
      <c r="J134" s="21">
        <f>E31</f>
        <v>11147</v>
      </c>
      <c r="K134" s="21">
        <f>E32</f>
        <v>1154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3347454</v>
      </c>
      <c r="E141" s="22">
        <f>B141/C66</f>
        <v>235.32189806678383</v>
      </c>
      <c r="G141" s="22">
        <f>B141/C67</f>
        <v>218.07517915309447</v>
      </c>
    </row>
    <row r="142" spans="1:7" ht="12.75">
      <c r="A142" t="s">
        <v>63</v>
      </c>
      <c r="B142" s="21">
        <f>C132</f>
        <v>3979282</v>
      </c>
      <c r="E142" s="22">
        <f>B142/C71</f>
        <v>751.2331508400981</v>
      </c>
      <c r="G142" s="22">
        <f>B142/C72</f>
        <v>232.33969755357037</v>
      </c>
    </row>
    <row r="143" spans="1:7" ht="12.75">
      <c r="A143" t="s">
        <v>62</v>
      </c>
      <c r="B143" s="21">
        <f>C133</f>
        <v>26640</v>
      </c>
      <c r="E143" s="22">
        <f>B143/C76</f>
        <v>832.5</v>
      </c>
      <c r="G143" s="22">
        <f>B143/C77</f>
        <v>253.71428571428572</v>
      </c>
    </row>
    <row r="144" spans="1:7" ht="12.75">
      <c r="A144" t="s">
        <v>2</v>
      </c>
      <c r="B144" s="21">
        <f>C134</f>
        <v>1301739</v>
      </c>
      <c r="E144" s="22">
        <f>B144/C81</f>
        <v>322.8519345238095</v>
      </c>
      <c r="G144" s="22">
        <f>B144/C82</f>
        <v>316.95617238860484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 password="C1F7" sheet="1" objects="1" scenarios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A1" sqref="A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9271</v>
      </c>
      <c r="C5" s="25">
        <v>68</v>
      </c>
      <c r="D5" s="25">
        <v>0</v>
      </c>
      <c r="E5" s="25">
        <v>2636</v>
      </c>
      <c r="F5" s="25">
        <v>9926</v>
      </c>
      <c r="G5" s="25">
        <v>357</v>
      </c>
      <c r="H5" s="25">
        <v>81097</v>
      </c>
      <c r="I5" s="20">
        <f aca="true" t="shared" si="0" ref="I5:I11">SUM(B5:H5)</f>
        <v>103355</v>
      </c>
    </row>
    <row r="6" spans="1:9" ht="12.75">
      <c r="A6" s="4" t="s">
        <v>8</v>
      </c>
      <c r="B6" s="25">
        <v>5355</v>
      </c>
      <c r="C6" s="25">
        <v>20</v>
      </c>
      <c r="D6" s="25">
        <v>0</v>
      </c>
      <c r="E6" s="25">
        <v>979</v>
      </c>
      <c r="F6" s="25">
        <v>3138</v>
      </c>
      <c r="G6" s="25">
        <v>54</v>
      </c>
      <c r="H6" s="25">
        <v>35318</v>
      </c>
      <c r="I6" s="20">
        <f t="shared" si="0"/>
        <v>44864</v>
      </c>
    </row>
    <row r="7" spans="1:9" ht="12.75">
      <c r="A7" s="4" t="s">
        <v>9</v>
      </c>
      <c r="B7" s="25">
        <v>712</v>
      </c>
      <c r="C7" s="25">
        <v>0</v>
      </c>
      <c r="D7" s="25">
        <v>0</v>
      </c>
      <c r="E7" s="25">
        <v>122</v>
      </c>
      <c r="F7" s="25">
        <v>603</v>
      </c>
      <c r="G7" s="25">
        <v>20</v>
      </c>
      <c r="H7" s="25">
        <v>8477</v>
      </c>
      <c r="I7" s="20">
        <f t="shared" si="0"/>
        <v>9934</v>
      </c>
    </row>
    <row r="8" spans="1:9" ht="12.75">
      <c r="A8" s="4" t="s">
        <v>10</v>
      </c>
      <c r="B8" s="25">
        <v>1457</v>
      </c>
      <c r="C8" s="25">
        <v>0</v>
      </c>
      <c r="D8" s="25">
        <v>0</v>
      </c>
      <c r="E8" s="25">
        <v>368</v>
      </c>
      <c r="F8" s="25">
        <v>1031</v>
      </c>
      <c r="G8" s="25">
        <v>27</v>
      </c>
      <c r="H8" s="25">
        <v>15884</v>
      </c>
      <c r="I8" s="20">
        <f t="shared" si="0"/>
        <v>18767</v>
      </c>
    </row>
    <row r="9" spans="1:9" ht="12.75">
      <c r="A9" s="4" t="s">
        <v>11</v>
      </c>
      <c r="B9" s="25">
        <v>417</v>
      </c>
      <c r="C9" s="25">
        <v>6</v>
      </c>
      <c r="D9" s="25">
        <v>0</v>
      </c>
      <c r="E9" s="25">
        <v>41</v>
      </c>
      <c r="F9" s="25">
        <v>125</v>
      </c>
      <c r="G9" s="25">
        <v>3</v>
      </c>
      <c r="H9" s="25">
        <v>1833</v>
      </c>
      <c r="I9" s="20">
        <f t="shared" si="0"/>
        <v>2425</v>
      </c>
    </row>
    <row r="10" spans="1:9" ht="12.75">
      <c r="A10" s="4" t="s">
        <v>12</v>
      </c>
      <c r="B10" s="25">
        <v>62</v>
      </c>
      <c r="C10" s="25">
        <v>0</v>
      </c>
      <c r="D10" s="25">
        <v>0</v>
      </c>
      <c r="E10" s="25">
        <v>5</v>
      </c>
      <c r="F10" s="25">
        <v>27</v>
      </c>
      <c r="G10" s="25">
        <v>0</v>
      </c>
      <c r="H10" s="25">
        <v>261</v>
      </c>
      <c r="I10" s="20">
        <f t="shared" si="0"/>
        <v>355</v>
      </c>
    </row>
    <row r="11" spans="1:9" ht="12.75">
      <c r="A11" s="4" t="s">
        <v>13</v>
      </c>
      <c r="B11" s="20">
        <f aca="true" t="shared" si="1" ref="B11:H11">SUM(B8:B10)</f>
        <v>1936</v>
      </c>
      <c r="C11" s="20">
        <f t="shared" si="1"/>
        <v>6</v>
      </c>
      <c r="D11" s="20">
        <f t="shared" si="1"/>
        <v>0</v>
      </c>
      <c r="E11" s="20">
        <f t="shared" si="1"/>
        <v>414</v>
      </c>
      <c r="F11" s="20">
        <f t="shared" si="1"/>
        <v>1183</v>
      </c>
      <c r="G11" s="20">
        <f t="shared" si="1"/>
        <v>30</v>
      </c>
      <c r="H11" s="20">
        <f t="shared" si="1"/>
        <v>17978</v>
      </c>
      <c r="I11" s="20">
        <f t="shared" si="0"/>
        <v>21547</v>
      </c>
    </row>
    <row r="12" spans="1:9" ht="12.75">
      <c r="A12" s="4" t="s">
        <v>14</v>
      </c>
      <c r="B12" s="20">
        <f aca="true" t="shared" si="2" ref="B12:I12">SUM(B5+B6+B7+B11)</f>
        <v>17274</v>
      </c>
      <c r="C12" s="20">
        <f t="shared" si="2"/>
        <v>94</v>
      </c>
      <c r="D12" s="20">
        <f t="shared" si="2"/>
        <v>0</v>
      </c>
      <c r="E12" s="20">
        <f t="shared" si="2"/>
        <v>4151</v>
      </c>
      <c r="F12" s="20">
        <f t="shared" si="2"/>
        <v>14850</v>
      </c>
      <c r="G12" s="20">
        <f t="shared" si="2"/>
        <v>461</v>
      </c>
      <c r="H12" s="20">
        <f t="shared" si="2"/>
        <v>142870</v>
      </c>
      <c r="I12" s="20">
        <f t="shared" si="2"/>
        <v>179700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2874</v>
      </c>
      <c r="C16" s="25">
        <v>20</v>
      </c>
      <c r="D16" s="25">
        <v>0</v>
      </c>
      <c r="E16" s="25">
        <v>2590</v>
      </c>
      <c r="F16" s="25">
        <v>9079</v>
      </c>
      <c r="G16" s="25">
        <v>314</v>
      </c>
      <c r="H16" s="25">
        <v>36582</v>
      </c>
      <c r="I16" s="20">
        <f aca="true" t="shared" si="3" ref="I16:I22">SUM(B16:H16)</f>
        <v>51459</v>
      </c>
    </row>
    <row r="17" spans="1:9" ht="12.75">
      <c r="A17" s="4" t="s">
        <v>8</v>
      </c>
      <c r="B17" s="25">
        <v>1636</v>
      </c>
      <c r="C17" s="25">
        <v>6</v>
      </c>
      <c r="D17" s="25">
        <v>0</v>
      </c>
      <c r="E17" s="25">
        <v>960</v>
      </c>
      <c r="F17" s="25">
        <v>3022</v>
      </c>
      <c r="G17" s="25">
        <v>47</v>
      </c>
      <c r="H17" s="25">
        <v>17244</v>
      </c>
      <c r="I17" s="20">
        <f t="shared" si="3"/>
        <v>22915</v>
      </c>
    </row>
    <row r="18" spans="1:9" ht="12.75">
      <c r="A18" s="4" t="s">
        <v>9</v>
      </c>
      <c r="B18" s="25">
        <v>233</v>
      </c>
      <c r="C18" s="25">
        <v>0</v>
      </c>
      <c r="D18" s="25">
        <v>0</v>
      </c>
      <c r="E18" s="25">
        <v>121</v>
      </c>
      <c r="F18" s="25">
        <v>581</v>
      </c>
      <c r="G18" s="25">
        <v>17</v>
      </c>
      <c r="H18" s="25">
        <v>4250</v>
      </c>
      <c r="I18" s="20">
        <f t="shared" si="3"/>
        <v>5202</v>
      </c>
    </row>
    <row r="19" spans="1:9" ht="12.75">
      <c r="A19" s="4" t="s">
        <v>10</v>
      </c>
      <c r="B19" s="25">
        <v>474</v>
      </c>
      <c r="C19" s="25">
        <v>0</v>
      </c>
      <c r="D19" s="25">
        <v>0</v>
      </c>
      <c r="E19" s="25">
        <v>362</v>
      </c>
      <c r="F19" s="25">
        <v>967</v>
      </c>
      <c r="G19" s="25">
        <v>26</v>
      </c>
      <c r="H19" s="25">
        <v>7853</v>
      </c>
      <c r="I19" s="20">
        <f t="shared" si="3"/>
        <v>9682</v>
      </c>
    </row>
    <row r="20" spans="1:9" ht="12.75">
      <c r="A20" s="4" t="s">
        <v>11</v>
      </c>
      <c r="B20" s="25">
        <v>122</v>
      </c>
      <c r="C20" s="25">
        <v>1</v>
      </c>
      <c r="D20" s="25">
        <v>0</v>
      </c>
      <c r="E20" s="25">
        <v>40</v>
      </c>
      <c r="F20" s="25">
        <v>116</v>
      </c>
      <c r="G20" s="25">
        <v>3</v>
      </c>
      <c r="H20" s="25">
        <v>815</v>
      </c>
      <c r="I20" s="20">
        <f t="shared" si="3"/>
        <v>1097</v>
      </c>
    </row>
    <row r="21" spans="1:9" ht="12.75">
      <c r="A21" s="4" t="s">
        <v>12</v>
      </c>
      <c r="B21" s="25">
        <v>18</v>
      </c>
      <c r="C21" s="25">
        <v>0</v>
      </c>
      <c r="D21" s="25">
        <v>0</v>
      </c>
      <c r="E21" s="25">
        <v>5</v>
      </c>
      <c r="F21" s="25">
        <v>26</v>
      </c>
      <c r="G21" s="25">
        <v>0</v>
      </c>
      <c r="H21" s="25">
        <v>130</v>
      </c>
      <c r="I21" s="20">
        <f t="shared" si="3"/>
        <v>179</v>
      </c>
    </row>
    <row r="22" spans="1:9" ht="12.75">
      <c r="A22" s="4" t="s">
        <v>13</v>
      </c>
      <c r="B22" s="20">
        <f aca="true" t="shared" si="4" ref="B22:H22">SUM(B19:B21)</f>
        <v>614</v>
      </c>
      <c r="C22" s="20">
        <f t="shared" si="4"/>
        <v>1</v>
      </c>
      <c r="D22" s="20">
        <f t="shared" si="4"/>
        <v>0</v>
      </c>
      <c r="E22" s="20">
        <f t="shared" si="4"/>
        <v>407</v>
      </c>
      <c r="F22" s="20">
        <f t="shared" si="4"/>
        <v>1109</v>
      </c>
      <c r="G22" s="20">
        <f t="shared" si="4"/>
        <v>29</v>
      </c>
      <c r="H22" s="20">
        <f t="shared" si="4"/>
        <v>8798</v>
      </c>
      <c r="I22" s="20">
        <f t="shared" si="3"/>
        <v>10958</v>
      </c>
    </row>
    <row r="23" spans="1:9" ht="12.75">
      <c r="A23" s="4" t="s">
        <v>14</v>
      </c>
      <c r="B23" s="20">
        <f aca="true" t="shared" si="5" ref="B23:I23">SUM(B16+B17+B18+B22)</f>
        <v>5357</v>
      </c>
      <c r="C23" s="20">
        <f t="shared" si="5"/>
        <v>27</v>
      </c>
      <c r="D23" s="20">
        <f t="shared" si="5"/>
        <v>0</v>
      </c>
      <c r="E23" s="20">
        <f t="shared" si="5"/>
        <v>4078</v>
      </c>
      <c r="F23" s="20">
        <f t="shared" si="5"/>
        <v>13791</v>
      </c>
      <c r="G23" s="20">
        <f t="shared" si="5"/>
        <v>407</v>
      </c>
      <c r="H23" s="20">
        <f t="shared" si="5"/>
        <v>66874</v>
      </c>
      <c r="I23" s="20">
        <f t="shared" si="5"/>
        <v>90534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1970116</v>
      </c>
      <c r="C27" s="25">
        <v>14898</v>
      </c>
      <c r="D27" s="25">
        <v>0</v>
      </c>
      <c r="E27" s="25">
        <v>763633</v>
      </c>
      <c r="F27" s="25">
        <v>2005519</v>
      </c>
      <c r="G27" s="25">
        <v>103245</v>
      </c>
      <c r="H27" s="25">
        <v>17072215</v>
      </c>
      <c r="I27" s="20">
        <f aca="true" t="shared" si="6" ref="I27:I32">SUM(B27:H27)</f>
        <v>21929626</v>
      </c>
    </row>
    <row r="28" spans="1:9" ht="12.75">
      <c r="A28" s="4" t="s">
        <v>8</v>
      </c>
      <c r="B28" s="25">
        <v>1147517</v>
      </c>
      <c r="C28" s="25">
        <v>5184</v>
      </c>
      <c r="D28" s="25">
        <v>0</v>
      </c>
      <c r="E28" s="25">
        <v>282514</v>
      </c>
      <c r="F28" s="25">
        <v>619045</v>
      </c>
      <c r="G28" s="25">
        <v>14966</v>
      </c>
      <c r="H28" s="25">
        <v>7716783</v>
      </c>
      <c r="I28" s="20">
        <f t="shared" si="6"/>
        <v>9786009</v>
      </c>
    </row>
    <row r="29" spans="1:9" ht="12.75">
      <c r="A29" s="4" t="s">
        <v>9</v>
      </c>
      <c r="B29" s="25">
        <v>151669</v>
      </c>
      <c r="C29" s="25">
        <v>0</v>
      </c>
      <c r="D29" s="25">
        <v>0</v>
      </c>
      <c r="E29" s="25">
        <v>32588</v>
      </c>
      <c r="F29" s="25">
        <v>120191</v>
      </c>
      <c r="G29" s="25">
        <v>5664</v>
      </c>
      <c r="H29" s="25">
        <v>1777737</v>
      </c>
      <c r="I29" s="20">
        <f t="shared" si="6"/>
        <v>2087849</v>
      </c>
    </row>
    <row r="30" spans="1:9" ht="12.75">
      <c r="A30" s="4" t="s">
        <v>10</v>
      </c>
      <c r="B30" s="25">
        <v>316460</v>
      </c>
      <c r="C30" s="25">
        <v>0</v>
      </c>
      <c r="D30" s="25">
        <v>0</v>
      </c>
      <c r="E30" s="25">
        <v>106444</v>
      </c>
      <c r="F30" s="25">
        <v>209235</v>
      </c>
      <c r="G30" s="25">
        <v>8031</v>
      </c>
      <c r="H30" s="25">
        <v>3394300</v>
      </c>
      <c r="I30" s="20">
        <f t="shared" si="6"/>
        <v>4034470</v>
      </c>
    </row>
    <row r="31" spans="1:9" ht="12.75">
      <c r="A31" s="4" t="s">
        <v>11</v>
      </c>
      <c r="B31" s="25">
        <v>92831</v>
      </c>
      <c r="C31" s="25">
        <v>1119</v>
      </c>
      <c r="D31" s="25">
        <v>0</v>
      </c>
      <c r="E31" s="25">
        <v>11663</v>
      </c>
      <c r="F31" s="25">
        <v>23400</v>
      </c>
      <c r="G31" s="25">
        <v>920</v>
      </c>
      <c r="H31" s="25">
        <v>390206</v>
      </c>
      <c r="I31" s="20">
        <f t="shared" si="6"/>
        <v>520139</v>
      </c>
    </row>
    <row r="32" spans="1:9" ht="12.75">
      <c r="A32" s="4" t="s">
        <v>12</v>
      </c>
      <c r="B32" s="25">
        <v>13745</v>
      </c>
      <c r="C32" s="25">
        <v>0</v>
      </c>
      <c r="D32" s="25">
        <v>0</v>
      </c>
      <c r="E32" s="25">
        <v>1434</v>
      </c>
      <c r="F32" s="25">
        <v>5344</v>
      </c>
      <c r="G32" s="25">
        <v>0</v>
      </c>
      <c r="H32" s="25">
        <v>58430</v>
      </c>
      <c r="I32" s="20">
        <f t="shared" si="6"/>
        <v>78953</v>
      </c>
    </row>
    <row r="33" spans="1:9" ht="12.75">
      <c r="A33" s="4" t="s">
        <v>13</v>
      </c>
      <c r="B33" s="20">
        <f aca="true" t="shared" si="7" ref="B33:I33">SUM(B30:B32)</f>
        <v>423036</v>
      </c>
      <c r="C33" s="20">
        <f t="shared" si="7"/>
        <v>1119</v>
      </c>
      <c r="D33" s="20">
        <f t="shared" si="7"/>
        <v>0</v>
      </c>
      <c r="E33" s="20">
        <f>SUM(E30:E32)</f>
        <v>119541</v>
      </c>
      <c r="F33" s="20">
        <f t="shared" si="7"/>
        <v>237979</v>
      </c>
      <c r="G33" s="20">
        <f t="shared" si="7"/>
        <v>8951</v>
      </c>
      <c r="H33" s="20">
        <f t="shared" si="7"/>
        <v>3842936</v>
      </c>
      <c r="I33" s="20">
        <f t="shared" si="7"/>
        <v>4633562</v>
      </c>
    </row>
    <row r="34" spans="1:10" ht="12.75">
      <c r="A34" s="4" t="s">
        <v>14</v>
      </c>
      <c r="B34" s="20">
        <f aca="true" t="shared" si="8" ref="B34:I34">SUM(B27+B28+B29+B33)</f>
        <v>3692338</v>
      </c>
      <c r="C34" s="20">
        <f t="shared" si="8"/>
        <v>21201</v>
      </c>
      <c r="D34" s="20">
        <f t="shared" si="8"/>
        <v>0</v>
      </c>
      <c r="E34" s="20">
        <f t="shared" si="8"/>
        <v>1198276</v>
      </c>
      <c r="F34" s="20">
        <f t="shared" si="8"/>
        <v>2982734</v>
      </c>
      <c r="G34" s="20">
        <f t="shared" si="8"/>
        <v>132826</v>
      </c>
      <c r="H34" s="20">
        <f>SUM(H27+H28+H29+H33)</f>
        <v>30409671</v>
      </c>
      <c r="I34" s="20">
        <f t="shared" si="8"/>
        <v>38437046</v>
      </c>
      <c r="J34" s="20"/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90534</v>
      </c>
      <c r="D42" s="21">
        <f>I16</f>
        <v>51459</v>
      </c>
      <c r="E42" s="21">
        <f>I17</f>
        <v>22915</v>
      </c>
      <c r="F42" s="21">
        <f>I18</f>
        <v>5202</v>
      </c>
      <c r="G42" s="21">
        <f>I22</f>
        <v>10958</v>
      </c>
      <c r="H42" s="21">
        <f>I19</f>
        <v>9682</v>
      </c>
      <c r="I42" s="21">
        <f>I20</f>
        <v>1097</v>
      </c>
      <c r="J42" s="21">
        <f>I21</f>
        <v>179</v>
      </c>
      <c r="K42" s="21"/>
    </row>
    <row r="43" spans="1:11" ht="12.75">
      <c r="A43" t="s">
        <v>21</v>
      </c>
      <c r="C43" s="21">
        <f>SUM(D43:G43)</f>
        <v>179700</v>
      </c>
      <c r="D43" s="21">
        <f>I5</f>
        <v>103355</v>
      </c>
      <c r="E43" s="21">
        <f>I6</f>
        <v>44864</v>
      </c>
      <c r="F43" s="21">
        <f>I7</f>
        <v>9934</v>
      </c>
      <c r="G43" s="21">
        <f>I11</f>
        <v>21547</v>
      </c>
      <c r="H43" s="21">
        <f>I8</f>
        <v>18767</v>
      </c>
      <c r="I43" s="21">
        <f>I9</f>
        <v>2425</v>
      </c>
      <c r="J43" s="21">
        <f>I10</f>
        <v>355</v>
      </c>
      <c r="K43" s="21"/>
    </row>
    <row r="44" spans="1:11" ht="12.75">
      <c r="A44" t="s">
        <v>22</v>
      </c>
      <c r="C44" s="22">
        <f aca="true" t="shared" si="9" ref="C44:J44">C43/C42</f>
        <v>1.9848896547153556</v>
      </c>
      <c r="D44" s="22">
        <f t="shared" si="9"/>
        <v>2.008492197671933</v>
      </c>
      <c r="E44" s="22">
        <f t="shared" si="9"/>
        <v>1.9578442068514075</v>
      </c>
      <c r="F44" s="22">
        <f t="shared" si="9"/>
        <v>1.9096501345636294</v>
      </c>
      <c r="G44" s="22">
        <f t="shared" si="9"/>
        <v>1.966325971892681</v>
      </c>
      <c r="H44" s="22">
        <f t="shared" si="9"/>
        <v>1.9383391861185706</v>
      </c>
      <c r="I44" s="22">
        <f t="shared" si="9"/>
        <v>2.210574293527803</v>
      </c>
      <c r="J44" s="22">
        <f t="shared" si="9"/>
        <v>1.9832402234636872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66874</v>
      </c>
      <c r="D47" s="21">
        <f>H16</f>
        <v>36582</v>
      </c>
      <c r="E47" s="21">
        <f>H17</f>
        <v>17244</v>
      </c>
      <c r="F47" s="21">
        <f>H18</f>
        <v>4250</v>
      </c>
      <c r="G47" s="21">
        <f>H22</f>
        <v>8798</v>
      </c>
      <c r="H47" s="21">
        <f>H19</f>
        <v>7853</v>
      </c>
      <c r="I47" s="21">
        <f>H20</f>
        <v>815</v>
      </c>
      <c r="J47" s="21">
        <f>H21</f>
        <v>130</v>
      </c>
      <c r="K47" s="21"/>
    </row>
    <row r="48" spans="1:11" ht="12.75">
      <c r="A48" t="s">
        <v>21</v>
      </c>
      <c r="C48" s="21">
        <f>SUM(D48:G48)</f>
        <v>142870</v>
      </c>
      <c r="D48" s="21">
        <f>H5</f>
        <v>81097</v>
      </c>
      <c r="E48" s="21">
        <f>H6</f>
        <v>35318</v>
      </c>
      <c r="F48" s="21">
        <f>H7</f>
        <v>8477</v>
      </c>
      <c r="G48" s="21">
        <f>H11</f>
        <v>17978</v>
      </c>
      <c r="H48" s="21">
        <f>H8</f>
        <v>15884</v>
      </c>
      <c r="I48" s="21">
        <f>H9</f>
        <v>1833</v>
      </c>
      <c r="J48" s="21">
        <f>H10</f>
        <v>261</v>
      </c>
      <c r="K48" s="21"/>
    </row>
    <row r="49" spans="1:11" ht="12.75">
      <c r="A49" t="s">
        <v>22</v>
      </c>
      <c r="C49" s="22">
        <f aca="true" t="shared" si="10" ref="C49:J49">C48/C47</f>
        <v>2.136405778030326</v>
      </c>
      <c r="D49" s="22">
        <f t="shared" si="10"/>
        <v>2.2168552840194633</v>
      </c>
      <c r="E49" s="22">
        <f t="shared" si="10"/>
        <v>2.0481326838320575</v>
      </c>
      <c r="F49" s="22">
        <f t="shared" si="10"/>
        <v>1.9945882352941176</v>
      </c>
      <c r="G49" s="22">
        <f t="shared" si="10"/>
        <v>2.0434189588542853</v>
      </c>
      <c r="H49" s="22">
        <f t="shared" si="10"/>
        <v>2.022666496880173</v>
      </c>
      <c r="I49" s="22">
        <f t="shared" si="10"/>
        <v>2.249079754601227</v>
      </c>
      <c r="J49" s="22">
        <f t="shared" si="10"/>
        <v>2.0076923076923077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23660</v>
      </c>
      <c r="D52" s="21">
        <f>SUM(B16:G16)</f>
        <v>14877</v>
      </c>
      <c r="E52" s="21">
        <f>SUM(B17:G17)</f>
        <v>5671</v>
      </c>
      <c r="F52" s="21">
        <f>SUM(B18:G18)</f>
        <v>952</v>
      </c>
      <c r="G52" s="21">
        <f>SUM(H52:J52)</f>
        <v>2160</v>
      </c>
      <c r="H52" s="21">
        <f>SUM(B19:G19)</f>
        <v>1829</v>
      </c>
      <c r="I52" s="21">
        <f>SUM(B20:G20)</f>
        <v>282</v>
      </c>
      <c r="J52" s="21">
        <f>SUM(B21:G21)</f>
        <v>49</v>
      </c>
      <c r="K52" s="21"/>
    </row>
    <row r="53" spans="1:11" ht="12.75">
      <c r="A53" t="s">
        <v>21</v>
      </c>
      <c r="C53" s="21">
        <f>SUM(B12:G12)</f>
        <v>36830</v>
      </c>
      <c r="D53" s="21">
        <f>SUM(B5:G5)</f>
        <v>22258</v>
      </c>
      <c r="E53" s="21">
        <f>SUM(B6:G6)</f>
        <v>9546</v>
      </c>
      <c r="F53" s="21">
        <f>SUM(B7:G7)</f>
        <v>1457</v>
      </c>
      <c r="G53" s="21">
        <f>SUM(H53:J53)</f>
        <v>3569</v>
      </c>
      <c r="H53" s="21">
        <f>SUM(B8:G8)</f>
        <v>2883</v>
      </c>
      <c r="I53" s="21">
        <f>SUM(B9:G9)</f>
        <v>592</v>
      </c>
      <c r="J53" s="21">
        <f>SUM(B10:G10)</f>
        <v>94</v>
      </c>
      <c r="K53" s="21"/>
    </row>
    <row r="54" spans="1:11" ht="12.75">
      <c r="A54" t="s">
        <v>22</v>
      </c>
      <c r="C54" s="22">
        <f aca="true" t="shared" si="11" ref="C54:J54">C53/C52</f>
        <v>1.5566356720202874</v>
      </c>
      <c r="D54" s="22">
        <f t="shared" si="11"/>
        <v>1.496134973448948</v>
      </c>
      <c r="E54" s="22">
        <f t="shared" si="11"/>
        <v>1.6833010051137365</v>
      </c>
      <c r="F54" s="22">
        <f t="shared" si="11"/>
        <v>1.5304621848739495</v>
      </c>
      <c r="G54" s="22">
        <f t="shared" si="11"/>
        <v>1.6523148148148148</v>
      </c>
      <c r="H54" s="22">
        <f t="shared" si="11"/>
        <v>1.576271186440678</v>
      </c>
      <c r="I54" s="22">
        <f t="shared" si="11"/>
        <v>2.099290780141844</v>
      </c>
      <c r="J54" s="22">
        <f t="shared" si="11"/>
        <v>1.9183673469387754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23660</v>
      </c>
      <c r="D61" s="21">
        <f>SUM(B16:G16)</f>
        <v>14877</v>
      </c>
      <c r="E61" s="21">
        <f>SUM(B17:G17)</f>
        <v>5671</v>
      </c>
      <c r="F61" s="21">
        <f>SUM(B18:G18)</f>
        <v>952</v>
      </c>
      <c r="G61" s="21">
        <f>SUM(H61:J61)</f>
        <v>2160</v>
      </c>
      <c r="H61" s="21">
        <f>SUM(B19:G19)</f>
        <v>1829</v>
      </c>
      <c r="I61" s="21">
        <f>SUM(B20:G20)</f>
        <v>282</v>
      </c>
      <c r="J61" s="21">
        <f>SUM(B21:G21)</f>
        <v>49</v>
      </c>
      <c r="K61" s="21"/>
    </row>
    <row r="62" spans="1:11" ht="12.75">
      <c r="A62" t="s">
        <v>21</v>
      </c>
      <c r="C62" s="21">
        <f>SUM(B12:G12)</f>
        <v>36830</v>
      </c>
      <c r="D62" s="21">
        <f>SUM(B5:G5)</f>
        <v>22258</v>
      </c>
      <c r="E62" s="21">
        <f>SUM(B6:G6)</f>
        <v>9546</v>
      </c>
      <c r="F62" s="21">
        <f>SUM(B7:G7)</f>
        <v>1457</v>
      </c>
      <c r="G62" s="21">
        <f>SUM(H62:J62)</f>
        <v>3569</v>
      </c>
      <c r="H62" s="21">
        <f>SUM(B8:G8)</f>
        <v>2883</v>
      </c>
      <c r="I62" s="21">
        <f>SUM(B9:G9)</f>
        <v>592</v>
      </c>
      <c r="J62" s="21">
        <f>SUM(B10:G10)</f>
        <v>94</v>
      </c>
      <c r="K62" s="21"/>
    </row>
    <row r="63" spans="1:11" ht="12.75">
      <c r="A63" t="s">
        <v>22</v>
      </c>
      <c r="C63" s="22">
        <f aca="true" t="shared" si="12" ref="C63:J63">C62/C61</f>
        <v>1.5566356720202874</v>
      </c>
      <c r="D63" s="22">
        <f t="shared" si="12"/>
        <v>1.496134973448948</v>
      </c>
      <c r="E63" s="22">
        <f t="shared" si="12"/>
        <v>1.6833010051137365</v>
      </c>
      <c r="F63" s="22">
        <f t="shared" si="12"/>
        <v>1.5304621848739495</v>
      </c>
      <c r="G63" s="22">
        <f t="shared" si="12"/>
        <v>1.6523148148148148</v>
      </c>
      <c r="H63" s="22">
        <f t="shared" si="12"/>
        <v>1.576271186440678</v>
      </c>
      <c r="I63" s="22">
        <f t="shared" si="12"/>
        <v>2.099290780141844</v>
      </c>
      <c r="J63" s="22">
        <f t="shared" si="12"/>
        <v>1.9183673469387754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14198</v>
      </c>
      <c r="D66" s="21">
        <f>SUM(F16:G16)</f>
        <v>9393</v>
      </c>
      <c r="E66" s="21">
        <f>SUM(F17:G17)</f>
        <v>3069</v>
      </c>
      <c r="F66" s="21">
        <f>SUM(F18:G18)</f>
        <v>598</v>
      </c>
      <c r="G66" s="21">
        <f>SUM(H66:J66)</f>
        <v>1138</v>
      </c>
      <c r="H66" s="21">
        <f>SUM(F19:G19)</f>
        <v>993</v>
      </c>
      <c r="I66" s="21">
        <f>SUM(F20:G20)</f>
        <v>119</v>
      </c>
      <c r="J66" s="21">
        <f>SUM(F21:G21)</f>
        <v>26</v>
      </c>
      <c r="K66" s="21"/>
    </row>
    <row r="67" spans="1:11" ht="12.75">
      <c r="A67" t="s">
        <v>21</v>
      </c>
      <c r="C67" s="21">
        <f>SUM(F12:G12)</f>
        <v>15311</v>
      </c>
      <c r="D67" s="21">
        <f>SUM(F5:G5)</f>
        <v>10283</v>
      </c>
      <c r="E67" s="21">
        <f>SUM(F6:G6)</f>
        <v>3192</v>
      </c>
      <c r="F67" s="21">
        <f>SUM(F7:G7)</f>
        <v>623</v>
      </c>
      <c r="G67" s="21">
        <f>SUM(H67:J67)</f>
        <v>1213</v>
      </c>
      <c r="H67" s="21">
        <f>SUM(F8:G8)</f>
        <v>1058</v>
      </c>
      <c r="I67" s="21">
        <f>SUM(F9:G9)</f>
        <v>128</v>
      </c>
      <c r="J67" s="21">
        <f>SUM(F10:G10)</f>
        <v>27</v>
      </c>
      <c r="K67" s="21"/>
    </row>
    <row r="68" spans="1:11" ht="12.75">
      <c r="A68" t="s">
        <v>22</v>
      </c>
      <c r="C68" s="22">
        <f aca="true" t="shared" si="13" ref="C68:J68">C67/C66</f>
        <v>1.07839132272151</v>
      </c>
      <c r="D68" s="22">
        <f t="shared" si="13"/>
        <v>1.0947514106249334</v>
      </c>
      <c r="E68" s="22">
        <f t="shared" si="13"/>
        <v>1.040078201368524</v>
      </c>
      <c r="F68" s="22">
        <f t="shared" si="13"/>
        <v>1.0418060200668897</v>
      </c>
      <c r="G68" s="22">
        <f t="shared" si="13"/>
        <v>1.0659050966608083</v>
      </c>
      <c r="H68" s="22">
        <f t="shared" si="13"/>
        <v>1.0654582074521652</v>
      </c>
      <c r="I68" s="22">
        <f t="shared" si="13"/>
        <v>1.0756302521008403</v>
      </c>
      <c r="J68" s="22">
        <f t="shared" si="13"/>
        <v>1.0384615384615385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5357</v>
      </c>
      <c r="D71" s="21">
        <f>B16</f>
        <v>2874</v>
      </c>
      <c r="E71" s="21">
        <f>B17</f>
        <v>1636</v>
      </c>
      <c r="F71" s="21">
        <f>B18</f>
        <v>233</v>
      </c>
      <c r="G71" s="21">
        <f>SUM(H71:J71)</f>
        <v>614</v>
      </c>
      <c r="H71" s="21">
        <f>B19</f>
        <v>474</v>
      </c>
      <c r="I71" s="21">
        <f>B20</f>
        <v>122</v>
      </c>
      <c r="J71" s="21">
        <f>B21</f>
        <v>18</v>
      </c>
      <c r="K71" s="21"/>
    </row>
    <row r="72" spans="1:11" ht="12.75">
      <c r="A72" t="s">
        <v>21</v>
      </c>
      <c r="C72" s="21">
        <f>B12</f>
        <v>17274</v>
      </c>
      <c r="D72" s="21">
        <f>B5</f>
        <v>9271</v>
      </c>
      <c r="E72" s="21">
        <f>B6</f>
        <v>5355</v>
      </c>
      <c r="F72" s="21">
        <f>B7</f>
        <v>712</v>
      </c>
      <c r="G72" s="21">
        <f>SUM(H72:J72)</f>
        <v>1936</v>
      </c>
      <c r="H72" s="21">
        <f>B8</f>
        <v>1457</v>
      </c>
      <c r="I72" s="21">
        <f>B9</f>
        <v>417</v>
      </c>
      <c r="J72" s="21">
        <f>B10</f>
        <v>62</v>
      </c>
      <c r="K72" s="21"/>
    </row>
    <row r="73" spans="1:11" ht="12.75">
      <c r="A73" t="s">
        <v>22</v>
      </c>
      <c r="C73" s="22">
        <f aca="true" t="shared" si="14" ref="C73:J73">C72/C71</f>
        <v>3.224565988426358</v>
      </c>
      <c r="D73" s="22">
        <f t="shared" si="14"/>
        <v>3.2258176757132917</v>
      </c>
      <c r="E73" s="22">
        <f t="shared" si="14"/>
        <v>3.2732273838630808</v>
      </c>
      <c r="F73" s="22">
        <f t="shared" si="14"/>
        <v>3.055793991416309</v>
      </c>
      <c r="G73" s="22">
        <f t="shared" si="14"/>
        <v>3.1530944625407167</v>
      </c>
      <c r="H73" s="22">
        <f t="shared" si="14"/>
        <v>3.0738396624472575</v>
      </c>
      <c r="I73" s="22">
        <f t="shared" si="14"/>
        <v>3.418032786885246</v>
      </c>
      <c r="J73" s="22">
        <f t="shared" si="14"/>
        <v>3.4444444444444446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27</v>
      </c>
      <c r="D76" s="21">
        <f>C16</f>
        <v>20</v>
      </c>
      <c r="E76" s="21">
        <f>C17</f>
        <v>6</v>
      </c>
      <c r="F76" s="21">
        <f>C18</f>
        <v>0</v>
      </c>
      <c r="G76" s="21">
        <f>SUM(H76:J76)</f>
        <v>1</v>
      </c>
      <c r="H76" s="21">
        <f>C19</f>
        <v>0</v>
      </c>
      <c r="I76" s="21">
        <f>C20</f>
        <v>1</v>
      </c>
      <c r="J76" s="21">
        <f>C21</f>
        <v>0</v>
      </c>
      <c r="K76" s="21"/>
    </row>
    <row r="77" spans="1:11" ht="12.75">
      <c r="A77" t="s">
        <v>21</v>
      </c>
      <c r="C77" s="21">
        <f>C12</f>
        <v>94</v>
      </c>
      <c r="D77" s="21">
        <f>C5</f>
        <v>68</v>
      </c>
      <c r="E77" s="21">
        <f>C6</f>
        <v>20</v>
      </c>
      <c r="F77" s="21">
        <f>C7</f>
        <v>0</v>
      </c>
      <c r="G77" s="21">
        <f>SUM(H77:J77)</f>
        <v>6</v>
      </c>
      <c r="H77" s="21">
        <f>C8</f>
        <v>0</v>
      </c>
      <c r="I77" s="21">
        <f>C9</f>
        <v>6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3.4814814814814814</v>
      </c>
      <c r="D78" s="22">
        <f t="shared" si="15"/>
        <v>3.4</v>
      </c>
      <c r="E78" s="22">
        <f t="shared" si="15"/>
        <v>3.3333333333333335</v>
      </c>
      <c r="F78" s="22" t="e">
        <f t="shared" si="15"/>
        <v>#DIV/0!</v>
      </c>
      <c r="G78" s="22">
        <f t="shared" si="15"/>
        <v>6</v>
      </c>
      <c r="H78" s="22" t="e">
        <f t="shared" si="15"/>
        <v>#DIV/0!</v>
      </c>
      <c r="I78" s="22">
        <f t="shared" si="15"/>
        <v>6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4078</v>
      </c>
      <c r="D81" s="21">
        <f>E16</f>
        <v>2590</v>
      </c>
      <c r="E81" s="21">
        <f>E17</f>
        <v>960</v>
      </c>
      <c r="F81" s="21">
        <f>E18</f>
        <v>121</v>
      </c>
      <c r="G81" s="21">
        <f>SUM(H81:J81)</f>
        <v>407</v>
      </c>
      <c r="H81" s="21">
        <f>E19</f>
        <v>362</v>
      </c>
      <c r="I81" s="21">
        <f>E20</f>
        <v>40</v>
      </c>
      <c r="J81" s="21">
        <f>E21</f>
        <v>5</v>
      </c>
      <c r="K81" s="21"/>
    </row>
    <row r="82" spans="1:11" ht="12.75">
      <c r="A82" t="s">
        <v>21</v>
      </c>
      <c r="C82" s="21">
        <f>E12</f>
        <v>4151</v>
      </c>
      <c r="D82" s="21">
        <f>E5</f>
        <v>2636</v>
      </c>
      <c r="E82" s="21">
        <f>E6</f>
        <v>979</v>
      </c>
      <c r="F82" s="21">
        <f>E7</f>
        <v>122</v>
      </c>
      <c r="G82" s="21">
        <f>SUM(H82:J82)</f>
        <v>414</v>
      </c>
      <c r="H82" s="21">
        <f>E8</f>
        <v>368</v>
      </c>
      <c r="I82" s="21">
        <f>E9</f>
        <v>41</v>
      </c>
      <c r="J82" s="21">
        <f>E10</f>
        <v>5</v>
      </c>
      <c r="K82" s="21"/>
    </row>
    <row r="83" spans="1:11" ht="12.75">
      <c r="A83" t="s">
        <v>22</v>
      </c>
      <c r="C83" s="22">
        <f aca="true" t="shared" si="16" ref="C83:J83">C82/C81</f>
        <v>1.0179009318293282</v>
      </c>
      <c r="D83" s="22">
        <f t="shared" si="16"/>
        <v>1.0177606177606178</v>
      </c>
      <c r="E83" s="22">
        <f t="shared" si="16"/>
        <v>1.0197916666666667</v>
      </c>
      <c r="F83" s="22">
        <f t="shared" si="16"/>
        <v>1.0082644628099173</v>
      </c>
      <c r="G83" s="22">
        <f t="shared" si="16"/>
        <v>1.0171990171990173</v>
      </c>
      <c r="H83" s="22">
        <f t="shared" si="16"/>
        <v>1.0165745856353592</v>
      </c>
      <c r="I83" s="22">
        <f t="shared" si="16"/>
        <v>1.025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38437046</v>
      </c>
      <c r="D94" s="21"/>
      <c r="E94" s="21">
        <f>SUM(E95:E96)</f>
        <v>90534</v>
      </c>
      <c r="F94" s="22">
        <f>C94/E94</f>
        <v>424.5592374135684</v>
      </c>
      <c r="G94" s="21">
        <f>SUM(G95:G96)</f>
        <v>179700</v>
      </c>
      <c r="H94" s="22">
        <f>C94/G94</f>
        <v>213.89563717306623</v>
      </c>
    </row>
    <row r="95" spans="1:8" ht="12.75">
      <c r="A95" t="s">
        <v>23</v>
      </c>
      <c r="C95" s="21">
        <f>H34</f>
        <v>30409671</v>
      </c>
      <c r="D95" s="21"/>
      <c r="E95" s="21">
        <f>H23</f>
        <v>66874</v>
      </c>
      <c r="F95" s="22">
        <f>C95/E95</f>
        <v>454.7308520501241</v>
      </c>
      <c r="G95" s="21">
        <f>H12</f>
        <v>142870</v>
      </c>
      <c r="H95" s="22">
        <f>C95/G95</f>
        <v>212.84854063134318</v>
      </c>
    </row>
    <row r="96" spans="1:8" ht="12.75">
      <c r="A96" t="s">
        <v>34</v>
      </c>
      <c r="C96" s="21">
        <f>SUM(B34:G34)</f>
        <v>8027375</v>
      </c>
      <c r="D96" s="21"/>
      <c r="E96" s="21">
        <f>SUM(B23:G23)</f>
        <v>23660</v>
      </c>
      <c r="F96" s="22">
        <f>C96/E96</f>
        <v>339.28043110735416</v>
      </c>
      <c r="G96" s="21">
        <f>SUM(B12:G12)</f>
        <v>36830</v>
      </c>
      <c r="H96" s="22">
        <f>C96/G96</f>
        <v>217.95750746673906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21929626</v>
      </c>
      <c r="D98" s="21"/>
      <c r="E98" s="21">
        <f>SUM(E99:E100)</f>
        <v>51459</v>
      </c>
      <c r="F98" s="22">
        <f>C98/E98</f>
        <v>426.1572514040304</v>
      </c>
      <c r="G98" s="21">
        <f>SUM(G99:G100)</f>
        <v>103355</v>
      </c>
      <c r="H98" s="22">
        <f>C98/G98</f>
        <v>212.17769822456583</v>
      </c>
    </row>
    <row r="99" spans="1:8" ht="12.75">
      <c r="A99" t="s">
        <v>23</v>
      </c>
      <c r="C99" s="21">
        <f>H27</f>
        <v>17072215</v>
      </c>
      <c r="D99" s="21"/>
      <c r="E99" s="21">
        <f>H16</f>
        <v>36582</v>
      </c>
      <c r="F99" s="22">
        <f>C99/E99</f>
        <v>466.68347821332895</v>
      </c>
      <c r="G99" s="21">
        <f>H5</f>
        <v>81097</v>
      </c>
      <c r="H99" s="22">
        <f>C99/G99</f>
        <v>210.5159870278802</v>
      </c>
    </row>
    <row r="100" spans="1:8" ht="12.75">
      <c r="A100" t="s">
        <v>34</v>
      </c>
      <c r="C100" s="21">
        <f>SUM(B27:G27)</f>
        <v>4857411</v>
      </c>
      <c r="D100" s="21"/>
      <c r="E100" s="21">
        <f>SUM(B16:G16)</f>
        <v>14877</v>
      </c>
      <c r="F100" s="22">
        <f>C100/E100</f>
        <v>326.50473885864085</v>
      </c>
      <c r="G100" s="21">
        <f>SUM(B5:G5)</f>
        <v>22258</v>
      </c>
      <c r="H100" s="22">
        <f>C100/G100</f>
        <v>218.23214125258335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9786009</v>
      </c>
      <c r="D102" s="21"/>
      <c r="E102" s="21">
        <f>SUM(E103:E104)</f>
        <v>22915</v>
      </c>
      <c r="F102" s="22">
        <f>C102/E102</f>
        <v>427.05690595679687</v>
      </c>
      <c r="G102" s="21">
        <f>SUM(G103:G104)</f>
        <v>44864</v>
      </c>
      <c r="H102" s="22">
        <f>C102/G102</f>
        <v>218.12609218972895</v>
      </c>
    </row>
    <row r="103" spans="1:8" ht="12.75">
      <c r="A103" t="s">
        <v>23</v>
      </c>
      <c r="C103" s="21">
        <f>H28</f>
        <v>7716783</v>
      </c>
      <c r="D103" s="21"/>
      <c r="E103" s="21">
        <f>H17</f>
        <v>17244</v>
      </c>
      <c r="F103" s="22">
        <f>C103/E103</f>
        <v>447.5053931802366</v>
      </c>
      <c r="G103" s="21">
        <f>H6</f>
        <v>35318</v>
      </c>
      <c r="H103" s="22">
        <f>C103/G103</f>
        <v>218.4943371651849</v>
      </c>
    </row>
    <row r="104" spans="1:8" ht="12.75">
      <c r="A104" t="s">
        <v>34</v>
      </c>
      <c r="C104" s="21">
        <f>SUM(B28:G28)</f>
        <v>2069226</v>
      </c>
      <c r="D104" s="21"/>
      <c r="E104" s="21">
        <f>SUM(B17:G17)</f>
        <v>5671</v>
      </c>
      <c r="F104" s="22">
        <f>C104/E104</f>
        <v>364.8785046728972</v>
      </c>
      <c r="G104" s="21">
        <f>SUM(B6:G6)</f>
        <v>9546</v>
      </c>
      <c r="H104" s="22">
        <f>C104/G104</f>
        <v>216.76367064739156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2087849</v>
      </c>
      <c r="D106" s="21"/>
      <c r="E106" s="21">
        <f>SUM(E107:E108)</f>
        <v>5202</v>
      </c>
      <c r="F106" s="22">
        <f>C106/E106</f>
        <v>401.3550557477893</v>
      </c>
      <c r="G106" s="21">
        <f>SUM(G107:G108)</f>
        <v>9934</v>
      </c>
      <c r="H106" s="22">
        <f>C106/G106</f>
        <v>210.1720354338635</v>
      </c>
    </row>
    <row r="107" spans="1:8" ht="12.75">
      <c r="A107" t="s">
        <v>23</v>
      </c>
      <c r="C107" s="21">
        <f>H29</f>
        <v>1777737</v>
      </c>
      <c r="D107" s="21"/>
      <c r="E107" s="21">
        <f>H18</f>
        <v>4250</v>
      </c>
      <c r="F107" s="22">
        <f>C107/E107</f>
        <v>418.2910588235294</v>
      </c>
      <c r="G107" s="21">
        <f>H7</f>
        <v>8477</v>
      </c>
      <c r="H107" s="22">
        <f>C107/G107</f>
        <v>209.71298808540757</v>
      </c>
    </row>
    <row r="108" spans="1:8" ht="12.75">
      <c r="A108" t="s">
        <v>34</v>
      </c>
      <c r="C108" s="21">
        <f>SUM(B29:G29)</f>
        <v>310112</v>
      </c>
      <c r="D108" s="21"/>
      <c r="E108" s="21">
        <f>SUM(B18:G18)</f>
        <v>952</v>
      </c>
      <c r="F108" s="22">
        <f>C108/E108</f>
        <v>325.74789915966386</v>
      </c>
      <c r="G108" s="21">
        <f>SUM(B7:G7)</f>
        <v>1457</v>
      </c>
      <c r="H108" s="22">
        <f>C108/G108</f>
        <v>212.84282772820865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4633562</v>
      </c>
      <c r="D110" s="21"/>
      <c r="E110" s="21">
        <f>SUM(E111:E112)</f>
        <v>10958</v>
      </c>
      <c r="F110" s="22">
        <f>C110/E110</f>
        <v>422.8474174119365</v>
      </c>
      <c r="G110" s="21">
        <f>SUM(G111:G112)</f>
        <v>21547</v>
      </c>
      <c r="H110" s="22">
        <f>C110/G110</f>
        <v>215.04441453566622</v>
      </c>
    </row>
    <row r="111" spans="1:8" ht="12.75">
      <c r="A111" s="11" t="s">
        <v>23</v>
      </c>
      <c r="C111" s="21">
        <f>H33</f>
        <v>3842936</v>
      </c>
      <c r="D111" s="21"/>
      <c r="E111" s="21">
        <f>H22</f>
        <v>8798</v>
      </c>
      <c r="F111" s="22">
        <f>C111/E111</f>
        <v>436.796544669243</v>
      </c>
      <c r="G111" s="21">
        <f>H11</f>
        <v>17978</v>
      </c>
      <c r="H111" s="22">
        <f>C111/G111</f>
        <v>213.75770386027366</v>
      </c>
    </row>
    <row r="112" spans="1:8" ht="12.75">
      <c r="A112" s="11" t="s">
        <v>34</v>
      </c>
      <c r="C112" s="21">
        <f>SUM(B33:G33)</f>
        <v>790626</v>
      </c>
      <c r="D112" s="21"/>
      <c r="E112" s="21">
        <f>SUM(B22:G22)</f>
        <v>2160</v>
      </c>
      <c r="F112" s="22">
        <f>C112/E112</f>
        <v>366.03055555555557</v>
      </c>
      <c r="G112" s="21">
        <f>SUM(B11:G11)</f>
        <v>3569</v>
      </c>
      <c r="H112" s="22">
        <f>C112/G112</f>
        <v>221.5259176239843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4034470</v>
      </c>
      <c r="D114" s="21"/>
      <c r="E114" s="21">
        <f>SUM(E115:E116)</f>
        <v>9682</v>
      </c>
      <c r="F114" s="22">
        <f>C114/E114</f>
        <v>416.69799628175997</v>
      </c>
      <c r="G114" s="21">
        <f>SUM(G115:G116)</f>
        <v>18767</v>
      </c>
      <c r="H114" s="22">
        <f>C114/G114</f>
        <v>214.9768210156125</v>
      </c>
    </row>
    <row r="115" spans="1:8" ht="12.75">
      <c r="A115" t="s">
        <v>23</v>
      </c>
      <c r="C115" s="21">
        <f>H30</f>
        <v>3394300</v>
      </c>
      <c r="D115" s="21"/>
      <c r="E115" s="21">
        <f>H19</f>
        <v>7853</v>
      </c>
      <c r="F115" s="22">
        <f>C115/E115</f>
        <v>432.2297211256845</v>
      </c>
      <c r="G115" s="21">
        <f>H8</f>
        <v>15884</v>
      </c>
      <c r="H115" s="22">
        <f>C115/G115</f>
        <v>213.69302442709645</v>
      </c>
    </row>
    <row r="116" spans="1:8" ht="12.75">
      <c r="A116" t="s">
        <v>34</v>
      </c>
      <c r="C116" s="21">
        <f>SUM(B30:G30)</f>
        <v>640170</v>
      </c>
      <c r="D116" s="21"/>
      <c r="E116" s="21">
        <f>SUM(B19:G19)</f>
        <v>1829</v>
      </c>
      <c r="F116" s="22">
        <f>C116/E116</f>
        <v>350.0109349371241</v>
      </c>
      <c r="G116" s="21">
        <f>SUM(B8:G8)</f>
        <v>2883</v>
      </c>
      <c r="H116" s="22">
        <f>C116/G116</f>
        <v>222.04994797086368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520139</v>
      </c>
      <c r="D118" s="21"/>
      <c r="E118" s="21">
        <f>SUM(E119:E120)</f>
        <v>1097</v>
      </c>
      <c r="F118" s="22">
        <f>C118/E118</f>
        <v>474.14676390154966</v>
      </c>
      <c r="G118" s="21">
        <f>SUM(G119:G120)</f>
        <v>2425</v>
      </c>
      <c r="H118" s="22">
        <f>C118/G118</f>
        <v>214.4903092783505</v>
      </c>
    </row>
    <row r="119" spans="1:8" ht="12.75">
      <c r="A119" t="s">
        <v>23</v>
      </c>
      <c r="C119" s="21">
        <f>H31</f>
        <v>390206</v>
      </c>
      <c r="D119" s="21"/>
      <c r="E119" s="21">
        <f>H20</f>
        <v>815</v>
      </c>
      <c r="F119" s="22">
        <f>C119/E119</f>
        <v>478.7803680981595</v>
      </c>
      <c r="G119" s="21">
        <f>H9</f>
        <v>1833</v>
      </c>
      <c r="H119" s="22">
        <f>C119/G119</f>
        <v>212.87834151663938</v>
      </c>
    </row>
    <row r="120" spans="1:8" ht="12.75">
      <c r="A120" t="s">
        <v>34</v>
      </c>
      <c r="C120" s="21">
        <f>SUM(B31:G31)</f>
        <v>129933</v>
      </c>
      <c r="D120" s="21"/>
      <c r="E120" s="21">
        <f>SUM(B20:G20)</f>
        <v>282</v>
      </c>
      <c r="F120" s="22">
        <f>C120/E120</f>
        <v>460.75531914893617</v>
      </c>
      <c r="G120" s="21">
        <f>SUM(B9:G9)</f>
        <v>592</v>
      </c>
      <c r="H120" s="22">
        <f>C120/G120</f>
        <v>219.4814189189189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78953</v>
      </c>
      <c r="D122" s="21"/>
      <c r="E122" s="21">
        <f>SUM(E123:E124)</f>
        <v>179</v>
      </c>
      <c r="F122" s="22">
        <f>C122/E122</f>
        <v>441.0782122905028</v>
      </c>
      <c r="G122" s="21">
        <f>SUM(G123:G124)</f>
        <v>355</v>
      </c>
      <c r="H122" s="22">
        <f>C122/G122</f>
        <v>222.40281690140844</v>
      </c>
    </row>
    <row r="123" spans="1:8" ht="12.75">
      <c r="A123" t="s">
        <v>23</v>
      </c>
      <c r="C123" s="21">
        <f>H32</f>
        <v>58430</v>
      </c>
      <c r="D123" s="21"/>
      <c r="E123" s="21">
        <f>H21</f>
        <v>130</v>
      </c>
      <c r="F123" s="22">
        <f>C123/E123</f>
        <v>449.46153846153845</v>
      </c>
      <c r="G123" s="21">
        <f>H10</f>
        <v>261</v>
      </c>
      <c r="H123" s="22">
        <f>C123/G123</f>
        <v>223.8697318007663</v>
      </c>
    </row>
    <row r="124" spans="1:8" ht="12.75">
      <c r="A124" t="s">
        <v>34</v>
      </c>
      <c r="C124" s="21">
        <f>SUM(B32:G32)</f>
        <v>20523</v>
      </c>
      <c r="D124" s="21"/>
      <c r="E124" s="21">
        <f>SUM(B21:G21)</f>
        <v>49</v>
      </c>
      <c r="F124" s="22">
        <f>C124/E124</f>
        <v>418.83673469387753</v>
      </c>
      <c r="G124" s="21">
        <f>SUM(B10:G10)</f>
        <v>94</v>
      </c>
      <c r="H124" s="22">
        <f>C124/G124</f>
        <v>218.32978723404256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8667545</v>
      </c>
      <c r="D130" s="21"/>
      <c r="E130" s="21">
        <f aca="true" t="shared" si="19" ref="E130:K130">SUM(E131:E134)</f>
        <v>4857411</v>
      </c>
      <c r="F130" s="21">
        <f t="shared" si="19"/>
        <v>2069226</v>
      </c>
      <c r="G130" s="21">
        <f t="shared" si="19"/>
        <v>310112</v>
      </c>
      <c r="H130" s="21">
        <f t="shared" si="19"/>
        <v>790626</v>
      </c>
      <c r="I130" s="21">
        <f t="shared" si="19"/>
        <v>640170</v>
      </c>
      <c r="J130" s="21">
        <f t="shared" si="19"/>
        <v>129933</v>
      </c>
      <c r="K130" s="21">
        <f t="shared" si="19"/>
        <v>20523</v>
      </c>
    </row>
    <row r="131" spans="1:11" ht="12.75">
      <c r="A131" t="s">
        <v>4</v>
      </c>
      <c r="C131" s="21">
        <f t="shared" si="18"/>
        <v>3332826</v>
      </c>
      <c r="D131" s="21"/>
      <c r="E131" s="21">
        <f>SUM(F27:G27)</f>
        <v>2108764</v>
      </c>
      <c r="F131" s="21">
        <f>SUM(F28:G28)</f>
        <v>634011</v>
      </c>
      <c r="G131" s="21">
        <f>SUM(F29:G29)</f>
        <v>125855</v>
      </c>
      <c r="H131" s="21">
        <f>SUM(I131:K131)</f>
        <v>246930</v>
      </c>
      <c r="I131" s="21">
        <f>SUM(F30:G30)</f>
        <v>217266</v>
      </c>
      <c r="J131" s="21">
        <f>SUM(F31:G31)</f>
        <v>24320</v>
      </c>
      <c r="K131" s="21">
        <f>SUM(F32:G32)</f>
        <v>5344</v>
      </c>
    </row>
    <row r="132" spans="1:11" ht="12.75">
      <c r="A132" t="s">
        <v>63</v>
      </c>
      <c r="C132" s="21">
        <f t="shared" si="18"/>
        <v>4008798</v>
      </c>
      <c r="D132" s="21"/>
      <c r="E132" s="21">
        <f>B27</f>
        <v>1970116</v>
      </c>
      <c r="F132" s="21">
        <f>B28</f>
        <v>1147517</v>
      </c>
      <c r="G132" s="21">
        <f>B29</f>
        <v>151669</v>
      </c>
      <c r="H132" s="21">
        <f>SUM(I132:K132)</f>
        <v>423036</v>
      </c>
      <c r="I132" s="21">
        <f>B30</f>
        <v>316460</v>
      </c>
      <c r="J132" s="21">
        <f>B31</f>
        <v>92831</v>
      </c>
      <c r="K132" s="21">
        <f>B32</f>
        <v>13745</v>
      </c>
    </row>
    <row r="133" spans="1:11" ht="12.75">
      <c r="A133" t="s">
        <v>62</v>
      </c>
      <c r="C133" s="21">
        <f t="shared" si="18"/>
        <v>21201</v>
      </c>
      <c r="D133" s="21"/>
      <c r="E133" s="21">
        <f>C27</f>
        <v>14898</v>
      </c>
      <c r="F133" s="21">
        <f>C28</f>
        <v>5184</v>
      </c>
      <c r="G133" s="21">
        <f>C29</f>
        <v>0</v>
      </c>
      <c r="H133" s="21">
        <f>SUM(I133:K133)</f>
        <v>1119</v>
      </c>
      <c r="I133" s="21">
        <f>C30</f>
        <v>0</v>
      </c>
      <c r="J133" s="21">
        <f>C31</f>
        <v>1119</v>
      </c>
      <c r="K133" s="21">
        <f>C32</f>
        <v>0</v>
      </c>
    </row>
    <row r="134" spans="1:11" ht="12.75">
      <c r="A134" t="s">
        <v>2</v>
      </c>
      <c r="C134" s="21">
        <f t="shared" si="18"/>
        <v>1304720</v>
      </c>
      <c r="D134" s="21"/>
      <c r="E134" s="21">
        <f>E27</f>
        <v>763633</v>
      </c>
      <c r="F134" s="21">
        <f>E28</f>
        <v>282514</v>
      </c>
      <c r="G134" s="21">
        <f>E29</f>
        <v>32588</v>
      </c>
      <c r="H134" s="21">
        <f>SUM(I134:K134)</f>
        <v>119541</v>
      </c>
      <c r="I134" s="21">
        <f>E30</f>
        <v>106444</v>
      </c>
      <c r="J134" s="21">
        <f>E31</f>
        <v>11663</v>
      </c>
      <c r="K134" s="21">
        <f>E32</f>
        <v>1434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3332826</v>
      </c>
      <c r="E141" s="22">
        <f>B141/C66</f>
        <v>234.73911818565995</v>
      </c>
      <c r="G141" s="22">
        <f>B141/C67</f>
        <v>217.67526614852068</v>
      </c>
    </row>
    <row r="142" spans="1:7" ht="12.75">
      <c r="A142" t="s">
        <v>63</v>
      </c>
      <c r="B142" s="21">
        <f>C132</f>
        <v>4008798</v>
      </c>
      <c r="E142" s="22">
        <f>B142/C71</f>
        <v>748.328915437745</v>
      </c>
      <c r="G142" s="22">
        <f>B142/C72</f>
        <v>232.07120527961098</v>
      </c>
    </row>
    <row r="143" spans="1:7" ht="12.75">
      <c r="A143" t="s">
        <v>62</v>
      </c>
      <c r="B143" s="21">
        <f>C133</f>
        <v>21201</v>
      </c>
      <c r="E143" s="22">
        <f>B143/C76</f>
        <v>785.2222222222222</v>
      </c>
      <c r="G143" s="22">
        <f>B143/C77</f>
        <v>225.54255319148936</v>
      </c>
    </row>
    <row r="144" spans="1:7" ht="12.75">
      <c r="A144" t="s">
        <v>2</v>
      </c>
      <c r="B144" s="21">
        <f>C134</f>
        <v>1304720</v>
      </c>
      <c r="E144" s="22">
        <f>B144/C81</f>
        <v>319.94114762138304</v>
      </c>
      <c r="G144" s="22">
        <f>B144/C82</f>
        <v>314.3146229824139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0"/>
  <sheetViews>
    <sheetView workbookViewId="0" topLeftCell="A1">
      <selection activeCell="J10" sqref="J10"/>
    </sheetView>
  </sheetViews>
  <sheetFormatPr defaultColWidth="9.140625" defaultRowHeight="12.75"/>
  <cols>
    <col min="2" max="2" width="10.140625" style="0" bestFit="1" customWidth="1"/>
    <col min="3" max="5" width="9.28125" style="0" bestFit="1" customWidth="1"/>
    <col min="6" max="6" width="9.7109375" style="0" bestFit="1" customWidth="1"/>
    <col min="7" max="7" width="9.28125" style="0" bestFit="1" customWidth="1"/>
    <col min="8" max="8" width="10.57421875" style="0" bestFit="1" customWidth="1"/>
    <col min="9" max="9" width="10.140625" style="0" customWidth="1"/>
    <col min="10" max="12" width="9.28125" style="0" bestFit="1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JUL!B12</f>
        <v>16558</v>
      </c>
      <c r="C5" s="20">
        <f>JUL!C12</f>
        <v>199</v>
      </c>
      <c r="D5" s="20">
        <f>JUL!D12</f>
        <v>1588</v>
      </c>
      <c r="E5" s="20">
        <f>JUL!E12</f>
        <v>4102</v>
      </c>
      <c r="F5" s="20">
        <f>JUL!F12</f>
        <v>14650</v>
      </c>
      <c r="G5" s="20">
        <f>JUL!G12</f>
        <v>461</v>
      </c>
      <c r="H5" s="20">
        <f>JUL!H12</f>
        <v>126767</v>
      </c>
      <c r="I5" s="20">
        <f aca="true" t="shared" si="0" ref="I5:I16">SUM(B5:H5)</f>
        <v>164325</v>
      </c>
    </row>
    <row r="6" spans="1:9" ht="12.75">
      <c r="A6" s="24" t="s">
        <v>49</v>
      </c>
      <c r="B6" s="20">
        <f>AUG!B12</f>
        <v>16758</v>
      </c>
      <c r="C6" s="20">
        <f>AUG!C12</f>
        <v>224</v>
      </c>
      <c r="D6" s="20">
        <f>AUG!D12</f>
        <v>1583</v>
      </c>
      <c r="E6" s="20">
        <f>AUG!E12</f>
        <v>4065</v>
      </c>
      <c r="F6" s="20">
        <f>AUG!F12</f>
        <v>14761</v>
      </c>
      <c r="G6" s="20">
        <f>AUG!G12</f>
        <v>463</v>
      </c>
      <c r="H6" s="20">
        <f>AUG!H12</f>
        <v>128239</v>
      </c>
      <c r="I6" s="20">
        <f t="shared" si="0"/>
        <v>166093</v>
      </c>
    </row>
    <row r="7" spans="1:9" ht="12.75">
      <c r="A7" s="24" t="s">
        <v>50</v>
      </c>
      <c r="B7" s="20">
        <f>SEP!B12</f>
        <v>16886</v>
      </c>
      <c r="C7" s="20">
        <f>SEP!C12</f>
        <v>179</v>
      </c>
      <c r="D7" s="20">
        <f>SEP!D12</f>
        <v>1589</v>
      </c>
      <c r="E7" s="20">
        <f>SEP!E12</f>
        <v>4116</v>
      </c>
      <c r="F7" s="20">
        <f>SEP!F12</f>
        <v>14778</v>
      </c>
      <c r="G7" s="20">
        <f>SEP!G12</f>
        <v>464</v>
      </c>
      <c r="H7" s="20">
        <f>SEP!H12</f>
        <v>130139</v>
      </c>
      <c r="I7" s="20">
        <f t="shared" si="0"/>
        <v>168151</v>
      </c>
    </row>
    <row r="8" spans="1:9" ht="12.75">
      <c r="A8" s="24" t="s">
        <v>51</v>
      </c>
      <c r="B8" s="20">
        <f>OCT!B12</f>
        <v>17032</v>
      </c>
      <c r="C8" s="20">
        <f>OCT!C12</f>
        <v>301</v>
      </c>
      <c r="D8" s="20">
        <f>OCT!D12</f>
        <v>1586</v>
      </c>
      <c r="E8" s="20">
        <f>OCT!E12</f>
        <v>4187</v>
      </c>
      <c r="F8" s="20">
        <f>OCT!F12</f>
        <v>14785</v>
      </c>
      <c r="G8" s="20">
        <f>OCT!G12</f>
        <v>445</v>
      </c>
      <c r="H8" s="20">
        <f>OCT!H12</f>
        <v>131069</v>
      </c>
      <c r="I8" s="20">
        <f t="shared" si="0"/>
        <v>169405</v>
      </c>
    </row>
    <row r="9" spans="1:9" ht="12.75">
      <c r="A9" s="24" t="s">
        <v>52</v>
      </c>
      <c r="B9" s="20">
        <f>NOV!B12</f>
        <v>17716</v>
      </c>
      <c r="C9" s="20">
        <f>NOV!C12</f>
        <v>350</v>
      </c>
      <c r="D9" s="20">
        <f>NOV!D12</f>
        <v>1624</v>
      </c>
      <c r="E9" s="20">
        <f>NOV!E12</f>
        <v>4249</v>
      </c>
      <c r="F9" s="20">
        <f>NOV!F12</f>
        <v>14759</v>
      </c>
      <c r="G9" s="20">
        <f>NOV!G12</f>
        <v>450</v>
      </c>
      <c r="H9" s="20">
        <f>NOV!H12</f>
        <v>132288</v>
      </c>
      <c r="I9" s="20">
        <f t="shared" si="0"/>
        <v>171436</v>
      </c>
    </row>
    <row r="10" spans="1:9" ht="12.75">
      <c r="A10" s="24" t="s">
        <v>53</v>
      </c>
      <c r="B10" s="20">
        <f>DEC!B12</f>
        <v>17368</v>
      </c>
      <c r="C10" s="20">
        <f>DEC!C12</f>
        <v>480</v>
      </c>
      <c r="D10" s="20">
        <f>DEC!D12</f>
        <v>1585</v>
      </c>
      <c r="E10" s="20">
        <f>DEC!E12</f>
        <v>4375</v>
      </c>
      <c r="F10" s="20">
        <f>DEC!F12</f>
        <v>14800</v>
      </c>
      <c r="G10" s="20">
        <f>DEC!G12</f>
        <v>453</v>
      </c>
      <c r="H10" s="20">
        <f>DEC!H12</f>
        <v>134082</v>
      </c>
      <c r="I10" s="20">
        <f t="shared" si="0"/>
        <v>173143</v>
      </c>
    </row>
    <row r="11" spans="1:9" ht="12.75">
      <c r="A11" s="24" t="s">
        <v>54</v>
      </c>
      <c r="B11" s="20">
        <f>JAN!B12</f>
        <v>17353</v>
      </c>
      <c r="C11" s="20">
        <f>JAN!C12</f>
        <v>535</v>
      </c>
      <c r="D11" s="20">
        <f>JAN!D12</f>
        <v>0</v>
      </c>
      <c r="E11" s="20">
        <f>JAN!E12</f>
        <v>4355</v>
      </c>
      <c r="F11" s="20">
        <f>JAN!F12</f>
        <v>14849</v>
      </c>
      <c r="G11" s="20">
        <f>JAN!G12</f>
        <v>456</v>
      </c>
      <c r="H11" s="20">
        <f>JAN!H12</f>
        <v>136238</v>
      </c>
      <c r="I11" s="20">
        <f t="shared" si="0"/>
        <v>173786</v>
      </c>
    </row>
    <row r="12" spans="1:9" ht="12.75">
      <c r="A12" s="24" t="s">
        <v>55</v>
      </c>
      <c r="B12" s="20">
        <f>FEB!B12</f>
        <v>17263</v>
      </c>
      <c r="C12" s="20">
        <f>FEB!C12</f>
        <v>589</v>
      </c>
      <c r="D12" s="20">
        <f>FEB!D12</f>
        <v>0</v>
      </c>
      <c r="E12" s="20">
        <f>FEB!E12</f>
        <v>4362</v>
      </c>
      <c r="F12" s="20">
        <f>FEB!F12</f>
        <v>14818</v>
      </c>
      <c r="G12" s="20">
        <f>FEB!G12</f>
        <v>460</v>
      </c>
      <c r="H12" s="20">
        <f>FEB!H12</f>
        <v>137799</v>
      </c>
      <c r="I12" s="20">
        <f t="shared" si="0"/>
        <v>175291</v>
      </c>
    </row>
    <row r="13" spans="1:9" ht="12.75">
      <c r="A13" s="24" t="s">
        <v>56</v>
      </c>
      <c r="B13" s="20">
        <f>MAR!B12</f>
        <v>17436</v>
      </c>
      <c r="C13" s="20">
        <f>MAR!C12</f>
        <v>156</v>
      </c>
      <c r="D13" s="20">
        <f>MAR!D12</f>
        <v>0</v>
      </c>
      <c r="E13" s="20">
        <f>MAR!E12</f>
        <v>4191</v>
      </c>
      <c r="F13" s="20">
        <f>MAR!F12</f>
        <v>14801</v>
      </c>
      <c r="G13" s="20">
        <f>MAR!G12</f>
        <v>455</v>
      </c>
      <c r="H13" s="20">
        <f>MAR!H12</f>
        <v>139690</v>
      </c>
      <c r="I13" s="20">
        <f t="shared" si="0"/>
        <v>176729</v>
      </c>
    </row>
    <row r="14" spans="1:9" ht="12.75">
      <c r="A14" s="24" t="s">
        <v>57</v>
      </c>
      <c r="B14" s="20">
        <f>APR!B12</f>
        <v>17138</v>
      </c>
      <c r="C14" s="20">
        <f>APR!C12</f>
        <v>117</v>
      </c>
      <c r="D14" s="20">
        <f>APR!D12</f>
        <v>0</v>
      </c>
      <c r="E14" s="20">
        <f>APR!E12</f>
        <v>4133</v>
      </c>
      <c r="F14" s="20">
        <f>APR!F12</f>
        <v>14822</v>
      </c>
      <c r="G14" s="20">
        <f>APR!G12</f>
        <v>457</v>
      </c>
      <c r="H14" s="20">
        <f>APR!H12</f>
        <v>139493</v>
      </c>
      <c r="I14" s="20">
        <f t="shared" si="0"/>
        <v>176160</v>
      </c>
    </row>
    <row r="15" spans="1:9" ht="12.75">
      <c r="A15" s="24" t="s">
        <v>58</v>
      </c>
      <c r="B15" s="20">
        <f>MAY!B12</f>
        <v>17127</v>
      </c>
      <c r="C15" s="20">
        <f>MAY!C12</f>
        <v>105</v>
      </c>
      <c r="D15" s="20">
        <f>MAY!D12</f>
        <v>0</v>
      </c>
      <c r="E15" s="20">
        <f>MAY!E12</f>
        <v>4107</v>
      </c>
      <c r="F15" s="20">
        <f>MAY!F12</f>
        <v>14895</v>
      </c>
      <c r="G15" s="20">
        <f>MAY!G12</f>
        <v>455</v>
      </c>
      <c r="H15" s="20">
        <f>MAY!H12</f>
        <v>141198</v>
      </c>
      <c r="I15" s="20">
        <f t="shared" si="0"/>
        <v>177887</v>
      </c>
    </row>
    <row r="16" spans="1:9" ht="12.75">
      <c r="A16" s="24" t="s">
        <v>59</v>
      </c>
      <c r="B16" s="20">
        <f>JUN!B12</f>
        <v>17274</v>
      </c>
      <c r="C16" s="20">
        <f>JUN!C12</f>
        <v>94</v>
      </c>
      <c r="D16" s="20">
        <f>JUN!D12</f>
        <v>0</v>
      </c>
      <c r="E16" s="20">
        <f>JUN!E12</f>
        <v>4151</v>
      </c>
      <c r="F16" s="20">
        <f>JUN!F12</f>
        <v>14850</v>
      </c>
      <c r="G16" s="20">
        <f>JUN!G12</f>
        <v>461</v>
      </c>
      <c r="H16" s="20">
        <f>JUN!H12</f>
        <v>142870</v>
      </c>
      <c r="I16" s="20">
        <f t="shared" si="0"/>
        <v>179700</v>
      </c>
    </row>
    <row r="17" spans="1:9" ht="12.75">
      <c r="A17" s="17" t="s">
        <v>47</v>
      </c>
      <c r="B17" s="20">
        <f>SUM(B5:B16)/COUNTIF(B5:B16,"&lt;&gt;0")</f>
        <v>17159.083333333332</v>
      </c>
      <c r="C17" s="20">
        <f aca="true" t="shared" si="1" ref="C17:I17">SUM(C5:C16)/COUNTIF(C5:C16,"&lt;&gt;0")</f>
        <v>277.4166666666667</v>
      </c>
      <c r="D17" s="20">
        <f t="shared" si="1"/>
        <v>1592.5</v>
      </c>
      <c r="E17" s="20">
        <f t="shared" si="1"/>
        <v>4199.416666666667</v>
      </c>
      <c r="F17" s="20">
        <f t="shared" si="1"/>
        <v>14797.333333333334</v>
      </c>
      <c r="G17" s="20">
        <f t="shared" si="1"/>
        <v>456.6666666666667</v>
      </c>
      <c r="H17" s="20">
        <f t="shared" si="1"/>
        <v>134989.33333333334</v>
      </c>
      <c r="I17" s="20">
        <f t="shared" si="1"/>
        <v>172675.5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JUL!B23</f>
        <v>5107</v>
      </c>
      <c r="C21" s="23">
        <f>JUL!C23</f>
        <v>56</v>
      </c>
      <c r="D21" s="23">
        <f>JUL!D23</f>
        <v>385</v>
      </c>
      <c r="E21" s="23">
        <f>JUL!E23</f>
        <v>4041</v>
      </c>
      <c r="F21" s="23">
        <f>JUL!F23</f>
        <v>13564</v>
      </c>
      <c r="G21" s="23">
        <f>JUL!G23</f>
        <v>409</v>
      </c>
      <c r="H21" s="23">
        <f>JUL!H23</f>
        <v>58479</v>
      </c>
      <c r="I21" s="20">
        <f aca="true" t="shared" si="2" ref="I21:I32">SUM(B21:H21)</f>
        <v>82041</v>
      </c>
    </row>
    <row r="22" spans="1:9" ht="12.75">
      <c r="A22" s="24" t="s">
        <v>49</v>
      </c>
      <c r="B22" s="23">
        <f>AUG!B23</f>
        <v>5182</v>
      </c>
      <c r="C22" s="23">
        <f>AUG!C23</f>
        <v>65</v>
      </c>
      <c r="D22" s="23">
        <f>AUG!D23</f>
        <v>388</v>
      </c>
      <c r="E22" s="23">
        <f>AUG!E23</f>
        <v>4009</v>
      </c>
      <c r="F22" s="23">
        <f>AUG!F23</f>
        <v>13635</v>
      </c>
      <c r="G22" s="23">
        <f>AUG!G23</f>
        <v>407</v>
      </c>
      <c r="H22" s="23">
        <f>AUG!H23</f>
        <v>59312</v>
      </c>
      <c r="I22" s="20">
        <f t="shared" si="2"/>
        <v>82998</v>
      </c>
    </row>
    <row r="23" spans="1:9" ht="12.75">
      <c r="A23" s="24" t="s">
        <v>50</v>
      </c>
      <c r="B23" s="23">
        <f>SEP!B23</f>
        <v>5231</v>
      </c>
      <c r="C23" s="23">
        <f>SEP!C23</f>
        <v>50</v>
      </c>
      <c r="D23" s="23">
        <f>SEP!D23</f>
        <v>389</v>
      </c>
      <c r="E23" s="23">
        <f>SEP!E23</f>
        <v>4066</v>
      </c>
      <c r="F23" s="23">
        <f>SEP!F23</f>
        <v>13692</v>
      </c>
      <c r="G23" s="23">
        <f>SEP!G23</f>
        <v>409</v>
      </c>
      <c r="H23" s="23">
        <f>SEP!H23</f>
        <v>60085</v>
      </c>
      <c r="I23" s="20">
        <f t="shared" si="2"/>
        <v>83922</v>
      </c>
    </row>
    <row r="24" spans="1:9" ht="12.75">
      <c r="A24" s="24" t="s">
        <v>51</v>
      </c>
      <c r="B24" s="23">
        <f>OCT!B23</f>
        <v>5267</v>
      </c>
      <c r="C24" s="23">
        <f>OCT!C23</f>
        <v>83</v>
      </c>
      <c r="D24" s="23">
        <f>OCT!D23</f>
        <v>386</v>
      </c>
      <c r="E24" s="23">
        <f>OCT!E23</f>
        <v>4129</v>
      </c>
      <c r="F24" s="23">
        <f>OCT!F23</f>
        <v>13709</v>
      </c>
      <c r="G24" s="23">
        <f>OCT!G23</f>
        <v>393</v>
      </c>
      <c r="H24" s="23">
        <f>OCT!H23</f>
        <v>60668</v>
      </c>
      <c r="I24" s="20">
        <f t="shared" si="2"/>
        <v>84635</v>
      </c>
    </row>
    <row r="25" spans="1:9" ht="12.75">
      <c r="A25" s="24" t="s">
        <v>52</v>
      </c>
      <c r="B25" s="20">
        <f>NOV!B23</f>
        <v>5372</v>
      </c>
      <c r="C25" s="20">
        <f>NOV!C23</f>
        <v>96</v>
      </c>
      <c r="D25" s="20">
        <f>NOV!D23</f>
        <v>395</v>
      </c>
      <c r="E25" s="20">
        <f>NOV!E23</f>
        <v>4185</v>
      </c>
      <c r="F25" s="20">
        <f>NOV!F23</f>
        <v>13731</v>
      </c>
      <c r="G25" s="20">
        <f>NOV!G23</f>
        <v>398</v>
      </c>
      <c r="H25" s="20">
        <f>NOV!H23</f>
        <v>61386</v>
      </c>
      <c r="I25" s="20">
        <f t="shared" si="2"/>
        <v>85563</v>
      </c>
    </row>
    <row r="26" spans="1:9" ht="12.75">
      <c r="A26" s="24" t="s">
        <v>53</v>
      </c>
      <c r="B26" s="20">
        <f>DEC!B23</f>
        <v>5378</v>
      </c>
      <c r="C26" s="20">
        <f>DEC!C23</f>
        <v>129</v>
      </c>
      <c r="D26" s="20">
        <f>DEC!D23</f>
        <v>385</v>
      </c>
      <c r="E26" s="20">
        <f>DEC!E23</f>
        <v>4312</v>
      </c>
      <c r="F26" s="20">
        <f>DEC!F23</f>
        <v>13751</v>
      </c>
      <c r="G26" s="20">
        <f>DEC!G23</f>
        <v>399</v>
      </c>
      <c r="H26" s="20">
        <f>DEC!H23</f>
        <v>62295</v>
      </c>
      <c r="I26" s="20">
        <f t="shared" si="2"/>
        <v>86649</v>
      </c>
    </row>
    <row r="27" spans="1:9" ht="12.75">
      <c r="A27" s="24" t="s">
        <v>54</v>
      </c>
      <c r="B27" s="20">
        <f>JAN!B23</f>
        <v>4291</v>
      </c>
      <c r="C27" s="20">
        <f>JAN!C23</f>
        <v>146</v>
      </c>
      <c r="D27" s="20">
        <f>JAN!D23</f>
        <v>0</v>
      </c>
      <c r="E27" s="20">
        <f>JAN!E23</f>
        <v>4291</v>
      </c>
      <c r="F27" s="20">
        <f>JAN!F23</f>
        <v>13781</v>
      </c>
      <c r="G27" s="20">
        <f>JAN!G23</f>
        <v>401</v>
      </c>
      <c r="H27" s="20">
        <f>JAN!H23</f>
        <v>62995</v>
      </c>
      <c r="I27" s="20">
        <f t="shared" si="2"/>
        <v>85905</v>
      </c>
    </row>
    <row r="28" spans="1:9" ht="12.75">
      <c r="A28" s="24" t="s">
        <v>55</v>
      </c>
      <c r="B28" s="20">
        <f>FEB!B23</f>
        <v>5352</v>
      </c>
      <c r="C28" s="20">
        <f>FEB!C23</f>
        <v>156</v>
      </c>
      <c r="D28" s="20">
        <f>FEB!D23</f>
        <v>0</v>
      </c>
      <c r="E28" s="20">
        <f>FEB!E23</f>
        <v>4301</v>
      </c>
      <c r="F28" s="20">
        <f>FEB!F23</f>
        <v>13791</v>
      </c>
      <c r="G28" s="20">
        <f>FEB!G23</f>
        <v>406</v>
      </c>
      <c r="H28" s="20">
        <f>FEB!H23</f>
        <v>63857</v>
      </c>
      <c r="I28" s="20">
        <f t="shared" si="2"/>
        <v>87863</v>
      </c>
    </row>
    <row r="29" spans="1:9" ht="12.75">
      <c r="A29" s="24" t="s">
        <v>56</v>
      </c>
      <c r="B29" s="20">
        <f>MAR!B23</f>
        <v>5365</v>
      </c>
      <c r="C29" s="20">
        <f>MAR!C23</f>
        <v>41</v>
      </c>
      <c r="D29" s="20">
        <f>MAR!D23</f>
        <v>0</v>
      </c>
      <c r="E29" s="20">
        <f>MAR!E23</f>
        <v>4129</v>
      </c>
      <c r="F29" s="20">
        <f>MAR!F23</f>
        <v>13766</v>
      </c>
      <c r="G29" s="20">
        <f>MAR!G23</f>
        <v>402</v>
      </c>
      <c r="H29" s="20">
        <f>MAR!H23</f>
        <v>64996</v>
      </c>
      <c r="I29" s="20">
        <f t="shared" si="2"/>
        <v>88699</v>
      </c>
    </row>
    <row r="30" spans="1:9" ht="12.75">
      <c r="A30" s="24" t="s">
        <v>57</v>
      </c>
      <c r="B30" s="20">
        <f>APR!B23</f>
        <v>5300</v>
      </c>
      <c r="C30" s="20">
        <f>APR!C23</f>
        <v>34</v>
      </c>
      <c r="D30" s="20">
        <f>APR!D23</f>
        <v>0</v>
      </c>
      <c r="E30" s="20">
        <f>APR!E23</f>
        <v>4060</v>
      </c>
      <c r="F30" s="20">
        <f>APR!F23</f>
        <v>13760</v>
      </c>
      <c r="G30" s="20">
        <f>APR!G23</f>
        <v>403</v>
      </c>
      <c r="H30" s="20">
        <f>APR!H23</f>
        <v>65030</v>
      </c>
      <c r="I30" s="20">
        <f t="shared" si="2"/>
        <v>88587</v>
      </c>
    </row>
    <row r="31" spans="1:9" ht="12.75">
      <c r="A31" s="24" t="s">
        <v>58</v>
      </c>
      <c r="B31" s="20">
        <f>MAY!B23</f>
        <v>5297</v>
      </c>
      <c r="C31" s="20">
        <f>MAY!C23</f>
        <v>32</v>
      </c>
      <c r="D31" s="20">
        <f>MAY!D23</f>
        <v>0</v>
      </c>
      <c r="E31" s="20">
        <f>MAY!E23</f>
        <v>4032</v>
      </c>
      <c r="F31" s="20">
        <f>MAY!F23</f>
        <v>13822</v>
      </c>
      <c r="G31" s="20">
        <f>MAY!G23</f>
        <v>403</v>
      </c>
      <c r="H31" s="20">
        <f>MAY!H23</f>
        <v>66033</v>
      </c>
      <c r="I31" s="20">
        <f t="shared" si="2"/>
        <v>89619</v>
      </c>
    </row>
    <row r="32" spans="1:9" ht="12.75">
      <c r="A32" s="24" t="s">
        <v>59</v>
      </c>
      <c r="B32" s="20">
        <f>JUN!B23</f>
        <v>5357</v>
      </c>
      <c r="C32" s="20">
        <f>JUN!C23</f>
        <v>27</v>
      </c>
      <c r="D32" s="20">
        <f>JUN!D23</f>
        <v>0</v>
      </c>
      <c r="E32" s="20">
        <f>JUN!E23</f>
        <v>4078</v>
      </c>
      <c r="F32" s="20">
        <f>JUN!F23</f>
        <v>13791</v>
      </c>
      <c r="G32" s="20">
        <f>JUN!G23</f>
        <v>407</v>
      </c>
      <c r="H32" s="20">
        <f>JUN!H23</f>
        <v>66874</v>
      </c>
      <c r="I32" s="20">
        <f t="shared" si="2"/>
        <v>90534</v>
      </c>
    </row>
    <row r="33" spans="1:9" ht="12.75">
      <c r="A33" s="17" t="s">
        <v>47</v>
      </c>
      <c r="B33" s="20">
        <f>SUM(B21:B32)/COUNTIF(B21:B32,"&lt;&gt;0")</f>
        <v>5208.25</v>
      </c>
      <c r="C33" s="20">
        <f aca="true" t="shared" si="3" ref="C33:I33">SUM(C21:C32)/COUNTIF(C21:C32,"&lt;&gt;0")</f>
        <v>76.25</v>
      </c>
      <c r="D33" s="20">
        <f t="shared" si="3"/>
        <v>388</v>
      </c>
      <c r="E33" s="20">
        <f t="shared" si="3"/>
        <v>4136.083333333333</v>
      </c>
      <c r="F33" s="20">
        <f t="shared" si="3"/>
        <v>13732.75</v>
      </c>
      <c r="G33" s="20">
        <f t="shared" si="3"/>
        <v>403.0833333333333</v>
      </c>
      <c r="H33" s="20">
        <f t="shared" si="3"/>
        <v>62667.5</v>
      </c>
      <c r="I33" s="20">
        <f t="shared" si="3"/>
        <v>86417.91666666667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JUL!B34</f>
        <v>3551702</v>
      </c>
      <c r="C37" s="20">
        <f>JUL!C34</f>
        <v>48498</v>
      </c>
      <c r="D37" s="20">
        <f>JUL!D34</f>
        <v>296908</v>
      </c>
      <c r="E37" s="20">
        <f>JUL!E34</f>
        <v>1164975</v>
      </c>
      <c r="F37" s="20">
        <f>JUL!F34</f>
        <v>3011562</v>
      </c>
      <c r="G37" s="20">
        <f>JUL!G34</f>
        <v>134311</v>
      </c>
      <c r="H37" s="20">
        <f>JUL!H34</f>
        <v>27283730</v>
      </c>
      <c r="I37" s="20">
        <f aca="true" t="shared" si="4" ref="I37:I48">SUM(B37:H37)</f>
        <v>35491686</v>
      </c>
    </row>
    <row r="38" spans="1:9" ht="12.75">
      <c r="A38" s="24" t="s">
        <v>49</v>
      </c>
      <c r="B38" s="20">
        <f>AUG!B34</f>
        <v>3598078</v>
      </c>
      <c r="C38" s="20">
        <f>AUG!C34</f>
        <v>52380</v>
      </c>
      <c r="D38" s="20">
        <f>AUG!D34</f>
        <v>298997</v>
      </c>
      <c r="E38" s="20">
        <f>AUG!E34</f>
        <v>1156234</v>
      </c>
      <c r="F38" s="20">
        <f>AUG!F34</f>
        <v>3041551</v>
      </c>
      <c r="G38" s="20">
        <f>AUG!G34</f>
        <v>136155</v>
      </c>
      <c r="H38" s="20">
        <f>AUG!H34</f>
        <v>27771433</v>
      </c>
      <c r="I38" s="20">
        <f t="shared" si="4"/>
        <v>36054828</v>
      </c>
    </row>
    <row r="39" spans="1:9" ht="12.75">
      <c r="A39" s="24" t="s">
        <v>50</v>
      </c>
      <c r="B39" s="20">
        <f>SEP!B34</f>
        <v>3624561</v>
      </c>
      <c r="C39" s="20">
        <f>SEP!C34</f>
        <v>41257</v>
      </c>
      <c r="D39" s="20">
        <f>SEP!D34</f>
        <v>303305</v>
      </c>
      <c r="E39" s="20">
        <f>SEP!E34</f>
        <v>1170481</v>
      </c>
      <c r="F39" s="20">
        <f>SEP!F34</f>
        <v>3047906</v>
      </c>
      <c r="G39" s="20">
        <f>SEP!G34</f>
        <v>135863</v>
      </c>
      <c r="H39" s="20">
        <f>SEP!H34</f>
        <v>28272137</v>
      </c>
      <c r="I39" s="20">
        <f t="shared" si="4"/>
        <v>36595510</v>
      </c>
    </row>
    <row r="40" spans="1:9" ht="12.75">
      <c r="A40" s="24" t="s">
        <v>51</v>
      </c>
      <c r="B40" s="20">
        <f>OCT!B34</f>
        <v>3664574</v>
      </c>
      <c r="C40" s="20">
        <f>OCT!C34</f>
        <v>66779</v>
      </c>
      <c r="D40" s="20">
        <f>OCT!D34</f>
        <v>307612</v>
      </c>
      <c r="E40" s="20">
        <f>OCT!E34</f>
        <v>1220782</v>
      </c>
      <c r="F40" s="20">
        <f>OCT!F34</f>
        <v>3102868</v>
      </c>
      <c r="G40" s="20">
        <f>OCT!G34</f>
        <v>129773</v>
      </c>
      <c r="H40" s="20">
        <f>OCT!H34</f>
        <v>28417208</v>
      </c>
      <c r="I40" s="20">
        <f t="shared" si="4"/>
        <v>36909596</v>
      </c>
    </row>
    <row r="41" spans="1:9" ht="12.75">
      <c r="A41" s="24" t="s">
        <v>52</v>
      </c>
      <c r="B41" s="20">
        <f>NOV!B34</f>
        <v>3734113</v>
      </c>
      <c r="C41" s="20">
        <f>NOV!C34</f>
        <v>77332</v>
      </c>
      <c r="D41" s="20">
        <f>NOV!D34</f>
        <v>312735</v>
      </c>
      <c r="E41" s="20">
        <f>NOV!E34</f>
        <v>1238573</v>
      </c>
      <c r="F41" s="20">
        <f>NOV!F34</f>
        <v>3096567</v>
      </c>
      <c r="G41" s="20">
        <f>NOV!G34</f>
        <v>131800</v>
      </c>
      <c r="H41" s="20">
        <f>NOV!H34</f>
        <v>28587147</v>
      </c>
      <c r="I41" s="20">
        <f t="shared" si="4"/>
        <v>37178267</v>
      </c>
    </row>
    <row r="42" spans="1:9" ht="12.75">
      <c r="A42" s="24" t="s">
        <v>53</v>
      </c>
      <c r="B42" s="20">
        <f>DEC!B34</f>
        <v>3731298</v>
      </c>
      <c r="C42" s="20">
        <f>DEC!C34</f>
        <v>103831</v>
      </c>
      <c r="D42" s="20">
        <f>DEC!D34</f>
        <v>305665</v>
      </c>
      <c r="E42" s="20">
        <f>DEC!E34</f>
        <v>1276585</v>
      </c>
      <c r="F42" s="20">
        <f>DEC!F34</f>
        <v>3102494</v>
      </c>
      <c r="G42" s="20">
        <f>DEC!G34</f>
        <v>131898</v>
      </c>
      <c r="H42" s="20">
        <f>DEC!H34</f>
        <v>28824503</v>
      </c>
      <c r="I42" s="20">
        <f t="shared" si="4"/>
        <v>37476274</v>
      </c>
    </row>
    <row r="43" spans="1:9" ht="12.75">
      <c r="A43" s="24" t="s">
        <v>54</v>
      </c>
      <c r="B43" s="20">
        <f>JAN!B34</f>
        <v>3702419</v>
      </c>
      <c r="C43" s="20">
        <f>JAN!C34</f>
        <v>115437</v>
      </c>
      <c r="D43" s="20">
        <f>JAN!D34</f>
        <v>0</v>
      </c>
      <c r="E43" s="20">
        <f>JAN!E34</f>
        <v>1267182</v>
      </c>
      <c r="F43" s="20">
        <f>JAN!F34</f>
        <v>2989826</v>
      </c>
      <c r="G43" s="20">
        <f>JAN!G34</f>
        <v>136909</v>
      </c>
      <c r="H43" s="20">
        <f>JAN!H34</f>
        <v>28856042</v>
      </c>
      <c r="I43" s="20">
        <f t="shared" si="4"/>
        <v>37067815</v>
      </c>
    </row>
    <row r="44" spans="1:9" ht="12.75">
      <c r="A44" s="24" t="s">
        <v>55</v>
      </c>
      <c r="B44" s="20">
        <f>FEB!B34</f>
        <v>3680983</v>
      </c>
      <c r="C44" s="20">
        <f>FEB!C34</f>
        <v>126979</v>
      </c>
      <c r="D44" s="20">
        <f>FEB!D34</f>
        <v>0</v>
      </c>
      <c r="E44" s="20">
        <f>FEB!E34</f>
        <v>1267243</v>
      </c>
      <c r="F44" s="20">
        <f>FEB!F34</f>
        <v>2982132</v>
      </c>
      <c r="G44" s="20">
        <f>FEB!G34</f>
        <v>134696</v>
      </c>
      <c r="H44" s="20">
        <f>FEB!H34</f>
        <v>29221599</v>
      </c>
      <c r="I44" s="20">
        <f t="shared" si="4"/>
        <v>37413632</v>
      </c>
    </row>
    <row r="45" spans="1:9" ht="12.75">
      <c r="A45" s="24" t="s">
        <v>56</v>
      </c>
      <c r="B45" s="20">
        <f>MAR!B34</f>
        <v>3732831</v>
      </c>
      <c r="C45" s="20">
        <f>MAR!C34</f>
        <v>36324</v>
      </c>
      <c r="D45" s="20">
        <f>MAR!D34</f>
        <v>0</v>
      </c>
      <c r="E45" s="20">
        <f>MAR!E34</f>
        <v>1217809</v>
      </c>
      <c r="F45" s="20">
        <f>MAR!F34</f>
        <v>2975613</v>
      </c>
      <c r="G45" s="20">
        <f>MAR!G34</f>
        <v>131817</v>
      </c>
      <c r="H45" s="20">
        <f>MAR!H34</f>
        <v>29668064</v>
      </c>
      <c r="I45" s="20">
        <f t="shared" si="4"/>
        <v>37762458</v>
      </c>
    </row>
    <row r="46" spans="1:9" ht="12.75">
      <c r="A46" s="24" t="s">
        <v>57</v>
      </c>
      <c r="B46" s="20">
        <f>APR!B34</f>
        <v>3660728</v>
      </c>
      <c r="C46" s="20">
        <f>APR!C34</f>
        <v>26301</v>
      </c>
      <c r="D46" s="20">
        <f>APR!D34</f>
        <v>0</v>
      </c>
      <c r="E46" s="20">
        <f>APR!E34</f>
        <v>1201271</v>
      </c>
      <c r="F46" s="20">
        <f>APR!F34</f>
        <v>2979884</v>
      </c>
      <c r="G46" s="20">
        <f>APR!G34</f>
        <v>132033</v>
      </c>
      <c r="H46" s="20">
        <f>APR!H34</f>
        <v>29645366</v>
      </c>
      <c r="I46" s="20">
        <f t="shared" si="4"/>
        <v>37645583</v>
      </c>
    </row>
    <row r="47" spans="1:9" ht="12.75">
      <c r="A47" s="24" t="s">
        <v>58</v>
      </c>
      <c r="B47" s="20">
        <f>MAY!B34</f>
        <v>3657909</v>
      </c>
      <c r="C47" s="20">
        <f>MAY!C34</f>
        <v>25306</v>
      </c>
      <c r="D47" s="20">
        <f>MAY!D34</f>
        <v>0</v>
      </c>
      <c r="E47" s="20">
        <f>MAY!E34</f>
        <v>1194418</v>
      </c>
      <c r="F47" s="20">
        <f>MAY!F34</f>
        <v>2997926</v>
      </c>
      <c r="G47" s="20">
        <f>MAY!G34</f>
        <v>131828</v>
      </c>
      <c r="H47" s="20">
        <f>MAY!H34</f>
        <v>30084929</v>
      </c>
      <c r="I47" s="20">
        <f t="shared" si="4"/>
        <v>38092316</v>
      </c>
    </row>
    <row r="48" spans="1:9" ht="12.75">
      <c r="A48" s="24" t="s">
        <v>59</v>
      </c>
      <c r="B48" s="20">
        <f>JUN!B34</f>
        <v>3692338</v>
      </c>
      <c r="C48" s="20">
        <f>JUN!C34</f>
        <v>21201</v>
      </c>
      <c r="D48" s="20">
        <f>JUN!D34</f>
        <v>0</v>
      </c>
      <c r="E48" s="20">
        <f>JUN!E34</f>
        <v>1198276</v>
      </c>
      <c r="F48" s="20">
        <f>JUN!F34</f>
        <v>2982734</v>
      </c>
      <c r="G48" s="20">
        <f>JUN!G34</f>
        <v>132826</v>
      </c>
      <c r="H48" s="20">
        <f>JUN!H34</f>
        <v>30409671</v>
      </c>
      <c r="I48" s="20">
        <f t="shared" si="4"/>
        <v>38437046</v>
      </c>
    </row>
    <row r="49" spans="1:9" ht="12.75">
      <c r="A49" s="17" t="s">
        <v>47</v>
      </c>
      <c r="B49" s="20">
        <f>SUM(B37:B48)/COUNTIF(B37:B48,"&lt;&gt;0")</f>
        <v>3669294.5</v>
      </c>
      <c r="C49" s="20">
        <f aca="true" t="shared" si="5" ref="C49:I49">SUM(C37:C48)/COUNTIF(C37:C48,"&lt;&gt;0")</f>
        <v>61802.083333333336</v>
      </c>
      <c r="D49" s="20">
        <f t="shared" si="5"/>
        <v>304203.6666666667</v>
      </c>
      <c r="E49" s="20">
        <f t="shared" si="5"/>
        <v>1214485.75</v>
      </c>
      <c r="F49" s="20">
        <f t="shared" si="5"/>
        <v>3025921.9166666665</v>
      </c>
      <c r="G49" s="20">
        <f t="shared" si="5"/>
        <v>133325.75</v>
      </c>
      <c r="H49" s="20">
        <f t="shared" si="5"/>
        <v>28920152.416666668</v>
      </c>
      <c r="I49" s="20">
        <f t="shared" si="5"/>
        <v>37177084.25</v>
      </c>
    </row>
    <row r="53" ht="12.75">
      <c r="A53" s="18" t="s">
        <v>66</v>
      </c>
    </row>
    <row r="54" ht="12.75">
      <c r="A54" s="18"/>
    </row>
    <row r="55" spans="3:12" ht="12.75">
      <c r="C55" s="46" t="s">
        <v>19</v>
      </c>
      <c r="D55" s="44"/>
      <c r="E55" s="45"/>
      <c r="G55" s="46" t="s">
        <v>23</v>
      </c>
      <c r="H55" s="44"/>
      <c r="I55" s="45"/>
      <c r="J55" s="46" t="s">
        <v>24</v>
      </c>
      <c r="K55" s="44"/>
      <c r="L55" s="45"/>
    </row>
    <row r="56" spans="3:12" ht="12.75">
      <c r="C56" s="26"/>
      <c r="D56" s="26"/>
      <c r="E56" s="26" t="s">
        <v>64</v>
      </c>
      <c r="G56" s="26"/>
      <c r="H56" s="26"/>
      <c r="I56" s="26" t="s">
        <v>64</v>
      </c>
      <c r="J56" s="26"/>
      <c r="K56" s="26"/>
      <c r="L56" s="26" t="s">
        <v>64</v>
      </c>
    </row>
    <row r="57" spans="1:12" ht="12.75">
      <c r="A57" s="39" t="s">
        <v>46</v>
      </c>
      <c r="C57" s="12" t="s">
        <v>20</v>
      </c>
      <c r="D57" s="12" t="s">
        <v>21</v>
      </c>
      <c r="E57" s="12" t="s">
        <v>65</v>
      </c>
      <c r="G57" s="12" t="s">
        <v>20</v>
      </c>
      <c r="H57" s="12" t="s">
        <v>21</v>
      </c>
      <c r="I57" s="12" t="s">
        <v>65</v>
      </c>
      <c r="J57" s="12" t="s">
        <v>20</v>
      </c>
      <c r="K57" s="12" t="s">
        <v>21</v>
      </c>
      <c r="L57" s="12" t="s">
        <v>65</v>
      </c>
    </row>
    <row r="58" spans="1:12" ht="12.75">
      <c r="A58" s="24" t="s">
        <v>48</v>
      </c>
      <c r="C58" s="29">
        <f>JUL!C42</f>
        <v>82041</v>
      </c>
      <c r="D58" s="29">
        <f>JUL!C43</f>
        <v>164325</v>
      </c>
      <c r="E58" s="31">
        <f>JUL!C44</f>
        <v>2.002961933667313</v>
      </c>
      <c r="G58" s="29">
        <f>JUL!C47</f>
        <v>58479</v>
      </c>
      <c r="H58" s="29">
        <f>JUL!C48</f>
        <v>126767</v>
      </c>
      <c r="I58" s="31">
        <f>JUL!C49</f>
        <v>2.16773542639238</v>
      </c>
      <c r="J58" s="29">
        <f>JUL!C52</f>
        <v>23562</v>
      </c>
      <c r="K58" s="29">
        <f>JUL!C53</f>
        <v>37558</v>
      </c>
      <c r="L58" s="31">
        <f>JUL!C54</f>
        <v>1.5940072998896528</v>
      </c>
    </row>
    <row r="59" spans="1:12" ht="12.75">
      <c r="A59" s="24" t="s">
        <v>49</v>
      </c>
      <c r="C59" s="29">
        <f>AUG!C42</f>
        <v>82998</v>
      </c>
      <c r="D59" s="29">
        <f>AUG!C43</f>
        <v>166093</v>
      </c>
      <c r="E59" s="31">
        <f>AUG!C44</f>
        <v>2.00116870286031</v>
      </c>
      <c r="G59" s="29">
        <f>AUG!C47</f>
        <v>59312</v>
      </c>
      <c r="H59" s="29">
        <f>AUG!C48</f>
        <v>128239</v>
      </c>
      <c r="I59" s="31">
        <f>AUG!C49</f>
        <v>2.1621088481251687</v>
      </c>
      <c r="J59" s="29">
        <f>AUG!C52</f>
        <v>23686</v>
      </c>
      <c r="K59" s="29">
        <f>AUG!C53</f>
        <v>37854</v>
      </c>
      <c r="L59" s="31">
        <f>AUG!C54</f>
        <v>1.5981592501899857</v>
      </c>
    </row>
    <row r="60" spans="1:12" ht="12.75">
      <c r="A60" s="24" t="s">
        <v>50</v>
      </c>
      <c r="C60" s="29">
        <f>SEP!C42</f>
        <v>83922</v>
      </c>
      <c r="D60" s="29">
        <f>SEP!C43</f>
        <v>168151</v>
      </c>
      <c r="E60" s="31">
        <f>SEP!C44</f>
        <v>2.0036581587664735</v>
      </c>
      <c r="G60" s="29">
        <f>SEP!C47</f>
        <v>60085</v>
      </c>
      <c r="H60" s="29">
        <f>SEP!C48</f>
        <v>130139</v>
      </c>
      <c r="I60" s="31">
        <f>SEP!C49</f>
        <v>2.1659149538154283</v>
      </c>
      <c r="J60" s="29">
        <f>SEP!C52</f>
        <v>23837</v>
      </c>
      <c r="K60" s="29">
        <f>SEP!C53</f>
        <v>38012</v>
      </c>
      <c r="L60" s="31">
        <f>SEP!C54</f>
        <v>1.5946637580232412</v>
      </c>
    </row>
    <row r="61" spans="1:12" ht="12.75">
      <c r="A61" s="24" t="s">
        <v>51</v>
      </c>
      <c r="C61" s="29">
        <f>OCT!C42</f>
        <v>84635</v>
      </c>
      <c r="D61" s="29">
        <f>OCT!C43</f>
        <v>169405</v>
      </c>
      <c r="E61" s="31">
        <f>OCT!C44</f>
        <v>2.001595084775802</v>
      </c>
      <c r="G61" s="29">
        <f>OCT!C47</f>
        <v>60668</v>
      </c>
      <c r="H61" s="29">
        <f>OCT!C48</f>
        <v>131069</v>
      </c>
      <c r="I61" s="31">
        <f>OCT!C49</f>
        <v>2.1604305399881323</v>
      </c>
      <c r="J61" s="29">
        <f>OCT!C52</f>
        <v>23967</v>
      </c>
      <c r="K61" s="29">
        <f>OCT!C53</f>
        <v>38336</v>
      </c>
      <c r="L61" s="31">
        <f>OCT!C54</f>
        <v>1.5995326907831602</v>
      </c>
    </row>
    <row r="62" spans="1:12" ht="12.75">
      <c r="A62" s="24" t="s">
        <v>52</v>
      </c>
      <c r="C62" s="29">
        <f>NOV!C42</f>
        <v>85563</v>
      </c>
      <c r="D62" s="29">
        <f>NOV!C43</f>
        <v>171436</v>
      </c>
      <c r="E62" s="31">
        <f>NOV!C44</f>
        <v>2.003623061369985</v>
      </c>
      <c r="G62" s="29">
        <f>NOV!C47</f>
        <v>61386</v>
      </c>
      <c r="H62" s="29">
        <f>NOV!C48</f>
        <v>132288</v>
      </c>
      <c r="I62" s="31">
        <f>NOV!C49</f>
        <v>2.1550190597204573</v>
      </c>
      <c r="J62" s="29">
        <f>NOV!C52</f>
        <v>24177</v>
      </c>
      <c r="K62" s="29">
        <f>NOV!C53</f>
        <v>39148</v>
      </c>
      <c r="L62" s="31">
        <f>NOV!C54</f>
        <v>1.6192248831534102</v>
      </c>
    </row>
    <row r="63" spans="1:12" ht="12.75">
      <c r="A63" s="24" t="s">
        <v>53</v>
      </c>
      <c r="C63" s="29">
        <f>DEC!C42</f>
        <v>86649</v>
      </c>
      <c r="D63" s="29">
        <f>DEC!C43</f>
        <v>173143</v>
      </c>
      <c r="E63" s="31">
        <f>DEC!C44</f>
        <v>1.998211173816201</v>
      </c>
      <c r="G63" s="29">
        <f>DEC!C47</f>
        <v>62295</v>
      </c>
      <c r="H63" s="29">
        <f>DEC!C48</f>
        <v>134082</v>
      </c>
      <c r="I63" s="31">
        <f>DEC!C49</f>
        <v>2.152371779436552</v>
      </c>
      <c r="J63" s="29">
        <f>DEC!C52</f>
        <v>24354</v>
      </c>
      <c r="K63" s="29">
        <f>DEC!C53</f>
        <v>39061</v>
      </c>
      <c r="L63" s="31">
        <f>DEC!C54</f>
        <v>1.603884372177055</v>
      </c>
    </row>
    <row r="64" spans="1:12" ht="12.75">
      <c r="A64" s="24" t="s">
        <v>54</v>
      </c>
      <c r="C64" s="29">
        <f>JAN!C42</f>
        <v>85905</v>
      </c>
      <c r="D64" s="29">
        <f>JAN!C43</f>
        <v>173786</v>
      </c>
      <c r="E64" s="31">
        <f>JAN!C44</f>
        <v>2.023002153541703</v>
      </c>
      <c r="G64" s="29">
        <f>JAN!C47</f>
        <v>62995</v>
      </c>
      <c r="H64" s="29">
        <f>JAN!C48</f>
        <v>136238</v>
      </c>
      <c r="I64" s="31">
        <f>JAN!C49</f>
        <v>2.1626795777442656</v>
      </c>
      <c r="J64" s="29">
        <f>JAN!C52</f>
        <v>22910</v>
      </c>
      <c r="K64" s="29">
        <f>JAN!C53</f>
        <v>37548</v>
      </c>
      <c r="L64" s="31">
        <f>JAN!C54</f>
        <v>1.6389349628982977</v>
      </c>
    </row>
    <row r="65" spans="1:12" ht="12.75">
      <c r="A65" s="24" t="s">
        <v>55</v>
      </c>
      <c r="C65" s="29">
        <f>FEB!C42</f>
        <v>87863</v>
      </c>
      <c r="D65" s="29">
        <f>FEB!C43</f>
        <v>175291</v>
      </c>
      <c r="E65" s="31">
        <f>FEB!C44</f>
        <v>1.9950491105471018</v>
      </c>
      <c r="G65" s="29">
        <f>FEB!C47</f>
        <v>63857</v>
      </c>
      <c r="H65" s="29">
        <f>FEB!C48</f>
        <v>137799</v>
      </c>
      <c r="I65" s="31">
        <f>FEB!C49</f>
        <v>2.157931002082779</v>
      </c>
      <c r="J65" s="29">
        <f>FEB!C52</f>
        <v>24006</v>
      </c>
      <c r="K65" s="29">
        <f>FEB!C53</f>
        <v>37492</v>
      </c>
      <c r="L65" s="31">
        <f>FEB!C54</f>
        <v>1.561776222611014</v>
      </c>
    </row>
    <row r="66" spans="1:12" ht="12.75">
      <c r="A66" s="24" t="s">
        <v>56</v>
      </c>
      <c r="C66" s="29">
        <f>MAR!C42</f>
        <v>88699</v>
      </c>
      <c r="D66" s="29">
        <f>MAR!C43</f>
        <v>176729</v>
      </c>
      <c r="E66" s="31">
        <f>MAR!C44</f>
        <v>1.9924576376283836</v>
      </c>
      <c r="G66" s="29">
        <f>MAR!C47</f>
        <v>64996</v>
      </c>
      <c r="H66" s="29">
        <f>MAR!C48</f>
        <v>139690</v>
      </c>
      <c r="I66" s="31">
        <f>MAR!C49</f>
        <v>2.149209182103514</v>
      </c>
      <c r="J66" s="29">
        <f>MAR!C52</f>
        <v>23703</v>
      </c>
      <c r="K66" s="29">
        <f>MAR!C53</f>
        <v>37039</v>
      </c>
      <c r="L66" s="31">
        <f>MAR!C54</f>
        <v>1.5626292030544657</v>
      </c>
    </row>
    <row r="67" spans="1:12" ht="12.75">
      <c r="A67" s="24" t="s">
        <v>57</v>
      </c>
      <c r="C67" s="29">
        <f>APR!C42</f>
        <v>88587</v>
      </c>
      <c r="D67" s="29">
        <f>APR!C43</f>
        <v>176160</v>
      </c>
      <c r="E67" s="31">
        <f>APR!C44</f>
        <v>1.9885536252497544</v>
      </c>
      <c r="G67" s="29">
        <f>APR!C47</f>
        <v>65030</v>
      </c>
      <c r="H67" s="29">
        <f>APR!C48</f>
        <v>139493</v>
      </c>
      <c r="I67" s="31">
        <f>APR!C49</f>
        <v>2.14505612794095</v>
      </c>
      <c r="J67" s="29">
        <f>APR!C52</f>
        <v>23557</v>
      </c>
      <c r="K67" s="29">
        <f>APR!C53</f>
        <v>36667</v>
      </c>
      <c r="L67" s="31">
        <f>APR!C54</f>
        <v>1.556522477395254</v>
      </c>
    </row>
    <row r="68" spans="1:12" ht="12.75">
      <c r="A68" s="24" t="s">
        <v>58</v>
      </c>
      <c r="C68" s="29">
        <f>MAY!C42</f>
        <v>89619</v>
      </c>
      <c r="D68" s="29">
        <f>MAY!C43</f>
        <v>177887</v>
      </c>
      <c r="E68" s="31">
        <f>MAY!C44</f>
        <v>1.9849250716923867</v>
      </c>
      <c r="G68" s="29">
        <f>MAY!C47</f>
        <v>66033</v>
      </c>
      <c r="H68" s="29">
        <f>MAY!C48</f>
        <v>141198</v>
      </c>
      <c r="I68" s="31">
        <f>MAY!C49</f>
        <v>2.138294489119077</v>
      </c>
      <c r="J68" s="29">
        <f>MAY!C52</f>
        <v>23586</v>
      </c>
      <c r="K68" s="29">
        <f>MAY!C53</f>
        <v>36689</v>
      </c>
      <c r="L68" s="31">
        <f>MAY!C54</f>
        <v>1.5555414228779785</v>
      </c>
    </row>
    <row r="69" spans="1:12" ht="12.75">
      <c r="A69" s="24" t="s">
        <v>59</v>
      </c>
      <c r="C69" s="29">
        <f>JUN!C42</f>
        <v>90534</v>
      </c>
      <c r="D69" s="29">
        <f>JUN!C43</f>
        <v>179700</v>
      </c>
      <c r="E69" s="31">
        <f>JUN!C44</f>
        <v>1.9848896547153556</v>
      </c>
      <c r="G69" s="29">
        <f>JUN!C47</f>
        <v>66874</v>
      </c>
      <c r="H69" s="29">
        <f>JUN!C48</f>
        <v>142870</v>
      </c>
      <c r="I69" s="31">
        <f>JUN!C49</f>
        <v>2.136405778030326</v>
      </c>
      <c r="J69" s="29">
        <f>JUN!C52</f>
        <v>23660</v>
      </c>
      <c r="K69" s="29">
        <f>JUN!C53</f>
        <v>36830</v>
      </c>
      <c r="L69" s="31">
        <f>JUN!C54</f>
        <v>1.5566356720202874</v>
      </c>
    </row>
    <row r="70" spans="1:12" ht="12.75">
      <c r="A70" s="30" t="s">
        <v>47</v>
      </c>
      <c r="C70" s="20">
        <f>SUM(C58:C69)/COUNTIF(C58:C69,"&lt;&gt;0")</f>
        <v>86417.91666666667</v>
      </c>
      <c r="D70" s="20">
        <f>SUM(D58:D69)/COUNTIF(D58:D69,"&lt;&gt;0")</f>
        <v>172675.5</v>
      </c>
      <c r="E70" s="31">
        <f>D70/C70</f>
        <v>1.9981446748600549</v>
      </c>
      <c r="G70" s="20">
        <f>SUM(G58:G69)/COUNTIF(G58:G69,"&lt;&gt;0")</f>
        <v>62667.5</v>
      </c>
      <c r="H70" s="20">
        <f>SUM(H58:H69)/COUNTIF(H58:H69,"&lt;&gt;0")</f>
        <v>134989.33333333334</v>
      </c>
      <c r="I70" s="31">
        <f>H70/G70</f>
        <v>2.154056462015133</v>
      </c>
      <c r="J70" s="20">
        <f>SUM(J58:J69)/COUNTIF(J58:J69,"&lt;&gt;0")</f>
        <v>23750.416666666668</v>
      </c>
      <c r="K70" s="20">
        <f>SUM(K58:K69)/COUNTIF(K58:K69,"&lt;&gt;0")</f>
        <v>37686.166666666664</v>
      </c>
      <c r="L70" s="31">
        <f>K70/J70</f>
        <v>1.5867581270504025</v>
      </c>
    </row>
    <row r="76" ht="12.75">
      <c r="A76" s="18" t="s">
        <v>67</v>
      </c>
    </row>
    <row r="78" spans="2:11" ht="12.75">
      <c r="B78" s="46" t="s">
        <v>43</v>
      </c>
      <c r="C78" s="44"/>
      <c r="D78" s="45"/>
      <c r="F78" s="42" t="s">
        <v>4</v>
      </c>
      <c r="G78" s="43"/>
      <c r="H78" s="41"/>
      <c r="J78" s="44"/>
      <c r="K78" s="45"/>
    </row>
    <row r="79" spans="2:11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 t="s">
        <v>64</v>
      </c>
    </row>
    <row r="80" spans="1:11" ht="12.75">
      <c r="A80" s="39" t="s">
        <v>46</v>
      </c>
      <c r="B80" s="12" t="s">
        <v>20</v>
      </c>
      <c r="C80" s="12" t="s">
        <v>21</v>
      </c>
      <c r="D80" s="12" t="s">
        <v>65</v>
      </c>
      <c r="F80" s="12" t="s">
        <v>20</v>
      </c>
      <c r="G80" s="12" t="s">
        <v>21</v>
      </c>
      <c r="H80" s="12" t="s">
        <v>65</v>
      </c>
      <c r="I80" s="40"/>
      <c r="J80" s="12" t="s">
        <v>21</v>
      </c>
      <c r="K80" s="12" t="s">
        <v>65</v>
      </c>
    </row>
    <row r="81" spans="1:11" ht="12.75">
      <c r="A81" s="24" t="s">
        <v>48</v>
      </c>
      <c r="B81" s="29">
        <f>JUL!C61</f>
        <v>23562</v>
      </c>
      <c r="C81" s="29">
        <f>JUL!C62</f>
        <v>37558</v>
      </c>
      <c r="D81" s="31">
        <f>JUL!C63</f>
        <v>1.5940072998896528</v>
      </c>
      <c r="F81" s="29">
        <f>JUL!C66</f>
        <v>13973</v>
      </c>
      <c r="G81" s="29">
        <f>JUL!C67</f>
        <v>15111</v>
      </c>
      <c r="H81" s="31">
        <f>JUL!C68</f>
        <v>1.0814427825091248</v>
      </c>
      <c r="J81" s="29">
        <f>JUL!C72</f>
        <v>16558</v>
      </c>
      <c r="K81" s="31">
        <f>JUL!C73</f>
        <v>3.2422165654983357</v>
      </c>
    </row>
    <row r="82" spans="1:11" ht="12.75">
      <c r="A82" s="24" t="s">
        <v>49</v>
      </c>
      <c r="B82" s="29">
        <f>AUG!C61</f>
        <v>23686</v>
      </c>
      <c r="C82" s="29">
        <f>AUG!C62</f>
        <v>37854</v>
      </c>
      <c r="D82" s="31">
        <f>AUG!C63</f>
        <v>1.5981592501899857</v>
      </c>
      <c r="F82" s="29">
        <f>AUG!C66</f>
        <v>14042</v>
      </c>
      <c r="G82" s="29">
        <f>AUG!C67</f>
        <v>15224</v>
      </c>
      <c r="H82" s="31">
        <f>AUG!C68</f>
        <v>1.0841760432986753</v>
      </c>
      <c r="J82" s="29">
        <f>AUG!C72</f>
        <v>16758</v>
      </c>
      <c r="K82" s="31">
        <f>AUG!C73</f>
        <v>3.2338865302971826</v>
      </c>
    </row>
    <row r="83" spans="1:11" ht="12.75">
      <c r="A83" s="24" t="s">
        <v>50</v>
      </c>
      <c r="B83" s="29">
        <f>SEP!C61</f>
        <v>23837</v>
      </c>
      <c r="C83" s="29">
        <f>SEP!C62</f>
        <v>38012</v>
      </c>
      <c r="D83" s="31">
        <f>SEP!C63</f>
        <v>1.5946637580232412</v>
      </c>
      <c r="F83" s="29">
        <f>SEP!C66</f>
        <v>14101</v>
      </c>
      <c r="G83" s="29">
        <f>SEP!C67</f>
        <v>15242</v>
      </c>
      <c r="H83" s="31">
        <f>SEP!C68</f>
        <v>1.0809162470746756</v>
      </c>
      <c r="J83" s="29">
        <f>SEP!C72</f>
        <v>16886</v>
      </c>
      <c r="K83" s="31">
        <f>SEP!C73</f>
        <v>3.2280634677881856</v>
      </c>
    </row>
    <row r="84" spans="1:11" ht="12.75">
      <c r="A84" s="24" t="s">
        <v>51</v>
      </c>
      <c r="B84" s="29">
        <f>OCT!C61</f>
        <v>23967</v>
      </c>
      <c r="C84" s="29">
        <f>OCT!C62</f>
        <v>38336</v>
      </c>
      <c r="D84" s="31">
        <f>OCT!C63</f>
        <v>1.5995326907831602</v>
      </c>
      <c r="F84" s="29">
        <f>OCT!C66</f>
        <v>14102</v>
      </c>
      <c r="G84" s="29">
        <f>OCT!C67</f>
        <v>15230</v>
      </c>
      <c r="H84" s="31">
        <f>OCT!C68</f>
        <v>1.0799886540916181</v>
      </c>
      <c r="J84" s="29">
        <f>OCT!C67</f>
        <v>15230</v>
      </c>
      <c r="K84" s="31">
        <f>OCT!C73</f>
        <v>3.2337193848490604</v>
      </c>
    </row>
    <row r="85" spans="1:11" ht="12.75">
      <c r="A85" s="24" t="s">
        <v>52</v>
      </c>
      <c r="B85" s="29">
        <f>NOV!C61</f>
        <v>24177</v>
      </c>
      <c r="C85" s="29">
        <f>NOV!C62</f>
        <v>39148</v>
      </c>
      <c r="D85" s="31">
        <f>NOV!C63</f>
        <v>1.6192248831534102</v>
      </c>
      <c r="F85" s="29">
        <f>NOV!C66</f>
        <v>14129</v>
      </c>
      <c r="G85" s="29">
        <f>NOV!C67</f>
        <v>15209</v>
      </c>
      <c r="H85" s="31">
        <f>NOV!C63</f>
        <v>1.6192248831534102</v>
      </c>
      <c r="J85" s="29">
        <f>NOV!C72</f>
        <v>17716</v>
      </c>
      <c r="K85" s="31">
        <f>NOV!C73</f>
        <v>3.2978406552494417</v>
      </c>
    </row>
    <row r="86" spans="1:11" ht="12.75">
      <c r="A86" s="24" t="s">
        <v>53</v>
      </c>
      <c r="B86" s="29">
        <f>DEC!C61</f>
        <v>24354</v>
      </c>
      <c r="C86" s="29">
        <f>DEC!C62</f>
        <v>39061</v>
      </c>
      <c r="D86" s="31">
        <f>DEC!C63</f>
        <v>1.603884372177055</v>
      </c>
      <c r="F86" s="29">
        <f>DEC!C66</f>
        <v>14150</v>
      </c>
      <c r="G86" s="29">
        <f>DEC!C67</f>
        <v>15253</v>
      </c>
      <c r="H86" s="31">
        <f>DEC!C63</f>
        <v>1.603884372177055</v>
      </c>
      <c r="J86" s="29">
        <f>DEC!C72</f>
        <v>17368</v>
      </c>
      <c r="K86" s="31">
        <f>DEC!C73</f>
        <v>3.2294533283748605</v>
      </c>
    </row>
    <row r="87" spans="1:11" ht="12.75">
      <c r="A87" s="24" t="s">
        <v>54</v>
      </c>
      <c r="B87" s="29">
        <f>JAN!C61</f>
        <v>22910</v>
      </c>
      <c r="C87" s="29">
        <f>JAN!C62</f>
        <v>37548</v>
      </c>
      <c r="D87" s="31">
        <f>JAN!C63</f>
        <v>1.6389349628982977</v>
      </c>
      <c r="F87" s="29">
        <f>JAN!C66</f>
        <v>14182</v>
      </c>
      <c r="G87" s="29">
        <f>JAN!C67</f>
        <v>15305</v>
      </c>
      <c r="H87" s="31">
        <f>JAN!C68</f>
        <v>1.0791848822450993</v>
      </c>
      <c r="J87" s="29">
        <f>JAN!C72</f>
        <v>17353</v>
      </c>
      <c r="K87" s="31">
        <f>JAN!C73</f>
        <v>4.044045676998369</v>
      </c>
    </row>
    <row r="88" spans="1:11" ht="12.75">
      <c r="A88" s="24" t="s">
        <v>55</v>
      </c>
      <c r="B88" s="29">
        <f>FEB!C61</f>
        <v>24006</v>
      </c>
      <c r="C88" s="29">
        <f>FEB!C62</f>
        <v>37492</v>
      </c>
      <c r="D88" s="31">
        <f>FEB!C63</f>
        <v>1.561776222611014</v>
      </c>
      <c r="F88" s="29">
        <f>FEB!C66</f>
        <v>14197</v>
      </c>
      <c r="G88" s="29">
        <f>FEB!C67</f>
        <v>15278</v>
      </c>
      <c r="H88" s="31">
        <f>FEB!C68</f>
        <v>1.0761428470803691</v>
      </c>
      <c r="J88" s="29">
        <f>FEB!C72</f>
        <v>17263</v>
      </c>
      <c r="K88" s="31">
        <f>FEB!C73</f>
        <v>3.2255231689088193</v>
      </c>
    </row>
    <row r="89" spans="1:11" ht="12.75">
      <c r="A89" s="24" t="s">
        <v>56</v>
      </c>
      <c r="B89" s="29">
        <f>MAR!C61</f>
        <v>23703</v>
      </c>
      <c r="C89" s="29">
        <f>MAR!C62</f>
        <v>37039</v>
      </c>
      <c r="D89" s="31">
        <f>MAR!C63</f>
        <v>1.5626292030544657</v>
      </c>
      <c r="F89" s="29">
        <f>MAR!C66</f>
        <v>14168</v>
      </c>
      <c r="G89" s="29">
        <f>MAR!C67</f>
        <v>15256</v>
      </c>
      <c r="H89" s="31">
        <f>MAR!C68</f>
        <v>1.0767927724449464</v>
      </c>
      <c r="J89" s="29">
        <f>MAR!C72</f>
        <v>17436</v>
      </c>
      <c r="K89" s="31">
        <f>MAR!C73</f>
        <v>3.2499534016775398</v>
      </c>
    </row>
    <row r="90" spans="1:11" ht="12.75">
      <c r="A90" s="24" t="s">
        <v>57</v>
      </c>
      <c r="B90" s="29">
        <f>APR!C61</f>
        <v>23557</v>
      </c>
      <c r="C90" s="29">
        <f>APR!C62</f>
        <v>36667</v>
      </c>
      <c r="D90" s="31">
        <f>APR!C63</f>
        <v>1.556522477395254</v>
      </c>
      <c r="F90" s="29">
        <f>APR!C66</f>
        <v>14163</v>
      </c>
      <c r="G90" s="29">
        <f>APR!C67</f>
        <v>15279</v>
      </c>
      <c r="H90" s="31">
        <f>APR!C68</f>
        <v>1.0787968650709596</v>
      </c>
      <c r="J90" s="29">
        <f>APR!C72</f>
        <v>17138</v>
      </c>
      <c r="K90" s="31">
        <f>APR!C73</f>
        <v>3.2335849056603774</v>
      </c>
    </row>
    <row r="91" spans="1:11" ht="12.75">
      <c r="A91" s="24" t="s">
        <v>58</v>
      </c>
      <c r="B91" s="29">
        <f>MAY!C61</f>
        <v>23586</v>
      </c>
      <c r="C91" s="29">
        <f>MAY!C62</f>
        <v>36689</v>
      </c>
      <c r="D91" s="31">
        <f>MAY!C63</f>
        <v>1.5555414228779785</v>
      </c>
      <c r="F91" s="29">
        <f>MAY!C66</f>
        <v>14225</v>
      </c>
      <c r="G91" s="29">
        <f>MAY!C67</f>
        <v>15350</v>
      </c>
      <c r="H91" s="31">
        <f>MAY!C68</f>
        <v>1.07908611599297</v>
      </c>
      <c r="J91" s="29">
        <f>MAY!C72</f>
        <v>17127</v>
      </c>
      <c r="K91" s="31">
        <f>MAY!C73</f>
        <v>3.2333396262035112</v>
      </c>
    </row>
    <row r="92" spans="1:11" ht="12.75">
      <c r="A92" s="24" t="s">
        <v>59</v>
      </c>
      <c r="B92" s="29">
        <f>JUN!C61</f>
        <v>23660</v>
      </c>
      <c r="C92" s="29">
        <f>JUN!C62</f>
        <v>36830</v>
      </c>
      <c r="D92" s="31">
        <f>JUN!C63</f>
        <v>1.5566356720202874</v>
      </c>
      <c r="F92" s="29">
        <f>JUN!C66</f>
        <v>14198</v>
      </c>
      <c r="G92" s="29">
        <f>JUN!C67</f>
        <v>15311</v>
      </c>
      <c r="H92" s="31">
        <f>JUN!C68</f>
        <v>1.07839132272151</v>
      </c>
      <c r="J92" s="29">
        <f>JUN!C72</f>
        <v>17274</v>
      </c>
      <c r="K92" s="31">
        <f>JUN!C73</f>
        <v>3.224565988426358</v>
      </c>
    </row>
    <row r="93" spans="1:11" ht="12.75">
      <c r="A93" s="30" t="s">
        <v>47</v>
      </c>
      <c r="B93" s="20">
        <f>SUM(B81:B92)/COUNTIF(B81:B92,"&lt;&gt;0")</f>
        <v>23750.416666666668</v>
      </c>
      <c r="C93" s="20">
        <f>SUM(C81:C92)/COUNTIF(C81:C92,"&lt;&gt;0")</f>
        <v>37686.166666666664</v>
      </c>
      <c r="D93" s="31">
        <f>C93/B93</f>
        <v>1.5867581270504025</v>
      </c>
      <c r="F93" s="20">
        <f>SUM(F81:F92)/COUNTIF(F81:F92,"&lt;&gt;0")</f>
        <v>14135.833333333334</v>
      </c>
      <c r="G93" s="20">
        <f>SUM(G81:G92)/COUNTIF(G81:G92,"&lt;&gt;0")</f>
        <v>15254</v>
      </c>
      <c r="H93" s="31">
        <f>G93/F93</f>
        <v>1.0791015740140304</v>
      </c>
      <c r="J93" s="20">
        <f>SUM(J81:J92)/COUNTIF(J81:J92,"&lt;&gt;0")</f>
        <v>17008.916666666668</v>
      </c>
      <c r="K93" s="31" t="e">
        <f>J93/#REF!</f>
        <v>#REF!</v>
      </c>
    </row>
    <row r="97" spans="2:11" ht="12.75">
      <c r="B97" s="46" t="s">
        <v>62</v>
      </c>
      <c r="C97" s="44"/>
      <c r="D97" s="45"/>
      <c r="F97" s="46" t="s">
        <v>2</v>
      </c>
      <c r="G97" s="44"/>
      <c r="H97" s="45"/>
      <c r="J97" s="44"/>
      <c r="K97" s="45"/>
    </row>
    <row r="98" spans="2:11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 t="s">
        <v>64</v>
      </c>
    </row>
    <row r="99" spans="1:11" ht="12.75">
      <c r="A99" s="39" t="s">
        <v>46</v>
      </c>
      <c r="B99" s="12" t="s">
        <v>20</v>
      </c>
      <c r="C99" s="12" t="s">
        <v>21</v>
      </c>
      <c r="D99" s="12" t="s">
        <v>65</v>
      </c>
      <c r="F99" s="12" t="s">
        <v>20</v>
      </c>
      <c r="G99" s="12" t="s">
        <v>21</v>
      </c>
      <c r="H99" s="12" t="s">
        <v>65</v>
      </c>
      <c r="J99" s="12" t="s">
        <v>21</v>
      </c>
      <c r="K99" s="12" t="s">
        <v>65</v>
      </c>
    </row>
    <row r="100" spans="1:11" ht="12.75">
      <c r="A100" s="24" t="s">
        <v>48</v>
      </c>
      <c r="B100" s="29">
        <f>JUL!C76</f>
        <v>56</v>
      </c>
      <c r="C100" s="29">
        <f>JUL!C77</f>
        <v>199</v>
      </c>
      <c r="D100" s="31">
        <f>JUL!C78</f>
        <v>3.5535714285714284</v>
      </c>
      <c r="F100" s="29">
        <f>JUL!C81</f>
        <v>4041</v>
      </c>
      <c r="G100" s="29">
        <f>JUL!C82</f>
        <v>4102</v>
      </c>
      <c r="H100" s="31">
        <f>JUL!C83</f>
        <v>1.0150952734471665</v>
      </c>
      <c r="J100" s="29">
        <f>JUL!C87</f>
        <v>1588</v>
      </c>
      <c r="K100" s="31">
        <f>JUL!C88</f>
        <v>4.124675324675325</v>
      </c>
    </row>
    <row r="101" spans="1:11" ht="12.75">
      <c r="A101" s="24" t="s">
        <v>49</v>
      </c>
      <c r="B101" s="29">
        <f>AUG!C76</f>
        <v>65</v>
      </c>
      <c r="C101" s="29">
        <f>AUG!C77</f>
        <v>224</v>
      </c>
      <c r="D101" s="31">
        <f>AUG!C78</f>
        <v>3.4461538461538463</v>
      </c>
      <c r="F101" s="29">
        <f>AUG!C81</f>
        <v>4009</v>
      </c>
      <c r="G101" s="29">
        <f>AUG!C82</f>
        <v>4065</v>
      </c>
      <c r="H101" s="31">
        <f>AUG!C83</f>
        <v>1.0139685707158892</v>
      </c>
      <c r="J101" s="29">
        <f>AUG!C87</f>
        <v>1583</v>
      </c>
      <c r="K101" s="31">
        <f>AUG!C88</f>
        <v>4.079896907216495</v>
      </c>
    </row>
    <row r="102" spans="1:11" ht="12.75">
      <c r="A102" s="24" t="s">
        <v>50</v>
      </c>
      <c r="B102" s="29">
        <f>SEP!C76</f>
        <v>50</v>
      </c>
      <c r="C102" s="29">
        <f>SEP!C77</f>
        <v>179</v>
      </c>
      <c r="D102" s="31">
        <f>SEP!C78</f>
        <v>3.58</v>
      </c>
      <c r="F102" s="29">
        <f>SEP!C81</f>
        <v>4066</v>
      </c>
      <c r="G102" s="29">
        <f>SEP!C82</f>
        <v>4116</v>
      </c>
      <c r="H102" s="31">
        <f>SEP!C83</f>
        <v>1.012297097884899</v>
      </c>
      <c r="J102" s="29">
        <f>SEP!C87</f>
        <v>1589</v>
      </c>
      <c r="K102" s="31">
        <f>SEP!C88</f>
        <v>4.084832904884319</v>
      </c>
    </row>
    <row r="103" spans="1:11" ht="12.75">
      <c r="A103" s="24" t="s">
        <v>51</v>
      </c>
      <c r="B103" s="29">
        <f>OCT!C76</f>
        <v>83</v>
      </c>
      <c r="C103" s="29">
        <f>OCT!C77</f>
        <v>301</v>
      </c>
      <c r="D103" s="31">
        <f>OCT!C78</f>
        <v>3.6265060240963853</v>
      </c>
      <c r="F103" s="29">
        <f>OCT!C81</f>
        <v>4129</v>
      </c>
      <c r="G103" s="29">
        <f>OCT!C82</f>
        <v>4187</v>
      </c>
      <c r="H103" s="31">
        <f>OCT!C83</f>
        <v>1.0140469847420683</v>
      </c>
      <c r="J103" s="29">
        <f>OCT!C87</f>
        <v>1586</v>
      </c>
      <c r="K103" s="31">
        <f>OCT!C88</f>
        <v>4.108808290155441</v>
      </c>
    </row>
    <row r="104" spans="1:11" ht="12.75">
      <c r="A104" s="24" t="s">
        <v>52</v>
      </c>
      <c r="B104" s="29">
        <f>NOV!C76</f>
        <v>96</v>
      </c>
      <c r="C104" s="29">
        <f>NOV!C77</f>
        <v>350</v>
      </c>
      <c r="D104" s="31">
        <f>NOV!C78</f>
        <v>3.6458333333333335</v>
      </c>
      <c r="F104" s="29">
        <f>NOV!C81</f>
        <v>4185</v>
      </c>
      <c r="G104" s="29">
        <f>NOV!C82</f>
        <v>4249</v>
      </c>
      <c r="H104" s="31">
        <f>NOV!C83</f>
        <v>1.0152927120669055</v>
      </c>
      <c r="J104" s="29">
        <f>NOV!C87</f>
        <v>1624</v>
      </c>
      <c r="K104" s="31">
        <f>NOV!C88</f>
        <v>4.111392405063291</v>
      </c>
    </row>
    <row r="105" spans="1:11" ht="12.75">
      <c r="A105" s="24" t="s">
        <v>53</v>
      </c>
      <c r="B105" s="29">
        <f>DEC!C76</f>
        <v>129</v>
      </c>
      <c r="C105" s="29">
        <f>DEC!C77</f>
        <v>480</v>
      </c>
      <c r="D105" s="31">
        <f>DEC!C78</f>
        <v>3.7209302325581395</v>
      </c>
      <c r="F105" s="29">
        <f>DEC!C81</f>
        <v>4312</v>
      </c>
      <c r="G105" s="29">
        <f>DEC!C82</f>
        <v>4375</v>
      </c>
      <c r="H105" s="31">
        <f>DEC!C83</f>
        <v>1.0146103896103895</v>
      </c>
      <c r="J105" s="29">
        <f>DEC!C87</f>
        <v>1585</v>
      </c>
      <c r="K105" s="31">
        <f>DEC!C88</f>
        <v>4.116883116883117</v>
      </c>
    </row>
    <row r="106" spans="1:11" ht="12.75">
      <c r="A106" s="24" t="s">
        <v>54</v>
      </c>
      <c r="B106" s="29">
        <f>JAN!C76</f>
        <v>146</v>
      </c>
      <c r="C106" s="29">
        <f>JAN!C77</f>
        <v>535</v>
      </c>
      <c r="D106" s="31">
        <f>JAN!C78</f>
        <v>3.664383561643836</v>
      </c>
      <c r="F106" s="29">
        <f>JAN!C81</f>
        <v>4291</v>
      </c>
      <c r="G106" s="29">
        <f>JAN!C82</f>
        <v>4355</v>
      </c>
      <c r="H106" s="31">
        <f>JAN!C83</f>
        <v>1.0149149382428337</v>
      </c>
      <c r="J106" s="29">
        <f>JAN!C87</f>
        <v>0</v>
      </c>
      <c r="K106" s="31" t="e">
        <f>JAN!C88</f>
        <v>#DIV/0!</v>
      </c>
    </row>
    <row r="107" spans="1:11" ht="12.75">
      <c r="A107" s="24" t="s">
        <v>55</v>
      </c>
      <c r="B107" s="29">
        <f>FEB!C76</f>
        <v>156</v>
      </c>
      <c r="C107" s="29">
        <f>FEB!C77</f>
        <v>589</v>
      </c>
      <c r="D107" s="31">
        <f>FEB!C78</f>
        <v>3.7756410256410255</v>
      </c>
      <c r="F107" s="29">
        <f>FEB!C81</f>
        <v>4301</v>
      </c>
      <c r="G107" s="29">
        <f>FEB!C82</f>
        <v>4362</v>
      </c>
      <c r="H107" s="31">
        <f>FEB!C83</f>
        <v>1.0141827481980934</v>
      </c>
      <c r="J107" s="29">
        <f>FEB!C87</f>
        <v>0</v>
      </c>
      <c r="K107" s="31" t="e">
        <f>FEB!C88</f>
        <v>#DIV/0!</v>
      </c>
    </row>
    <row r="108" spans="1:11" ht="12.75">
      <c r="A108" s="24" t="s">
        <v>56</v>
      </c>
      <c r="B108" s="29">
        <f>MAR!C76</f>
        <v>41</v>
      </c>
      <c r="C108" s="29">
        <f>MAR!C77</f>
        <v>156</v>
      </c>
      <c r="D108" s="31">
        <f>MAR!C78</f>
        <v>3.8048780487804876</v>
      </c>
      <c r="F108" s="29">
        <f>MAR!C81</f>
        <v>4129</v>
      </c>
      <c r="G108" s="29">
        <f>MAR!C82</f>
        <v>4191</v>
      </c>
      <c r="H108" s="31">
        <f>MAR!C83</f>
        <v>1.0150157423104869</v>
      </c>
      <c r="J108" s="29">
        <f>MAR!C87</f>
        <v>0</v>
      </c>
      <c r="K108" s="31" t="e">
        <f>MAR!C88</f>
        <v>#DIV/0!</v>
      </c>
    </row>
    <row r="109" spans="1:11" ht="12.75">
      <c r="A109" s="24" t="s">
        <v>57</v>
      </c>
      <c r="B109" s="29">
        <f>APR!C76</f>
        <v>34</v>
      </c>
      <c r="C109" s="29">
        <f>APR!C77</f>
        <v>117</v>
      </c>
      <c r="D109" s="31">
        <f>APR!C78</f>
        <v>3.4411764705882355</v>
      </c>
      <c r="F109" s="29">
        <f>APR!C81</f>
        <v>4060</v>
      </c>
      <c r="G109" s="29">
        <f>APR!C82</f>
        <v>4133</v>
      </c>
      <c r="H109" s="31">
        <f>APR!C83</f>
        <v>1.0179802955665025</v>
      </c>
      <c r="J109" s="29">
        <f>APR!C87</f>
        <v>0</v>
      </c>
      <c r="K109" s="31" t="e">
        <f>APR!C88</f>
        <v>#DIV/0!</v>
      </c>
    </row>
    <row r="110" spans="1:11" ht="12.75">
      <c r="A110" s="24" t="s">
        <v>58</v>
      </c>
      <c r="B110" s="29">
        <f>MAY!C76</f>
        <v>32</v>
      </c>
      <c r="C110" s="29">
        <f>MAY!C77</f>
        <v>105</v>
      </c>
      <c r="D110" s="31">
        <f>MAY!C78</f>
        <v>3.28125</v>
      </c>
      <c r="F110" s="29">
        <f>MAY!C81</f>
        <v>4032</v>
      </c>
      <c r="G110" s="29">
        <f>MAY!C82</f>
        <v>4107</v>
      </c>
      <c r="H110" s="31">
        <f>MAY!C83</f>
        <v>1.0186011904761905</v>
      </c>
      <c r="J110" s="29">
        <f>MAY!C87</f>
        <v>0</v>
      </c>
      <c r="K110" s="31" t="e">
        <f>MAY!C88</f>
        <v>#DIV/0!</v>
      </c>
    </row>
    <row r="111" spans="1:11" ht="12.75">
      <c r="A111" s="24" t="s">
        <v>59</v>
      </c>
      <c r="B111" s="29">
        <f>JUN!C76</f>
        <v>27</v>
      </c>
      <c r="C111" s="29">
        <f>JUN!C77</f>
        <v>94</v>
      </c>
      <c r="D111" s="31">
        <f>JUN!C78</f>
        <v>3.4814814814814814</v>
      </c>
      <c r="F111" s="29">
        <f>JUN!C81</f>
        <v>4078</v>
      </c>
      <c r="G111" s="29">
        <f>JUN!C82</f>
        <v>4151</v>
      </c>
      <c r="H111" s="31">
        <f>JUN!C83</f>
        <v>1.0179009318293282</v>
      </c>
      <c r="J111" s="29">
        <f>JUN!C87</f>
        <v>0</v>
      </c>
      <c r="K111" s="31" t="e">
        <f>JUN!C88</f>
        <v>#DIV/0!</v>
      </c>
    </row>
    <row r="112" spans="1:11" ht="12.75">
      <c r="A112" s="30" t="s">
        <v>47</v>
      </c>
      <c r="B112" s="20">
        <f>SUM(B100:B111)/COUNTIF(B100:B111,"&lt;&gt;0")</f>
        <v>76.25</v>
      </c>
      <c r="C112" s="20">
        <f>SUM(C100:C111)/COUNTIF(C100:C111,"&lt;&gt;0")</f>
        <v>277.4166666666667</v>
      </c>
      <c r="D112" s="31">
        <f>C112/B112</f>
        <v>3.638251366120219</v>
      </c>
      <c r="F112" s="20">
        <f>SUM(F100:F111)/COUNTIF(F100:F111,"&lt;&gt;0")</f>
        <v>4136.083333333333</v>
      </c>
      <c r="G112" s="20">
        <f>SUM(G100:G111)/COUNTIF(G100:G111,"&lt;&gt;0")</f>
        <v>4199.416666666667</v>
      </c>
      <c r="H112" s="31">
        <f>G112/F112</f>
        <v>1.0153123929643586</v>
      </c>
      <c r="J112" s="20">
        <f>SUM(J100:J111)/COUNTIF(J100:J111,"&lt;&gt;0")</f>
        <v>1592.5</v>
      </c>
      <c r="K112" s="31" t="e">
        <f>J112/#REF!</f>
        <v>#REF!</v>
      </c>
    </row>
    <row r="116" ht="12.75">
      <c r="A116" s="18" t="s">
        <v>79</v>
      </c>
    </row>
    <row r="117" ht="12.75">
      <c r="A117" s="18"/>
    </row>
    <row r="118" spans="2:11" ht="12.75">
      <c r="B118" s="46" t="s">
        <v>23</v>
      </c>
      <c r="C118" s="44"/>
      <c r="D118" s="44"/>
      <c r="E118" s="44"/>
      <c r="F118" s="45"/>
      <c r="H118" s="46" t="s">
        <v>34</v>
      </c>
      <c r="I118" s="44"/>
      <c r="J118" s="44"/>
      <c r="K118" s="45"/>
    </row>
    <row r="119" spans="2:11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/>
      <c r="K119" s="26" t="s">
        <v>69</v>
      </c>
    </row>
    <row r="120" spans="2:11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/>
      <c r="K120" s="26" t="s">
        <v>70</v>
      </c>
    </row>
    <row r="121" spans="1:11" ht="12.75">
      <c r="A121" s="39" t="s">
        <v>46</v>
      </c>
      <c r="B121" s="12" t="s">
        <v>29</v>
      </c>
      <c r="C121" s="12" t="s">
        <v>68</v>
      </c>
      <c r="D121" s="12" t="s">
        <v>71</v>
      </c>
      <c r="E121" s="12" t="s">
        <v>21</v>
      </c>
      <c r="F121" s="12" t="s">
        <v>72</v>
      </c>
      <c r="H121" s="12" t="s">
        <v>29</v>
      </c>
      <c r="I121" s="12" t="s">
        <v>68</v>
      </c>
      <c r="J121" s="12" t="s">
        <v>21</v>
      </c>
      <c r="K121" s="12" t="s">
        <v>72</v>
      </c>
    </row>
    <row r="122" spans="1:11" ht="12.75">
      <c r="A122" s="24" t="s">
        <v>48</v>
      </c>
      <c r="B122" s="29">
        <f>JUL!C95</f>
        <v>27283730</v>
      </c>
      <c r="C122" s="29">
        <f>JUL!E95</f>
        <v>58479</v>
      </c>
      <c r="D122" s="31">
        <f>JUL!F95</f>
        <v>466.55602865986083</v>
      </c>
      <c r="E122" s="29">
        <f>JUL!G95</f>
        <v>126767</v>
      </c>
      <c r="F122" s="31">
        <f>JUL!H95</f>
        <v>215.2273856760829</v>
      </c>
      <c r="H122" s="29">
        <f>JUL!C96</f>
        <v>8207956</v>
      </c>
      <c r="I122" s="29">
        <f>JUL!E96</f>
        <v>23562</v>
      </c>
      <c r="J122" s="29">
        <f>JUL!G96</f>
        <v>37558</v>
      </c>
      <c r="K122" s="31">
        <f>JUL!H96</f>
        <v>218.54081686990787</v>
      </c>
    </row>
    <row r="123" spans="1:11" ht="12.75">
      <c r="A123" s="24" t="s">
        <v>49</v>
      </c>
      <c r="B123" s="29">
        <f>AUG!C95</f>
        <v>27771433</v>
      </c>
      <c r="C123" s="29">
        <f>AUG!E95</f>
        <v>59312</v>
      </c>
      <c r="D123" s="31">
        <f>AUG!F95</f>
        <v>468.22621054761265</v>
      </c>
      <c r="E123" s="29">
        <f>AUG!G95</f>
        <v>128239</v>
      </c>
      <c r="F123" s="31">
        <f>AUG!H95</f>
        <v>216.55996225797145</v>
      </c>
      <c r="H123" s="29">
        <f>AUG!C96</f>
        <v>8283395</v>
      </c>
      <c r="I123" s="29">
        <f>AUG!E96</f>
        <v>23686</v>
      </c>
      <c r="J123" s="29">
        <f>AUG!G96</f>
        <v>37854</v>
      </c>
      <c r="K123" s="31">
        <f>AUG!H96</f>
        <v>218.82482696676706</v>
      </c>
    </row>
    <row r="124" spans="1:11" ht="12.75">
      <c r="A124" s="24" t="s">
        <v>50</v>
      </c>
      <c r="B124" s="29">
        <f>SEP!C95</f>
        <v>28272137</v>
      </c>
      <c r="C124" s="29">
        <f>SEP!E95</f>
        <v>60085</v>
      </c>
      <c r="D124" s="31">
        <f>SEP!F95</f>
        <v>470.53569110426895</v>
      </c>
      <c r="E124" s="29">
        <f>SEP!G95</f>
        <v>130139</v>
      </c>
      <c r="F124" s="31">
        <f>SEP!H95</f>
        <v>217.2456911456212</v>
      </c>
      <c r="H124" s="29">
        <f>SEP!C96</f>
        <v>8323373</v>
      </c>
      <c r="I124" s="29">
        <f>SEP!E96</f>
        <v>23837</v>
      </c>
      <c r="J124" s="29">
        <f>SEP!G96</f>
        <v>38012</v>
      </c>
      <c r="K124" s="31">
        <f>SEP!H96</f>
        <v>218.96698411028098</v>
      </c>
    </row>
    <row r="125" spans="1:11" ht="12.75">
      <c r="A125" s="24" t="s">
        <v>51</v>
      </c>
      <c r="B125" s="29">
        <f>OCT!C95</f>
        <v>28417208</v>
      </c>
      <c r="C125" s="29">
        <f>OCT!E95</f>
        <v>60668</v>
      </c>
      <c r="D125" s="31">
        <f>OCT!F95</f>
        <v>468.40522186325575</v>
      </c>
      <c r="E125" s="29">
        <f>OCT!G95</f>
        <v>131069</v>
      </c>
      <c r="F125" s="31">
        <f>OCT!H95</f>
        <v>216.81105371979643</v>
      </c>
      <c r="H125" s="29">
        <f>OCT!C96</f>
        <v>8492388</v>
      </c>
      <c r="I125" s="29">
        <f>OCT!E96</f>
        <v>23967</v>
      </c>
      <c r="J125" s="29">
        <f>OCT!G96</f>
        <v>38336</v>
      </c>
      <c r="K125" s="31">
        <f>OCT!H96</f>
        <v>221.52514607679467</v>
      </c>
    </row>
    <row r="126" spans="1:11" ht="12.75">
      <c r="A126" s="24" t="s">
        <v>52</v>
      </c>
      <c r="B126" s="29">
        <f>NOV!C95</f>
        <v>28587147</v>
      </c>
      <c r="C126" s="29">
        <f>NOV!E95</f>
        <v>61386</v>
      </c>
      <c r="D126" s="31">
        <f>NOV!F95</f>
        <v>465.69489785944677</v>
      </c>
      <c r="E126" s="29">
        <f>NOV!G95</f>
        <v>132288</v>
      </c>
      <c r="F126" s="31">
        <f>NOV!H95</f>
        <v>216.09780932510884</v>
      </c>
      <c r="H126" s="29">
        <f>NOV!C96</f>
        <v>8591120</v>
      </c>
      <c r="I126" s="29">
        <f>NOV!E96</f>
        <v>24177</v>
      </c>
      <c r="J126" s="29">
        <f>NOV!G96</f>
        <v>39148</v>
      </c>
      <c r="K126" s="31">
        <f>NOV!H96</f>
        <v>219.45233472974354</v>
      </c>
    </row>
    <row r="127" spans="1:11" ht="12.75">
      <c r="A127" s="24" t="s">
        <v>53</v>
      </c>
      <c r="B127" s="29">
        <f>DEC!C95</f>
        <v>28824503</v>
      </c>
      <c r="C127" s="29">
        <f>DEC!E95</f>
        <v>62295</v>
      </c>
      <c r="D127" s="31">
        <f>DEC!F95</f>
        <v>462.70973593386304</v>
      </c>
      <c r="E127" s="29">
        <f>DEC!G95</f>
        <v>134082</v>
      </c>
      <c r="F127" s="31">
        <f>DEC!H95</f>
        <v>214.97667845050043</v>
      </c>
      <c r="H127" s="29">
        <f>DEC!C96</f>
        <v>8651771</v>
      </c>
      <c r="I127" s="29">
        <f>DEC!E96</f>
        <v>24354</v>
      </c>
      <c r="J127" s="29">
        <f>DEC!G96</f>
        <v>39061</v>
      </c>
      <c r="K127" s="31">
        <f>DEC!H96</f>
        <v>221.4938429635698</v>
      </c>
    </row>
    <row r="128" spans="1:11" ht="12.75">
      <c r="A128" s="24" t="s">
        <v>54</v>
      </c>
      <c r="B128" s="29">
        <f>JAN!C95</f>
        <v>28856042</v>
      </c>
      <c r="C128" s="29">
        <f>JAN!E95</f>
        <v>62995</v>
      </c>
      <c r="D128" s="31">
        <f>JAN!F95</f>
        <v>458.0687673624891</v>
      </c>
      <c r="E128" s="29">
        <f>JAN!G95</f>
        <v>136238</v>
      </c>
      <c r="F128" s="31">
        <f>JAN!H95</f>
        <v>211.80611870403266</v>
      </c>
      <c r="H128" s="29">
        <f>JAN!C96</f>
        <v>8211773</v>
      </c>
      <c r="I128" s="29">
        <f>JAN!E96</f>
        <v>22910</v>
      </c>
      <c r="J128" s="29">
        <f>JAN!G96</f>
        <v>37548</v>
      </c>
      <c r="K128" s="31">
        <f>JAN!H96</f>
        <v>218.700676467455</v>
      </c>
    </row>
    <row r="129" spans="1:11" ht="12.75">
      <c r="A129" s="24" t="s">
        <v>55</v>
      </c>
      <c r="B129" s="29">
        <f>FEB!C95</f>
        <v>29221599</v>
      </c>
      <c r="C129" s="29">
        <f>FEB!E95</f>
        <v>63857</v>
      </c>
      <c r="D129" s="31">
        <f>FEB!F95</f>
        <v>457.6099566218269</v>
      </c>
      <c r="E129" s="29">
        <f>FEB!G95</f>
        <v>137799</v>
      </c>
      <c r="F129" s="31">
        <f>FEB!H95</f>
        <v>212.05958678945422</v>
      </c>
      <c r="H129" s="29">
        <f>FEB!C96</f>
        <v>8192033</v>
      </c>
      <c r="I129" s="29">
        <f>FEB!E96</f>
        <v>24006</v>
      </c>
      <c r="J129" s="29">
        <f>FEB!G96</f>
        <v>37492</v>
      </c>
      <c r="K129" s="31">
        <f>FEB!H96</f>
        <v>218.50082684305985</v>
      </c>
    </row>
    <row r="130" spans="1:11" ht="12.75">
      <c r="A130" s="24" t="s">
        <v>56</v>
      </c>
      <c r="B130" s="29">
        <f>MAR!C95</f>
        <v>29668064</v>
      </c>
      <c r="C130" s="29">
        <f>MAR!E95</f>
        <v>64996</v>
      </c>
      <c r="D130" s="31">
        <f>MAR!F95</f>
        <v>456.4598436826882</v>
      </c>
      <c r="E130" s="29">
        <f>MAR!G95</f>
        <v>139690</v>
      </c>
      <c r="F130" s="31">
        <f>MAR!H95</f>
        <v>212.3850239816737</v>
      </c>
      <c r="H130" s="29">
        <f>MAR!C96</f>
        <v>8094394</v>
      </c>
      <c r="I130" s="29">
        <f>MAR!E96</f>
        <v>23703</v>
      </c>
      <c r="J130" s="29">
        <f>MAR!G96</f>
        <v>37039</v>
      </c>
      <c r="K130" s="31">
        <f>MAR!H96</f>
        <v>218.53705553605658</v>
      </c>
    </row>
    <row r="131" spans="1:11" ht="12.75">
      <c r="A131" s="24" t="s">
        <v>57</v>
      </c>
      <c r="B131" s="29">
        <f>APR!C95</f>
        <v>29645366</v>
      </c>
      <c r="C131" s="29">
        <f>APR!E95</f>
        <v>65030</v>
      </c>
      <c r="D131" s="31">
        <f>APR!F95</f>
        <v>455.8721513147778</v>
      </c>
      <c r="E131" s="29">
        <f>APR!G95</f>
        <v>139493</v>
      </c>
      <c r="F131" s="31">
        <f>APR!H95</f>
        <v>212.52224842823654</v>
      </c>
      <c r="H131" s="29">
        <f>APR!C96</f>
        <v>8000217</v>
      </c>
      <c r="I131" s="29">
        <f>APR!E96</f>
        <v>23557</v>
      </c>
      <c r="J131" s="29">
        <f>APR!G96</f>
        <v>36667</v>
      </c>
      <c r="K131" s="31">
        <f>APR!H96</f>
        <v>218.18575285679222</v>
      </c>
    </row>
    <row r="132" spans="1:11" ht="12.75">
      <c r="A132" s="24" t="s">
        <v>58</v>
      </c>
      <c r="B132" s="29">
        <f>MAY!C95</f>
        <v>30084929</v>
      </c>
      <c r="C132" s="29">
        <f>MAY!E95</f>
        <v>66033</v>
      </c>
      <c r="D132" s="31">
        <f>MAY!F95</f>
        <v>455.60445534808355</v>
      </c>
      <c r="E132" s="29">
        <f>MAY!G95</f>
        <v>141198</v>
      </c>
      <c r="F132" s="31">
        <f>MAY!H95</f>
        <v>213.0690873808411</v>
      </c>
      <c r="H132" s="29">
        <f>MAY!C96</f>
        <v>8007387</v>
      </c>
      <c r="I132" s="29">
        <f>MAY!E96</f>
        <v>23586</v>
      </c>
      <c r="J132" s="29">
        <f>MAY!G96</f>
        <v>36689</v>
      </c>
      <c r="K132" s="31">
        <f>MAY!H96</f>
        <v>218.25034751560412</v>
      </c>
    </row>
    <row r="133" spans="1:11" ht="12.75">
      <c r="A133" s="24" t="s">
        <v>59</v>
      </c>
      <c r="B133" s="29">
        <f>JUN!C95</f>
        <v>30409671</v>
      </c>
      <c r="C133" s="29">
        <f>JUN!E95</f>
        <v>66874</v>
      </c>
      <c r="D133" s="31">
        <f>JUN!F95</f>
        <v>454.7308520501241</v>
      </c>
      <c r="E133" s="29">
        <f>JUN!G95</f>
        <v>142870</v>
      </c>
      <c r="F133" s="31">
        <f>JUN!H95</f>
        <v>212.84854063134318</v>
      </c>
      <c r="H133" s="29">
        <f>JUN!C96</f>
        <v>8027375</v>
      </c>
      <c r="I133" s="29">
        <f>JUN!E96</f>
        <v>23660</v>
      </c>
      <c r="J133" s="29">
        <f>JUN!G96</f>
        <v>36830</v>
      </c>
      <c r="K133" s="31">
        <f>JUN!H96</f>
        <v>217.95750746673906</v>
      </c>
    </row>
    <row r="134" spans="1:11" ht="12.75">
      <c r="A134" s="30" t="s">
        <v>47</v>
      </c>
      <c r="B134" s="20">
        <f>SUM(B122:B133)/COUNTIF(B122:B133,"&lt;&gt;0")</f>
        <v>28920152.416666668</v>
      </c>
      <c r="C134" s="20">
        <f>SUM(C122:C133)/COUNTIF(C122:C133,"&lt;&gt;0")</f>
        <v>62667.5</v>
      </c>
      <c r="D134" s="31">
        <f>B134/C134</f>
        <v>461.4856571056236</v>
      </c>
      <c r="E134" s="29">
        <f>SUM(E122:E133)/COUNTIF(E122:E133,"&lt;&gt;0")</f>
        <v>134989.33333333334</v>
      </c>
      <c r="F134" s="31">
        <f>B134/E134</f>
        <v>214.24027886153968</v>
      </c>
      <c r="H134" s="20">
        <f>SUM(H122:H133)/COUNTIF(H122:H133,"&lt;&gt;0")</f>
        <v>8256931.833333333</v>
      </c>
      <c r="I134" s="20">
        <f>SUM(I122:I133)/COUNTIF(I122:I133,"&lt;&gt;0")</f>
        <v>23750.416666666668</v>
      </c>
      <c r="J134" s="29">
        <f>SUM(J122:J133)/COUNTIF(J122:J133,"&lt;&gt;0")</f>
        <v>37686.166666666664</v>
      </c>
      <c r="K134" s="31">
        <f>H134/J134</f>
        <v>219.09715324367474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39" t="s">
        <v>46</v>
      </c>
      <c r="C141" s="12" t="s">
        <v>76</v>
      </c>
      <c r="D141" s="12" t="s">
        <v>4</v>
      </c>
      <c r="E141" s="12" t="s">
        <v>63</v>
      </c>
      <c r="F141" s="12" t="s">
        <v>62</v>
      </c>
      <c r="G141" s="12" t="s">
        <v>2</v>
      </c>
      <c r="H141" s="12" t="s">
        <v>61</v>
      </c>
    </row>
    <row r="142" spans="1:8" ht="12.75">
      <c r="A142" s="24" t="s">
        <v>48</v>
      </c>
      <c r="C142" s="29">
        <f>JUL!C130</f>
        <v>8516116</v>
      </c>
      <c r="D142" s="29">
        <f>JUL!C131</f>
        <v>3348796</v>
      </c>
      <c r="E142" s="29">
        <f>JUL!C132</f>
        <v>3867900</v>
      </c>
      <c r="F142" s="29">
        <f>JUL!C133</f>
        <v>52198</v>
      </c>
      <c r="G142" s="29">
        <f>JUL!C134</f>
        <v>1247222</v>
      </c>
      <c r="H142" s="29">
        <f>JUL!C135</f>
        <v>309508</v>
      </c>
    </row>
    <row r="143" spans="1:8" ht="12.75">
      <c r="A143" s="24" t="s">
        <v>49</v>
      </c>
      <c r="C143" s="29">
        <f>AUG!C130</f>
        <v>8591074</v>
      </c>
      <c r="D143" s="29">
        <f>AUG!C131</f>
        <v>3385460</v>
      </c>
      <c r="E143" s="29">
        <f>AUG!C132</f>
        <v>3912678</v>
      </c>
      <c r="F143" s="29">
        <f>AUG!C133</f>
        <v>55152</v>
      </c>
      <c r="G143" s="29">
        <f>AUG!C134</f>
        <v>1237784</v>
      </c>
      <c r="H143" s="29">
        <f>AUG!C135</f>
        <v>312116</v>
      </c>
    </row>
    <row r="144" spans="1:8" ht="12.75">
      <c r="A144" s="24" t="s">
        <v>50</v>
      </c>
      <c r="C144" s="29">
        <f>SEP!C130</f>
        <v>8629286</v>
      </c>
      <c r="D144" s="29">
        <f>SEP!C131</f>
        <v>3387120</v>
      </c>
      <c r="E144" s="29">
        <f>SEP!C132</f>
        <v>3943392</v>
      </c>
      <c r="F144" s="29">
        <f>SEP!C133</f>
        <v>43456</v>
      </c>
      <c r="G144" s="29">
        <f>SEP!C134</f>
        <v>1255318</v>
      </c>
      <c r="H144" s="29">
        <f>SEP!C135</f>
        <v>317957</v>
      </c>
    </row>
    <row r="145" spans="1:8" ht="12.75">
      <c r="A145" s="24" t="s">
        <v>51</v>
      </c>
      <c r="C145" s="29">
        <f>OCT!C130</f>
        <v>8812266</v>
      </c>
      <c r="D145" s="29">
        <f>OCT!C131</f>
        <v>3447174</v>
      </c>
      <c r="E145" s="29">
        <f>OCT!C132</f>
        <v>3988144</v>
      </c>
      <c r="F145" s="29">
        <f>OCT!C133</f>
        <v>66779</v>
      </c>
      <c r="G145" s="29">
        <f>OCT!C134</f>
        <v>1310169</v>
      </c>
      <c r="H145" s="29">
        <f>OCT!C135</f>
        <v>324215</v>
      </c>
    </row>
    <row r="146" spans="1:8" ht="12.75">
      <c r="A146" s="24" t="s">
        <v>52</v>
      </c>
      <c r="C146" s="29">
        <f>NOV!C130</f>
        <v>8902912</v>
      </c>
      <c r="D146" s="29">
        <f>NOV!C131</f>
        <v>3447499</v>
      </c>
      <c r="E146" s="29">
        <f>NOV!C132</f>
        <v>4048208</v>
      </c>
      <c r="F146" s="29">
        <f>NOV!C133</f>
        <v>78454</v>
      </c>
      <c r="G146" s="29">
        <f>NOV!C134</f>
        <v>1328751</v>
      </c>
      <c r="H146" s="29">
        <f>NOV!C135</f>
        <v>328543</v>
      </c>
    </row>
    <row r="147" spans="1:8" ht="12.75">
      <c r="A147" s="24" t="s">
        <v>53</v>
      </c>
      <c r="C147" s="29">
        <f>DEC!C130</f>
        <v>9001379</v>
      </c>
      <c r="D147" s="29">
        <f>DEC!C131</f>
        <v>3456290</v>
      </c>
      <c r="E147" s="29">
        <f>DEC!C132</f>
        <v>4063890</v>
      </c>
      <c r="F147" s="29">
        <f>DEC!C133</f>
        <v>105987</v>
      </c>
      <c r="G147" s="29">
        <f>DEC!C134</f>
        <v>1375212</v>
      </c>
      <c r="H147" s="29">
        <f>DEC!C135</f>
        <v>321008</v>
      </c>
    </row>
    <row r="148" spans="1:8" ht="12.75">
      <c r="A148" s="24" t="s">
        <v>54</v>
      </c>
      <c r="C148" s="29">
        <f>JAN!C130</f>
        <v>8860949</v>
      </c>
      <c r="D148" s="29">
        <f>JAN!C131</f>
        <v>3346997</v>
      </c>
      <c r="E148" s="29">
        <f>JAN!C132</f>
        <v>4032899</v>
      </c>
      <c r="F148" s="29">
        <f>JAN!C133</f>
        <v>118208</v>
      </c>
      <c r="G148" s="29">
        <f>JAN!C134</f>
        <v>1362845</v>
      </c>
      <c r="H148" s="29">
        <f>JAN!C135</f>
        <v>0</v>
      </c>
    </row>
    <row r="149" spans="1:8" ht="12.75">
      <c r="A149" s="24" t="s">
        <v>55</v>
      </c>
      <c r="C149" s="29">
        <f>FEB!C130</f>
        <v>8855347</v>
      </c>
      <c r="D149" s="29">
        <f>FEB!C131</f>
        <v>3333542</v>
      </c>
      <c r="E149" s="29">
        <f>FEB!C132</f>
        <v>4014126</v>
      </c>
      <c r="F149" s="29">
        <f>FEB!C133</f>
        <v>131513</v>
      </c>
      <c r="G149" s="29">
        <f>FEB!C134</f>
        <v>1376166</v>
      </c>
      <c r="H149" s="29">
        <f>FEB!C135</f>
        <v>0</v>
      </c>
    </row>
    <row r="150" spans="1:8" ht="12.75">
      <c r="A150" s="24" t="s">
        <v>56</v>
      </c>
      <c r="C150" s="29">
        <f>MAR!C130</f>
        <v>8758114</v>
      </c>
      <c r="D150" s="29">
        <f>MAR!C131</f>
        <v>3321549</v>
      </c>
      <c r="E150" s="29">
        <f>MAR!C132</f>
        <v>4072065</v>
      </c>
      <c r="F150" s="29">
        <f>MAR!C133</f>
        <v>39168</v>
      </c>
      <c r="G150" s="29">
        <f>MAR!C134</f>
        <v>1325332</v>
      </c>
      <c r="H150" s="29">
        <f>MAR!C135</f>
        <v>0</v>
      </c>
    </row>
    <row r="151" spans="1:8" ht="12.75">
      <c r="A151" s="24" t="s">
        <v>57</v>
      </c>
      <c r="C151" s="29">
        <f>APR!C130</f>
        <v>8661552</v>
      </c>
      <c r="D151" s="29">
        <f>APR!C131</f>
        <v>3328750</v>
      </c>
      <c r="E151" s="29">
        <f>APR!C132</f>
        <v>3997128</v>
      </c>
      <c r="F151" s="29">
        <f>APR!C133</f>
        <v>26301</v>
      </c>
      <c r="G151" s="29">
        <f>APR!C134</f>
        <v>1309373</v>
      </c>
      <c r="H151" s="29">
        <f>APR!C135</f>
        <v>0</v>
      </c>
    </row>
    <row r="152" spans="1:8" ht="12.75">
      <c r="A152" s="24" t="s">
        <v>58</v>
      </c>
      <c r="C152" s="29">
        <f>MAY!C130</f>
        <v>8655115</v>
      </c>
      <c r="D152" s="29">
        <f>MAY!C131</f>
        <v>3347454</v>
      </c>
      <c r="E152" s="29">
        <f>MAY!C132</f>
        <v>3979282</v>
      </c>
      <c r="F152" s="29">
        <f>MAY!C133</f>
        <v>26640</v>
      </c>
      <c r="G152" s="29">
        <f>MAY!C134</f>
        <v>1301739</v>
      </c>
      <c r="H152" s="29">
        <f>MAY!C135</f>
        <v>0</v>
      </c>
    </row>
    <row r="153" spans="1:8" ht="12.75">
      <c r="A153" s="24" t="s">
        <v>59</v>
      </c>
      <c r="C153" s="29">
        <f>JUN!C130</f>
        <v>8667545</v>
      </c>
      <c r="D153" s="29">
        <f>JUN!C131</f>
        <v>3332826</v>
      </c>
      <c r="E153" s="29">
        <f>JUN!C132</f>
        <v>4008798</v>
      </c>
      <c r="F153" s="29">
        <f>JUN!C133</f>
        <v>21201</v>
      </c>
      <c r="G153" s="29">
        <f>JUN!C134</f>
        <v>1304720</v>
      </c>
      <c r="H153" s="29">
        <f>JUN!C135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8742637.916666666</v>
      </c>
      <c r="D154" s="34">
        <f t="shared" si="6"/>
        <v>3373621.4166666665</v>
      </c>
      <c r="E154" s="34">
        <f t="shared" si="6"/>
        <v>3994042.5</v>
      </c>
      <c r="F154" s="34">
        <f t="shared" si="6"/>
        <v>63754.75</v>
      </c>
      <c r="G154" s="34">
        <f t="shared" si="6"/>
        <v>1311219.25</v>
      </c>
      <c r="H154" s="34">
        <f t="shared" si="6"/>
        <v>318891.1666666667</v>
      </c>
    </row>
    <row r="158" ht="12.75">
      <c r="A158" s="18" t="s">
        <v>74</v>
      </c>
    </row>
    <row r="159" ht="12.75">
      <c r="A159" s="18"/>
    </row>
    <row r="160" spans="1:10" ht="12.75">
      <c r="A160" s="18"/>
      <c r="B160" s="47" t="s">
        <v>4</v>
      </c>
      <c r="C160" s="47"/>
      <c r="D160" s="47" t="s">
        <v>63</v>
      </c>
      <c r="E160" s="47"/>
      <c r="F160" s="47" t="s">
        <v>62</v>
      </c>
      <c r="G160" s="47"/>
      <c r="H160" s="47" t="s">
        <v>2</v>
      </c>
      <c r="I160" s="47"/>
      <c r="J160" s="41"/>
    </row>
    <row r="161" spans="2:10" ht="12.75">
      <c r="B161" s="26" t="s">
        <v>77</v>
      </c>
      <c r="C161" s="26" t="s">
        <v>77</v>
      </c>
      <c r="D161" s="26" t="s">
        <v>77</v>
      </c>
      <c r="E161" s="26" t="s">
        <v>77</v>
      </c>
      <c r="F161" s="26" t="s">
        <v>77</v>
      </c>
      <c r="G161" s="26" t="s">
        <v>77</v>
      </c>
      <c r="H161" s="26" t="s">
        <v>77</v>
      </c>
      <c r="I161" s="26" t="s">
        <v>77</v>
      </c>
      <c r="J161" s="26" t="s">
        <v>77</v>
      </c>
    </row>
    <row r="162" spans="2:10" ht="12.75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 t="s">
        <v>78</v>
      </c>
      <c r="J162" s="26" t="s">
        <v>78</v>
      </c>
    </row>
    <row r="163" spans="2:10" ht="12.75">
      <c r="B163" s="26" t="s">
        <v>70</v>
      </c>
      <c r="C163" s="26" t="s">
        <v>70</v>
      </c>
      <c r="D163" s="26" t="s">
        <v>70</v>
      </c>
      <c r="E163" s="26" t="s">
        <v>70</v>
      </c>
      <c r="F163" s="26" t="s">
        <v>70</v>
      </c>
      <c r="G163" s="26" t="s">
        <v>70</v>
      </c>
      <c r="H163" s="26" t="s">
        <v>70</v>
      </c>
      <c r="I163" s="26" t="s">
        <v>70</v>
      </c>
      <c r="J163" s="26" t="s">
        <v>70</v>
      </c>
    </row>
    <row r="164" spans="1:10" ht="12.75">
      <c r="A164" s="6" t="s">
        <v>46</v>
      </c>
      <c r="B164" s="12" t="s">
        <v>60</v>
      </c>
      <c r="C164" s="12" t="s">
        <v>72</v>
      </c>
      <c r="D164" s="12" t="s">
        <v>60</v>
      </c>
      <c r="E164" s="12" t="s">
        <v>72</v>
      </c>
      <c r="F164" s="12" t="s">
        <v>60</v>
      </c>
      <c r="G164" s="12" t="s">
        <v>72</v>
      </c>
      <c r="H164" s="12" t="s">
        <v>60</v>
      </c>
      <c r="I164" s="12" t="s">
        <v>72</v>
      </c>
      <c r="J164" s="12" t="s">
        <v>72</v>
      </c>
    </row>
    <row r="165" spans="1:10" ht="12.75">
      <c r="A165" s="24" t="s">
        <v>48</v>
      </c>
      <c r="B165" s="31">
        <f>JUL!E141</f>
        <v>239.66191941601662</v>
      </c>
      <c r="C165" s="31">
        <f>JUL!G141</f>
        <v>221.6131295083052</v>
      </c>
      <c r="D165" s="31">
        <f>JUL!E142</f>
        <v>757.3722341883689</v>
      </c>
      <c r="E165" s="31">
        <f>JUL!G142</f>
        <v>233.59705278415268</v>
      </c>
      <c r="F165" s="31">
        <f>JUL!E143</f>
        <v>932.1071428571429</v>
      </c>
      <c r="G165" s="31">
        <f>JUL!G143</f>
        <v>262.30150753768845</v>
      </c>
      <c r="H165" s="31">
        <f>JUL!E144</f>
        <v>308.64192031675327</v>
      </c>
      <c r="I165" s="31">
        <f>JUL!G144</f>
        <v>304.05216967333007</v>
      </c>
      <c r="J165" s="31">
        <f>JUL!G145</f>
        <v>194.90428211586902</v>
      </c>
    </row>
    <row r="166" spans="1:10" ht="12.75">
      <c r="A166" s="24" t="s">
        <v>49</v>
      </c>
      <c r="B166" s="31">
        <f>AUG!E141</f>
        <v>241.09528557185587</v>
      </c>
      <c r="C166" s="31">
        <f>AUG!G141</f>
        <v>222.37651077246454</v>
      </c>
      <c r="D166" s="31">
        <f>AUG!E142</f>
        <v>755.051717483597</v>
      </c>
      <c r="E166" s="31">
        <f>AUG!G142</f>
        <v>233.4812030075188</v>
      </c>
      <c r="F166" s="31">
        <f>AUG!E143</f>
        <v>848.4923076923077</v>
      </c>
      <c r="G166" s="31">
        <f>AUG!G143</f>
        <v>246.21428571428572</v>
      </c>
      <c r="H166" s="31">
        <f>AUG!E144</f>
        <v>308.7513095535046</v>
      </c>
      <c r="I166" s="31">
        <f>AUG!G144</f>
        <v>304.4979089790898</v>
      </c>
      <c r="J166" s="31">
        <f>AUG!G145</f>
        <v>197.16740366392924</v>
      </c>
    </row>
    <row r="167" spans="1:10" ht="12.75">
      <c r="A167" s="24" t="s">
        <v>50</v>
      </c>
      <c r="B167" s="31">
        <f>SEP!E141</f>
        <v>240.20424083398342</v>
      </c>
      <c r="C167" s="31">
        <f>SEP!G141</f>
        <v>222.22280540611467</v>
      </c>
      <c r="D167" s="31">
        <f>SEP!E142</f>
        <v>753.8505065952972</v>
      </c>
      <c r="E167" s="31">
        <f>SEP!G142</f>
        <v>233.53026175530024</v>
      </c>
      <c r="F167" s="31">
        <f>SEP!E143</f>
        <v>869.12</v>
      </c>
      <c r="G167" s="31">
        <f>SEP!G143</f>
        <v>242.7709497206704</v>
      </c>
      <c r="H167" s="31">
        <f>SEP!E144</f>
        <v>308.735366453517</v>
      </c>
      <c r="I167" s="31">
        <f>SEP!G144</f>
        <v>304.9849368318756</v>
      </c>
      <c r="J167" s="31">
        <f>SEP!G145</f>
        <v>200.09880427942102</v>
      </c>
    </row>
    <row r="168" spans="1:10" ht="12.75">
      <c r="A168" s="24" t="s">
        <v>51</v>
      </c>
      <c r="B168" s="31">
        <f>OCT!E141</f>
        <v>244.44575237554957</v>
      </c>
      <c r="C168" s="31">
        <f>OCT!G141</f>
        <v>226.34103742613263</v>
      </c>
      <c r="D168" s="31">
        <f>OCT!E142</f>
        <v>757.1946079362066</v>
      </c>
      <c r="E168" s="31">
        <f>OCT!G142</f>
        <v>234.1559417566933</v>
      </c>
      <c r="F168" s="31">
        <f>OCT!E143</f>
        <v>804.566265060241</v>
      </c>
      <c r="G168" s="31">
        <f>OCT!G143</f>
        <v>221.85714285714286</v>
      </c>
      <c r="H168" s="31">
        <f>OCT!E144</f>
        <v>317.3090336643255</v>
      </c>
      <c r="I168" s="31">
        <f>OCT!G144</f>
        <v>312.9135419154526</v>
      </c>
      <c r="J168" s="31">
        <f>OCT!G145</f>
        <v>204.42307692307693</v>
      </c>
    </row>
    <row r="169" spans="1:10" ht="12.75">
      <c r="A169" s="24" t="s">
        <v>52</v>
      </c>
      <c r="B169" s="31">
        <f>NOV!E141</f>
        <v>244.00162785759784</v>
      </c>
      <c r="C169" s="31">
        <f>NOV!G141</f>
        <v>226.67492931816687</v>
      </c>
      <c r="D169" s="31">
        <f>NOV!E142</f>
        <v>753.5755770662696</v>
      </c>
      <c r="E169" s="31">
        <f>NOV!G142</f>
        <v>228.505757507338</v>
      </c>
      <c r="F169" s="31">
        <f>NOV!E143</f>
        <v>817.2291666666666</v>
      </c>
      <c r="G169" s="31">
        <f>NOV!G143</f>
        <v>224.15428571428572</v>
      </c>
      <c r="H169" s="31">
        <f>NOV!E144</f>
        <v>317.5032258064516</v>
      </c>
      <c r="I169" s="31">
        <f>NOV!G144</f>
        <v>312.7208755001177</v>
      </c>
      <c r="J169" s="31">
        <f>NOV!G145</f>
        <v>202.30480295566502</v>
      </c>
    </row>
    <row r="170" spans="1:10" ht="12.75">
      <c r="A170" s="24" t="s">
        <v>53</v>
      </c>
      <c r="B170" s="31">
        <f>DEC!E141</f>
        <v>244.260777385159</v>
      </c>
      <c r="C170" s="31">
        <f>DEC!G141</f>
        <v>226.59739067724382</v>
      </c>
      <c r="D170" s="31">
        <f>DEC!E142</f>
        <v>755.6507995537374</v>
      </c>
      <c r="E170" s="31">
        <f>DEC!G142</f>
        <v>233.98721787194842</v>
      </c>
      <c r="F170" s="31">
        <f>DEC!E143</f>
        <v>821.6046511627907</v>
      </c>
      <c r="G170" s="31">
        <f>DEC!G143</f>
        <v>220.80625</v>
      </c>
      <c r="H170" s="31">
        <f>DEC!E144</f>
        <v>318.92671614100186</v>
      </c>
      <c r="I170" s="31">
        <f>DEC!G144</f>
        <v>314.33417142857144</v>
      </c>
      <c r="J170" s="31">
        <f>DEC!G145</f>
        <v>202.5287066246057</v>
      </c>
    </row>
    <row r="171" spans="1:10" ht="12.75">
      <c r="A171" s="24" t="s">
        <v>54</v>
      </c>
      <c r="B171" s="31">
        <f>JAN!E141</f>
        <v>236.0031730362431</v>
      </c>
      <c r="C171" s="31">
        <f>JAN!G141</f>
        <v>218.68650767722966</v>
      </c>
      <c r="D171" s="31">
        <f>JAN!E142</f>
        <v>939.8506175716616</v>
      </c>
      <c r="E171" s="31">
        <f>JAN!G142</f>
        <v>232.40356134385985</v>
      </c>
      <c r="F171" s="31">
        <f>JAN!E143</f>
        <v>809.6438356164383</v>
      </c>
      <c r="G171" s="31">
        <f>JAN!G143</f>
        <v>220.94953271028038</v>
      </c>
      <c r="H171" s="31">
        <f>JAN!E144</f>
        <v>317.60545327429503</v>
      </c>
      <c r="I171" s="31">
        <f>JAN!G144</f>
        <v>312.93800229621127</v>
      </c>
      <c r="J171" s="31" t="e">
        <f>JAN!G145</f>
        <v>#DIV/0!</v>
      </c>
    </row>
    <row r="172" spans="1:10" ht="12.75">
      <c r="A172" s="24" t="s">
        <v>55</v>
      </c>
      <c r="B172" s="31">
        <f>FEB!E141</f>
        <v>234.80608579277313</v>
      </c>
      <c r="C172" s="31">
        <f>FEB!G141</f>
        <v>218.1923026574159</v>
      </c>
      <c r="D172" s="31">
        <f>FEB!E142</f>
        <v>750.0235426008969</v>
      </c>
      <c r="E172" s="31">
        <f>FEB!G142</f>
        <v>232.52771824132537</v>
      </c>
      <c r="F172" s="31">
        <f>FEB!E143</f>
        <v>843.0320512820513</v>
      </c>
      <c r="G172" s="31">
        <f>FEB!G143</f>
        <v>223.2818336162988</v>
      </c>
      <c r="H172" s="31">
        <f>FEB!E144</f>
        <v>319.96419437340154</v>
      </c>
      <c r="I172" s="31">
        <f>FEB!G144</f>
        <v>315.48968363136174</v>
      </c>
      <c r="J172" s="31" t="e">
        <f>FEB!G145</f>
        <v>#DIV/0!</v>
      </c>
    </row>
    <row r="173" spans="1:10" ht="12.75">
      <c r="A173" s="24" t="s">
        <v>56</v>
      </c>
      <c r="B173" s="31">
        <f>MAR!E141</f>
        <v>234.44021739130434</v>
      </c>
      <c r="C173" s="31">
        <f>MAR!G141</f>
        <v>217.72083114840063</v>
      </c>
      <c r="D173" s="31">
        <f>MAR!E142</f>
        <v>759.0055917986953</v>
      </c>
      <c r="E173" s="31">
        <f>MAR!G142</f>
        <v>233.54353062629045</v>
      </c>
      <c r="F173" s="31">
        <f>MAR!E143</f>
        <v>955.3170731707318</v>
      </c>
      <c r="G173" s="31">
        <f>MAR!G143</f>
        <v>251.07692307692307</v>
      </c>
      <c r="H173" s="31">
        <f>MAR!E144</f>
        <v>320.98135141680797</v>
      </c>
      <c r="I173" s="31">
        <f>MAR!G144</f>
        <v>316.2328799809115</v>
      </c>
      <c r="J173" s="31" t="e">
        <f>MAR!G145</f>
        <v>#DIV/0!</v>
      </c>
    </row>
    <row r="174" spans="1:10" ht="12.75">
      <c r="A174" s="24" t="s">
        <v>57</v>
      </c>
      <c r="B174" s="31">
        <f>APR!E141</f>
        <v>235.03141989691449</v>
      </c>
      <c r="C174" s="31">
        <f>APR!G141</f>
        <v>217.86438903069572</v>
      </c>
      <c r="D174" s="31">
        <f>APR!E142</f>
        <v>754.1750943396227</v>
      </c>
      <c r="E174" s="31">
        <f>APR!G142</f>
        <v>233.23188236667056</v>
      </c>
      <c r="F174" s="31">
        <f>APR!E143</f>
        <v>773.5588235294117</v>
      </c>
      <c r="G174" s="31">
        <f>APR!G143</f>
        <v>224.7948717948718</v>
      </c>
      <c r="H174" s="31">
        <f>APR!E144</f>
        <v>322.50566502463056</v>
      </c>
      <c r="I174" s="31">
        <f>APR!G144</f>
        <v>316.8093394628599</v>
      </c>
      <c r="J174" s="31" t="e">
        <f>APR!G145</f>
        <v>#DIV/0!</v>
      </c>
    </row>
    <row r="175" spans="1:10" ht="12.75">
      <c r="A175" s="24" t="s">
        <v>58</v>
      </c>
      <c r="B175" s="31">
        <f>MAY!E141</f>
        <v>235.32189806678383</v>
      </c>
      <c r="C175" s="31">
        <f>MAY!G141</f>
        <v>218.07517915309447</v>
      </c>
      <c r="D175" s="31">
        <f>MAY!E142</f>
        <v>751.2331508400981</v>
      </c>
      <c r="E175" s="31">
        <f>MAY!G142</f>
        <v>232.33969755357037</v>
      </c>
      <c r="F175" s="31">
        <f>MAY!E143</f>
        <v>832.5</v>
      </c>
      <c r="G175" s="31">
        <f>MAY!G143</f>
        <v>253.71428571428572</v>
      </c>
      <c r="H175" s="31">
        <f>MAY!E144</f>
        <v>322.8519345238095</v>
      </c>
      <c r="I175" s="31">
        <f>MAY!G144</f>
        <v>316.95617238860484</v>
      </c>
      <c r="J175" s="31" t="e">
        <f>MAY!G145</f>
        <v>#DIV/0!</v>
      </c>
    </row>
    <row r="176" spans="1:10" ht="12.75">
      <c r="A176" s="24" t="s">
        <v>59</v>
      </c>
      <c r="B176" s="31">
        <f>JUN!E141</f>
        <v>234.73911818565995</v>
      </c>
      <c r="C176" s="31">
        <f>JUN!G141</f>
        <v>217.67526614852068</v>
      </c>
      <c r="D176" s="31">
        <f>JUN!E142</f>
        <v>748.328915437745</v>
      </c>
      <c r="E176" s="31">
        <f>JUN!G142</f>
        <v>232.07120527961098</v>
      </c>
      <c r="F176" s="31">
        <f>JUN!E143</f>
        <v>785.2222222222222</v>
      </c>
      <c r="G176" s="31">
        <f>JUN!G143</f>
        <v>225.54255319148936</v>
      </c>
      <c r="H176" s="31">
        <f>JUN!E144</f>
        <v>319.94114762138304</v>
      </c>
      <c r="I176" s="31">
        <f>JUN!G144</f>
        <v>314.3146229824139</v>
      </c>
      <c r="J176" s="31" t="e">
        <f>JUN!G145</f>
        <v>#DIV/0!</v>
      </c>
    </row>
    <row r="177" spans="1:10" ht="12.75">
      <c r="A177" s="30" t="s">
        <v>47</v>
      </c>
      <c r="B177" s="35">
        <f>SUM(B165:B176)/COUNTIF(B165:B176,"&lt;&gt;0")</f>
        <v>238.6676263174868</v>
      </c>
      <c r="C177" s="35">
        <f aca="true" t="shared" si="7" ref="C177:J177">SUM(C165:C176)/COUNTIF(C165:C176,"&lt;&gt;0")</f>
        <v>221.17002324364873</v>
      </c>
      <c r="D177" s="35">
        <f t="shared" si="7"/>
        <v>769.6093629510164</v>
      </c>
      <c r="E177" s="35">
        <f t="shared" si="7"/>
        <v>232.78125250785658</v>
      </c>
      <c r="F177" s="35">
        <f t="shared" si="7"/>
        <v>841.0327949383337</v>
      </c>
      <c r="G177" s="35">
        <f t="shared" si="7"/>
        <v>234.78870180401853</v>
      </c>
      <c r="H177" s="35">
        <f t="shared" si="7"/>
        <v>316.9764431808235</v>
      </c>
      <c r="I177" s="35">
        <f t="shared" si="7"/>
        <v>312.1870254225667</v>
      </c>
      <c r="J177" s="35" t="e">
        <f t="shared" si="7"/>
        <v>#DIV/0!</v>
      </c>
    </row>
    <row r="180" ht="12.75">
      <c r="B180" s="36"/>
    </row>
  </sheetData>
  <sheetProtection selectLockedCells="1" selectUnlockedCells="1"/>
  <mergeCells count="15">
    <mergeCell ref="J55:L55"/>
    <mergeCell ref="B78:D78"/>
    <mergeCell ref="B160:C160"/>
    <mergeCell ref="D160:E160"/>
    <mergeCell ref="F160:G160"/>
    <mergeCell ref="H160:I160"/>
    <mergeCell ref="C55:E55"/>
    <mergeCell ref="G55:I55"/>
    <mergeCell ref="J78:K78"/>
    <mergeCell ref="B97:D97"/>
    <mergeCell ref="F97:H97"/>
    <mergeCell ref="J97:K97"/>
    <mergeCell ref="B118:F118"/>
    <mergeCell ref="H118:K118"/>
  </mergeCells>
  <printOptions horizontalCentered="1" verticalCentered="1"/>
  <pageMargins left="0.5" right="0.5" top="0.75" bottom="0.75" header="0.5" footer="0.5"/>
  <pageSetup horizontalDpi="600" verticalDpi="600" orientation="landscape" scale="82" r:id="rId1"/>
  <headerFooter alignWithMargins="0">
    <oddHeader>&amp;C&amp;F
(&amp;A)</oddHeader>
    <oddFooter>&amp;CPage &amp;P of &amp;N</oddFooter>
  </headerFooter>
  <rowBreaks count="4" manualBreakCount="4">
    <brk id="49" max="255" man="1"/>
    <brk id="74" max="255" man="1"/>
    <brk id="114" max="255" man="1"/>
    <brk id="1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18">
      <selection activeCell="H125" sqref="H125"/>
    </sheetView>
  </sheetViews>
  <sheetFormatPr defaultColWidth="9.140625" defaultRowHeight="12.75"/>
  <cols>
    <col min="2" max="2" width="11.28125" style="0" customWidth="1"/>
    <col min="8" max="8" width="11.8515625" style="0" customWidth="1"/>
    <col min="9" max="9" width="12.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JUL!B5</f>
        <v>8868</v>
      </c>
      <c r="C5" s="20">
        <f>JUL!C5</f>
        <v>112</v>
      </c>
      <c r="D5" s="20">
        <f>JUL!D5</f>
        <v>1092</v>
      </c>
      <c r="E5" s="20">
        <f>JUL!E5</f>
        <v>2852</v>
      </c>
      <c r="F5" s="20">
        <f>JUL!F5</f>
        <v>9989</v>
      </c>
      <c r="G5" s="20">
        <f>JUL!G5</f>
        <v>375</v>
      </c>
      <c r="H5" s="20">
        <f>JUL!H5</f>
        <v>73153</v>
      </c>
      <c r="I5" s="20">
        <f aca="true" t="shared" si="0" ref="I5:I16">SUM(B5:H5)</f>
        <v>96441</v>
      </c>
    </row>
    <row r="6" spans="1:9" ht="12.75">
      <c r="A6" s="24" t="s">
        <v>49</v>
      </c>
      <c r="B6" s="20">
        <f>AUG!B5</f>
        <v>8977</v>
      </c>
      <c r="C6" s="20">
        <f>AUG!C5</f>
        <v>155</v>
      </c>
      <c r="D6" s="20">
        <f>AUG!D5</f>
        <v>1069</v>
      </c>
      <c r="E6" s="20">
        <f>AUG!E5</f>
        <v>2826</v>
      </c>
      <c r="F6" s="20">
        <f>AUG!F5</f>
        <v>10012</v>
      </c>
      <c r="G6" s="20">
        <f>AUG!G5</f>
        <v>372</v>
      </c>
      <c r="H6" s="20">
        <f>AUG!H5</f>
        <v>74055</v>
      </c>
      <c r="I6" s="20">
        <f t="shared" si="0"/>
        <v>97466</v>
      </c>
    </row>
    <row r="7" spans="1:9" ht="12.75">
      <c r="A7" s="24" t="s">
        <v>50</v>
      </c>
      <c r="B7" s="20">
        <f>SEP!B5</f>
        <v>9046</v>
      </c>
      <c r="C7" s="20">
        <f>SEP!C5</f>
        <v>135</v>
      </c>
      <c r="D7" s="20">
        <f>SEP!D5</f>
        <v>1082</v>
      </c>
      <c r="E7" s="20">
        <f>SEP!E5</f>
        <v>2874</v>
      </c>
      <c r="F7" s="20">
        <f>SEP!F5</f>
        <v>10036</v>
      </c>
      <c r="G7" s="20">
        <f>SEP!G5</f>
        <v>375</v>
      </c>
      <c r="H7" s="20">
        <f>SEP!H5</f>
        <v>74724</v>
      </c>
      <c r="I7" s="20">
        <f t="shared" si="0"/>
        <v>98272</v>
      </c>
    </row>
    <row r="8" spans="1:9" ht="12.75">
      <c r="A8" s="24" t="s">
        <v>51</v>
      </c>
      <c r="B8" s="20">
        <f>OCT!B5</f>
        <v>9072</v>
      </c>
      <c r="C8" s="20">
        <f>OCT!C5</f>
        <v>217</v>
      </c>
      <c r="D8" s="20">
        <f>OCT!D5</f>
        <v>1065</v>
      </c>
      <c r="E8" s="20">
        <f>OCT!E5</f>
        <v>2862</v>
      </c>
      <c r="F8" s="20">
        <f>OCT!F5</f>
        <v>9986</v>
      </c>
      <c r="G8" s="20">
        <f>OCT!G5</f>
        <v>356</v>
      </c>
      <c r="H8" s="20">
        <f>OCT!H5</f>
        <v>74685</v>
      </c>
      <c r="I8" s="20">
        <f t="shared" si="0"/>
        <v>98243</v>
      </c>
    </row>
    <row r="9" spans="1:9" ht="12.75">
      <c r="A9" s="24" t="s">
        <v>52</v>
      </c>
      <c r="B9" s="20">
        <f>NOV!B5</f>
        <v>9628</v>
      </c>
      <c r="C9" s="20">
        <f>NOV!C5</f>
        <v>227</v>
      </c>
      <c r="D9" s="20">
        <f>NOV!D5</f>
        <v>1077</v>
      </c>
      <c r="E9" s="20">
        <f>NOV!E5</f>
        <v>2864</v>
      </c>
      <c r="F9" s="20">
        <f>NOV!F5</f>
        <v>9942</v>
      </c>
      <c r="G9" s="20">
        <f>NOV!G5</f>
        <v>358</v>
      </c>
      <c r="H9" s="20">
        <f>NOV!H5</f>
        <v>75032</v>
      </c>
      <c r="I9" s="20">
        <f t="shared" si="0"/>
        <v>99128</v>
      </c>
    </row>
    <row r="10" spans="1:9" ht="12.75">
      <c r="A10" s="24" t="s">
        <v>53</v>
      </c>
      <c r="B10" s="20">
        <f>DEC!B5</f>
        <v>9160</v>
      </c>
      <c r="C10" s="20">
        <f>DEC!C5</f>
        <v>313</v>
      </c>
      <c r="D10" s="20">
        <f>DEC!D5</f>
        <v>1057</v>
      </c>
      <c r="E10" s="20">
        <f>DEC!E5</f>
        <v>2907</v>
      </c>
      <c r="F10" s="20">
        <f>DEC!F5</f>
        <v>9972</v>
      </c>
      <c r="G10" s="20">
        <f>DEC!G5</f>
        <v>355</v>
      </c>
      <c r="H10" s="20">
        <f>DEC!H5</f>
        <v>75934</v>
      </c>
      <c r="I10" s="20">
        <f t="shared" si="0"/>
        <v>99698</v>
      </c>
    </row>
    <row r="11" spans="1:9" ht="12.75">
      <c r="A11" s="24" t="s">
        <v>54</v>
      </c>
      <c r="B11" s="20">
        <f>JAN!B5</f>
        <v>9138</v>
      </c>
      <c r="C11" s="20">
        <f>JAN!C5</f>
        <v>329</v>
      </c>
      <c r="D11" s="20">
        <f>JAN!D5</f>
        <v>0</v>
      </c>
      <c r="E11" s="20">
        <f>JAN!E5</f>
        <v>2852</v>
      </c>
      <c r="F11" s="20">
        <f>JAN!F5</f>
        <v>9985</v>
      </c>
      <c r="G11" s="20">
        <f>JAN!G5</f>
        <v>353</v>
      </c>
      <c r="H11" s="20">
        <f>JAN!H5</f>
        <v>77506</v>
      </c>
      <c r="I11" s="20">
        <f t="shared" si="0"/>
        <v>100163</v>
      </c>
    </row>
    <row r="12" spans="1:9" ht="12.75">
      <c r="A12" s="24" t="s">
        <v>55</v>
      </c>
      <c r="B12" s="20">
        <f>FEB!B5</f>
        <v>9123</v>
      </c>
      <c r="C12" s="20">
        <f>FEB!C5</f>
        <v>368</v>
      </c>
      <c r="D12" s="20">
        <f>FEB!D5</f>
        <v>0</v>
      </c>
      <c r="E12" s="20">
        <f>FEB!E5</f>
        <v>2812</v>
      </c>
      <c r="F12" s="20">
        <f>FEB!F5</f>
        <v>9943</v>
      </c>
      <c r="G12" s="20">
        <f>FEB!G5</f>
        <v>364</v>
      </c>
      <c r="H12" s="20">
        <f>FEB!H5</f>
        <v>78172</v>
      </c>
      <c r="I12" s="20">
        <f t="shared" si="0"/>
        <v>100782</v>
      </c>
    </row>
    <row r="13" spans="1:9" ht="12.75">
      <c r="A13" s="24" t="s">
        <v>56</v>
      </c>
      <c r="B13" s="20">
        <f>MAR!B5</f>
        <v>9186</v>
      </c>
      <c r="C13" s="20">
        <f>MAR!C5</f>
        <v>100</v>
      </c>
      <c r="D13" s="20">
        <f>MAR!D5</f>
        <v>0</v>
      </c>
      <c r="E13" s="20">
        <f>MAR!E5</f>
        <v>2697</v>
      </c>
      <c r="F13" s="20">
        <f>MAR!F5</f>
        <v>9934</v>
      </c>
      <c r="G13" s="20">
        <f>MAR!G5</f>
        <v>361</v>
      </c>
      <c r="H13" s="20">
        <f>MAR!H5</f>
        <v>79224</v>
      </c>
      <c r="I13" s="20">
        <f t="shared" si="0"/>
        <v>101502</v>
      </c>
    </row>
    <row r="14" spans="1:9" ht="12.75">
      <c r="A14" s="24" t="s">
        <v>57</v>
      </c>
      <c r="B14" s="20">
        <f>APR!B5</f>
        <v>9046</v>
      </c>
      <c r="C14" s="20">
        <f>APR!C5</f>
        <v>71</v>
      </c>
      <c r="D14" s="20">
        <f>APR!D5</f>
        <v>0</v>
      </c>
      <c r="E14" s="20">
        <f>APR!E5</f>
        <v>2640</v>
      </c>
      <c r="F14" s="20">
        <f>APR!F5</f>
        <v>9916</v>
      </c>
      <c r="G14" s="20">
        <f>APR!G5</f>
        <v>357</v>
      </c>
      <c r="H14" s="20">
        <f>APR!H5</f>
        <v>78866</v>
      </c>
      <c r="I14" s="20">
        <f t="shared" si="0"/>
        <v>100896</v>
      </c>
    </row>
    <row r="15" spans="1:9" ht="12.75">
      <c r="A15" s="24" t="s">
        <v>58</v>
      </c>
      <c r="B15" s="20">
        <f>MAY!B5</f>
        <v>9099</v>
      </c>
      <c r="C15" s="20">
        <f>MAY!C5</f>
        <v>48</v>
      </c>
      <c r="D15" s="20">
        <f>MAY!D5</f>
        <v>0</v>
      </c>
      <c r="E15" s="20">
        <f>MAY!E5</f>
        <v>2607</v>
      </c>
      <c r="F15" s="20">
        <f>MAY!F5</f>
        <v>9969</v>
      </c>
      <c r="G15" s="20">
        <f>MAY!G5</f>
        <v>354</v>
      </c>
      <c r="H15" s="20">
        <f>MAY!H5</f>
        <v>80012</v>
      </c>
      <c r="I15" s="20">
        <f t="shared" si="0"/>
        <v>102089</v>
      </c>
    </row>
    <row r="16" spans="1:9" ht="12.75">
      <c r="A16" s="24" t="s">
        <v>59</v>
      </c>
      <c r="B16" s="20">
        <f>JUN!B5</f>
        <v>9271</v>
      </c>
      <c r="C16" s="20">
        <f>JUN!C5</f>
        <v>68</v>
      </c>
      <c r="D16" s="20">
        <f>JUN!D5</f>
        <v>0</v>
      </c>
      <c r="E16" s="20">
        <f>JUN!E5</f>
        <v>2636</v>
      </c>
      <c r="F16" s="20">
        <f>JUN!F5</f>
        <v>9926</v>
      </c>
      <c r="G16" s="20">
        <f>JUN!G5</f>
        <v>357</v>
      </c>
      <c r="H16" s="20">
        <f>JUN!H5</f>
        <v>81097</v>
      </c>
      <c r="I16" s="20">
        <f t="shared" si="0"/>
        <v>103355</v>
      </c>
    </row>
    <row r="17" spans="1:9" ht="12.75">
      <c r="A17" s="17" t="s">
        <v>47</v>
      </c>
      <c r="B17" s="20">
        <f>SUM(B5:B16)/COUNTIF(B5:B16,"&lt;&gt;0")</f>
        <v>9134.5</v>
      </c>
      <c r="C17" s="20">
        <f aca="true" t="shared" si="1" ref="C17:I17">SUM(C5:C16)/COUNTIF(C5:C16,"&lt;&gt;0")</f>
        <v>178.58333333333334</v>
      </c>
      <c r="D17" s="20">
        <f t="shared" si="1"/>
        <v>1073.6666666666667</v>
      </c>
      <c r="E17" s="20">
        <f t="shared" si="1"/>
        <v>2785.75</v>
      </c>
      <c r="F17" s="20">
        <f t="shared" si="1"/>
        <v>9967.5</v>
      </c>
      <c r="G17" s="20">
        <f t="shared" si="1"/>
        <v>361.4166666666667</v>
      </c>
      <c r="H17" s="20">
        <f t="shared" si="1"/>
        <v>76871.66666666667</v>
      </c>
      <c r="I17" s="20">
        <f t="shared" si="1"/>
        <v>99836.25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JUL!B16</f>
        <v>2764</v>
      </c>
      <c r="C21" s="23">
        <f>JUL!C16</f>
        <v>32</v>
      </c>
      <c r="D21" s="23">
        <f>JUL!D16</f>
        <v>277</v>
      </c>
      <c r="E21" s="23">
        <f>JUL!E16</f>
        <v>2815</v>
      </c>
      <c r="F21" s="23">
        <f>JUL!F16</f>
        <v>9095</v>
      </c>
      <c r="G21" s="23">
        <f>JUL!G16</f>
        <v>329</v>
      </c>
      <c r="H21" s="23">
        <f>JUL!H16</f>
        <v>32545</v>
      </c>
      <c r="I21" s="20">
        <f aca="true" t="shared" si="2" ref="I21:I32">SUM(B21:H21)</f>
        <v>47857</v>
      </c>
    </row>
    <row r="22" spans="1:9" ht="12.75">
      <c r="A22" s="24" t="s">
        <v>49</v>
      </c>
      <c r="B22" s="23">
        <f>AUG!B16</f>
        <v>2800</v>
      </c>
      <c r="C22" s="23">
        <f>AUG!C16</f>
        <v>44</v>
      </c>
      <c r="D22" s="23">
        <f>AUG!D16</f>
        <v>276</v>
      </c>
      <c r="E22" s="23">
        <f>AUG!E16</f>
        <v>2792</v>
      </c>
      <c r="F22" s="23">
        <f>AUG!F16</f>
        <v>9101</v>
      </c>
      <c r="G22" s="23">
        <f>AUG!G16</f>
        <v>323</v>
      </c>
      <c r="H22" s="23">
        <f>AUG!H16</f>
        <v>33061</v>
      </c>
      <c r="I22" s="20">
        <f t="shared" si="2"/>
        <v>48397</v>
      </c>
    </row>
    <row r="23" spans="1:9" ht="12.75">
      <c r="A23" s="24" t="s">
        <v>50</v>
      </c>
      <c r="B23" s="23">
        <f>SEP!B16</f>
        <v>2822</v>
      </c>
      <c r="C23" s="23">
        <f>SEP!C16</f>
        <v>37</v>
      </c>
      <c r="D23" s="23">
        <f>SEP!D16</f>
        <v>280</v>
      </c>
      <c r="E23" s="23">
        <f>SEP!E16</f>
        <v>2844</v>
      </c>
      <c r="F23" s="23">
        <f>SEP!F16</f>
        <v>9152</v>
      </c>
      <c r="G23" s="23">
        <f>SEP!G16</f>
        <v>327</v>
      </c>
      <c r="H23" s="23">
        <f>SEP!H16</f>
        <v>33303</v>
      </c>
      <c r="I23" s="20">
        <f t="shared" si="2"/>
        <v>48765</v>
      </c>
    </row>
    <row r="24" spans="1:9" ht="12.75">
      <c r="A24" s="24" t="s">
        <v>51</v>
      </c>
      <c r="B24" s="23">
        <f>OCT!B16</f>
        <v>2834</v>
      </c>
      <c r="C24" s="23">
        <f>OCT!C16</f>
        <v>60</v>
      </c>
      <c r="D24" s="23">
        <f>OCT!D16</f>
        <v>275</v>
      </c>
      <c r="E24" s="23">
        <f>OCT!E16</f>
        <v>2828</v>
      </c>
      <c r="F24" s="23">
        <f>OCT!F16</f>
        <v>9123</v>
      </c>
      <c r="G24" s="23">
        <f>OCT!G16</f>
        <v>311</v>
      </c>
      <c r="H24" s="23">
        <f>OCT!H16</f>
        <v>33385</v>
      </c>
      <c r="I24" s="20">
        <f t="shared" si="2"/>
        <v>48816</v>
      </c>
    </row>
    <row r="25" spans="1:9" ht="12.75">
      <c r="A25" s="24" t="s">
        <v>52</v>
      </c>
      <c r="B25" s="20">
        <f>NOV!B16</f>
        <v>2891</v>
      </c>
      <c r="C25" s="20">
        <f>NOV!C16</f>
        <v>62</v>
      </c>
      <c r="D25" s="20">
        <f>NOV!D16</f>
        <v>277</v>
      </c>
      <c r="E25" s="20">
        <f>NOV!E16</f>
        <v>2826</v>
      </c>
      <c r="F25" s="20">
        <f>NOV!F16</f>
        <v>9109</v>
      </c>
      <c r="G25" s="20">
        <f>NOV!G16</f>
        <v>313</v>
      </c>
      <c r="H25" s="20">
        <f>NOV!H16</f>
        <v>33566</v>
      </c>
      <c r="I25" s="20">
        <f t="shared" si="2"/>
        <v>49044</v>
      </c>
    </row>
    <row r="26" spans="1:9" ht="12.75">
      <c r="A26" s="24" t="s">
        <v>53</v>
      </c>
      <c r="B26" s="20">
        <f>DEC!B16</f>
        <v>2863</v>
      </c>
      <c r="C26" s="20">
        <f>DEC!C16</f>
        <v>86</v>
      </c>
      <c r="D26" s="20">
        <f>DEC!D16</f>
        <v>271</v>
      </c>
      <c r="E26" s="20">
        <f>DEC!E16</f>
        <v>2873</v>
      </c>
      <c r="F26" s="20">
        <f>DEC!F16</f>
        <v>9131</v>
      </c>
      <c r="G26" s="20">
        <f>DEC!G16</f>
        <v>310</v>
      </c>
      <c r="H26" s="20">
        <f>DEC!H16</f>
        <v>34018</v>
      </c>
      <c r="I26" s="20">
        <f t="shared" si="2"/>
        <v>49552</v>
      </c>
    </row>
    <row r="27" spans="1:9" ht="12.75">
      <c r="A27" s="24" t="s">
        <v>54</v>
      </c>
      <c r="B27" s="20">
        <f>JAN!B16</f>
        <v>2815</v>
      </c>
      <c r="C27" s="20">
        <f>JAN!C16</f>
        <v>92</v>
      </c>
      <c r="D27" s="20">
        <f>JAN!D16</f>
        <v>0</v>
      </c>
      <c r="E27" s="20">
        <f>JAN!E16</f>
        <v>2815</v>
      </c>
      <c r="F27" s="20">
        <f>JAN!F16</f>
        <v>9135</v>
      </c>
      <c r="G27" s="20">
        <f>JAN!G16</f>
        <v>308</v>
      </c>
      <c r="H27" s="20">
        <f>JAN!H16</f>
        <v>34508</v>
      </c>
      <c r="I27" s="20">
        <f t="shared" si="2"/>
        <v>49673</v>
      </c>
    </row>
    <row r="28" spans="1:9" ht="12.75">
      <c r="A28" s="24" t="s">
        <v>55</v>
      </c>
      <c r="B28" s="20">
        <f>FEB!B16</f>
        <v>2830</v>
      </c>
      <c r="C28" s="20">
        <f>FEB!C16</f>
        <v>101</v>
      </c>
      <c r="D28" s="20">
        <f>FEB!D16</f>
        <v>0</v>
      </c>
      <c r="E28" s="20">
        <f>FEB!E16</f>
        <v>2777</v>
      </c>
      <c r="F28" s="20">
        <f>FEB!F16</f>
        <v>9121</v>
      </c>
      <c r="G28" s="20">
        <f>FEB!G16</f>
        <v>319</v>
      </c>
      <c r="H28" s="20">
        <f>FEB!H16</f>
        <v>34860</v>
      </c>
      <c r="I28" s="20">
        <f t="shared" si="2"/>
        <v>50008</v>
      </c>
    </row>
    <row r="29" spans="1:9" ht="12.75">
      <c r="A29" s="24" t="s">
        <v>56</v>
      </c>
      <c r="B29" s="20">
        <f>MAR!B16</f>
        <v>2828</v>
      </c>
      <c r="C29" s="20">
        <f>MAR!C16</f>
        <v>27</v>
      </c>
      <c r="D29" s="20">
        <f>MAR!D16</f>
        <v>0</v>
      </c>
      <c r="E29" s="20">
        <f>MAR!E16</f>
        <v>2662</v>
      </c>
      <c r="F29" s="20">
        <f>MAR!F16</f>
        <v>9089</v>
      </c>
      <c r="G29" s="20">
        <f>MAR!G16</f>
        <v>317</v>
      </c>
      <c r="H29" s="20">
        <f>MAR!H16</f>
        <v>35432</v>
      </c>
      <c r="I29" s="20">
        <f t="shared" si="2"/>
        <v>50355</v>
      </c>
    </row>
    <row r="30" spans="1:9" ht="12.75">
      <c r="A30" s="24" t="s">
        <v>57</v>
      </c>
      <c r="B30" s="20">
        <f>APR!B16</f>
        <v>2792</v>
      </c>
      <c r="C30" s="20">
        <f>APR!C16</f>
        <v>22</v>
      </c>
      <c r="D30" s="20">
        <f>APR!D16</f>
        <v>0</v>
      </c>
      <c r="E30" s="20">
        <f>APR!E16</f>
        <v>2594</v>
      </c>
      <c r="F30" s="20">
        <f>APR!F16</f>
        <v>9066</v>
      </c>
      <c r="G30" s="20">
        <f>APR!G16</f>
        <v>313</v>
      </c>
      <c r="H30" s="20">
        <f>APR!H16</f>
        <v>35372</v>
      </c>
      <c r="I30" s="20">
        <f t="shared" si="2"/>
        <v>50159</v>
      </c>
    </row>
    <row r="31" spans="1:9" ht="12.75">
      <c r="A31" s="24" t="s">
        <v>58</v>
      </c>
      <c r="B31" s="20">
        <f>MAY!B16</f>
        <v>2816</v>
      </c>
      <c r="C31" s="20">
        <f>MAY!C16</f>
        <v>17</v>
      </c>
      <c r="D31" s="20">
        <f>MAY!D16</f>
        <v>0</v>
      </c>
      <c r="E31" s="20">
        <f>MAY!E16</f>
        <v>2558</v>
      </c>
      <c r="F31" s="20">
        <f>MAY!F16</f>
        <v>9103</v>
      </c>
      <c r="G31" s="20">
        <f>MAY!G16</f>
        <v>312</v>
      </c>
      <c r="H31" s="20">
        <f>MAY!H16</f>
        <v>35976</v>
      </c>
      <c r="I31" s="20">
        <f t="shared" si="2"/>
        <v>50782</v>
      </c>
    </row>
    <row r="32" spans="1:9" ht="12.75">
      <c r="A32" s="24" t="s">
        <v>59</v>
      </c>
      <c r="B32" s="20">
        <f>JUN!B16</f>
        <v>2874</v>
      </c>
      <c r="C32" s="20">
        <f>JUN!C16</f>
        <v>20</v>
      </c>
      <c r="D32" s="20">
        <f>JUN!D16</f>
        <v>0</v>
      </c>
      <c r="E32" s="20">
        <f>JUN!E16</f>
        <v>2590</v>
      </c>
      <c r="F32" s="20">
        <f>JUN!F16</f>
        <v>9079</v>
      </c>
      <c r="G32" s="20">
        <f>JUN!G16</f>
        <v>314</v>
      </c>
      <c r="H32" s="20">
        <f>JUN!H16</f>
        <v>36582</v>
      </c>
      <c r="I32" s="20">
        <f t="shared" si="2"/>
        <v>51459</v>
      </c>
    </row>
    <row r="33" spans="1:9" ht="12.75">
      <c r="A33" s="17" t="s">
        <v>47</v>
      </c>
      <c r="B33" s="20">
        <f>SUM(B21:B32)/COUNTIF(B21:B32,"&lt;&gt;0")</f>
        <v>2827.4166666666665</v>
      </c>
      <c r="C33" s="20">
        <f aca="true" t="shared" si="3" ref="C33:I33">SUM(C21:C32)/COUNTIF(C21:C32,"&lt;&gt;0")</f>
        <v>50</v>
      </c>
      <c r="D33" s="20">
        <f t="shared" si="3"/>
        <v>276</v>
      </c>
      <c r="E33" s="20">
        <f t="shared" si="3"/>
        <v>2747.8333333333335</v>
      </c>
      <c r="F33" s="20">
        <f t="shared" si="3"/>
        <v>9108.666666666666</v>
      </c>
      <c r="G33" s="20">
        <f t="shared" si="3"/>
        <v>316.3333333333333</v>
      </c>
      <c r="H33" s="20">
        <f t="shared" si="3"/>
        <v>34384</v>
      </c>
      <c r="I33" s="20">
        <f t="shared" si="3"/>
        <v>49572.25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JUL!B27</f>
        <v>1888368</v>
      </c>
      <c r="C37" s="20">
        <f>JUL!C27</f>
        <v>25738</v>
      </c>
      <c r="D37" s="20">
        <f>JUL!D27</f>
        <v>203727</v>
      </c>
      <c r="E37" s="20">
        <f>JUL!E27</f>
        <v>808474</v>
      </c>
      <c r="F37" s="20">
        <f>JUL!F27</f>
        <v>2062482</v>
      </c>
      <c r="G37" s="20">
        <f>JUL!G27</f>
        <v>109648</v>
      </c>
      <c r="H37" s="20">
        <f>JUL!H27</f>
        <v>15441496</v>
      </c>
      <c r="I37" s="20">
        <f aca="true" t="shared" si="4" ref="I37:I48">SUM(B37:H37)</f>
        <v>20539933</v>
      </c>
    </row>
    <row r="38" spans="1:9" ht="12.75">
      <c r="A38" s="24" t="s">
        <v>49</v>
      </c>
      <c r="B38" s="20">
        <f>AUG!B27</f>
        <v>1914864</v>
      </c>
      <c r="C38" s="20">
        <f>AUG!C27</f>
        <v>35403</v>
      </c>
      <c r="D38" s="20">
        <f>AUG!D27</f>
        <v>201123</v>
      </c>
      <c r="E38" s="20">
        <f>AUG!E27</f>
        <v>800926</v>
      </c>
      <c r="F38" s="20">
        <f>AUG!F27</f>
        <v>2071087</v>
      </c>
      <c r="G38" s="20">
        <f>AUG!G27</f>
        <v>108216</v>
      </c>
      <c r="H38" s="20">
        <f>AUG!H27</f>
        <v>15674063</v>
      </c>
      <c r="I38" s="20">
        <f t="shared" si="4"/>
        <v>20805682</v>
      </c>
    </row>
    <row r="39" spans="1:9" ht="12.75">
      <c r="A39" s="24" t="s">
        <v>50</v>
      </c>
      <c r="B39" s="20">
        <f>SEP!B27</f>
        <v>1925295</v>
      </c>
      <c r="C39" s="20">
        <f>SEP!C27</f>
        <v>31490</v>
      </c>
      <c r="D39" s="20">
        <f>SEP!D27</f>
        <v>205760</v>
      </c>
      <c r="E39" s="20">
        <f>SEP!E27</f>
        <v>812812</v>
      </c>
      <c r="F39" s="20">
        <f>SEP!F27</f>
        <v>2080922</v>
      </c>
      <c r="G39" s="20">
        <f>SEP!G27</f>
        <v>109679</v>
      </c>
      <c r="H39" s="20">
        <f>SEP!H27</f>
        <v>15813250</v>
      </c>
      <c r="I39" s="20">
        <f t="shared" si="4"/>
        <v>20979208</v>
      </c>
    </row>
    <row r="40" spans="1:9" ht="12.75">
      <c r="A40" s="24" t="s">
        <v>51</v>
      </c>
      <c r="B40" s="20">
        <f>OCT!B27</f>
        <v>1935301</v>
      </c>
      <c r="C40" s="20">
        <f>OCT!C27</f>
        <v>48586</v>
      </c>
      <c r="D40" s="20">
        <f>OCT!D27</f>
        <v>205401</v>
      </c>
      <c r="E40" s="20">
        <f>OCT!E27</f>
        <v>833303</v>
      </c>
      <c r="F40" s="20">
        <f>OCT!F27</f>
        <v>2108016</v>
      </c>
      <c r="G40" s="20">
        <f>OCT!G27</f>
        <v>104253</v>
      </c>
      <c r="H40" s="20">
        <f>OCT!H27</f>
        <v>15912955</v>
      </c>
      <c r="I40" s="20">
        <f t="shared" si="4"/>
        <v>21147815</v>
      </c>
    </row>
    <row r="41" spans="1:9" ht="12.75">
      <c r="A41" s="24" t="s">
        <v>52</v>
      </c>
      <c r="B41" s="20">
        <f>NOV!B27</f>
        <v>1984357</v>
      </c>
      <c r="C41" s="20">
        <f>NOV!C27</f>
        <v>49778</v>
      </c>
      <c r="D41" s="20">
        <f>NOV!D27</f>
        <v>206150</v>
      </c>
      <c r="E41" s="20">
        <f>NOV!E27</f>
        <v>836498</v>
      </c>
      <c r="F41" s="20">
        <f>NOV!F27</f>
        <v>2098004</v>
      </c>
      <c r="G41" s="20">
        <f>NOV!G27</f>
        <v>104826</v>
      </c>
      <c r="H41" s="20">
        <f>NOV!H27</f>
        <v>16025524</v>
      </c>
      <c r="I41" s="20">
        <f t="shared" si="4"/>
        <v>21305137</v>
      </c>
    </row>
    <row r="42" spans="1:9" ht="12.75">
      <c r="A42" s="24" t="s">
        <v>53</v>
      </c>
      <c r="B42" s="20">
        <f>DEC!B27</f>
        <v>1958259</v>
      </c>
      <c r="C42" s="20">
        <f>DEC!C27</f>
        <v>68209</v>
      </c>
      <c r="D42" s="20">
        <f>DEC!D27</f>
        <v>203050</v>
      </c>
      <c r="E42" s="20">
        <f>DEC!E27</f>
        <v>848067</v>
      </c>
      <c r="F42" s="20">
        <f>DEC!F27</f>
        <v>2104895</v>
      </c>
      <c r="G42" s="20">
        <f>DEC!G27</f>
        <v>103522</v>
      </c>
      <c r="H42" s="20">
        <f>DEC!H27</f>
        <v>16130046</v>
      </c>
      <c r="I42" s="20">
        <f t="shared" si="4"/>
        <v>21416048</v>
      </c>
    </row>
    <row r="43" spans="1:9" ht="12.75">
      <c r="A43" s="24" t="s">
        <v>54</v>
      </c>
      <c r="B43" s="20">
        <f>JAN!B27</f>
        <v>1943663</v>
      </c>
      <c r="C43" s="20">
        <f>JAN!C27</f>
        <v>70638</v>
      </c>
      <c r="D43" s="20">
        <f>JAN!D27</f>
        <v>0</v>
      </c>
      <c r="E43" s="20">
        <f>JAN!E27</f>
        <v>831653</v>
      </c>
      <c r="F43" s="20">
        <f>JAN!F27</f>
        <v>2022945</v>
      </c>
      <c r="G43" s="20">
        <f>JAN!G27</f>
        <v>102691</v>
      </c>
      <c r="H43" s="20">
        <f>JAN!H27</f>
        <v>16243674</v>
      </c>
      <c r="I43" s="20">
        <f t="shared" si="4"/>
        <v>21215264</v>
      </c>
    </row>
    <row r="44" spans="1:9" ht="12.75">
      <c r="A44" s="24" t="s">
        <v>55</v>
      </c>
      <c r="B44" s="20">
        <f>FEB!B27</f>
        <v>1938468</v>
      </c>
      <c r="C44" s="20">
        <f>FEB!C27</f>
        <v>80102</v>
      </c>
      <c r="D44" s="20">
        <f>FEB!D27</f>
        <v>0</v>
      </c>
      <c r="E44" s="20">
        <f>FEB!E27</f>
        <v>818634</v>
      </c>
      <c r="F44" s="20">
        <f>FEB!F27</f>
        <v>2013716</v>
      </c>
      <c r="G44" s="20">
        <f>FEB!G27</f>
        <v>107025</v>
      </c>
      <c r="H44" s="20">
        <f>FEB!H27</f>
        <v>16406697</v>
      </c>
      <c r="I44" s="20">
        <f t="shared" si="4"/>
        <v>21364642</v>
      </c>
    </row>
    <row r="45" spans="1:9" ht="12.75">
      <c r="A45" s="24" t="s">
        <v>56</v>
      </c>
      <c r="B45" s="20">
        <f>MAR!B27</f>
        <v>1950677</v>
      </c>
      <c r="C45" s="20">
        <f>MAR!C27</f>
        <v>24071</v>
      </c>
      <c r="D45" s="20">
        <f>MAR!D27</f>
        <v>0</v>
      </c>
      <c r="E45" s="20">
        <f>MAR!E27</f>
        <v>785167</v>
      </c>
      <c r="F45" s="20">
        <f>MAR!F27</f>
        <v>2008718</v>
      </c>
      <c r="G45" s="20">
        <f>MAR!G27</f>
        <v>105362</v>
      </c>
      <c r="H45" s="20">
        <f>MAR!H27</f>
        <v>16593743</v>
      </c>
      <c r="I45" s="20">
        <f t="shared" si="4"/>
        <v>21467738</v>
      </c>
    </row>
    <row r="46" spans="1:9" ht="12.75">
      <c r="A46" s="24" t="s">
        <v>57</v>
      </c>
      <c r="B46" s="20">
        <f>APR!B27</f>
        <v>1915026</v>
      </c>
      <c r="C46" s="20">
        <f>APR!C27</f>
        <v>16625</v>
      </c>
      <c r="D46" s="20">
        <f>APR!D27</f>
        <v>0</v>
      </c>
      <c r="E46" s="20">
        <f>APR!E27</f>
        <v>769687</v>
      </c>
      <c r="F46" s="20">
        <f>APR!F27</f>
        <v>2001512</v>
      </c>
      <c r="G46" s="20">
        <f>APR!G27</f>
        <v>103678</v>
      </c>
      <c r="H46" s="20">
        <f>APR!H27</f>
        <v>16568543</v>
      </c>
      <c r="I46" s="20">
        <f t="shared" si="4"/>
        <v>21375071</v>
      </c>
    </row>
    <row r="47" spans="1:9" ht="12.75">
      <c r="A47" s="24" t="s">
        <v>58</v>
      </c>
      <c r="B47" s="20">
        <f>MAY!B27</f>
        <v>1929487</v>
      </c>
      <c r="C47" s="20">
        <f>MAY!C27</f>
        <v>11852</v>
      </c>
      <c r="D47" s="20">
        <f>MAY!D27</f>
        <v>0</v>
      </c>
      <c r="E47" s="20">
        <f>MAY!E27</f>
        <v>761379</v>
      </c>
      <c r="F47" s="20">
        <f>MAY!F27</f>
        <v>2014626</v>
      </c>
      <c r="G47" s="20">
        <f>MAY!G27</f>
        <v>102598</v>
      </c>
      <c r="H47" s="20">
        <f>MAY!H27</f>
        <v>16868191</v>
      </c>
      <c r="I47" s="20">
        <f t="shared" si="4"/>
        <v>21688133</v>
      </c>
    </row>
    <row r="48" spans="1:9" ht="12.75">
      <c r="A48" s="24" t="s">
        <v>59</v>
      </c>
      <c r="B48" s="20">
        <f>JUN!B27</f>
        <v>1970116</v>
      </c>
      <c r="C48" s="20">
        <f>JUN!C27</f>
        <v>14898</v>
      </c>
      <c r="D48" s="20">
        <f>JUN!D27</f>
        <v>0</v>
      </c>
      <c r="E48" s="20">
        <f>JUN!E27</f>
        <v>763633</v>
      </c>
      <c r="F48" s="20">
        <f>JUN!F27</f>
        <v>2005519</v>
      </c>
      <c r="G48" s="20">
        <f>JUN!G27</f>
        <v>103245</v>
      </c>
      <c r="H48" s="20">
        <f>JUN!H27</f>
        <v>17072215</v>
      </c>
      <c r="I48" s="20">
        <f t="shared" si="4"/>
        <v>21929626</v>
      </c>
    </row>
    <row r="49" spans="1:9" ht="12.75">
      <c r="A49" s="17" t="s">
        <v>47</v>
      </c>
      <c r="B49" s="20">
        <f>SUM(B37:B48)/COUNTIF(B37:B48,"&lt;&gt;0")</f>
        <v>1937823.4166666667</v>
      </c>
      <c r="C49" s="20">
        <f aca="true" t="shared" si="5" ref="C49:I49">SUM(C37:C48)/COUNTIF(C37:C48,"&lt;&gt;0")</f>
        <v>39782.5</v>
      </c>
      <c r="D49" s="20">
        <f t="shared" si="5"/>
        <v>204201.83333333334</v>
      </c>
      <c r="E49" s="20">
        <f t="shared" si="5"/>
        <v>805852.75</v>
      </c>
      <c r="F49" s="20">
        <f t="shared" si="5"/>
        <v>2049370.1666666667</v>
      </c>
      <c r="G49" s="20">
        <f t="shared" si="5"/>
        <v>105395.25</v>
      </c>
      <c r="H49" s="20">
        <f t="shared" si="5"/>
        <v>16229199.75</v>
      </c>
      <c r="I49" s="20">
        <f t="shared" si="5"/>
        <v>21269524.75</v>
      </c>
    </row>
    <row r="53" ht="12.75">
      <c r="A53" s="18" t="s">
        <v>66</v>
      </c>
    </row>
    <row r="54" ht="12.75">
      <c r="A54" s="18"/>
    </row>
    <row r="55" spans="3:13" ht="12.75">
      <c r="C55" s="46" t="s">
        <v>19</v>
      </c>
      <c r="D55" s="44"/>
      <c r="E55" s="45"/>
      <c r="G55" s="46" t="s">
        <v>23</v>
      </c>
      <c r="H55" s="44"/>
      <c r="I55" s="45"/>
      <c r="K55" s="46" t="s">
        <v>24</v>
      </c>
      <c r="L55" s="44"/>
      <c r="M55" s="45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JUL!D42</f>
        <v>47857</v>
      </c>
      <c r="D58" s="29">
        <f>JUL!D43</f>
        <v>96441</v>
      </c>
      <c r="E58" s="31">
        <f>JUL!D44</f>
        <v>2.015191090122657</v>
      </c>
      <c r="G58" s="29">
        <f>JUL!D47</f>
        <v>32545</v>
      </c>
      <c r="H58" s="29">
        <f>JUL!D48</f>
        <v>73153</v>
      </c>
      <c r="I58" s="31">
        <f>JUL!D49</f>
        <v>2.2477492702412043</v>
      </c>
      <c r="K58" s="29">
        <f>JUL!D52</f>
        <v>15312</v>
      </c>
      <c r="L58" s="29">
        <f>JUL!D53</f>
        <v>23288</v>
      </c>
      <c r="M58" s="31">
        <f>JUL!D54</f>
        <v>1.5208986415882968</v>
      </c>
    </row>
    <row r="59" spans="1:13" ht="12.75">
      <c r="A59" s="24" t="s">
        <v>49</v>
      </c>
      <c r="C59" s="29">
        <f>AUG!D42</f>
        <v>48397</v>
      </c>
      <c r="D59" s="29">
        <f>AUG!D43</f>
        <v>97466</v>
      </c>
      <c r="E59" s="31">
        <f>AUG!D44</f>
        <v>2.013885158170961</v>
      </c>
      <c r="G59" s="29">
        <f>AUG!D47</f>
        <v>33061</v>
      </c>
      <c r="H59" s="29">
        <f>AUG!D48</f>
        <v>74055</v>
      </c>
      <c r="I59" s="31">
        <f>AUG!D49</f>
        <v>2.2399503947249024</v>
      </c>
      <c r="K59" s="29">
        <f>AUG!D52</f>
        <v>15336</v>
      </c>
      <c r="L59" s="29">
        <f>AUG!D53</f>
        <v>23411</v>
      </c>
      <c r="M59" s="31">
        <f>AUG!D54</f>
        <v>1.5265388628064684</v>
      </c>
    </row>
    <row r="60" spans="1:13" ht="12.75">
      <c r="A60" s="24" t="s">
        <v>50</v>
      </c>
      <c r="C60" s="29">
        <f>SEP!D42</f>
        <v>48765</v>
      </c>
      <c r="D60" s="29">
        <f>SEP!D43</f>
        <v>98272</v>
      </c>
      <c r="E60" s="31">
        <f>SEP!D44</f>
        <v>2.015215831026351</v>
      </c>
      <c r="G60" s="29">
        <f>SEP!D47</f>
        <v>33303</v>
      </c>
      <c r="H60" s="29">
        <f>SEP!D48</f>
        <v>74724</v>
      </c>
      <c r="I60" s="31">
        <f>SEP!D49</f>
        <v>2.243761823259166</v>
      </c>
      <c r="K60" s="29">
        <f>SEP!D52</f>
        <v>15462</v>
      </c>
      <c r="L60" s="29">
        <f>SEP!D53</f>
        <v>23548</v>
      </c>
      <c r="M60" s="31">
        <f>SEP!D54</f>
        <v>1.5229595136463587</v>
      </c>
    </row>
    <row r="61" spans="1:13" ht="12.75">
      <c r="A61" s="24" t="s">
        <v>51</v>
      </c>
      <c r="C61" s="29">
        <f>OCT!D42</f>
        <v>48816</v>
      </c>
      <c r="D61" s="29">
        <f>OCT!D43</f>
        <v>98243</v>
      </c>
      <c r="E61" s="31">
        <f>OCT!D44</f>
        <v>2.0125163880694856</v>
      </c>
      <c r="G61" s="29">
        <f>OCT!D47</f>
        <v>33385</v>
      </c>
      <c r="H61" s="29">
        <f>OCT!D48</f>
        <v>74685</v>
      </c>
      <c r="I61" s="31">
        <f>OCT!D49</f>
        <v>2.2370825220907595</v>
      </c>
      <c r="K61" s="29">
        <f>OCT!D52</f>
        <v>15431</v>
      </c>
      <c r="L61" s="29">
        <f>OCT!D53</f>
        <v>23558</v>
      </c>
      <c r="M61" s="31">
        <f>OCT!D54</f>
        <v>1.5266670986974273</v>
      </c>
    </row>
    <row r="62" spans="1:13" ht="12.75">
      <c r="A62" s="24" t="s">
        <v>52</v>
      </c>
      <c r="C62" s="29">
        <f>NOV!D42</f>
        <v>49044</v>
      </c>
      <c r="D62" s="29">
        <f>NOV!D43</f>
        <v>99128</v>
      </c>
      <c r="E62" s="31">
        <f>NOV!D44</f>
        <v>2.021205448168991</v>
      </c>
      <c r="G62" s="29">
        <f>NOV!D47</f>
        <v>33566</v>
      </c>
      <c r="H62" s="29">
        <f>NOV!D48</f>
        <v>75032</v>
      </c>
      <c r="I62" s="31">
        <f>NOV!D49</f>
        <v>2.235357206697253</v>
      </c>
      <c r="K62" s="29">
        <f>NOV!D52</f>
        <v>15478</v>
      </c>
      <c r="L62" s="29">
        <f>NOV!D53</f>
        <v>24096</v>
      </c>
      <c r="M62" s="31">
        <f>NOV!D54</f>
        <v>1.5567902829822975</v>
      </c>
    </row>
    <row r="63" spans="1:13" ht="12.75">
      <c r="A63" s="24" t="s">
        <v>53</v>
      </c>
      <c r="C63" s="29">
        <f>DEC!D42</f>
        <v>49552</v>
      </c>
      <c r="D63" s="29">
        <f>DEC!D43</f>
        <v>99698</v>
      </c>
      <c r="E63" s="31">
        <f>DEC!D44</f>
        <v>2.011987407168227</v>
      </c>
      <c r="G63" s="29">
        <f>DEC!D47</f>
        <v>34018</v>
      </c>
      <c r="H63" s="29">
        <f>DEC!D48</f>
        <v>75934</v>
      </c>
      <c r="I63" s="31">
        <f>DEC!D49</f>
        <v>2.2321712034805103</v>
      </c>
      <c r="K63" s="29">
        <f>DEC!D52</f>
        <v>15534</v>
      </c>
      <c r="L63" s="29">
        <f>DEC!D53</f>
        <v>23764</v>
      </c>
      <c r="M63" s="31">
        <f>DEC!D54</f>
        <v>1.5298055877430152</v>
      </c>
    </row>
    <row r="64" spans="1:13" ht="12.75">
      <c r="A64" s="24" t="s">
        <v>54</v>
      </c>
      <c r="C64" s="29">
        <f>JAN!D42</f>
        <v>49673</v>
      </c>
      <c r="D64" s="29">
        <f>JAN!D43</f>
        <v>100163</v>
      </c>
      <c r="E64" s="31">
        <f>JAN!D44</f>
        <v>2.0164475670887603</v>
      </c>
      <c r="G64" s="29">
        <f>JAN!D47</f>
        <v>34508</v>
      </c>
      <c r="H64" s="29">
        <f>JAN!D48</f>
        <v>77506</v>
      </c>
      <c r="I64" s="31">
        <f>JAN!D49</f>
        <v>2.2460299061087285</v>
      </c>
      <c r="K64" s="29">
        <f>JAN!D52</f>
        <v>15165</v>
      </c>
      <c r="L64" s="29">
        <f>JAN!D53</f>
        <v>22657</v>
      </c>
      <c r="M64" s="31">
        <f>JAN!D54</f>
        <v>1.4940323112429936</v>
      </c>
    </row>
    <row r="65" spans="1:13" ht="12.75">
      <c r="A65" s="24" t="s">
        <v>55</v>
      </c>
      <c r="C65" s="29">
        <f>FEB!D42</f>
        <v>50008</v>
      </c>
      <c r="D65" s="29">
        <f>FEB!D43</f>
        <v>100782</v>
      </c>
      <c r="E65" s="31">
        <f>FEB!D44</f>
        <v>2.015317549192129</v>
      </c>
      <c r="G65" s="29">
        <f>FEB!D47</f>
        <v>34860</v>
      </c>
      <c r="H65" s="29">
        <f>FEB!D48</f>
        <v>78172</v>
      </c>
      <c r="I65" s="31">
        <f>FEB!D49</f>
        <v>2.2424555364314402</v>
      </c>
      <c r="K65" s="29">
        <f>FEB!D52</f>
        <v>15148</v>
      </c>
      <c r="L65" s="29">
        <f>FEB!D53</f>
        <v>22610</v>
      </c>
      <c r="M65" s="31">
        <f>FEB!D54</f>
        <v>1.4926062846580406</v>
      </c>
    </row>
    <row r="66" spans="1:13" ht="12.75">
      <c r="A66" s="24" t="s">
        <v>56</v>
      </c>
      <c r="C66" s="29">
        <f>MAR!D42</f>
        <v>50355</v>
      </c>
      <c r="D66" s="29">
        <f>MAR!D43</f>
        <v>101502</v>
      </c>
      <c r="E66" s="31">
        <f>MAR!D44</f>
        <v>2.015728328865058</v>
      </c>
      <c r="G66" s="29">
        <f>MAR!D47</f>
        <v>35432</v>
      </c>
      <c r="H66" s="29">
        <f>MAR!D48</f>
        <v>79224</v>
      </c>
      <c r="I66" s="31">
        <f>MAR!D49</f>
        <v>2.2359449085572365</v>
      </c>
      <c r="K66" s="29">
        <f>MAR!D52</f>
        <v>14923</v>
      </c>
      <c r="L66" s="29">
        <f>MAR!D53</f>
        <v>22278</v>
      </c>
      <c r="M66" s="31">
        <f>MAR!D54</f>
        <v>1.4928633652750787</v>
      </c>
    </row>
    <row r="67" spans="1:13" ht="12.75">
      <c r="A67" s="24" t="s">
        <v>57</v>
      </c>
      <c r="C67" s="29">
        <f>APR!D42</f>
        <v>50159</v>
      </c>
      <c r="D67" s="29">
        <f>APR!D43</f>
        <v>100896</v>
      </c>
      <c r="E67" s="31">
        <f>APR!D44</f>
        <v>2.0115233557287824</v>
      </c>
      <c r="G67" s="29">
        <f>APR!D47</f>
        <v>35372</v>
      </c>
      <c r="H67" s="29">
        <f>APR!D48</f>
        <v>78866</v>
      </c>
      <c r="I67" s="31">
        <f>APR!D49</f>
        <v>2.2296166459346374</v>
      </c>
      <c r="K67" s="29">
        <f>APR!D52</f>
        <v>14787</v>
      </c>
      <c r="L67" s="29">
        <f>APR!D53</f>
        <v>22030</v>
      </c>
      <c r="M67" s="31">
        <f>APR!D54</f>
        <v>1.4898221410698587</v>
      </c>
    </row>
    <row r="68" spans="1:13" ht="12.75">
      <c r="A68" s="24" t="s">
        <v>58</v>
      </c>
      <c r="C68" s="29">
        <f>MAY!D42</f>
        <v>50782</v>
      </c>
      <c r="D68" s="29">
        <f>MAY!D43</f>
        <v>102089</v>
      </c>
      <c r="E68" s="31">
        <f>MAY!D44</f>
        <v>2.0103383088495925</v>
      </c>
      <c r="G68" s="29">
        <f>MAY!D47</f>
        <v>35976</v>
      </c>
      <c r="H68" s="29">
        <f>MAY!D48</f>
        <v>80012</v>
      </c>
      <c r="I68" s="31">
        <f>MAY!D49</f>
        <v>2.224038247720703</v>
      </c>
      <c r="K68" s="29">
        <f>MAY!D52</f>
        <v>14806</v>
      </c>
      <c r="L68" s="29">
        <f>MAY!D53</f>
        <v>22077</v>
      </c>
      <c r="M68" s="31">
        <f>MAY!D54</f>
        <v>1.4910846953937593</v>
      </c>
    </row>
    <row r="69" spans="1:13" ht="12.75">
      <c r="A69" s="24" t="s">
        <v>59</v>
      </c>
      <c r="C69" s="29">
        <f>JUN!D42</f>
        <v>51459</v>
      </c>
      <c r="D69" s="29">
        <f>JUN!D43</f>
        <v>103355</v>
      </c>
      <c r="E69" s="31">
        <f>JUN!D44</f>
        <v>2.008492197671933</v>
      </c>
      <c r="G69" s="29">
        <f>JUN!D47</f>
        <v>36582</v>
      </c>
      <c r="H69" s="29">
        <f>JUN!D48</f>
        <v>81097</v>
      </c>
      <c r="I69" s="31">
        <f>JUN!D49</f>
        <v>2.2168552840194633</v>
      </c>
      <c r="K69" s="29">
        <f>JUN!D52</f>
        <v>14877</v>
      </c>
      <c r="L69" s="29">
        <f>JUN!D53</f>
        <v>22258</v>
      </c>
      <c r="M69" s="31">
        <f>JUN!D54</f>
        <v>1.496134973448948</v>
      </c>
    </row>
    <row r="70" spans="1:13" ht="12.75">
      <c r="A70" s="30" t="s">
        <v>47</v>
      </c>
      <c r="C70" s="20">
        <f>SUM(C58:C69)/COUNTIF(C58:C69,"&lt;&gt;0")</f>
        <v>49572.25</v>
      </c>
      <c r="D70" s="20">
        <f>SUM(D58:D69)/COUNTIF(D58:D69,"&lt;&gt;0")</f>
        <v>99836.25</v>
      </c>
      <c r="E70" s="31">
        <f>D70/C70</f>
        <v>2.013954379718492</v>
      </c>
      <c r="G70" s="20">
        <f>SUM(G58:G69)/COUNTIF(G58:G69,"&lt;&gt;0")</f>
        <v>34384</v>
      </c>
      <c r="H70" s="20">
        <f>SUM(H58:H69)/COUNTIF(H58:H69,"&lt;&gt;0")</f>
        <v>76871.66666666667</v>
      </c>
      <c r="I70" s="31">
        <f>H70/G70</f>
        <v>2.235681324647123</v>
      </c>
      <c r="K70" s="20">
        <f>SUM(K58:K69)/COUNTIF(K58:K69,"&lt;&gt;0")</f>
        <v>15188.25</v>
      </c>
      <c r="L70" s="20">
        <f>SUM(L58:L69)/COUNTIF(L58:L69,"&lt;&gt;0")</f>
        <v>22964.583333333332</v>
      </c>
      <c r="M70" s="31">
        <f>L70/K70</f>
        <v>1.5119966640879188</v>
      </c>
    </row>
    <row r="72" ht="12.75" customHeight="1"/>
    <row r="73" spans="1:13" ht="12.75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6" ht="12.75">
      <c r="A76" s="18" t="s">
        <v>67</v>
      </c>
    </row>
    <row r="78" spans="2:12" ht="12.75">
      <c r="B78" s="46" t="s">
        <v>43</v>
      </c>
      <c r="C78" s="44"/>
      <c r="D78" s="45"/>
      <c r="F78" s="46" t="s">
        <v>4</v>
      </c>
      <c r="G78" s="44"/>
      <c r="H78" s="45"/>
      <c r="J78" s="46" t="s">
        <v>63</v>
      </c>
      <c r="K78" s="44"/>
      <c r="L78" s="45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JUL!D61</f>
        <v>15312</v>
      </c>
      <c r="C81" s="29">
        <f>JUL!D62</f>
        <v>23288</v>
      </c>
      <c r="D81" s="31">
        <f>JUL!D63</f>
        <v>1.5208986415882968</v>
      </c>
      <c r="F81" s="29">
        <f>JUL!D66</f>
        <v>9424</v>
      </c>
      <c r="G81" s="29">
        <f>JUL!D67</f>
        <v>10364</v>
      </c>
      <c r="H81" s="31">
        <f>JUL!D68</f>
        <v>1.0997453310696095</v>
      </c>
      <c r="J81" s="29">
        <f>JUL!D71</f>
        <v>2764</v>
      </c>
      <c r="K81" s="29">
        <f>JUL!D72</f>
        <v>8868</v>
      </c>
      <c r="L81" s="31">
        <f>JUL!D73</f>
        <v>3.2083936324167874</v>
      </c>
    </row>
    <row r="82" spans="1:12" ht="12.75">
      <c r="A82" s="24" t="s">
        <v>49</v>
      </c>
      <c r="B82" s="29">
        <f>AUG!D61</f>
        <v>15336</v>
      </c>
      <c r="C82" s="29">
        <f>AUG!D62</f>
        <v>23411</v>
      </c>
      <c r="D82" s="31">
        <f>AUG!D63</f>
        <v>1.5265388628064684</v>
      </c>
      <c r="F82" s="29">
        <f>AUG!D66</f>
        <v>9424</v>
      </c>
      <c r="G82" s="29">
        <f>AUG!D67</f>
        <v>10384</v>
      </c>
      <c r="H82" s="31">
        <f>AUG!D68</f>
        <v>1.101867572156197</v>
      </c>
      <c r="J82" s="29">
        <f>AUG!D71</f>
        <v>2800</v>
      </c>
      <c r="K82" s="29">
        <f>AUG!D72</f>
        <v>8977</v>
      </c>
      <c r="L82" s="31">
        <f>AUG!D73</f>
        <v>3.2060714285714287</v>
      </c>
    </row>
    <row r="83" spans="1:12" ht="12.75">
      <c r="A83" s="24" t="s">
        <v>50</v>
      </c>
      <c r="B83" s="29">
        <f>SEP!D61</f>
        <v>15462</v>
      </c>
      <c r="C83" s="29">
        <f>SEP!D62</f>
        <v>23548</v>
      </c>
      <c r="D83" s="31">
        <f>SEP!D63</f>
        <v>1.5229595136463587</v>
      </c>
      <c r="F83" s="29">
        <f>SEP!D66</f>
        <v>9479</v>
      </c>
      <c r="G83" s="29">
        <f>SEP!D67</f>
        <v>10411</v>
      </c>
      <c r="H83" s="31">
        <f>SEP!D68</f>
        <v>1.0983226078700286</v>
      </c>
      <c r="J83" s="29">
        <f>SEP!D71</f>
        <v>2822</v>
      </c>
      <c r="K83" s="29">
        <f>SEP!D72</f>
        <v>9046</v>
      </c>
      <c r="L83" s="31">
        <f>SEP!D73</f>
        <v>3.205527994330262</v>
      </c>
    </row>
    <row r="84" spans="1:12" ht="12.75">
      <c r="A84" s="24" t="s">
        <v>51</v>
      </c>
      <c r="B84" s="29">
        <f>OCT!D61</f>
        <v>15431</v>
      </c>
      <c r="C84" s="29">
        <f>OCT!D62</f>
        <v>23558</v>
      </c>
      <c r="D84" s="31">
        <f>OCT!D63</f>
        <v>1.5266670986974273</v>
      </c>
      <c r="F84" s="29">
        <f>OCT!D66</f>
        <v>9434</v>
      </c>
      <c r="G84" s="29">
        <f>OCT!D67</f>
        <v>10342</v>
      </c>
      <c r="H84" s="31">
        <f>OCT!D68</f>
        <v>1.09624761500954</v>
      </c>
      <c r="J84" s="29">
        <f>OCT!D71</f>
        <v>2834</v>
      </c>
      <c r="K84" s="29">
        <f>OCT!D67</f>
        <v>10342</v>
      </c>
      <c r="L84" s="31">
        <f>OCT!D73</f>
        <v>3.2011291460832747</v>
      </c>
    </row>
    <row r="85" spans="1:12" ht="12.75">
      <c r="A85" s="24" t="s">
        <v>52</v>
      </c>
      <c r="B85" s="29">
        <f>NOV!D61</f>
        <v>15478</v>
      </c>
      <c r="C85" s="29">
        <f>NOV!D62</f>
        <v>24096</v>
      </c>
      <c r="D85" s="31">
        <f>NOV!D63</f>
        <v>1.5567902829822975</v>
      </c>
      <c r="F85" s="29">
        <f>NOV!D66</f>
        <v>9422</v>
      </c>
      <c r="G85" s="29">
        <f>NOV!D67</f>
        <v>10300</v>
      </c>
      <c r="H85" s="31">
        <f>NOV!D63</f>
        <v>1.5567902829822975</v>
      </c>
      <c r="J85" s="29">
        <f>NOV!D71</f>
        <v>2891</v>
      </c>
      <c r="K85" s="29">
        <f>NOV!D72</f>
        <v>9628</v>
      </c>
      <c r="L85" s="31">
        <f>NOV!D73</f>
        <v>3.3303355240401245</v>
      </c>
    </row>
    <row r="86" spans="1:12" ht="12.75">
      <c r="A86" s="24" t="s">
        <v>53</v>
      </c>
      <c r="B86" s="29">
        <f>DEC!D61</f>
        <v>15534</v>
      </c>
      <c r="C86" s="29">
        <f>DEC!D62</f>
        <v>23764</v>
      </c>
      <c r="D86" s="31">
        <f>DEC!D63</f>
        <v>1.5298055877430152</v>
      </c>
      <c r="F86" s="29">
        <f>DEC!D66</f>
        <v>9441</v>
      </c>
      <c r="G86" s="29">
        <f>DEC!D67</f>
        <v>10327</v>
      </c>
      <c r="H86" s="31">
        <f>DEC!D63</f>
        <v>1.5298055877430152</v>
      </c>
      <c r="J86" s="29">
        <f>DEC!D71</f>
        <v>2863</v>
      </c>
      <c r="K86" s="29">
        <f>DEC!D72</f>
        <v>9160</v>
      </c>
      <c r="L86" s="31">
        <f>DEC!D73</f>
        <v>3.1994411456514147</v>
      </c>
    </row>
    <row r="87" spans="1:12" ht="12.75">
      <c r="A87" s="24" t="s">
        <v>54</v>
      </c>
      <c r="B87" s="29">
        <f>JAN!D61</f>
        <v>15165</v>
      </c>
      <c r="C87" s="29">
        <f>JAN!D62</f>
        <v>22657</v>
      </c>
      <c r="D87" s="31">
        <f>JAN!D63</f>
        <v>1.4940323112429936</v>
      </c>
      <c r="F87" s="29">
        <f>JAN!D66</f>
        <v>9443</v>
      </c>
      <c r="G87" s="29">
        <f>JAN!D67</f>
        <v>10338</v>
      </c>
      <c r="H87" s="31">
        <f>JAN!D68</f>
        <v>1.0947792015249391</v>
      </c>
      <c r="J87" s="29">
        <f>JAN!D71</f>
        <v>2815</v>
      </c>
      <c r="K87" s="29">
        <f>JAN!D72</f>
        <v>9138</v>
      </c>
      <c r="L87" s="31">
        <f>JAN!D73</f>
        <v>3.2461811722912968</v>
      </c>
    </row>
    <row r="88" spans="1:12" ht="12.75">
      <c r="A88" s="24" t="s">
        <v>55</v>
      </c>
      <c r="B88" s="29">
        <f>FEB!D61</f>
        <v>15148</v>
      </c>
      <c r="C88" s="29">
        <f>FEB!D62</f>
        <v>22610</v>
      </c>
      <c r="D88" s="31">
        <f>FEB!D63</f>
        <v>1.4926062846580406</v>
      </c>
      <c r="F88" s="29">
        <f>FEB!D66</f>
        <v>9440</v>
      </c>
      <c r="G88" s="29">
        <f>FEB!D67</f>
        <v>10307</v>
      </c>
      <c r="H88" s="31">
        <f>FEB!D68</f>
        <v>1.091843220338983</v>
      </c>
      <c r="J88" s="29">
        <f>FEB!D71</f>
        <v>2830</v>
      </c>
      <c r="K88" s="29">
        <f>FEB!D72</f>
        <v>9123</v>
      </c>
      <c r="L88" s="31">
        <f>FEB!D73</f>
        <v>3.2236749116607775</v>
      </c>
    </row>
    <row r="89" spans="1:12" ht="12.75">
      <c r="A89" s="24" t="s">
        <v>56</v>
      </c>
      <c r="B89" s="29">
        <f>MAR!D61</f>
        <v>14923</v>
      </c>
      <c r="C89" s="29">
        <f>MAR!D62</f>
        <v>22278</v>
      </c>
      <c r="D89" s="31">
        <f>MAR!D63</f>
        <v>1.4928633652750787</v>
      </c>
      <c r="F89" s="29">
        <f>MAR!D66</f>
        <v>9406</v>
      </c>
      <c r="G89" s="29">
        <f>MAR!D67</f>
        <v>10295</v>
      </c>
      <c r="H89" s="31">
        <f>MAR!D68</f>
        <v>1.0945141399106952</v>
      </c>
      <c r="J89" s="29">
        <f>MAR!D71</f>
        <v>2828</v>
      </c>
      <c r="K89" s="29">
        <f>MAR!D72</f>
        <v>9186</v>
      </c>
      <c r="L89" s="31">
        <f>MAR!D73</f>
        <v>3.248231966053748</v>
      </c>
    </row>
    <row r="90" spans="1:12" ht="12.75">
      <c r="A90" s="24" t="s">
        <v>57</v>
      </c>
      <c r="B90" s="29">
        <f>APR!D61</f>
        <v>14787</v>
      </c>
      <c r="C90" s="29">
        <f>APR!D62</f>
        <v>22030</v>
      </c>
      <c r="D90" s="31">
        <f>APR!D63</f>
        <v>1.4898221410698587</v>
      </c>
      <c r="F90" s="29">
        <f>APR!D66</f>
        <v>9379</v>
      </c>
      <c r="G90" s="29">
        <f>APR!D67</f>
        <v>10273</v>
      </c>
      <c r="H90" s="31">
        <f>APR!D68</f>
        <v>1.0953193304190212</v>
      </c>
      <c r="J90" s="29">
        <f>APR!D71</f>
        <v>2792</v>
      </c>
      <c r="K90" s="29">
        <f>APR!D72</f>
        <v>9046</v>
      </c>
      <c r="L90" s="31">
        <f>APR!D73</f>
        <v>3.239971346704871</v>
      </c>
    </row>
    <row r="91" spans="1:12" ht="12.75">
      <c r="A91" s="24" t="s">
        <v>58</v>
      </c>
      <c r="B91" s="29">
        <f>MAY!D61</f>
        <v>14806</v>
      </c>
      <c r="C91" s="29">
        <f>MAY!D62</f>
        <v>22077</v>
      </c>
      <c r="D91" s="31">
        <f>MAY!D63</f>
        <v>1.4910846953937593</v>
      </c>
      <c r="F91" s="29">
        <f>MAY!D66</f>
        <v>9415</v>
      </c>
      <c r="G91" s="29">
        <f>MAY!D67</f>
        <v>10323</v>
      </c>
      <c r="H91" s="31">
        <f>MAY!D68</f>
        <v>1.0964418481147105</v>
      </c>
      <c r="J91" s="29">
        <f>MAY!D71</f>
        <v>2816</v>
      </c>
      <c r="K91" s="29">
        <f>MAY!D72</f>
        <v>9099</v>
      </c>
      <c r="L91" s="31">
        <f>MAY!D73</f>
        <v>3.231178977272727</v>
      </c>
    </row>
    <row r="92" spans="1:12" ht="12.75">
      <c r="A92" s="24" t="s">
        <v>59</v>
      </c>
      <c r="B92" s="29">
        <f>JUN!D61</f>
        <v>14877</v>
      </c>
      <c r="C92" s="29">
        <f>JUN!D62</f>
        <v>22258</v>
      </c>
      <c r="D92" s="31">
        <f>JUN!D63</f>
        <v>1.496134973448948</v>
      </c>
      <c r="F92" s="29">
        <f>JUN!D66</f>
        <v>9393</v>
      </c>
      <c r="G92" s="29">
        <f>JUN!D67</f>
        <v>10283</v>
      </c>
      <c r="H92" s="31">
        <f>JUN!D68</f>
        <v>1.0947514106249334</v>
      </c>
      <c r="J92" s="29">
        <f>JUN!D71</f>
        <v>2874</v>
      </c>
      <c r="K92" s="29">
        <f>JUN!D72</f>
        <v>9271</v>
      </c>
      <c r="L92" s="31">
        <f>JUN!D73</f>
        <v>3.2258176757132917</v>
      </c>
    </row>
    <row r="93" spans="1:12" ht="12.75">
      <c r="A93" s="30" t="s">
        <v>47</v>
      </c>
      <c r="B93" s="20">
        <f>SUM(B81:B92)/COUNTIF(B81:B92,"&lt;&gt;0")</f>
        <v>15188.25</v>
      </c>
      <c r="C93" s="20">
        <f>SUM(C81:C92)/COUNTIF(C81:C92,"&lt;&gt;0")</f>
        <v>22964.583333333332</v>
      </c>
      <c r="D93" s="31">
        <f>C93/B93</f>
        <v>1.5119966640879188</v>
      </c>
      <c r="F93" s="20">
        <f>SUM(F81:F92)/COUNTIF(F81:F92,"&lt;&gt;0")</f>
        <v>9425</v>
      </c>
      <c r="G93" s="20">
        <f>SUM(G81:G92)/COUNTIF(G81:G92,"&lt;&gt;0")</f>
        <v>10328.916666666666</v>
      </c>
      <c r="H93" s="31">
        <f>G93/F93</f>
        <v>1.0959062776304156</v>
      </c>
      <c r="J93" s="20">
        <f>SUM(J81:J92)/COUNTIF(J81:J92,"&lt;&gt;0")</f>
        <v>2827.4166666666665</v>
      </c>
      <c r="K93" s="20">
        <f>SUM(K81:K92)/COUNTIF(K81:K92,"&lt;&gt;0")</f>
        <v>9240.333333333334</v>
      </c>
      <c r="L93" s="31">
        <f>K93/J93</f>
        <v>3.268118718500398</v>
      </c>
    </row>
    <row r="97" spans="2:12" ht="12.75">
      <c r="B97" s="46" t="s">
        <v>62</v>
      </c>
      <c r="C97" s="44"/>
      <c r="D97" s="45"/>
      <c r="F97" s="46" t="s">
        <v>2</v>
      </c>
      <c r="G97" s="44"/>
      <c r="H97" s="45"/>
      <c r="J97" s="46" t="s">
        <v>61</v>
      </c>
      <c r="K97" s="44"/>
      <c r="L97" s="45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JUL!D76</f>
        <v>32</v>
      </c>
      <c r="C100" s="29">
        <f>JUL!D77</f>
        <v>112</v>
      </c>
      <c r="D100" s="31">
        <f>JUL!D78</f>
        <v>3.5</v>
      </c>
      <c r="F100" s="29">
        <f>JUL!D81</f>
        <v>2815</v>
      </c>
      <c r="G100" s="29">
        <f>JUL!D82</f>
        <v>2852</v>
      </c>
      <c r="H100" s="31">
        <f>JUL!D83</f>
        <v>1.0131438721136767</v>
      </c>
      <c r="J100" s="29">
        <f>JUL!D86</f>
        <v>277</v>
      </c>
      <c r="K100" s="29">
        <f>JUL!D87</f>
        <v>1092</v>
      </c>
      <c r="L100" s="31">
        <f>JUL!D88</f>
        <v>3.9422382671480145</v>
      </c>
    </row>
    <row r="101" spans="1:12" ht="12.75">
      <c r="A101" s="24" t="s">
        <v>49</v>
      </c>
      <c r="B101" s="29">
        <f>AUG!D76</f>
        <v>44</v>
      </c>
      <c r="C101" s="29">
        <f>AUG!D77</f>
        <v>155</v>
      </c>
      <c r="D101" s="31">
        <f>AUG!D78</f>
        <v>3.522727272727273</v>
      </c>
      <c r="F101" s="29">
        <f>AUG!D81</f>
        <v>2792</v>
      </c>
      <c r="G101" s="29">
        <f>AUG!D82</f>
        <v>2826</v>
      </c>
      <c r="H101" s="31">
        <f>AUG!D83</f>
        <v>1.0121776504297995</v>
      </c>
      <c r="J101" s="29">
        <f>AUG!D86</f>
        <v>276</v>
      </c>
      <c r="K101" s="29">
        <f>AUG!D87</f>
        <v>1069</v>
      </c>
      <c r="L101" s="31">
        <f>AUG!D88</f>
        <v>3.8731884057971016</v>
      </c>
    </row>
    <row r="102" spans="1:12" ht="12.75">
      <c r="A102" s="24" t="s">
        <v>50</v>
      </c>
      <c r="B102" s="29">
        <f>SEP!D76</f>
        <v>37</v>
      </c>
      <c r="C102" s="29">
        <f>SEP!D77</f>
        <v>135</v>
      </c>
      <c r="D102" s="31">
        <f>SEP!D78</f>
        <v>3.6486486486486487</v>
      </c>
      <c r="F102" s="29">
        <f>SEP!D81</f>
        <v>2844</v>
      </c>
      <c r="G102" s="29">
        <f>SEP!D82</f>
        <v>2874</v>
      </c>
      <c r="H102" s="31">
        <f>SEP!D83</f>
        <v>1.010548523206751</v>
      </c>
      <c r="J102" s="29">
        <f>SEP!D86</f>
        <v>280</v>
      </c>
      <c r="K102" s="29">
        <f>SEP!D87</f>
        <v>1082</v>
      </c>
      <c r="L102" s="31">
        <f>SEP!D88</f>
        <v>3.8642857142857143</v>
      </c>
    </row>
    <row r="103" spans="1:12" ht="12.75">
      <c r="A103" s="24" t="s">
        <v>51</v>
      </c>
      <c r="B103" s="29">
        <f>OCT!D76</f>
        <v>60</v>
      </c>
      <c r="C103" s="29">
        <f>OCT!D77</f>
        <v>217</v>
      </c>
      <c r="D103" s="31">
        <f>OCT!D78</f>
        <v>3.6166666666666667</v>
      </c>
      <c r="F103" s="29">
        <f>OCT!D81</f>
        <v>2828</v>
      </c>
      <c r="G103" s="29">
        <f>OCT!D82</f>
        <v>2862</v>
      </c>
      <c r="H103" s="31">
        <f>OCT!D83</f>
        <v>1.012022630834512</v>
      </c>
      <c r="J103" s="29">
        <f>OCT!D86</f>
        <v>275</v>
      </c>
      <c r="K103" s="29">
        <f>OCT!D87</f>
        <v>1065</v>
      </c>
      <c r="L103" s="31">
        <f>OCT!D88</f>
        <v>3.8727272727272726</v>
      </c>
    </row>
    <row r="104" spans="1:12" ht="12.75">
      <c r="A104" s="24" t="s">
        <v>52</v>
      </c>
      <c r="B104" s="29">
        <f>NOV!D76</f>
        <v>62</v>
      </c>
      <c r="C104" s="29">
        <f>NOV!D77</f>
        <v>227</v>
      </c>
      <c r="D104" s="31">
        <f>NOV!D78</f>
        <v>3.661290322580645</v>
      </c>
      <c r="F104" s="29">
        <f>NOV!D81</f>
        <v>2826</v>
      </c>
      <c r="G104" s="29">
        <f>NOV!D82</f>
        <v>2864</v>
      </c>
      <c r="H104" s="31">
        <f>NOV!D83</f>
        <v>1.013446567586695</v>
      </c>
      <c r="J104" s="29">
        <f>NOV!D86</f>
        <v>277</v>
      </c>
      <c r="K104" s="29">
        <f>NOV!D87</f>
        <v>1077</v>
      </c>
      <c r="L104" s="31">
        <f>NOV!D88</f>
        <v>3.888086642599278</v>
      </c>
    </row>
    <row r="105" spans="1:12" ht="12.75">
      <c r="A105" s="24" t="s">
        <v>53</v>
      </c>
      <c r="B105" s="29">
        <f>DEC!D76</f>
        <v>86</v>
      </c>
      <c r="C105" s="29">
        <f>DEC!D77</f>
        <v>313</v>
      </c>
      <c r="D105" s="31">
        <f>DEC!D78</f>
        <v>3.63953488372093</v>
      </c>
      <c r="F105" s="29">
        <f>DEC!D81</f>
        <v>2873</v>
      </c>
      <c r="G105" s="29">
        <f>DEC!D82</f>
        <v>2907</v>
      </c>
      <c r="H105" s="31">
        <f>DEC!D83</f>
        <v>1.0118343195266273</v>
      </c>
      <c r="J105" s="29">
        <f>DEC!D86</f>
        <v>271</v>
      </c>
      <c r="K105" s="29">
        <f>DEC!D87</f>
        <v>1057</v>
      </c>
      <c r="L105" s="31">
        <f>DEC!D88</f>
        <v>3.9003690036900367</v>
      </c>
    </row>
    <row r="106" spans="1:12" ht="12.75">
      <c r="A106" s="24" t="s">
        <v>54</v>
      </c>
      <c r="B106" s="29">
        <f>JAN!D76</f>
        <v>92</v>
      </c>
      <c r="C106" s="29">
        <f>JAN!D77</f>
        <v>329</v>
      </c>
      <c r="D106" s="31">
        <f>JAN!D78</f>
        <v>3.5760869565217392</v>
      </c>
      <c r="F106" s="29">
        <f>JAN!D81</f>
        <v>2815</v>
      </c>
      <c r="G106" s="29">
        <f>JAN!D82</f>
        <v>2852</v>
      </c>
      <c r="H106" s="31">
        <f>JAN!D83</f>
        <v>1.0131438721136767</v>
      </c>
      <c r="J106" s="29">
        <f>JAN!D86</f>
        <v>0</v>
      </c>
      <c r="K106" s="29">
        <f>JAN!D87</f>
        <v>0</v>
      </c>
      <c r="L106" s="31" t="e">
        <f>JAN!D88</f>
        <v>#DIV/0!</v>
      </c>
    </row>
    <row r="107" spans="1:12" ht="12.75">
      <c r="A107" s="24" t="s">
        <v>55</v>
      </c>
      <c r="B107" s="29">
        <f>FEB!D76</f>
        <v>101</v>
      </c>
      <c r="C107" s="29">
        <f>FEB!D77</f>
        <v>368</v>
      </c>
      <c r="D107" s="31">
        <f>FEB!D78</f>
        <v>3.6435643564356437</v>
      </c>
      <c r="F107" s="29">
        <f>FEB!D81</f>
        <v>2777</v>
      </c>
      <c r="G107" s="29">
        <f>FEB!D82</f>
        <v>2812</v>
      </c>
      <c r="H107" s="31">
        <f>FEB!D83</f>
        <v>1.0126035289881166</v>
      </c>
      <c r="J107" s="29">
        <f>FEB!D86</f>
        <v>0</v>
      </c>
      <c r="K107" s="29">
        <f>FEB!D87</f>
        <v>0</v>
      </c>
      <c r="L107" s="31" t="e">
        <f>FEB!D88</f>
        <v>#DIV/0!</v>
      </c>
    </row>
    <row r="108" spans="1:12" ht="12.75">
      <c r="A108" s="24" t="s">
        <v>56</v>
      </c>
      <c r="B108" s="29">
        <f>MAR!D76</f>
        <v>27</v>
      </c>
      <c r="C108" s="29">
        <f>MAR!D77</f>
        <v>100</v>
      </c>
      <c r="D108" s="31">
        <f>MAR!D78</f>
        <v>3.7037037037037037</v>
      </c>
      <c r="F108" s="29">
        <f>MAR!D81</f>
        <v>2662</v>
      </c>
      <c r="G108" s="29">
        <f>MAR!D82</f>
        <v>2697</v>
      </c>
      <c r="H108" s="31">
        <f>MAR!D83</f>
        <v>1.0131480090157776</v>
      </c>
      <c r="J108" s="29">
        <f>MAR!D86</f>
        <v>0</v>
      </c>
      <c r="K108" s="29">
        <f>MAR!D87</f>
        <v>0</v>
      </c>
      <c r="L108" s="31" t="e">
        <f>MAR!D88</f>
        <v>#DIV/0!</v>
      </c>
    </row>
    <row r="109" spans="1:12" ht="12.75">
      <c r="A109" s="24" t="s">
        <v>57</v>
      </c>
      <c r="B109" s="29">
        <f>APR!D76</f>
        <v>22</v>
      </c>
      <c r="C109" s="29">
        <f>APR!D77</f>
        <v>71</v>
      </c>
      <c r="D109" s="31">
        <f>APR!D78</f>
        <v>3.227272727272727</v>
      </c>
      <c r="F109" s="29">
        <f>APR!D81</f>
        <v>2594</v>
      </c>
      <c r="G109" s="29">
        <f>APR!D82</f>
        <v>2640</v>
      </c>
      <c r="H109" s="31">
        <f>APR!D83</f>
        <v>1.0177332305319968</v>
      </c>
      <c r="J109" s="29">
        <f>APR!D86</f>
        <v>0</v>
      </c>
      <c r="K109" s="29">
        <f>APR!D87</f>
        <v>0</v>
      </c>
      <c r="L109" s="31" t="e">
        <f>APR!D88</f>
        <v>#DIV/0!</v>
      </c>
    </row>
    <row r="110" spans="1:12" ht="12.75">
      <c r="A110" s="24" t="s">
        <v>58</v>
      </c>
      <c r="B110" s="29">
        <f>MAY!D76</f>
        <v>17</v>
      </c>
      <c r="C110" s="29">
        <f>MAY!D77</f>
        <v>48</v>
      </c>
      <c r="D110" s="31">
        <f>MAY!D78</f>
        <v>2.823529411764706</v>
      </c>
      <c r="F110" s="29">
        <f>MAY!D81</f>
        <v>2558</v>
      </c>
      <c r="G110" s="29">
        <f>MAY!D82</f>
        <v>2607</v>
      </c>
      <c r="H110" s="31">
        <f>MAY!D83</f>
        <v>1.0191555903049256</v>
      </c>
      <c r="J110" s="29">
        <f>MAY!D86</f>
        <v>0</v>
      </c>
      <c r="K110" s="29">
        <f>MAY!D87</f>
        <v>0</v>
      </c>
      <c r="L110" s="31" t="e">
        <f>MAY!D88</f>
        <v>#DIV/0!</v>
      </c>
    </row>
    <row r="111" spans="1:12" ht="12.75">
      <c r="A111" s="24" t="s">
        <v>59</v>
      </c>
      <c r="B111" s="29">
        <f>JUN!D76</f>
        <v>20</v>
      </c>
      <c r="C111" s="29">
        <f>JUN!D77</f>
        <v>68</v>
      </c>
      <c r="D111" s="31">
        <f>JUN!D78</f>
        <v>3.4</v>
      </c>
      <c r="F111" s="29">
        <f>JUN!D81</f>
        <v>2590</v>
      </c>
      <c r="G111" s="29">
        <f>JUN!D82</f>
        <v>2636</v>
      </c>
      <c r="H111" s="31">
        <f>JUN!D83</f>
        <v>1.0177606177606178</v>
      </c>
      <c r="J111" s="29">
        <f>JUN!D86</f>
        <v>0</v>
      </c>
      <c r="K111" s="29">
        <f>JUN!D87</f>
        <v>0</v>
      </c>
      <c r="L111" s="31" t="e">
        <f>JUN!D88</f>
        <v>#DIV/0!</v>
      </c>
    </row>
    <row r="112" spans="1:12" ht="12.75">
      <c r="A112" s="30" t="s">
        <v>47</v>
      </c>
      <c r="B112" s="20">
        <f>SUM(B100:B111)/COUNTIF(B100:B111,"&lt;&gt;0")</f>
        <v>50</v>
      </c>
      <c r="C112" s="20">
        <f>SUM(C100:C111)/COUNTIF(C100:C111,"&lt;&gt;0")</f>
        <v>178.58333333333334</v>
      </c>
      <c r="D112" s="31">
        <f>C112/B112</f>
        <v>3.5716666666666668</v>
      </c>
      <c r="F112" s="20">
        <f>SUM(F100:F111)/COUNTIF(F100:F111,"&lt;&gt;0")</f>
        <v>2747.8333333333335</v>
      </c>
      <c r="G112" s="20">
        <f>SUM(G100:G111)/COUNTIF(G100:G111,"&lt;&gt;0")</f>
        <v>2785.75</v>
      </c>
      <c r="H112" s="31">
        <f>G112/F112</f>
        <v>1.013798750530721</v>
      </c>
      <c r="J112" s="20">
        <f>SUM(J100:J111)/COUNTIF(J100:J111,"&lt;&gt;0")</f>
        <v>276</v>
      </c>
      <c r="K112" s="20">
        <f>SUM(K100:K111)/COUNTIF(K100:K111,"&lt;&gt;0")</f>
        <v>1073.6666666666667</v>
      </c>
      <c r="L112" s="31">
        <f>K112/J112</f>
        <v>3.890096618357488</v>
      </c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4"/>
      <c r="D118" s="44"/>
      <c r="E118" s="44"/>
      <c r="F118" s="45"/>
      <c r="H118" s="46" t="s">
        <v>34</v>
      </c>
      <c r="I118" s="44"/>
      <c r="J118" s="44"/>
      <c r="K118" s="44"/>
      <c r="L118" s="45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JUL!C99</f>
        <v>15441496</v>
      </c>
      <c r="C122" s="29">
        <f>JUL!E99</f>
        <v>32545</v>
      </c>
      <c r="D122" s="31">
        <f>JUL!F99</f>
        <v>474.46600092180057</v>
      </c>
      <c r="E122" s="29">
        <f>JUL!G99</f>
        <v>73153</v>
      </c>
      <c r="F122" s="31">
        <f>JUL!H99</f>
        <v>211.08493158175332</v>
      </c>
      <c r="H122" s="29">
        <f>JUL!C100</f>
        <v>5098437</v>
      </c>
      <c r="I122" s="29">
        <f>JUL!E100</f>
        <v>15312</v>
      </c>
      <c r="J122" s="31">
        <f>JUL!F100</f>
        <v>332.97002351097177</v>
      </c>
      <c r="K122" s="29">
        <f>JUL!G100</f>
        <v>23288</v>
      </c>
      <c r="L122" s="31">
        <f>JUL!H100</f>
        <v>218.92979216764</v>
      </c>
    </row>
    <row r="123" spans="1:12" ht="12.75">
      <c r="A123" s="24" t="s">
        <v>49</v>
      </c>
      <c r="B123" s="29">
        <f>AUG!C99</f>
        <v>15674063</v>
      </c>
      <c r="C123" s="29">
        <f>AUG!E99</f>
        <v>33061</v>
      </c>
      <c r="D123" s="31">
        <f>AUG!F99</f>
        <v>474.0952481776111</v>
      </c>
      <c r="E123" s="29">
        <f>AUG!G99</f>
        <v>74055</v>
      </c>
      <c r="F123" s="31">
        <f>AUG!H99</f>
        <v>211.6543514955101</v>
      </c>
      <c r="H123" s="29">
        <f>AUG!C100</f>
        <v>5131619</v>
      </c>
      <c r="I123" s="29">
        <f>AUG!E100</f>
        <v>15336</v>
      </c>
      <c r="J123" s="31">
        <f>AUG!F100</f>
        <v>334.6126108502869</v>
      </c>
      <c r="K123" s="29">
        <f>AUG!G100</f>
        <v>23411</v>
      </c>
      <c r="L123" s="31">
        <f>AUG!H100</f>
        <v>219.19691597966766</v>
      </c>
    </row>
    <row r="124" spans="1:12" ht="12.75">
      <c r="A124" s="24" t="s">
        <v>50</v>
      </c>
      <c r="B124" s="29">
        <f>SEP!C99</f>
        <v>15813250</v>
      </c>
      <c r="C124" s="29">
        <f>SEP!E99</f>
        <v>33303</v>
      </c>
      <c r="D124" s="31">
        <f>SEP!F99</f>
        <v>474.8295949313876</v>
      </c>
      <c r="E124" s="29">
        <f>SEP!G99</f>
        <v>74724</v>
      </c>
      <c r="F124" s="31">
        <f>SEP!H99</f>
        <v>211.62210267116322</v>
      </c>
      <c r="H124" s="29">
        <f>SEP!C100</f>
        <v>5165958</v>
      </c>
      <c r="I124" s="29">
        <f>SEP!E100</f>
        <v>15462</v>
      </c>
      <c r="J124" s="31">
        <f>SEP!F100</f>
        <v>334.1067132324408</v>
      </c>
      <c r="K124" s="29">
        <f>SEP!G100</f>
        <v>23548</v>
      </c>
      <c r="L124" s="31">
        <f>SEP!H100</f>
        <v>219.37990487514864</v>
      </c>
    </row>
    <row r="125" spans="1:12" ht="12.75">
      <c r="A125" s="24" t="s">
        <v>51</v>
      </c>
      <c r="B125" s="29">
        <f>OCT!C99</f>
        <v>15912955</v>
      </c>
      <c r="C125" s="29">
        <f>OCT!E99</f>
        <v>33385</v>
      </c>
      <c r="D125" s="31">
        <f>OCT!F99</f>
        <v>476.6498427437472</v>
      </c>
      <c r="E125" s="29">
        <f>OCT!G99</f>
        <v>74685</v>
      </c>
      <c r="F125" s="31">
        <f>OCT!H99</f>
        <v>213.06761732610298</v>
      </c>
      <c r="H125" s="29">
        <f>OCT!C100</f>
        <v>5234860</v>
      </c>
      <c r="I125" s="29">
        <f>OCT!E100</f>
        <v>15431</v>
      </c>
      <c r="J125" s="31">
        <f>OCT!F100</f>
        <v>339.24308210744607</v>
      </c>
      <c r="K125" s="29">
        <f>OCT!G100</f>
        <v>23558</v>
      </c>
      <c r="L125" s="31">
        <f>OCT!H100</f>
        <v>222.2115629510145</v>
      </c>
    </row>
    <row r="126" spans="1:12" ht="12.75">
      <c r="A126" s="24" t="s">
        <v>52</v>
      </c>
      <c r="B126" s="29">
        <f>NOV!C99</f>
        <v>16025524</v>
      </c>
      <c r="C126" s="29">
        <f>NOV!E99</f>
        <v>33566</v>
      </c>
      <c r="D126" s="31">
        <f>NOV!F99</f>
        <v>477.4332360126318</v>
      </c>
      <c r="E126" s="29">
        <f>NOV!G99</f>
        <v>75032</v>
      </c>
      <c r="F126" s="31">
        <f>NOV!H99</f>
        <v>213.5825247894232</v>
      </c>
      <c r="H126" s="29">
        <f>NOV!C100</f>
        <v>5279613</v>
      </c>
      <c r="I126" s="29">
        <f>NOV!E100</f>
        <v>15478</v>
      </c>
      <c r="J126" s="31">
        <f>NOV!F100</f>
        <v>341.1043416462075</v>
      </c>
      <c r="K126" s="29">
        <f>NOV!G100</f>
        <v>24096</v>
      </c>
      <c r="L126" s="31">
        <f>NOV!H100</f>
        <v>219.10744521912352</v>
      </c>
    </row>
    <row r="127" spans="1:12" ht="12.75">
      <c r="A127" s="24" t="s">
        <v>53</v>
      </c>
      <c r="B127" s="29">
        <f>DEC!C99</f>
        <v>16130046</v>
      </c>
      <c r="C127" s="29">
        <f>DEC!E99</f>
        <v>34018</v>
      </c>
      <c r="D127" s="31">
        <f>DEC!F99</f>
        <v>474.162090657887</v>
      </c>
      <c r="E127" s="29">
        <f>DEC!G99</f>
        <v>75934</v>
      </c>
      <c r="F127" s="31">
        <f>DEC!H99</f>
        <v>212.4219190349514</v>
      </c>
      <c r="H127" s="29">
        <f>DEC!C100</f>
        <v>5286002</v>
      </c>
      <c r="I127" s="29">
        <f>DEC!E100</f>
        <v>15534</v>
      </c>
      <c r="J127" s="31">
        <f>DEC!F100</f>
        <v>340.28595339255827</v>
      </c>
      <c r="K127" s="29">
        <f>DEC!G100</f>
        <v>23764</v>
      </c>
      <c r="L127" s="31">
        <f>DEC!H100</f>
        <v>222.43738427874095</v>
      </c>
    </row>
    <row r="128" spans="1:12" ht="12.75">
      <c r="A128" s="24" t="s">
        <v>54</v>
      </c>
      <c r="B128" s="29">
        <f>JAN!C99</f>
        <v>16243674</v>
      </c>
      <c r="C128" s="29">
        <f>JAN!E99</f>
        <v>34508</v>
      </c>
      <c r="D128" s="31">
        <f>JAN!F99</f>
        <v>470.72197751246085</v>
      </c>
      <c r="E128" s="29">
        <f>JAN!G99</f>
        <v>77506</v>
      </c>
      <c r="F128" s="31">
        <f>JAN!H99</f>
        <v>209.57956803344257</v>
      </c>
      <c r="H128" s="29">
        <f>JAN!C100</f>
        <v>4971590</v>
      </c>
      <c r="I128" s="29">
        <f>JAN!E100</f>
        <v>15165</v>
      </c>
      <c r="J128" s="31">
        <f>JAN!F100</f>
        <v>327.83316848005273</v>
      </c>
      <c r="K128" s="29">
        <f>JAN!G100</f>
        <v>22657</v>
      </c>
      <c r="L128" s="31">
        <f>JAN!H100</f>
        <v>219.42843271395154</v>
      </c>
    </row>
    <row r="129" spans="1:12" ht="12.75">
      <c r="A129" s="24" t="s">
        <v>55</v>
      </c>
      <c r="B129" s="29">
        <f>FEB!C99</f>
        <v>16406697</v>
      </c>
      <c r="C129" s="29">
        <f>FEB!E99</f>
        <v>34860</v>
      </c>
      <c r="D129" s="31">
        <f>FEB!F99</f>
        <v>470.64535283993115</v>
      </c>
      <c r="E129" s="29">
        <f>FEB!G99</f>
        <v>78172</v>
      </c>
      <c r="F129" s="31">
        <f>FEB!H99</f>
        <v>209.87945811799622</v>
      </c>
      <c r="H129" s="29">
        <f>FEB!C100</f>
        <v>4957945</v>
      </c>
      <c r="I129" s="29">
        <f>FEB!E100</f>
        <v>15148</v>
      </c>
      <c r="J129" s="31">
        <f>FEB!F100</f>
        <v>327.30030367045157</v>
      </c>
      <c r="K129" s="29">
        <f>FEB!G100</f>
        <v>22610</v>
      </c>
      <c r="L129" s="31">
        <f>FEB!H100</f>
        <v>219.281070322866</v>
      </c>
    </row>
    <row r="130" spans="1:12" ht="12.75">
      <c r="A130" s="24" t="s">
        <v>56</v>
      </c>
      <c r="B130" s="29">
        <f>MAR!C99</f>
        <v>16593743</v>
      </c>
      <c r="C130" s="29">
        <f>MAR!E99</f>
        <v>35432</v>
      </c>
      <c r="D130" s="31">
        <f>MAR!F99</f>
        <v>468.3264563106796</v>
      </c>
      <c r="E130" s="29">
        <f>MAR!G99</f>
        <v>79224</v>
      </c>
      <c r="F130" s="31">
        <f>MAR!H99</f>
        <v>209.4534863172776</v>
      </c>
      <c r="H130" s="29">
        <f>MAR!C100</f>
        <v>4873995</v>
      </c>
      <c r="I130" s="29">
        <f>MAR!E100</f>
        <v>14923</v>
      </c>
      <c r="J130" s="31">
        <f>MAR!F100</f>
        <v>326.6095959257522</v>
      </c>
      <c r="K130" s="29">
        <f>MAR!G100</f>
        <v>22278</v>
      </c>
      <c r="L130" s="31">
        <f>MAR!H100</f>
        <v>218.78063560463238</v>
      </c>
    </row>
    <row r="131" spans="1:12" ht="12.75">
      <c r="A131" s="24" t="s">
        <v>57</v>
      </c>
      <c r="B131" s="29">
        <f>APR!C99</f>
        <v>16568543</v>
      </c>
      <c r="C131" s="29">
        <f>APR!E99</f>
        <v>35372</v>
      </c>
      <c r="D131" s="31">
        <f>APR!F99</f>
        <v>468.40843039692413</v>
      </c>
      <c r="E131" s="29">
        <f>APR!G99</f>
        <v>78866</v>
      </c>
      <c r="F131" s="31">
        <f>APR!H99</f>
        <v>210.08473867065655</v>
      </c>
      <c r="H131" s="29">
        <f>APR!C100</f>
        <v>4806528</v>
      </c>
      <c r="I131" s="29">
        <f>APR!E100</f>
        <v>14787</v>
      </c>
      <c r="J131" s="31">
        <f>APR!F100</f>
        <v>325.0509231081355</v>
      </c>
      <c r="K131" s="29">
        <f>APR!G100</f>
        <v>22030</v>
      </c>
      <c r="L131" s="31">
        <f>APR!H100</f>
        <v>218.18102587380844</v>
      </c>
    </row>
    <row r="132" spans="1:12" ht="12.75">
      <c r="A132" s="24" t="s">
        <v>58</v>
      </c>
      <c r="B132" s="29">
        <f>MAY!C99</f>
        <v>16868191</v>
      </c>
      <c r="C132" s="29">
        <f>MAY!E99</f>
        <v>35976</v>
      </c>
      <c r="D132" s="31">
        <f>MAY!F99</f>
        <v>468.8734434067156</v>
      </c>
      <c r="E132" s="29">
        <f>MAY!G99</f>
        <v>80012</v>
      </c>
      <c r="F132" s="31">
        <f>MAY!H99</f>
        <v>210.8207643853422</v>
      </c>
      <c r="H132" s="29">
        <f>MAY!C100</f>
        <v>4819942</v>
      </c>
      <c r="I132" s="29">
        <f>MAY!E100</f>
        <v>14806</v>
      </c>
      <c r="J132" s="31">
        <f>MAY!F100</f>
        <v>325.539781169796</v>
      </c>
      <c r="K132" s="29">
        <f>MAY!G100</f>
        <v>22077</v>
      </c>
      <c r="L132" s="31">
        <f>MAY!H100</f>
        <v>218.32413824342075</v>
      </c>
    </row>
    <row r="133" spans="1:12" ht="12.75">
      <c r="A133" s="24" t="s">
        <v>59</v>
      </c>
      <c r="B133" s="29">
        <f>JUN!C99</f>
        <v>17072215</v>
      </c>
      <c r="C133" s="29">
        <f>JUN!E99</f>
        <v>36582</v>
      </c>
      <c r="D133" s="31">
        <f>JUN!F99</f>
        <v>466.68347821332895</v>
      </c>
      <c r="E133" s="29">
        <f>JUN!G99</f>
        <v>81097</v>
      </c>
      <c r="F133" s="31">
        <f>JUN!H99</f>
        <v>210.5159870278802</v>
      </c>
      <c r="H133" s="29">
        <f>JUN!C100</f>
        <v>4857411</v>
      </c>
      <c r="I133" s="29">
        <f>JUN!E100</f>
        <v>14877</v>
      </c>
      <c r="J133" s="31">
        <f>JUN!F100</f>
        <v>326.50473885864085</v>
      </c>
      <c r="K133" s="29">
        <f>JUN!G100</f>
        <v>22258</v>
      </c>
      <c r="L133" s="31">
        <f>JUN!H100</f>
        <v>218.23214125258335</v>
      </c>
    </row>
    <row r="134" spans="1:12" ht="12.75">
      <c r="A134" s="30" t="s">
        <v>47</v>
      </c>
      <c r="B134" s="20">
        <f>SUM(B122:B133)/COUNTIF(B122:B133,"&lt;&gt;0")</f>
        <v>16229199.75</v>
      </c>
      <c r="C134" s="20">
        <f>SUM(C122:C133)/COUNTIF(C122:C133,"&lt;&gt;0")</f>
        <v>34384</v>
      </c>
      <c r="D134" s="31">
        <f>B134/C134</f>
        <v>471.9985967310377</v>
      </c>
      <c r="E134" s="29">
        <f>SUM(E122:E133)/COUNTIF(E122:E133,"&lt;&gt;0")</f>
        <v>76871.66666666667</v>
      </c>
      <c r="F134" s="31">
        <f>B134/E134</f>
        <v>211.12069574832512</v>
      </c>
      <c r="H134" s="20">
        <f>SUM(H122:H133)/COUNTIF(H122:H133,"&lt;&gt;0")</f>
        <v>5040325</v>
      </c>
      <c r="I134" s="20">
        <f>SUM(I122:I133)/COUNTIF(I122:I133,"&lt;&gt;0")</f>
        <v>15188.25</v>
      </c>
      <c r="J134" s="31">
        <f>H134/I134</f>
        <v>331.85686303557026</v>
      </c>
      <c r="K134" s="29">
        <f>SUM(K122:K133)/COUNTIF(K122:K133,"&lt;&gt;0")</f>
        <v>22964.583333333332</v>
      </c>
      <c r="L134" s="31">
        <f>H134/K134</f>
        <v>219.48253651456048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JUL!E130</f>
        <v>4894710</v>
      </c>
      <c r="D142" s="29">
        <f>JUL!E131</f>
        <v>2172130</v>
      </c>
      <c r="E142" s="29">
        <f>JUL!E132</f>
        <v>1888368</v>
      </c>
      <c r="F142" s="29">
        <f>JUL!E133</f>
        <v>25738</v>
      </c>
      <c r="G142" s="29">
        <f>JUL!E134</f>
        <v>808474</v>
      </c>
      <c r="H142" s="29">
        <f>JUL!E135</f>
        <v>203727</v>
      </c>
    </row>
    <row r="143" spans="1:8" ht="12.75">
      <c r="A143" s="24" t="s">
        <v>49</v>
      </c>
      <c r="C143" s="29">
        <f>AUG!E130</f>
        <v>4930496</v>
      </c>
      <c r="D143" s="29">
        <f>AUG!E131</f>
        <v>2179303</v>
      </c>
      <c r="E143" s="29">
        <f>AUG!E132</f>
        <v>1914864</v>
      </c>
      <c r="F143" s="29">
        <f>AUG!E133</f>
        <v>35403</v>
      </c>
      <c r="G143" s="29">
        <f>AUG!E134</f>
        <v>800926</v>
      </c>
      <c r="H143" s="29">
        <f>AUG!E135</f>
        <v>201123</v>
      </c>
    </row>
    <row r="144" spans="1:8" ht="12.75">
      <c r="A144" s="24" t="s">
        <v>50</v>
      </c>
      <c r="C144" s="29">
        <f>SEP!E130</f>
        <v>4960198</v>
      </c>
      <c r="D144" s="29">
        <f>SEP!E131</f>
        <v>2190601</v>
      </c>
      <c r="E144" s="29">
        <f>SEP!E132</f>
        <v>1925295</v>
      </c>
      <c r="F144" s="29">
        <f>SEP!E133</f>
        <v>31490</v>
      </c>
      <c r="G144" s="29">
        <f>SEP!E134</f>
        <v>812812</v>
      </c>
      <c r="H144" s="29">
        <f>SEP!E135</f>
        <v>205760</v>
      </c>
    </row>
    <row r="145" spans="1:8" ht="12.75">
      <c r="A145" s="24" t="s">
        <v>51</v>
      </c>
      <c r="C145" s="29">
        <f>OCT!E130</f>
        <v>5029459</v>
      </c>
      <c r="D145" s="29">
        <f>OCT!E131</f>
        <v>2212269</v>
      </c>
      <c r="E145" s="29">
        <f>OCT!E132</f>
        <v>1935301</v>
      </c>
      <c r="F145" s="29">
        <f>OCT!E133</f>
        <v>48586</v>
      </c>
      <c r="G145" s="29">
        <f>OCT!E134</f>
        <v>833303</v>
      </c>
      <c r="H145" s="29">
        <f>OCT!E135</f>
        <v>205401</v>
      </c>
    </row>
    <row r="146" spans="1:8" ht="12.75">
      <c r="A146" s="24" t="s">
        <v>52</v>
      </c>
      <c r="C146" s="29">
        <f>NOV!E130</f>
        <v>5073463</v>
      </c>
      <c r="D146" s="29">
        <f>NOV!E131</f>
        <v>2202830</v>
      </c>
      <c r="E146" s="29">
        <f>NOV!E132</f>
        <v>1984357</v>
      </c>
      <c r="F146" s="29">
        <f>NOV!E133</f>
        <v>49778</v>
      </c>
      <c r="G146" s="29">
        <f>NOV!E134</f>
        <v>836498</v>
      </c>
      <c r="H146" s="29">
        <f>NOV!E135</f>
        <v>206150</v>
      </c>
    </row>
    <row r="147" spans="1:8" ht="12.75">
      <c r="A147" s="24" t="s">
        <v>53</v>
      </c>
      <c r="C147" s="29">
        <f>DEC!E130</f>
        <v>5082952</v>
      </c>
      <c r="D147" s="29">
        <f>DEC!E131</f>
        <v>2208417</v>
      </c>
      <c r="E147" s="29">
        <f>DEC!E132</f>
        <v>1958259</v>
      </c>
      <c r="F147" s="29">
        <f>DEC!E133</f>
        <v>68209</v>
      </c>
      <c r="G147" s="29">
        <f>DEC!E134</f>
        <v>848067</v>
      </c>
      <c r="H147" s="29">
        <f>DEC!E135</f>
        <v>203050</v>
      </c>
    </row>
    <row r="148" spans="1:8" ht="12.75">
      <c r="A148" s="24" t="s">
        <v>54</v>
      </c>
      <c r="C148" s="29">
        <f>JAN!E130</f>
        <v>4971590</v>
      </c>
      <c r="D148" s="29">
        <f>JAN!E131</f>
        <v>2125636</v>
      </c>
      <c r="E148" s="29">
        <f>JAN!E132</f>
        <v>1943663</v>
      </c>
      <c r="F148" s="29">
        <f>JAN!E133</f>
        <v>70638</v>
      </c>
      <c r="G148" s="29">
        <f>JAN!E134</f>
        <v>831653</v>
      </c>
      <c r="H148" s="29">
        <f>JAN!E135</f>
        <v>0</v>
      </c>
    </row>
    <row r="149" spans="1:8" ht="12.75">
      <c r="A149" s="24" t="s">
        <v>55</v>
      </c>
      <c r="C149" s="29">
        <f>FEB!E130</f>
        <v>4957945</v>
      </c>
      <c r="D149" s="29">
        <f>FEB!E131</f>
        <v>2120741</v>
      </c>
      <c r="E149" s="29">
        <f>FEB!E132</f>
        <v>1938468</v>
      </c>
      <c r="F149" s="29">
        <f>FEB!E133</f>
        <v>80102</v>
      </c>
      <c r="G149" s="29">
        <f>FEB!E134</f>
        <v>818634</v>
      </c>
      <c r="H149" s="29">
        <f>FEB!E135</f>
        <v>0</v>
      </c>
    </row>
    <row r="150" spans="1:8" ht="12.75">
      <c r="A150" s="24" t="s">
        <v>56</v>
      </c>
      <c r="C150" s="29">
        <f>MAR!E130</f>
        <v>4873995</v>
      </c>
      <c r="D150" s="29">
        <f>MAR!E131</f>
        <v>2114080</v>
      </c>
      <c r="E150" s="29">
        <f>MAR!E132</f>
        <v>1950677</v>
      </c>
      <c r="F150" s="29">
        <f>MAR!E133</f>
        <v>24071</v>
      </c>
      <c r="G150" s="29">
        <f>MAR!E134</f>
        <v>785167</v>
      </c>
      <c r="H150" s="29">
        <f>MAR!E135</f>
        <v>0</v>
      </c>
    </row>
    <row r="151" spans="1:8" ht="12.75">
      <c r="A151" s="24" t="s">
        <v>57</v>
      </c>
      <c r="C151" s="29">
        <f>APR!E130</f>
        <v>4806528</v>
      </c>
      <c r="D151" s="29">
        <f>APR!E131</f>
        <v>2105190</v>
      </c>
      <c r="E151" s="29">
        <f>APR!E132</f>
        <v>1915026</v>
      </c>
      <c r="F151" s="29">
        <f>APR!E133</f>
        <v>16625</v>
      </c>
      <c r="G151" s="29">
        <f>APR!E134</f>
        <v>769687</v>
      </c>
      <c r="H151" s="29">
        <f>APR!E135</f>
        <v>0</v>
      </c>
    </row>
    <row r="152" spans="1:8" ht="12.75">
      <c r="A152" s="24" t="s">
        <v>58</v>
      </c>
      <c r="C152" s="29">
        <f>MAY!E130</f>
        <v>4819942</v>
      </c>
      <c r="D152" s="29">
        <f>MAY!E131</f>
        <v>2117224</v>
      </c>
      <c r="E152" s="29">
        <f>MAY!E132</f>
        <v>1929487</v>
      </c>
      <c r="F152" s="29">
        <f>MAY!E133</f>
        <v>11852</v>
      </c>
      <c r="G152" s="29">
        <f>MAY!E134</f>
        <v>761379</v>
      </c>
      <c r="H152" s="29">
        <f>MAY!E135</f>
        <v>0</v>
      </c>
    </row>
    <row r="153" spans="1:8" ht="12.75">
      <c r="A153" s="24" t="s">
        <v>59</v>
      </c>
      <c r="C153" s="29">
        <f>JUN!E130</f>
        <v>4857411</v>
      </c>
      <c r="D153" s="29">
        <f>JUN!E131</f>
        <v>2108764</v>
      </c>
      <c r="E153" s="29">
        <f>JUN!E132</f>
        <v>1970116</v>
      </c>
      <c r="F153" s="29">
        <f>JUN!E133</f>
        <v>14898</v>
      </c>
      <c r="G153" s="29">
        <f>JUN!E134</f>
        <v>763633</v>
      </c>
      <c r="H153" s="29">
        <f>JUN!E135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4938224.083333333</v>
      </c>
      <c r="D154" s="34">
        <f t="shared" si="6"/>
        <v>2154765.4166666665</v>
      </c>
      <c r="E154" s="34">
        <f t="shared" si="6"/>
        <v>1937823.4166666667</v>
      </c>
      <c r="F154" s="34">
        <f t="shared" si="6"/>
        <v>39782.5</v>
      </c>
      <c r="G154" s="34">
        <f t="shared" si="6"/>
        <v>805852.75</v>
      </c>
      <c r="H154" s="34">
        <f t="shared" si="6"/>
        <v>204201.83333333334</v>
      </c>
    </row>
  </sheetData>
  <sheetProtection password="C1F7" sheet="1" objects="1" scenarios="1"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D25" sqref="D25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JUL!B6</f>
        <v>5259</v>
      </c>
      <c r="C5" s="20">
        <f>JUL!C6</f>
        <v>36</v>
      </c>
      <c r="D5" s="20">
        <f>JUL!D6</f>
        <v>350</v>
      </c>
      <c r="E5" s="20">
        <f>JUL!E6</f>
        <v>824</v>
      </c>
      <c r="F5" s="20">
        <f>JUL!F6</f>
        <v>3007</v>
      </c>
      <c r="G5" s="20">
        <f>JUL!G6</f>
        <v>46</v>
      </c>
      <c r="H5" s="20">
        <f>JUL!H6</f>
        <v>31762</v>
      </c>
      <c r="I5" s="20">
        <f aca="true" t="shared" si="0" ref="I5:I16">SUM(B5:H5)</f>
        <v>41284</v>
      </c>
    </row>
    <row r="6" spans="1:9" ht="12.75">
      <c r="A6" s="24" t="s">
        <v>49</v>
      </c>
      <c r="B6" s="20">
        <f>AUG!B6</f>
        <v>5288</v>
      </c>
      <c r="C6" s="20">
        <f>AUG!C6</f>
        <v>44</v>
      </c>
      <c r="D6" s="20">
        <f>AUG!D6</f>
        <v>372</v>
      </c>
      <c r="E6" s="20">
        <f>AUG!E6</f>
        <v>812</v>
      </c>
      <c r="F6" s="20">
        <f>AUG!F6</f>
        <v>3076</v>
      </c>
      <c r="G6" s="20">
        <f>AUG!G6</f>
        <v>46</v>
      </c>
      <c r="H6" s="20">
        <f>AUG!H6</f>
        <v>32297</v>
      </c>
      <c r="I6" s="20">
        <f t="shared" si="0"/>
        <v>41935</v>
      </c>
    </row>
    <row r="7" spans="1:9" ht="12.75">
      <c r="A7" s="24" t="s">
        <v>50</v>
      </c>
      <c r="B7" s="20">
        <f>SEP!B6</f>
        <v>5366</v>
      </c>
      <c r="C7" s="20">
        <f>SEP!C6</f>
        <v>11</v>
      </c>
      <c r="D7" s="20">
        <f>SEP!D6</f>
        <v>367</v>
      </c>
      <c r="E7" s="20">
        <f>SEP!E6</f>
        <v>807</v>
      </c>
      <c r="F7" s="20">
        <f>SEP!F6</f>
        <v>3083</v>
      </c>
      <c r="G7" s="20">
        <f>SEP!G6</f>
        <v>47</v>
      </c>
      <c r="H7" s="20">
        <f>SEP!H6</f>
        <v>32895</v>
      </c>
      <c r="I7" s="20">
        <f t="shared" si="0"/>
        <v>42576</v>
      </c>
    </row>
    <row r="8" spans="1:9" ht="12.75">
      <c r="A8" s="24" t="s">
        <v>51</v>
      </c>
      <c r="B8" s="20">
        <f>OCT!B6</f>
        <v>5409</v>
      </c>
      <c r="C8" s="20">
        <f>OCT!C6</f>
        <v>29</v>
      </c>
      <c r="D8" s="20">
        <f>OCT!D6</f>
        <v>371</v>
      </c>
      <c r="E8" s="20">
        <f>OCT!E6</f>
        <v>865</v>
      </c>
      <c r="F8" s="20">
        <f>OCT!F6</f>
        <v>3093</v>
      </c>
      <c r="G8" s="20">
        <f>OCT!G6</f>
        <v>45</v>
      </c>
      <c r="H8" s="20">
        <f>OCT!H6</f>
        <v>32918</v>
      </c>
      <c r="I8" s="20">
        <f t="shared" si="0"/>
        <v>42730</v>
      </c>
    </row>
    <row r="9" spans="1:9" ht="12.75">
      <c r="A9" s="24" t="s">
        <v>52</v>
      </c>
      <c r="B9" s="20">
        <f>NOV!B6</f>
        <v>5560</v>
      </c>
      <c r="C9" s="20">
        <f>NOV!C6</f>
        <v>50</v>
      </c>
      <c r="D9" s="20">
        <f>NOV!D6</f>
        <v>392</v>
      </c>
      <c r="E9" s="20">
        <f>NOV!E6</f>
        <v>913</v>
      </c>
      <c r="F9" s="20">
        <f>NOV!F6</f>
        <v>3086</v>
      </c>
      <c r="G9" s="20">
        <f>NOV!G6</f>
        <v>45</v>
      </c>
      <c r="H9" s="20">
        <f>NOV!H6</f>
        <v>33009</v>
      </c>
      <c r="I9" s="20">
        <f t="shared" si="0"/>
        <v>43055</v>
      </c>
    </row>
    <row r="10" spans="1:9" ht="12.75">
      <c r="A10" s="24" t="s">
        <v>53</v>
      </c>
      <c r="B10" s="20">
        <f>DEC!B6</f>
        <v>5597</v>
      </c>
      <c r="C10" s="20">
        <f>DEC!C6</f>
        <v>76</v>
      </c>
      <c r="D10" s="20">
        <f>DEC!D6</f>
        <v>375</v>
      </c>
      <c r="E10" s="20">
        <f>DEC!E6</f>
        <v>959</v>
      </c>
      <c r="F10" s="20">
        <f>DEC!F6</f>
        <v>3068</v>
      </c>
      <c r="G10" s="20">
        <f>DEC!G6</f>
        <v>51</v>
      </c>
      <c r="H10" s="20">
        <f>DEC!H6</f>
        <v>33192</v>
      </c>
      <c r="I10" s="20">
        <f t="shared" si="0"/>
        <v>43318</v>
      </c>
    </row>
    <row r="11" spans="1:9" ht="12.75">
      <c r="A11" s="24" t="s">
        <v>54</v>
      </c>
      <c r="B11" s="20">
        <f>JAN!B6</f>
        <v>5541</v>
      </c>
      <c r="C11" s="20">
        <f>JAN!C6</f>
        <v>92</v>
      </c>
      <c r="D11" s="20">
        <f>JAN!D6</f>
        <v>0</v>
      </c>
      <c r="E11" s="20">
        <f>JAN!E6</f>
        <v>985</v>
      </c>
      <c r="F11" s="20">
        <f>JAN!F6</f>
        <v>3089</v>
      </c>
      <c r="G11" s="20">
        <f>JAN!G6</f>
        <v>51</v>
      </c>
      <c r="H11" s="20">
        <f>JAN!H6</f>
        <v>33511</v>
      </c>
      <c r="I11" s="20">
        <f t="shared" si="0"/>
        <v>43269</v>
      </c>
    </row>
    <row r="12" spans="1:9" ht="12.75">
      <c r="A12" s="24" t="s">
        <v>55</v>
      </c>
      <c r="B12" s="20">
        <f>FEB!B6</f>
        <v>5472</v>
      </c>
      <c r="C12" s="20">
        <f>FEB!C6</f>
        <v>100</v>
      </c>
      <c r="D12" s="20">
        <f>FEB!D6</f>
        <v>0</v>
      </c>
      <c r="E12" s="20">
        <f>FEB!E6</f>
        <v>1002</v>
      </c>
      <c r="F12" s="20">
        <f>FEB!F6</f>
        <v>3090</v>
      </c>
      <c r="G12" s="20">
        <f>FEB!G6</f>
        <v>47</v>
      </c>
      <c r="H12" s="20">
        <f>FEB!H6</f>
        <v>34044</v>
      </c>
      <c r="I12" s="20">
        <f t="shared" si="0"/>
        <v>43755</v>
      </c>
    </row>
    <row r="13" spans="1:9" ht="12.75">
      <c r="A13" s="24" t="s">
        <v>56</v>
      </c>
      <c r="B13" s="20">
        <f>MAR!B6</f>
        <v>5480</v>
      </c>
      <c r="C13" s="20">
        <f>MAR!C6</f>
        <v>26</v>
      </c>
      <c r="D13" s="20">
        <f>MAR!D6</f>
        <v>0</v>
      </c>
      <c r="E13" s="20">
        <f>MAR!E6</f>
        <v>952</v>
      </c>
      <c r="F13" s="20">
        <f>MAR!F6</f>
        <v>3100</v>
      </c>
      <c r="G13" s="20">
        <f>MAR!G6</f>
        <v>45</v>
      </c>
      <c r="H13" s="20">
        <f>MAR!H6</f>
        <v>34494</v>
      </c>
      <c r="I13" s="20">
        <f t="shared" si="0"/>
        <v>44097</v>
      </c>
    </row>
    <row r="14" spans="1:9" ht="12.75">
      <c r="A14" s="24" t="s">
        <v>57</v>
      </c>
      <c r="B14" s="20">
        <f>APR!B6</f>
        <v>5382</v>
      </c>
      <c r="C14" s="20">
        <f>APR!C6</f>
        <v>31</v>
      </c>
      <c r="D14" s="20">
        <f>APR!D6</f>
        <v>0</v>
      </c>
      <c r="E14" s="20">
        <f>APR!E6</f>
        <v>954</v>
      </c>
      <c r="F14" s="20">
        <f>APR!F6</f>
        <v>3130</v>
      </c>
      <c r="G14" s="20">
        <f>APR!G6</f>
        <v>50</v>
      </c>
      <c r="H14" s="20">
        <f>APR!H6</f>
        <v>34540</v>
      </c>
      <c r="I14" s="20">
        <f t="shared" si="0"/>
        <v>44087</v>
      </c>
    </row>
    <row r="15" spans="1:9" ht="12.75">
      <c r="A15" s="24" t="s">
        <v>58</v>
      </c>
      <c r="B15" s="20">
        <f>MAY!B6</f>
        <v>5358</v>
      </c>
      <c r="C15" s="20">
        <f>MAY!C6</f>
        <v>35</v>
      </c>
      <c r="D15" s="20">
        <f>MAY!D6</f>
        <v>0</v>
      </c>
      <c r="E15" s="20">
        <f>MAY!E6</f>
        <v>963</v>
      </c>
      <c r="F15" s="20">
        <f>MAY!F6</f>
        <v>3135</v>
      </c>
      <c r="G15" s="20">
        <f>MAY!G6</f>
        <v>51</v>
      </c>
      <c r="H15" s="20">
        <f>MAY!H6</f>
        <v>34837</v>
      </c>
      <c r="I15" s="20">
        <f t="shared" si="0"/>
        <v>44379</v>
      </c>
    </row>
    <row r="16" spans="1:9" ht="12.75">
      <c r="A16" s="24" t="s">
        <v>59</v>
      </c>
      <c r="B16" s="20">
        <f>JUN!B6</f>
        <v>5355</v>
      </c>
      <c r="C16" s="20">
        <f>JUN!C6</f>
        <v>20</v>
      </c>
      <c r="D16" s="20">
        <f>JUN!D6</f>
        <v>0</v>
      </c>
      <c r="E16" s="20">
        <f>JUN!E6</f>
        <v>979</v>
      </c>
      <c r="F16" s="20">
        <f>JUN!F6</f>
        <v>3138</v>
      </c>
      <c r="G16" s="20">
        <f>JUN!G6</f>
        <v>54</v>
      </c>
      <c r="H16" s="20">
        <f>JUN!H6</f>
        <v>35318</v>
      </c>
      <c r="I16" s="20">
        <f t="shared" si="0"/>
        <v>44864</v>
      </c>
    </row>
    <row r="17" spans="1:9" ht="12.75">
      <c r="A17" s="17" t="s">
        <v>47</v>
      </c>
      <c r="B17" s="20">
        <f>SUM(B5:B16)/COUNTIF(B5:B16,"&lt;&gt;0")</f>
        <v>5422.25</v>
      </c>
      <c r="C17" s="20">
        <f aca="true" t="shared" si="1" ref="C17:I17">SUM(C5:C16)/COUNTIF(C5:C16,"&lt;&gt;0")</f>
        <v>45.833333333333336</v>
      </c>
      <c r="D17" s="20">
        <f t="shared" si="1"/>
        <v>371.1666666666667</v>
      </c>
      <c r="E17" s="20">
        <f t="shared" si="1"/>
        <v>917.9166666666666</v>
      </c>
      <c r="F17" s="20">
        <f t="shared" si="1"/>
        <v>3091.25</v>
      </c>
      <c r="G17" s="20">
        <f t="shared" si="1"/>
        <v>48.166666666666664</v>
      </c>
      <c r="H17" s="20">
        <f t="shared" si="1"/>
        <v>33568.083333333336</v>
      </c>
      <c r="I17" s="20">
        <f t="shared" si="1"/>
        <v>43279.083333333336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JUL!B17</f>
        <v>1588</v>
      </c>
      <c r="C21" s="23">
        <f>JUL!C17</f>
        <v>9</v>
      </c>
      <c r="D21" s="23">
        <f>JUL!D17</f>
        <v>75</v>
      </c>
      <c r="E21" s="23">
        <f>JUL!E17</f>
        <v>806</v>
      </c>
      <c r="F21" s="23">
        <f>JUL!F17</f>
        <v>2904</v>
      </c>
      <c r="G21" s="23">
        <f>JUL!G17</f>
        <v>43</v>
      </c>
      <c r="H21" s="23">
        <f>JUL!H17</f>
        <v>15359</v>
      </c>
      <c r="I21" s="20">
        <f aca="true" t="shared" si="2" ref="I21:I32">SUM(B21:H21)</f>
        <v>20784</v>
      </c>
    </row>
    <row r="22" spans="1:9" ht="12.75">
      <c r="A22" s="24" t="s">
        <v>49</v>
      </c>
      <c r="B22" s="23">
        <f>AUG!B17</f>
        <v>1608</v>
      </c>
      <c r="C22" s="23">
        <f>AUG!C17</f>
        <v>13</v>
      </c>
      <c r="D22" s="23">
        <f>AUG!D17</f>
        <v>80</v>
      </c>
      <c r="E22" s="23">
        <f>AUG!E17</f>
        <v>795</v>
      </c>
      <c r="F22" s="23">
        <f>AUG!F17</f>
        <v>2947</v>
      </c>
      <c r="G22" s="23">
        <f>AUG!G17</f>
        <v>43</v>
      </c>
      <c r="H22" s="23">
        <f>AUG!H17</f>
        <v>15667</v>
      </c>
      <c r="I22" s="20">
        <f t="shared" si="2"/>
        <v>21153</v>
      </c>
    </row>
    <row r="23" spans="1:9" ht="12.75">
      <c r="A23" s="24" t="s">
        <v>50</v>
      </c>
      <c r="B23" s="23">
        <f>SEP!B17</f>
        <v>1630</v>
      </c>
      <c r="C23" s="23">
        <f>SEP!C17</f>
        <v>3</v>
      </c>
      <c r="D23" s="23">
        <f>SEP!D17</f>
        <v>79</v>
      </c>
      <c r="E23" s="23">
        <f>SEP!E17</f>
        <v>793</v>
      </c>
      <c r="F23" s="23">
        <f>SEP!F17</f>
        <v>2963</v>
      </c>
      <c r="G23" s="23">
        <f>SEP!G17</f>
        <v>44</v>
      </c>
      <c r="H23" s="23">
        <f>SEP!H17</f>
        <v>15975</v>
      </c>
      <c r="I23" s="20">
        <f t="shared" si="2"/>
        <v>21487</v>
      </c>
    </row>
    <row r="24" spans="1:9" ht="12.75">
      <c r="A24" s="24" t="s">
        <v>51</v>
      </c>
      <c r="B24" s="23">
        <f>OCT!B17</f>
        <v>1635</v>
      </c>
      <c r="C24" s="23">
        <f>OCT!C17</f>
        <v>8</v>
      </c>
      <c r="D24" s="23">
        <f>OCT!D17</f>
        <v>79</v>
      </c>
      <c r="E24" s="23">
        <f>OCT!E17</f>
        <v>848</v>
      </c>
      <c r="F24" s="23">
        <f>OCT!F17</f>
        <v>2966</v>
      </c>
      <c r="G24" s="23">
        <f>OCT!G17</f>
        <v>42</v>
      </c>
      <c r="H24" s="23">
        <f>OCT!H17</f>
        <v>15976</v>
      </c>
      <c r="I24" s="20">
        <f t="shared" si="2"/>
        <v>21554</v>
      </c>
    </row>
    <row r="25" spans="1:9" ht="12.75">
      <c r="A25" s="24" t="s">
        <v>52</v>
      </c>
      <c r="B25" s="20">
        <f>NOV!B17</f>
        <v>1680</v>
      </c>
      <c r="C25" s="20">
        <f>NOV!C17</f>
        <v>15</v>
      </c>
      <c r="D25" s="20">
        <f>NOV!D17</f>
        <v>85</v>
      </c>
      <c r="E25" s="20">
        <f>NOV!E17</f>
        <v>896</v>
      </c>
      <c r="F25" s="20">
        <f>NOV!F17</f>
        <v>2970</v>
      </c>
      <c r="G25" s="20">
        <f>NOV!G17</f>
        <v>42</v>
      </c>
      <c r="H25" s="20">
        <f>NOV!H17</f>
        <v>16101</v>
      </c>
      <c r="I25" s="20">
        <f t="shared" si="2"/>
        <v>21789</v>
      </c>
    </row>
    <row r="26" spans="1:9" ht="12.75">
      <c r="A26" s="24" t="s">
        <v>53</v>
      </c>
      <c r="B26" s="20">
        <f>DEC!B17</f>
        <v>1696</v>
      </c>
      <c r="C26" s="20">
        <f>DEC!C17</f>
        <v>21</v>
      </c>
      <c r="D26" s="20">
        <f>DEC!D17</f>
        <v>82</v>
      </c>
      <c r="E26" s="20">
        <f>DEC!E17</f>
        <v>940</v>
      </c>
      <c r="F26" s="20">
        <f>DEC!F17</f>
        <v>2953</v>
      </c>
      <c r="G26" s="20">
        <f>DEC!G17</f>
        <v>46</v>
      </c>
      <c r="H26" s="20">
        <f>DEC!H17</f>
        <v>16209</v>
      </c>
      <c r="I26" s="20">
        <f t="shared" si="2"/>
        <v>21947</v>
      </c>
    </row>
    <row r="27" spans="1:9" ht="12.75">
      <c r="A27" s="24" t="s">
        <v>54</v>
      </c>
      <c r="B27" s="20">
        <f>JAN!B17</f>
        <v>966</v>
      </c>
      <c r="C27" s="20">
        <f>JAN!C17</f>
        <v>25</v>
      </c>
      <c r="D27" s="20">
        <f>JAN!D17</f>
        <v>0</v>
      </c>
      <c r="E27" s="20">
        <f>JAN!E17</f>
        <v>966</v>
      </c>
      <c r="F27" s="20">
        <f>JAN!F17</f>
        <v>2963</v>
      </c>
      <c r="G27" s="20">
        <f>JAN!G17</f>
        <v>46</v>
      </c>
      <c r="H27" s="20">
        <f>JAN!H17</f>
        <v>16290</v>
      </c>
      <c r="I27" s="20">
        <f t="shared" si="2"/>
        <v>21256</v>
      </c>
    </row>
    <row r="28" spans="1:9" ht="12.75">
      <c r="A28" s="24" t="s">
        <v>55</v>
      </c>
      <c r="B28" s="20">
        <f>FEB!B17</f>
        <v>1665</v>
      </c>
      <c r="C28" s="20">
        <f>FEB!C17</f>
        <v>24</v>
      </c>
      <c r="D28" s="20">
        <f>FEB!D17</f>
        <v>0</v>
      </c>
      <c r="E28" s="20">
        <f>FEB!E17</f>
        <v>983</v>
      </c>
      <c r="F28" s="20">
        <f>FEB!F17</f>
        <v>2976</v>
      </c>
      <c r="G28" s="20">
        <f>FEB!G17</f>
        <v>42</v>
      </c>
      <c r="H28" s="20">
        <f>FEB!H17</f>
        <v>16536</v>
      </c>
      <c r="I28" s="20">
        <f t="shared" si="2"/>
        <v>22226</v>
      </c>
    </row>
    <row r="29" spans="1:9" ht="12.75">
      <c r="A29" s="24" t="s">
        <v>56</v>
      </c>
      <c r="B29" s="20">
        <f>MAR!B17</f>
        <v>1660</v>
      </c>
      <c r="C29" s="20">
        <f>MAR!C17</f>
        <v>7</v>
      </c>
      <c r="D29" s="20">
        <f>MAR!D17</f>
        <v>0</v>
      </c>
      <c r="E29" s="20">
        <f>MAR!E17</f>
        <v>934</v>
      </c>
      <c r="F29" s="20">
        <f>MAR!F17</f>
        <v>2987</v>
      </c>
      <c r="G29" s="20">
        <f>MAR!G17</f>
        <v>40</v>
      </c>
      <c r="H29" s="20">
        <f>MAR!H17</f>
        <v>16857</v>
      </c>
      <c r="I29" s="20">
        <f t="shared" si="2"/>
        <v>22485</v>
      </c>
    </row>
    <row r="30" spans="1:9" ht="12.75">
      <c r="A30" s="24" t="s">
        <v>57</v>
      </c>
      <c r="B30" s="20">
        <f>APR!B17</f>
        <v>1641</v>
      </c>
      <c r="C30" s="20">
        <f>APR!C17</f>
        <v>9</v>
      </c>
      <c r="D30" s="20">
        <f>APR!D17</f>
        <v>0</v>
      </c>
      <c r="E30" s="20">
        <f>APR!E17</f>
        <v>933</v>
      </c>
      <c r="F30" s="20">
        <f>APR!F17</f>
        <v>3002</v>
      </c>
      <c r="G30" s="20">
        <f>APR!G17</f>
        <v>44</v>
      </c>
      <c r="H30" s="20">
        <f>APR!H17</f>
        <v>16869</v>
      </c>
      <c r="I30" s="20">
        <f t="shared" si="2"/>
        <v>22498</v>
      </c>
    </row>
    <row r="31" spans="1:9" ht="12.75">
      <c r="A31" s="24" t="s">
        <v>58</v>
      </c>
      <c r="B31" s="20">
        <f>MAY!B17</f>
        <v>1625</v>
      </c>
      <c r="C31" s="20">
        <f>MAY!C17</f>
        <v>10</v>
      </c>
      <c r="D31" s="20">
        <f>MAY!D17</f>
        <v>0</v>
      </c>
      <c r="E31" s="20">
        <f>MAY!E17</f>
        <v>944</v>
      </c>
      <c r="F31" s="20">
        <f>MAY!F17</f>
        <v>3016</v>
      </c>
      <c r="G31" s="20">
        <f>MAY!G17</f>
        <v>45</v>
      </c>
      <c r="H31" s="20">
        <f>MAY!H17</f>
        <v>17059</v>
      </c>
      <c r="I31" s="20">
        <f t="shared" si="2"/>
        <v>22699</v>
      </c>
    </row>
    <row r="32" spans="1:9" ht="12.75">
      <c r="A32" s="24" t="s">
        <v>59</v>
      </c>
      <c r="B32" s="20">
        <f>JUN!B17</f>
        <v>1636</v>
      </c>
      <c r="C32" s="20">
        <f>JUN!C17</f>
        <v>6</v>
      </c>
      <c r="D32" s="20">
        <f>JUN!D17</f>
        <v>0</v>
      </c>
      <c r="E32" s="20">
        <f>JUN!E17</f>
        <v>960</v>
      </c>
      <c r="F32" s="20">
        <f>JUN!F17</f>
        <v>3022</v>
      </c>
      <c r="G32" s="20">
        <f>JUN!G17</f>
        <v>47</v>
      </c>
      <c r="H32" s="20">
        <f>JUN!H17</f>
        <v>17244</v>
      </c>
      <c r="I32" s="20">
        <f t="shared" si="2"/>
        <v>22915</v>
      </c>
    </row>
    <row r="33" spans="1:9" ht="12.75">
      <c r="A33" s="17" t="s">
        <v>47</v>
      </c>
      <c r="B33" s="20">
        <f aca="true" t="shared" si="3" ref="B33:I33">SUM(B21:B32)/COUNTIF(B21:B32,"&lt;&gt;0")</f>
        <v>1585.8333333333333</v>
      </c>
      <c r="C33" s="20">
        <f t="shared" si="3"/>
        <v>12.5</v>
      </c>
      <c r="D33" s="20">
        <f t="shared" si="3"/>
        <v>80</v>
      </c>
      <c r="E33" s="20">
        <f t="shared" si="3"/>
        <v>899.8333333333334</v>
      </c>
      <c r="F33" s="20">
        <f t="shared" si="3"/>
        <v>2972.4166666666665</v>
      </c>
      <c r="G33" s="20">
        <f t="shared" si="3"/>
        <v>43.666666666666664</v>
      </c>
      <c r="H33" s="20">
        <f t="shared" si="3"/>
        <v>16345.166666666666</v>
      </c>
      <c r="I33" s="20">
        <f t="shared" si="3"/>
        <v>21899.416666666668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JUL!B28</f>
        <v>1117398</v>
      </c>
      <c r="C37" s="20">
        <f>JUL!C28</f>
        <v>9075</v>
      </c>
      <c r="D37" s="20">
        <f>JUL!D28</f>
        <v>67844</v>
      </c>
      <c r="E37" s="20">
        <f>JUL!E28</f>
        <v>231564</v>
      </c>
      <c r="F37" s="20">
        <f>JUL!F28</f>
        <v>604464</v>
      </c>
      <c r="G37" s="20">
        <f>JUL!G28</f>
        <v>13326</v>
      </c>
      <c r="H37" s="20">
        <f>JUL!H28</f>
        <v>6949881</v>
      </c>
      <c r="I37" s="20">
        <f aca="true" t="shared" si="4" ref="I37:I48">SUM(B37:H37)</f>
        <v>8993552</v>
      </c>
    </row>
    <row r="38" spans="1:9" ht="12.75">
      <c r="A38" s="24" t="s">
        <v>49</v>
      </c>
      <c r="B38" s="20">
        <f>AUG!B28</f>
        <v>1130351</v>
      </c>
      <c r="C38" s="20">
        <f>AUG!C28</f>
        <v>10572</v>
      </c>
      <c r="D38" s="20">
        <f>AUG!D28</f>
        <v>72709</v>
      </c>
      <c r="E38" s="20">
        <f>AUG!E28</f>
        <v>229081</v>
      </c>
      <c r="F38" s="20">
        <f>AUG!F28</f>
        <v>621234</v>
      </c>
      <c r="G38" s="20">
        <f>AUG!G28</f>
        <v>13390</v>
      </c>
      <c r="H38" s="20">
        <f>AUG!H28</f>
        <v>7108350</v>
      </c>
      <c r="I38" s="20">
        <f t="shared" si="4"/>
        <v>9185687</v>
      </c>
    </row>
    <row r="39" spans="1:9" ht="12.75">
      <c r="A39" s="24" t="s">
        <v>50</v>
      </c>
      <c r="B39" s="20">
        <f>SEP!B28</f>
        <v>1144098</v>
      </c>
      <c r="C39" s="20">
        <f>SEP!C28</f>
        <v>2511</v>
      </c>
      <c r="D39" s="20">
        <f>SEP!D28</f>
        <v>70405</v>
      </c>
      <c r="E39" s="20">
        <f>SEP!E28</f>
        <v>228714</v>
      </c>
      <c r="F39" s="20">
        <f>SEP!F28</f>
        <v>621205</v>
      </c>
      <c r="G39" s="20">
        <f>SEP!G28</f>
        <v>14074</v>
      </c>
      <c r="H39" s="20">
        <f>SEP!H28</f>
        <v>7214815</v>
      </c>
      <c r="I39" s="20">
        <f t="shared" si="4"/>
        <v>9295822</v>
      </c>
    </row>
    <row r="40" spans="1:9" ht="12.75">
      <c r="A40" s="24" t="s">
        <v>51</v>
      </c>
      <c r="B40" s="20">
        <f>OCT!B28</f>
        <v>1167874</v>
      </c>
      <c r="C40" s="20">
        <f>OCT!C28</f>
        <v>6061</v>
      </c>
      <c r="D40" s="20">
        <f>OCT!D28</f>
        <v>73557</v>
      </c>
      <c r="E40" s="20">
        <f>OCT!E28</f>
        <v>252010</v>
      </c>
      <c r="F40" s="20">
        <f>OCT!F28</f>
        <v>636576</v>
      </c>
      <c r="G40" s="20">
        <f>OCT!G28</f>
        <v>12844</v>
      </c>
      <c r="H40" s="20">
        <f>OCT!H28</f>
        <v>7248770</v>
      </c>
      <c r="I40" s="20">
        <f t="shared" si="4"/>
        <v>9397692</v>
      </c>
    </row>
    <row r="41" spans="1:9" ht="12.75">
      <c r="A41" s="24" t="s">
        <v>52</v>
      </c>
      <c r="B41" s="20">
        <f>NOV!B28</f>
        <v>1197155</v>
      </c>
      <c r="C41" s="20">
        <f>NOV!C28</f>
        <v>11670</v>
      </c>
      <c r="D41" s="20">
        <f>NOV!D28</f>
        <v>77550</v>
      </c>
      <c r="E41" s="20">
        <f>NOV!E28</f>
        <v>264411</v>
      </c>
      <c r="F41" s="20">
        <f>NOV!F28</f>
        <v>634194</v>
      </c>
      <c r="G41" s="20">
        <f>NOV!G28</f>
        <v>12816</v>
      </c>
      <c r="H41" s="20">
        <f>NOV!H28</f>
        <v>7216046</v>
      </c>
      <c r="I41" s="20">
        <f t="shared" si="4"/>
        <v>9413842</v>
      </c>
    </row>
    <row r="42" spans="1:9" ht="12.75">
      <c r="A42" s="24" t="s">
        <v>53</v>
      </c>
      <c r="B42" s="20">
        <f>DEC!B28</f>
        <v>1197141</v>
      </c>
      <c r="C42" s="20">
        <f>DEC!C28</f>
        <v>16619</v>
      </c>
      <c r="D42" s="20">
        <f>DEC!D28</f>
        <v>74225</v>
      </c>
      <c r="E42" s="20">
        <f>DEC!E28</f>
        <v>277623</v>
      </c>
      <c r="F42" s="20">
        <f>DEC!F28</f>
        <v>628394</v>
      </c>
      <c r="G42" s="20">
        <f>DEC!G28</f>
        <v>14510</v>
      </c>
      <c r="H42" s="20">
        <f>DEC!H28</f>
        <v>7248837</v>
      </c>
      <c r="I42" s="20">
        <f t="shared" si="4"/>
        <v>9457349</v>
      </c>
    </row>
    <row r="43" spans="1:9" ht="12.75">
      <c r="A43" s="24" t="s">
        <v>54</v>
      </c>
      <c r="B43" s="20">
        <f>JAN!B28</f>
        <v>1174690</v>
      </c>
      <c r="C43" s="20">
        <f>JAN!C28</f>
        <v>20483</v>
      </c>
      <c r="D43" s="20">
        <f>JAN!D28</f>
        <v>0</v>
      </c>
      <c r="E43" s="20">
        <f>JAN!E28</f>
        <v>286516</v>
      </c>
      <c r="F43" s="20">
        <f>JAN!F28</f>
        <v>609207</v>
      </c>
      <c r="G43" s="20">
        <f>JAN!G28</f>
        <v>14444</v>
      </c>
      <c r="H43" s="20">
        <f>JAN!H28</f>
        <v>7255683</v>
      </c>
      <c r="I43" s="20">
        <f t="shared" si="4"/>
        <v>9361023</v>
      </c>
    </row>
    <row r="44" spans="1:9" ht="12.75">
      <c r="A44" s="24" t="s">
        <v>55</v>
      </c>
      <c r="B44" s="20">
        <f>FEB!B28</f>
        <v>1165567</v>
      </c>
      <c r="C44" s="20">
        <f>FEB!C28</f>
        <v>22211</v>
      </c>
      <c r="D44" s="20">
        <f>FEB!D28</f>
        <v>0</v>
      </c>
      <c r="E44" s="20">
        <f>FEB!E28</f>
        <v>290565</v>
      </c>
      <c r="F44" s="20">
        <f>FEB!F28</f>
        <v>609627</v>
      </c>
      <c r="G44" s="20">
        <f>FEB!G28</f>
        <v>13281</v>
      </c>
      <c r="H44" s="20">
        <f>FEB!H28</f>
        <v>7400693</v>
      </c>
      <c r="I44" s="20">
        <f t="shared" si="4"/>
        <v>9501944</v>
      </c>
    </row>
    <row r="45" spans="1:9" ht="12.75">
      <c r="A45" s="24" t="s">
        <v>56</v>
      </c>
      <c r="B45" s="20">
        <f>MAR!B28</f>
        <v>1177464</v>
      </c>
      <c r="C45" s="20">
        <f>MAR!C28</f>
        <v>6317</v>
      </c>
      <c r="D45" s="20">
        <f>MAR!D28</f>
        <v>0</v>
      </c>
      <c r="E45" s="20">
        <f>MAR!E28</f>
        <v>276085</v>
      </c>
      <c r="F45" s="20">
        <f>MAR!F28</f>
        <v>612319</v>
      </c>
      <c r="G45" s="20">
        <f>MAR!G28</f>
        <v>12427</v>
      </c>
      <c r="H45" s="20">
        <f>MAR!H28</f>
        <v>7572120</v>
      </c>
      <c r="I45" s="20">
        <f t="shared" si="4"/>
        <v>9656732</v>
      </c>
    </row>
    <row r="46" spans="1:9" ht="12.75">
      <c r="A46" s="24" t="s">
        <v>57</v>
      </c>
      <c r="B46" s="20">
        <f>APR!B28</f>
        <v>1155928</v>
      </c>
      <c r="C46" s="20">
        <f>APR!C28</f>
        <v>7187</v>
      </c>
      <c r="D46" s="20">
        <f>APR!D28</f>
        <v>0</v>
      </c>
      <c r="E46" s="20">
        <f>APR!E28</f>
        <v>276407</v>
      </c>
      <c r="F46" s="20">
        <f>APR!F28</f>
        <v>620138</v>
      </c>
      <c r="G46" s="20">
        <f>APR!G28</f>
        <v>13774</v>
      </c>
      <c r="H46" s="20">
        <f>APR!H28</f>
        <v>7538064</v>
      </c>
      <c r="I46" s="20">
        <f t="shared" si="4"/>
        <v>9611498</v>
      </c>
    </row>
    <row r="47" spans="1:9" ht="12.75">
      <c r="A47" s="24" t="s">
        <v>58</v>
      </c>
      <c r="B47" s="20">
        <f>MAY!B28</f>
        <v>1145918</v>
      </c>
      <c r="C47" s="20">
        <f>MAY!C28</f>
        <v>7998</v>
      </c>
      <c r="D47" s="20">
        <f>MAY!D28</f>
        <v>0</v>
      </c>
      <c r="E47" s="20">
        <f>MAY!E28</f>
        <v>278460</v>
      </c>
      <c r="F47" s="20">
        <f>MAY!F28</f>
        <v>621966</v>
      </c>
      <c r="G47" s="20">
        <f>MAY!G28</f>
        <v>14615</v>
      </c>
      <c r="H47" s="20">
        <f>MAY!H28</f>
        <v>7610139</v>
      </c>
      <c r="I47" s="20">
        <f t="shared" si="4"/>
        <v>9679096</v>
      </c>
    </row>
    <row r="48" spans="1:9" ht="12.75">
      <c r="A48" s="24" t="s">
        <v>59</v>
      </c>
      <c r="B48" s="20">
        <f>JUN!B28</f>
        <v>1147517</v>
      </c>
      <c r="C48" s="20">
        <f>JUN!C28</f>
        <v>5184</v>
      </c>
      <c r="D48" s="20">
        <f>JUN!D28</f>
        <v>0</v>
      </c>
      <c r="E48" s="20">
        <f>JUN!E28</f>
        <v>282514</v>
      </c>
      <c r="F48" s="20">
        <f>JUN!F28</f>
        <v>619045</v>
      </c>
      <c r="G48" s="20">
        <f>JUN!G28</f>
        <v>14966</v>
      </c>
      <c r="H48" s="20">
        <f>JUN!H28</f>
        <v>7716783</v>
      </c>
      <c r="I48" s="20">
        <f t="shared" si="4"/>
        <v>9786009</v>
      </c>
    </row>
    <row r="49" spans="1:9" ht="12.75">
      <c r="A49" s="17" t="s">
        <v>47</v>
      </c>
      <c r="B49" s="20">
        <f aca="true" t="shared" si="5" ref="B49:I49">SUM(B37:B48)/COUNTIF(B37:B48,"&lt;&gt;0")</f>
        <v>1160091.75</v>
      </c>
      <c r="C49" s="20">
        <f t="shared" si="5"/>
        <v>10490.666666666666</v>
      </c>
      <c r="D49" s="20">
        <f t="shared" si="5"/>
        <v>72715</v>
      </c>
      <c r="E49" s="20">
        <f t="shared" si="5"/>
        <v>264495.8333333333</v>
      </c>
      <c r="F49" s="20">
        <f t="shared" si="5"/>
        <v>619864.0833333334</v>
      </c>
      <c r="G49" s="20">
        <f t="shared" si="5"/>
        <v>13705.583333333334</v>
      </c>
      <c r="H49" s="20">
        <f t="shared" si="5"/>
        <v>7340015.083333333</v>
      </c>
      <c r="I49" s="20">
        <f t="shared" si="5"/>
        <v>9445020.5</v>
      </c>
    </row>
    <row r="53" ht="12.75">
      <c r="A53" s="18" t="s">
        <v>66</v>
      </c>
    </row>
    <row r="54" ht="12.75">
      <c r="A54" s="18"/>
    </row>
    <row r="55" spans="3:13" ht="12.75">
      <c r="C55" s="46" t="s">
        <v>19</v>
      </c>
      <c r="D55" s="44"/>
      <c r="E55" s="45"/>
      <c r="G55" s="46" t="s">
        <v>23</v>
      </c>
      <c r="H55" s="44"/>
      <c r="I55" s="45"/>
      <c r="K55" s="46" t="s">
        <v>24</v>
      </c>
      <c r="L55" s="44"/>
      <c r="M55" s="45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JUL!E42</f>
        <v>20784</v>
      </c>
      <c r="D58" s="29">
        <f>JUL!E43</f>
        <v>41284</v>
      </c>
      <c r="E58" s="31">
        <f>JUL!E44</f>
        <v>1.9863356428021555</v>
      </c>
      <c r="G58" s="29">
        <f>JUL!E47</f>
        <v>15359</v>
      </c>
      <c r="H58" s="29">
        <f>JUL!E48</f>
        <v>31762</v>
      </c>
      <c r="I58" s="31">
        <f>JUL!E49</f>
        <v>2.067973175336936</v>
      </c>
      <c r="K58" s="29">
        <f>JUL!E52</f>
        <v>5425</v>
      </c>
      <c r="L58" s="29">
        <f>JUL!E53</f>
        <v>9522</v>
      </c>
      <c r="M58" s="31">
        <f>JUL!E54</f>
        <v>1.7552073732718894</v>
      </c>
    </row>
    <row r="59" spans="1:13" ht="12.75">
      <c r="A59" s="24" t="s">
        <v>49</v>
      </c>
      <c r="C59" s="29">
        <f>AUG!E42</f>
        <v>21153</v>
      </c>
      <c r="D59" s="29">
        <f>AUG!E43</f>
        <v>41935</v>
      </c>
      <c r="E59" s="31">
        <f>AUG!E44</f>
        <v>1.9824611166264832</v>
      </c>
      <c r="G59" s="29">
        <f>AUG!E47</f>
        <v>15667</v>
      </c>
      <c r="H59" s="29">
        <f>AUG!E48</f>
        <v>32297</v>
      </c>
      <c r="I59" s="31">
        <f>AUG!E49</f>
        <v>2.0614667773026105</v>
      </c>
      <c r="K59" s="29">
        <f>AUG!E52</f>
        <v>5486</v>
      </c>
      <c r="L59" s="29">
        <f>AUG!E53</f>
        <v>9638</v>
      </c>
      <c r="M59" s="31">
        <f>AUG!E54</f>
        <v>1.7568355814801313</v>
      </c>
    </row>
    <row r="60" spans="1:13" ht="12.75">
      <c r="A60" s="24" t="s">
        <v>50</v>
      </c>
      <c r="C60" s="29">
        <f>SEP!E42</f>
        <v>21487</v>
      </c>
      <c r="D60" s="29">
        <f>SEP!E43</f>
        <v>42576</v>
      </c>
      <c r="E60" s="31">
        <f>SEP!E44</f>
        <v>1.9814771722436821</v>
      </c>
      <c r="G60" s="29">
        <f>SEP!E47</f>
        <v>15975</v>
      </c>
      <c r="H60" s="29">
        <f>SEP!E48</f>
        <v>32895</v>
      </c>
      <c r="I60" s="31">
        <f>SEP!E49</f>
        <v>2.0591549295774647</v>
      </c>
      <c r="K60" s="29">
        <f>SEP!E52</f>
        <v>5512</v>
      </c>
      <c r="L60" s="29">
        <f>SEP!E53</f>
        <v>9681</v>
      </c>
      <c r="M60" s="31">
        <f>SEP!E54</f>
        <v>1.7563497822931786</v>
      </c>
    </row>
    <row r="61" spans="1:13" ht="12.75">
      <c r="A61" s="24" t="s">
        <v>51</v>
      </c>
      <c r="C61" s="29">
        <f>OCT!E42</f>
        <v>21554</v>
      </c>
      <c r="D61" s="29">
        <f>OCT!E43</f>
        <v>42730</v>
      </c>
      <c r="E61" s="31">
        <f>OCT!C44</f>
        <v>2.001595084775802</v>
      </c>
      <c r="G61" s="29">
        <f>OCT!E47</f>
        <v>15976</v>
      </c>
      <c r="H61" s="29">
        <f>OCT!E48</f>
        <v>32918</v>
      </c>
      <c r="I61" s="31">
        <f>OCT!E49</f>
        <v>2.0604656985478216</v>
      </c>
      <c r="K61" s="29">
        <f>OCT!E52</f>
        <v>5578</v>
      </c>
      <c r="L61" s="29">
        <f>OCT!E53</f>
        <v>9812</v>
      </c>
      <c r="M61" s="31">
        <f>OCT!E54</f>
        <v>1.7590534241663678</v>
      </c>
    </row>
    <row r="62" spans="1:13" ht="12.75">
      <c r="A62" s="24" t="s">
        <v>52</v>
      </c>
      <c r="C62" s="29">
        <f>NOV!E42</f>
        <v>21789</v>
      </c>
      <c r="D62" s="29">
        <f>NOV!E43</f>
        <v>43055</v>
      </c>
      <c r="E62" s="31">
        <f>NOV!E44</f>
        <v>1.975997062738079</v>
      </c>
      <c r="G62" s="29">
        <f>NOV!E47</f>
        <v>16101</v>
      </c>
      <c r="H62" s="29">
        <f>NOV!E48</f>
        <v>33009</v>
      </c>
      <c r="I62" s="31">
        <f>NOV!E49</f>
        <v>2.0501211104900317</v>
      </c>
      <c r="K62" s="29">
        <f>NOV!E52</f>
        <v>5688</v>
      </c>
      <c r="L62" s="29">
        <f>NOV!E53</f>
        <v>10046</v>
      </c>
      <c r="M62" s="31">
        <f>NOV!E54</f>
        <v>1.7661744022503516</v>
      </c>
    </row>
    <row r="63" spans="1:13" ht="12.75">
      <c r="A63" s="24" t="s">
        <v>53</v>
      </c>
      <c r="C63" s="29">
        <f>DEC!E42</f>
        <v>21947</v>
      </c>
      <c r="D63" s="29">
        <f>DEC!E43</f>
        <v>43318</v>
      </c>
      <c r="E63" s="31">
        <f>DEC!E44</f>
        <v>1.9737549551191507</v>
      </c>
      <c r="G63" s="29">
        <f>DEC!E47</f>
        <v>16209</v>
      </c>
      <c r="H63" s="29">
        <f>DEC!E48</f>
        <v>33192</v>
      </c>
      <c r="I63" s="31">
        <f>DEC!E49</f>
        <v>2.047751249305941</v>
      </c>
      <c r="K63" s="29">
        <f>DEC!E52</f>
        <v>5738</v>
      </c>
      <c r="L63" s="29">
        <f>DEC!E53</f>
        <v>10126</v>
      </c>
      <c r="M63" s="31">
        <f>DEC!E54</f>
        <v>1.7647263855001742</v>
      </c>
    </row>
    <row r="64" spans="1:13" ht="12.75">
      <c r="A64" s="24" t="s">
        <v>54</v>
      </c>
      <c r="C64" s="29">
        <f>JAN!E42</f>
        <v>21256</v>
      </c>
      <c r="D64" s="29">
        <f>JAN!E43</f>
        <v>43269</v>
      </c>
      <c r="E64" s="31">
        <f>JAN!E44</f>
        <v>2.03561347384268</v>
      </c>
      <c r="G64" s="29">
        <f>JAN!E47</f>
        <v>16290</v>
      </c>
      <c r="H64" s="29">
        <f>JAN!E48</f>
        <v>33511</v>
      </c>
      <c r="I64" s="31">
        <f>JAN!E49</f>
        <v>2.0571516267648864</v>
      </c>
      <c r="K64" s="29">
        <f>JAN!E52</f>
        <v>4966</v>
      </c>
      <c r="L64" s="29">
        <f>JAN!E53</f>
        <v>9758</v>
      </c>
      <c r="M64" s="31">
        <f>JAN!E54</f>
        <v>1.9649617398308499</v>
      </c>
    </row>
    <row r="65" spans="1:13" ht="12.75">
      <c r="A65" s="24" t="s">
        <v>55</v>
      </c>
      <c r="C65" s="29">
        <f>FEB!E42</f>
        <v>22226</v>
      </c>
      <c r="D65" s="29">
        <f>FEB!E43</f>
        <v>43755</v>
      </c>
      <c r="E65" s="31">
        <f>FEB!E44</f>
        <v>1.9686403311437055</v>
      </c>
      <c r="G65" s="29">
        <f>FEB!E47</f>
        <v>16536</v>
      </c>
      <c r="H65" s="29">
        <f>FEB!E48</f>
        <v>34044</v>
      </c>
      <c r="I65" s="31">
        <f>FEB!E49</f>
        <v>2.0587808417997095</v>
      </c>
      <c r="K65" s="29">
        <f>FEB!E52</f>
        <v>5690</v>
      </c>
      <c r="L65" s="29">
        <f>FEB!E53</f>
        <v>9711</v>
      </c>
      <c r="M65" s="31">
        <f>FEB!E54</f>
        <v>1.7066783831282952</v>
      </c>
    </row>
    <row r="66" spans="1:13" ht="12.75">
      <c r="A66" s="24" t="s">
        <v>56</v>
      </c>
      <c r="C66" s="29">
        <f>MAR!E42</f>
        <v>22485</v>
      </c>
      <c r="D66" s="29">
        <f>MAR!E43</f>
        <v>44097</v>
      </c>
      <c r="E66" s="31">
        <f>MAR!E44</f>
        <v>1.961174116077385</v>
      </c>
      <c r="G66" s="29">
        <f>MAR!E47</f>
        <v>16857</v>
      </c>
      <c r="H66" s="29">
        <f>MAR!E48</f>
        <v>34494</v>
      </c>
      <c r="I66" s="31">
        <f>MAR!E49</f>
        <v>2.0462715785727</v>
      </c>
      <c r="K66" s="29">
        <f>MAR!E52</f>
        <v>5628</v>
      </c>
      <c r="L66" s="29">
        <f>MAR!E53</f>
        <v>9603</v>
      </c>
      <c r="M66" s="31">
        <f>MAR!E54</f>
        <v>1.7062899786780383</v>
      </c>
    </row>
    <row r="67" spans="1:13" ht="12.75">
      <c r="A67" s="24" t="s">
        <v>57</v>
      </c>
      <c r="C67" s="29">
        <f>APR!E42</f>
        <v>22498</v>
      </c>
      <c r="D67" s="29">
        <f>APR!E43</f>
        <v>44087</v>
      </c>
      <c r="E67" s="31">
        <f>APR!E44</f>
        <v>1.9595964085696507</v>
      </c>
      <c r="G67" s="29">
        <f>APR!E47</f>
        <v>16869</v>
      </c>
      <c r="H67" s="29">
        <f>APR!E48</f>
        <v>34540</v>
      </c>
      <c r="I67" s="31">
        <f>APR!E49</f>
        <v>2.0475428300432745</v>
      </c>
      <c r="K67" s="29">
        <f>APR!E52</f>
        <v>5629</v>
      </c>
      <c r="L67" s="29">
        <f>APR!E53</f>
        <v>9547</v>
      </c>
      <c r="M67" s="31">
        <f>APR!E54</f>
        <v>1.6960383727127377</v>
      </c>
    </row>
    <row r="68" spans="1:13" ht="12.75">
      <c r="A68" s="24" t="s">
        <v>58</v>
      </c>
      <c r="C68" s="29">
        <f>MAY!E42</f>
        <v>22699</v>
      </c>
      <c r="D68" s="29">
        <f>MAY!E43</f>
        <v>44379</v>
      </c>
      <c r="E68" s="31">
        <f>MAY!E44</f>
        <v>1.955108154544253</v>
      </c>
      <c r="G68" s="29">
        <f>MAY!E47</f>
        <v>17059</v>
      </c>
      <c r="H68" s="29">
        <f>MAY!E48</f>
        <v>34837</v>
      </c>
      <c r="I68" s="31">
        <f>MAY!E49</f>
        <v>2.0421478398499326</v>
      </c>
      <c r="K68" s="29">
        <f>MAY!E52</f>
        <v>5640</v>
      </c>
      <c r="L68" s="29">
        <f>MAY!E53</f>
        <v>9542</v>
      </c>
      <c r="M68" s="31">
        <f>MAY!E54</f>
        <v>1.6918439716312057</v>
      </c>
    </row>
    <row r="69" spans="1:13" ht="12.75">
      <c r="A69" s="24" t="s">
        <v>59</v>
      </c>
      <c r="C69" s="29">
        <f>JUN!E42</f>
        <v>22915</v>
      </c>
      <c r="D69" s="29">
        <f>JUN!E43</f>
        <v>44864</v>
      </c>
      <c r="E69" s="31">
        <f>JUN!E44</f>
        <v>1.9578442068514075</v>
      </c>
      <c r="G69" s="29">
        <f>JUN!E47</f>
        <v>17244</v>
      </c>
      <c r="H69" s="29">
        <f>JUN!E48</f>
        <v>35318</v>
      </c>
      <c r="I69" s="31">
        <f>JUN!E49</f>
        <v>2.0481326838320575</v>
      </c>
      <c r="K69" s="29">
        <f>JUN!E52</f>
        <v>5671</v>
      </c>
      <c r="L69" s="29">
        <f>JUN!E53</f>
        <v>9546</v>
      </c>
      <c r="M69" s="31">
        <f>JUN!E54</f>
        <v>1.6833010051137365</v>
      </c>
    </row>
    <row r="70" spans="1:13" ht="12.75">
      <c r="A70" s="30" t="s">
        <v>47</v>
      </c>
      <c r="C70" s="20">
        <f>SUM(C58:C69)/COUNTIF(C58:C69,"&lt;&gt;0")</f>
        <v>21899.416666666668</v>
      </c>
      <c r="D70" s="20">
        <f>SUM(D58:D69)/COUNTIF(D58:D69,"&lt;&gt;0")</f>
        <v>43279.083333333336</v>
      </c>
      <c r="E70" s="31">
        <f>D70/C70</f>
        <v>1.9762664911165821</v>
      </c>
      <c r="G70" s="20">
        <f>SUM(G58:G69)/COUNTIF(G58:G69,"&lt;&gt;0")</f>
        <v>16345.166666666666</v>
      </c>
      <c r="H70" s="20">
        <f>SUM(H58:H69)/COUNTIF(H58:H69,"&lt;&gt;0")</f>
        <v>33568.083333333336</v>
      </c>
      <c r="I70" s="31">
        <f>H70/G70</f>
        <v>2.0537008901714064</v>
      </c>
      <c r="K70" s="20">
        <f>SUM(K58:K69)/COUNTIF(K58:K69,"&lt;&gt;0")</f>
        <v>5554.25</v>
      </c>
      <c r="L70" s="20">
        <f>SUM(L58:L69)/COUNTIF(L58:L69,"&lt;&gt;0")</f>
        <v>9711</v>
      </c>
      <c r="M70" s="31">
        <f>L70/K70</f>
        <v>1.748390871854886</v>
      </c>
    </row>
    <row r="76" ht="12.75">
      <c r="A76" s="18" t="s">
        <v>67</v>
      </c>
    </row>
    <row r="78" spans="2:12" ht="12.75">
      <c r="B78" s="46" t="s">
        <v>43</v>
      </c>
      <c r="C78" s="44"/>
      <c r="D78" s="45"/>
      <c r="F78" s="46" t="s">
        <v>4</v>
      </c>
      <c r="G78" s="44"/>
      <c r="H78" s="45"/>
      <c r="J78" s="46" t="s">
        <v>63</v>
      </c>
      <c r="K78" s="44"/>
      <c r="L78" s="45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JUL!E61</f>
        <v>5425</v>
      </c>
      <c r="C81" s="29">
        <f>JUL!E62</f>
        <v>9522</v>
      </c>
      <c r="D81" s="31">
        <f>JUL!E63</f>
        <v>1.7552073732718894</v>
      </c>
      <c r="F81" s="29">
        <f>JUL!E66</f>
        <v>2947</v>
      </c>
      <c r="G81" s="29">
        <f>JUL!E67</f>
        <v>3053</v>
      </c>
      <c r="H81" s="31">
        <f>JUL!E68</f>
        <v>1.0359687818120122</v>
      </c>
      <c r="J81" s="29">
        <f>JUL!E71</f>
        <v>1588</v>
      </c>
      <c r="K81" s="29">
        <f>JUL!E72</f>
        <v>5259</v>
      </c>
      <c r="L81" s="31">
        <f>JUL!E73</f>
        <v>3.311712846347607</v>
      </c>
    </row>
    <row r="82" spans="1:12" ht="12.75">
      <c r="A82" s="24" t="s">
        <v>49</v>
      </c>
      <c r="B82" s="29">
        <f>AUG!E61</f>
        <v>5486</v>
      </c>
      <c r="C82" s="29">
        <f>AUG!E62</f>
        <v>9638</v>
      </c>
      <c r="D82" s="31">
        <f>AUG!E63</f>
        <v>1.7568355814801313</v>
      </c>
      <c r="F82" s="29">
        <f>AUG!E66</f>
        <v>2990</v>
      </c>
      <c r="G82" s="29">
        <f>AUG!E67</f>
        <v>3122</v>
      </c>
      <c r="H82" s="31">
        <f>AUG!E68</f>
        <v>1.0441471571906356</v>
      </c>
      <c r="J82" s="29">
        <f>AUG!E71</f>
        <v>1608</v>
      </c>
      <c r="K82" s="29">
        <f>AUG!E72</f>
        <v>5288</v>
      </c>
      <c r="L82" s="31">
        <f>AUG!E73</f>
        <v>3.288557213930348</v>
      </c>
    </row>
    <row r="83" spans="1:12" ht="12.75">
      <c r="A83" s="24" t="s">
        <v>50</v>
      </c>
      <c r="B83" s="29">
        <f>SEP!E61</f>
        <v>5512</v>
      </c>
      <c r="C83" s="29">
        <f>SEP!E62</f>
        <v>9681</v>
      </c>
      <c r="D83" s="31">
        <f>SEP!E63</f>
        <v>1.7563497822931786</v>
      </c>
      <c r="F83" s="29">
        <f>SEP!E66</f>
        <v>3007</v>
      </c>
      <c r="G83" s="29">
        <f>SEP!E67</f>
        <v>3130</v>
      </c>
      <c r="H83" s="31">
        <f>SEP!E68</f>
        <v>1.0409045560359163</v>
      </c>
      <c r="J83" s="29">
        <f>SEP!E71</f>
        <v>1630</v>
      </c>
      <c r="K83" s="29">
        <f>SEP!E72</f>
        <v>5366</v>
      </c>
      <c r="L83" s="31">
        <f>SEP!E73</f>
        <v>3.2920245398773007</v>
      </c>
    </row>
    <row r="84" spans="1:12" ht="12.75">
      <c r="A84" s="24" t="s">
        <v>51</v>
      </c>
      <c r="B84" s="29">
        <f>OCT!E61</f>
        <v>5578</v>
      </c>
      <c r="C84" s="29">
        <f>OCT!E62</f>
        <v>9812</v>
      </c>
      <c r="D84" s="31">
        <f>OCT!E63</f>
        <v>1.7590534241663678</v>
      </c>
      <c r="F84" s="29">
        <f>OCT!E66</f>
        <v>3008</v>
      </c>
      <c r="G84" s="29">
        <f>OCT!E67</f>
        <v>3138</v>
      </c>
      <c r="H84" s="31">
        <f>OCT!E68</f>
        <v>1.043218085106383</v>
      </c>
      <c r="J84" s="29">
        <f>OCT!E71</f>
        <v>1635</v>
      </c>
      <c r="K84" s="29">
        <f>OCT!E67</f>
        <v>3138</v>
      </c>
      <c r="L84" s="31">
        <f>OCT!E73</f>
        <v>3.308256880733945</v>
      </c>
    </row>
    <row r="85" spans="1:12" ht="12.75">
      <c r="A85" s="24" t="s">
        <v>52</v>
      </c>
      <c r="B85" s="29">
        <f>NOV!E61</f>
        <v>5688</v>
      </c>
      <c r="C85" s="29">
        <f>NOV!E62</f>
        <v>10046</v>
      </c>
      <c r="D85" s="31">
        <f>NOV!E63</f>
        <v>1.7661744022503516</v>
      </c>
      <c r="F85" s="29">
        <f>NOV!E66</f>
        <v>3012</v>
      </c>
      <c r="G85" s="29">
        <f>NOV!E67</f>
        <v>3131</v>
      </c>
      <c r="H85" s="31">
        <f>NOV!E63</f>
        <v>1.7661744022503516</v>
      </c>
      <c r="J85" s="29">
        <f>NOV!E71</f>
        <v>1680</v>
      </c>
      <c r="K85" s="29">
        <f>NOV!E72</f>
        <v>5560</v>
      </c>
      <c r="L85" s="31">
        <f>NOV!E73</f>
        <v>3.3095238095238093</v>
      </c>
    </row>
    <row r="86" spans="1:12" ht="12.75">
      <c r="A86" s="24" t="s">
        <v>53</v>
      </c>
      <c r="B86" s="29">
        <f>DEC!E61</f>
        <v>5738</v>
      </c>
      <c r="C86" s="29">
        <f>DEC!E62</f>
        <v>10126</v>
      </c>
      <c r="D86" s="31">
        <f>DEC!E63</f>
        <v>1.7647263855001742</v>
      </c>
      <c r="F86" s="29">
        <f>DEC!E66</f>
        <v>2999</v>
      </c>
      <c r="G86" s="29">
        <f>DEC!E67</f>
        <v>3119</v>
      </c>
      <c r="H86" s="31">
        <f>DEC!E63</f>
        <v>1.7647263855001742</v>
      </c>
      <c r="J86" s="29">
        <f>DEC!E71</f>
        <v>1696</v>
      </c>
      <c r="K86" s="29">
        <f>DEC!E72</f>
        <v>5597</v>
      </c>
      <c r="L86" s="31">
        <f>DEC!E73</f>
        <v>3.300117924528302</v>
      </c>
    </row>
    <row r="87" spans="1:12" ht="12.75">
      <c r="A87" s="24" t="s">
        <v>54</v>
      </c>
      <c r="B87" s="29">
        <f>JAN!E61</f>
        <v>4966</v>
      </c>
      <c r="C87" s="29">
        <f>JAN!E62</f>
        <v>9758</v>
      </c>
      <c r="D87" s="31">
        <f>JAN!E63</f>
        <v>1.9649617398308499</v>
      </c>
      <c r="F87" s="29">
        <f>JAN!E66</f>
        <v>3009</v>
      </c>
      <c r="G87" s="29">
        <f>JAN!E67</f>
        <v>3140</v>
      </c>
      <c r="H87" s="31">
        <f>JAN!E68</f>
        <v>1.043536058491193</v>
      </c>
      <c r="J87" s="29">
        <f>JAN!E71</f>
        <v>966</v>
      </c>
      <c r="K87" s="29">
        <f>JAN!E72</f>
        <v>5541</v>
      </c>
      <c r="L87" s="31">
        <f>JAN!E73</f>
        <v>5.736024844720497</v>
      </c>
    </row>
    <row r="88" spans="1:12" ht="12.75">
      <c r="A88" s="24" t="s">
        <v>55</v>
      </c>
      <c r="B88" s="29">
        <f>FEB!E61</f>
        <v>5690</v>
      </c>
      <c r="C88" s="29">
        <f>FEB!E62</f>
        <v>9711</v>
      </c>
      <c r="D88" s="31">
        <f>FEB!E63</f>
        <v>1.7066783831282952</v>
      </c>
      <c r="F88" s="29">
        <f>FEB!E66</f>
        <v>3018</v>
      </c>
      <c r="G88" s="29">
        <f>FEB!E67</f>
        <v>3137</v>
      </c>
      <c r="H88" s="31">
        <f>FEB!E68</f>
        <v>1.039430086149768</v>
      </c>
      <c r="J88" s="29">
        <f>FEB!E71</f>
        <v>1665</v>
      </c>
      <c r="K88" s="29">
        <f>FEB!E72</f>
        <v>5472</v>
      </c>
      <c r="L88" s="31">
        <f>FEB!E73</f>
        <v>3.2864864864864867</v>
      </c>
    </row>
    <row r="89" spans="1:12" ht="12.75">
      <c r="A89" s="24" t="s">
        <v>56</v>
      </c>
      <c r="B89" s="29">
        <f>MAR!E61</f>
        <v>5628</v>
      </c>
      <c r="C89" s="29">
        <f>MAR!E62</f>
        <v>9603</v>
      </c>
      <c r="D89" s="31">
        <f>MAR!E63</f>
        <v>1.7062899786780383</v>
      </c>
      <c r="F89" s="29">
        <f>MAR!E66</f>
        <v>3027</v>
      </c>
      <c r="G89" s="29">
        <f>MAR!E67</f>
        <v>3145</v>
      </c>
      <c r="H89" s="31">
        <f>MAR!E68</f>
        <v>1.0389824909150975</v>
      </c>
      <c r="J89" s="29">
        <f>MAR!E71</f>
        <v>1660</v>
      </c>
      <c r="K89" s="29">
        <f>MAR!E72</f>
        <v>5480</v>
      </c>
      <c r="L89" s="31">
        <f>MAR!E73</f>
        <v>3.3012048192771086</v>
      </c>
    </row>
    <row r="90" spans="1:12" ht="12.75">
      <c r="A90" s="24" t="s">
        <v>57</v>
      </c>
      <c r="B90" s="29">
        <f>APR!E61</f>
        <v>5629</v>
      </c>
      <c r="C90" s="29">
        <f>APR!E62</f>
        <v>9547</v>
      </c>
      <c r="D90" s="31">
        <f>APR!E63</f>
        <v>1.6960383727127377</v>
      </c>
      <c r="F90" s="29">
        <f>APR!E66</f>
        <v>3046</v>
      </c>
      <c r="G90" s="29">
        <f>APR!E67</f>
        <v>3180</v>
      </c>
      <c r="H90" s="31">
        <f>APR!E68</f>
        <v>1.0439921208141825</v>
      </c>
      <c r="J90" s="29">
        <f>APR!E71</f>
        <v>1641</v>
      </c>
      <c r="K90" s="29">
        <f>APR!E72</f>
        <v>5382</v>
      </c>
      <c r="L90" s="31">
        <f>APR!E73</f>
        <v>3.279707495429616</v>
      </c>
    </row>
    <row r="91" spans="1:12" ht="12.75">
      <c r="A91" s="24" t="s">
        <v>58</v>
      </c>
      <c r="B91" s="29">
        <f>MAY!E61</f>
        <v>5640</v>
      </c>
      <c r="C91" s="29">
        <f>MAY!E62</f>
        <v>9542</v>
      </c>
      <c r="D91" s="31">
        <f>MAY!E63</f>
        <v>1.6918439716312057</v>
      </c>
      <c r="F91" s="29">
        <f>MAY!E66</f>
        <v>3061</v>
      </c>
      <c r="G91" s="29">
        <f>MAY!E67</f>
        <v>3186</v>
      </c>
      <c r="H91" s="31">
        <f>MAY!E68</f>
        <v>1.0408363279973865</v>
      </c>
      <c r="J91" s="29">
        <f>MAY!E71</f>
        <v>1625</v>
      </c>
      <c r="K91" s="29">
        <f>MAY!E72</f>
        <v>5358</v>
      </c>
      <c r="L91" s="31">
        <f>MAY!E73</f>
        <v>3.297230769230769</v>
      </c>
    </row>
    <row r="92" spans="1:12" ht="12.75">
      <c r="A92" s="24" t="s">
        <v>59</v>
      </c>
      <c r="B92" s="29">
        <f>JUN!E61</f>
        <v>5671</v>
      </c>
      <c r="C92" s="29">
        <f>JUN!E62</f>
        <v>9546</v>
      </c>
      <c r="D92" s="31">
        <f>JUN!E63</f>
        <v>1.6833010051137365</v>
      </c>
      <c r="F92" s="29">
        <f>JUN!E66</f>
        <v>3069</v>
      </c>
      <c r="G92" s="29">
        <f>JUN!E67</f>
        <v>3192</v>
      </c>
      <c r="H92" s="31">
        <f>JUN!E68</f>
        <v>1.040078201368524</v>
      </c>
      <c r="J92" s="29">
        <f>JUN!E71</f>
        <v>1636</v>
      </c>
      <c r="K92" s="29">
        <f>JUN!E72</f>
        <v>5355</v>
      </c>
      <c r="L92" s="31">
        <f>JUN!E73</f>
        <v>3.2732273838630808</v>
      </c>
    </row>
    <row r="93" spans="1:12" ht="12.75">
      <c r="A93" s="30" t="s">
        <v>47</v>
      </c>
      <c r="B93" s="20">
        <f>SUM(B81:B92)/COUNTIF(B81:B92,"&lt;&gt;0")</f>
        <v>5554.25</v>
      </c>
      <c r="C93" s="20">
        <f>SUM(C81:C92)/COUNTIF(C81:C92,"&lt;&gt;0")</f>
        <v>9711</v>
      </c>
      <c r="D93" s="31">
        <f>C93/B93</f>
        <v>1.748390871854886</v>
      </c>
      <c r="F93" s="20">
        <f>SUM(F81:F92)/COUNTIF(F81:F92,"&lt;&gt;0")</f>
        <v>3016.0833333333335</v>
      </c>
      <c r="G93" s="20">
        <f>SUM(G81:G92)/COUNTIF(G81:G92,"&lt;&gt;0")</f>
        <v>3139.4166666666665</v>
      </c>
      <c r="H93" s="31">
        <f>G93/F93</f>
        <v>1.0408918851711655</v>
      </c>
      <c r="J93" s="20">
        <f>SUM(J81:J92)/COUNTIF(J81:J92,"&lt;&gt;0")</f>
        <v>1585.8333333333333</v>
      </c>
      <c r="K93" s="20">
        <f>SUM(K81:K92)/COUNTIF(K81:K92,"&lt;&gt;0")</f>
        <v>5233</v>
      </c>
      <c r="L93" s="31">
        <f>K93/J93</f>
        <v>3.2998423541776143</v>
      </c>
    </row>
    <row r="97" spans="2:12" ht="12.75">
      <c r="B97" s="46" t="s">
        <v>62</v>
      </c>
      <c r="C97" s="44"/>
      <c r="D97" s="45"/>
      <c r="F97" s="46" t="s">
        <v>2</v>
      </c>
      <c r="G97" s="44"/>
      <c r="H97" s="45"/>
      <c r="J97" s="46" t="s">
        <v>61</v>
      </c>
      <c r="K97" s="44"/>
      <c r="L97" s="45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JUL!E76</f>
        <v>9</v>
      </c>
      <c r="C100" s="29">
        <f>JUL!E77</f>
        <v>36</v>
      </c>
      <c r="D100" s="31">
        <f>JUL!E78</f>
        <v>4</v>
      </c>
      <c r="F100" s="29">
        <f>JUL!E81</f>
        <v>806</v>
      </c>
      <c r="G100" s="29">
        <f>JUL!E82</f>
        <v>824</v>
      </c>
      <c r="H100" s="31">
        <f>JUL!E83</f>
        <v>1.022332506203474</v>
      </c>
      <c r="J100" s="29">
        <f>JUL!E86</f>
        <v>75</v>
      </c>
      <c r="K100" s="29">
        <f>JUL!E87</f>
        <v>350</v>
      </c>
      <c r="L100" s="31">
        <f>JUL!E88</f>
        <v>4.666666666666667</v>
      </c>
    </row>
    <row r="101" spans="1:12" ht="12.75">
      <c r="A101" s="24" t="s">
        <v>49</v>
      </c>
      <c r="B101" s="29">
        <f>AUG!E76</f>
        <v>13</v>
      </c>
      <c r="C101" s="29">
        <f>AUG!E77</f>
        <v>44</v>
      </c>
      <c r="D101" s="31">
        <f>AUG!E78</f>
        <v>3.3846153846153846</v>
      </c>
      <c r="F101" s="29">
        <f>AUG!E81</f>
        <v>795</v>
      </c>
      <c r="G101" s="29">
        <f>AUG!E82</f>
        <v>812</v>
      </c>
      <c r="H101" s="31">
        <f>AUG!E83</f>
        <v>1.0213836477987421</v>
      </c>
      <c r="J101" s="29">
        <f>AUG!E86</f>
        <v>80</v>
      </c>
      <c r="K101" s="29">
        <f>AUG!E87</f>
        <v>372</v>
      </c>
      <c r="L101" s="31">
        <f>AUG!E88</f>
        <v>4.65</v>
      </c>
    </row>
    <row r="102" spans="1:12" ht="12.75">
      <c r="A102" s="24" t="s">
        <v>50</v>
      </c>
      <c r="B102" s="29">
        <f>SEP!E76</f>
        <v>3</v>
      </c>
      <c r="C102" s="29">
        <f>SEP!E77</f>
        <v>11</v>
      </c>
      <c r="D102" s="31">
        <f>SEP!E78</f>
        <v>3.6666666666666665</v>
      </c>
      <c r="F102" s="29">
        <f>SEP!E81</f>
        <v>793</v>
      </c>
      <c r="G102" s="29">
        <f>SEP!E82</f>
        <v>807</v>
      </c>
      <c r="H102" s="31">
        <f>SEP!E83</f>
        <v>1.0176544766708702</v>
      </c>
      <c r="J102" s="29">
        <f>SEP!E86</f>
        <v>79</v>
      </c>
      <c r="K102" s="29">
        <f>SEP!E87</f>
        <v>367</v>
      </c>
      <c r="L102" s="31">
        <f>SEP!E88</f>
        <v>4.6455696202531644</v>
      </c>
    </row>
    <row r="103" spans="1:12" ht="12.75">
      <c r="A103" s="24" t="s">
        <v>51</v>
      </c>
      <c r="B103" s="29">
        <f>OCT!E76</f>
        <v>8</v>
      </c>
      <c r="C103" s="29">
        <f>OCT!E77</f>
        <v>29</v>
      </c>
      <c r="D103" s="31">
        <f>OCT!E78</f>
        <v>3.625</v>
      </c>
      <c r="F103" s="29">
        <f>OCT!E81</f>
        <v>848</v>
      </c>
      <c r="G103" s="29">
        <f>OCT!E82</f>
        <v>865</v>
      </c>
      <c r="H103" s="31">
        <f>OCT!E83</f>
        <v>1.0200471698113207</v>
      </c>
      <c r="J103" s="29">
        <f>OCT!E86</f>
        <v>79</v>
      </c>
      <c r="K103" s="29">
        <f>OCT!E87</f>
        <v>371</v>
      </c>
      <c r="L103" s="31">
        <f>OCT!E88</f>
        <v>4.69620253164557</v>
      </c>
    </row>
    <row r="104" spans="1:12" ht="12.75">
      <c r="A104" s="24" t="s">
        <v>52</v>
      </c>
      <c r="B104" s="29">
        <f>NOV!E76</f>
        <v>15</v>
      </c>
      <c r="C104" s="29">
        <f>NOV!E77</f>
        <v>50</v>
      </c>
      <c r="D104" s="31">
        <f>NOV!E78</f>
        <v>3.3333333333333335</v>
      </c>
      <c r="F104" s="29">
        <f>NOV!E81</f>
        <v>896</v>
      </c>
      <c r="G104" s="29">
        <f>NOV!E82</f>
        <v>913</v>
      </c>
      <c r="H104" s="31">
        <f>NOV!E83</f>
        <v>1.0189732142857142</v>
      </c>
      <c r="J104" s="29">
        <f>NOV!E86</f>
        <v>85</v>
      </c>
      <c r="K104" s="29">
        <f>NOV!E87</f>
        <v>392</v>
      </c>
      <c r="L104" s="31">
        <f>NOV!E88</f>
        <v>4.6117647058823525</v>
      </c>
    </row>
    <row r="105" spans="1:12" ht="12.75">
      <c r="A105" s="24" t="s">
        <v>53</v>
      </c>
      <c r="B105" s="29">
        <f>DEC!E76</f>
        <v>21</v>
      </c>
      <c r="C105" s="29">
        <f>DEC!E77</f>
        <v>76</v>
      </c>
      <c r="D105" s="31">
        <f>DEC!E78</f>
        <v>3.619047619047619</v>
      </c>
      <c r="F105" s="29">
        <f>DEC!E81</f>
        <v>940</v>
      </c>
      <c r="G105" s="29">
        <f>DEC!E82</f>
        <v>959</v>
      </c>
      <c r="H105" s="31">
        <f>DEC!E83</f>
        <v>1.0202127659574467</v>
      </c>
      <c r="J105" s="29">
        <f>DEC!E86</f>
        <v>82</v>
      </c>
      <c r="K105" s="29">
        <f>DEC!E87</f>
        <v>375</v>
      </c>
      <c r="L105" s="31">
        <f>DEC!E88</f>
        <v>4.573170731707317</v>
      </c>
    </row>
    <row r="106" spans="1:12" ht="12.75">
      <c r="A106" s="24" t="s">
        <v>54</v>
      </c>
      <c r="B106" s="29">
        <f>JAN!E76</f>
        <v>25</v>
      </c>
      <c r="C106" s="29">
        <f>JAN!E77</f>
        <v>92</v>
      </c>
      <c r="D106" s="31">
        <f>JAN!E78</f>
        <v>3.68</v>
      </c>
      <c r="F106" s="29">
        <f>JAN!E81</f>
        <v>966</v>
      </c>
      <c r="G106" s="29">
        <f>JAN!E82</f>
        <v>985</v>
      </c>
      <c r="H106" s="31">
        <f>JAN!E83</f>
        <v>1.0196687370600415</v>
      </c>
      <c r="J106" s="29">
        <f>JAN!E86</f>
        <v>0</v>
      </c>
      <c r="K106" s="29">
        <f>JAN!E87</f>
        <v>0</v>
      </c>
      <c r="L106" s="31" t="e">
        <f>JAN!E88</f>
        <v>#DIV/0!</v>
      </c>
    </row>
    <row r="107" spans="1:12" ht="12.75">
      <c r="A107" s="24" t="s">
        <v>55</v>
      </c>
      <c r="B107" s="29">
        <f>FEB!E76</f>
        <v>24</v>
      </c>
      <c r="C107" s="29">
        <f>FEB!E77</f>
        <v>100</v>
      </c>
      <c r="D107" s="31">
        <f>FEB!E78</f>
        <v>4.166666666666667</v>
      </c>
      <c r="F107" s="29">
        <f>FEB!E81</f>
        <v>983</v>
      </c>
      <c r="G107" s="29">
        <f>FEB!E82</f>
        <v>1002</v>
      </c>
      <c r="H107" s="31">
        <f>FEB!E83</f>
        <v>1.0193285859613428</v>
      </c>
      <c r="J107" s="29">
        <f>FEB!E86</f>
        <v>0</v>
      </c>
      <c r="K107" s="29">
        <f>FEB!E87</f>
        <v>0</v>
      </c>
      <c r="L107" s="31" t="e">
        <f>FEB!E88</f>
        <v>#DIV/0!</v>
      </c>
    </row>
    <row r="108" spans="1:12" ht="12.75">
      <c r="A108" s="24" t="s">
        <v>56</v>
      </c>
      <c r="B108" s="29">
        <f>MAR!E76</f>
        <v>7</v>
      </c>
      <c r="C108" s="29">
        <f>MAR!E77</f>
        <v>26</v>
      </c>
      <c r="D108" s="31">
        <f>MAR!E78</f>
        <v>3.7142857142857144</v>
      </c>
      <c r="F108" s="29">
        <f>MAR!E81</f>
        <v>934</v>
      </c>
      <c r="G108" s="29">
        <f>MAR!E82</f>
        <v>952</v>
      </c>
      <c r="H108" s="31">
        <f>MAR!E83</f>
        <v>1.019271948608137</v>
      </c>
      <c r="J108" s="29">
        <f>MAR!E86</f>
        <v>0</v>
      </c>
      <c r="K108" s="29">
        <f>MAR!E87</f>
        <v>0</v>
      </c>
      <c r="L108" s="31" t="e">
        <f>MAR!E88</f>
        <v>#DIV/0!</v>
      </c>
    </row>
    <row r="109" spans="1:12" ht="12.75">
      <c r="A109" s="24" t="s">
        <v>57</v>
      </c>
      <c r="B109" s="29">
        <f>APR!E76</f>
        <v>9</v>
      </c>
      <c r="C109" s="29">
        <f>APR!E77</f>
        <v>31</v>
      </c>
      <c r="D109" s="31">
        <f>APR!E78</f>
        <v>3.4444444444444446</v>
      </c>
      <c r="F109" s="29">
        <f>APR!E81</f>
        <v>933</v>
      </c>
      <c r="G109" s="29">
        <f>APR!E82</f>
        <v>954</v>
      </c>
      <c r="H109" s="31">
        <f>APR!E83</f>
        <v>1.022508038585209</v>
      </c>
      <c r="J109" s="29">
        <f>APR!E86</f>
        <v>0</v>
      </c>
      <c r="K109" s="29">
        <f>APR!E87</f>
        <v>0</v>
      </c>
      <c r="L109" s="31" t="e">
        <f>APR!E88</f>
        <v>#DIV/0!</v>
      </c>
    </row>
    <row r="110" spans="1:12" ht="12.75">
      <c r="A110" s="24" t="s">
        <v>58</v>
      </c>
      <c r="B110" s="29">
        <f>MAY!E76</f>
        <v>10</v>
      </c>
      <c r="C110" s="29">
        <f>MAY!E77</f>
        <v>35</v>
      </c>
      <c r="D110" s="31">
        <f>MAY!E78</f>
        <v>3.5</v>
      </c>
      <c r="F110" s="29">
        <f>MAY!E81</f>
        <v>944</v>
      </c>
      <c r="G110" s="29">
        <f>MAY!E82</f>
        <v>963</v>
      </c>
      <c r="H110" s="31">
        <f>MAY!E83</f>
        <v>1.0201271186440677</v>
      </c>
      <c r="J110" s="29">
        <f>MAY!E86</f>
        <v>0</v>
      </c>
      <c r="K110" s="29">
        <f>MAY!E87</f>
        <v>0</v>
      </c>
      <c r="L110" s="31" t="e">
        <f>MAY!E88</f>
        <v>#DIV/0!</v>
      </c>
    </row>
    <row r="111" spans="1:12" ht="12.75">
      <c r="A111" s="24" t="s">
        <v>59</v>
      </c>
      <c r="B111" s="29">
        <f>JUN!E76</f>
        <v>6</v>
      </c>
      <c r="C111" s="29">
        <f>JUN!E77</f>
        <v>20</v>
      </c>
      <c r="D111" s="31">
        <f>JUN!E78</f>
        <v>3.3333333333333335</v>
      </c>
      <c r="F111" s="29">
        <f>JUN!E81</f>
        <v>960</v>
      </c>
      <c r="G111" s="29">
        <f>JUN!E82</f>
        <v>979</v>
      </c>
      <c r="H111" s="31">
        <f>JUN!E83</f>
        <v>1.0197916666666667</v>
      </c>
      <c r="J111" s="29">
        <f>JUN!E86</f>
        <v>0</v>
      </c>
      <c r="K111" s="29">
        <f>JUN!E87</f>
        <v>0</v>
      </c>
      <c r="L111" s="31" t="e">
        <f>JUN!E88</f>
        <v>#DIV/0!</v>
      </c>
    </row>
    <row r="112" spans="1:12" ht="12.75">
      <c r="A112" s="30" t="s">
        <v>47</v>
      </c>
      <c r="B112" s="20">
        <f>SUM(B100:B111)/COUNTIF(B100:B111,"&lt;&gt;0")</f>
        <v>12.5</v>
      </c>
      <c r="C112" s="20">
        <f>SUM(C100:C111)/COUNTIF(C100:C111,"&lt;&gt;0")</f>
        <v>45.833333333333336</v>
      </c>
      <c r="D112" s="31">
        <f>C112/B112</f>
        <v>3.666666666666667</v>
      </c>
      <c r="F112" s="20">
        <f>SUM(F100:F111)/COUNTIF(F100:F111,"&lt;&gt;0")</f>
        <v>899.8333333333334</v>
      </c>
      <c r="G112" s="20">
        <f>SUM(G100:G111)/COUNTIF(G100:G111,"&lt;&gt;0")</f>
        <v>917.9166666666666</v>
      </c>
      <c r="H112" s="31">
        <f>G112/F112</f>
        <v>1.0200963141322466</v>
      </c>
      <c r="J112" s="20">
        <f>SUM(J100:J111)/COUNTIF(J100:J111,"&lt;&gt;0")</f>
        <v>80</v>
      </c>
      <c r="K112" s="20">
        <f>SUM(K100:K111)/COUNTIF(K100:K111,"&lt;&gt;0")</f>
        <v>371.1666666666667</v>
      </c>
      <c r="L112" s="31">
        <f>K112/J112</f>
        <v>4.639583333333333</v>
      </c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4"/>
      <c r="D118" s="44"/>
      <c r="E118" s="44"/>
      <c r="F118" s="45"/>
      <c r="H118" s="46" t="s">
        <v>34</v>
      </c>
      <c r="I118" s="44"/>
      <c r="J118" s="44"/>
      <c r="K118" s="44"/>
      <c r="L118" s="45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JUL!C103</f>
        <v>6949881</v>
      </c>
      <c r="C122" s="29">
        <f>JUL!E103</f>
        <v>15359</v>
      </c>
      <c r="D122" s="31">
        <f>JUL!F103</f>
        <v>452.49567029103457</v>
      </c>
      <c r="E122" s="29">
        <f>JUL!G103</f>
        <v>31762</v>
      </c>
      <c r="F122" s="31">
        <f>JUL!H103</f>
        <v>218.81118947169574</v>
      </c>
      <c r="H122" s="29">
        <f>JUL!C104</f>
        <v>2043671</v>
      </c>
      <c r="I122" s="29">
        <f>JUL!E104</f>
        <v>5425</v>
      </c>
      <c r="J122" s="31">
        <f>JUL!F104</f>
        <v>376.71354838709675</v>
      </c>
      <c r="K122" s="29">
        <f>JUL!G104</f>
        <v>9522</v>
      </c>
      <c r="L122" s="31">
        <f>JUL!H104</f>
        <v>214.62623398445706</v>
      </c>
    </row>
    <row r="123" spans="1:12" ht="12.75">
      <c r="A123" s="24" t="s">
        <v>49</v>
      </c>
      <c r="B123" s="29">
        <f>AUG!C103</f>
        <v>7108350</v>
      </c>
      <c r="C123" s="29">
        <f>AUG!E103</f>
        <v>15667</v>
      </c>
      <c r="D123" s="31">
        <f>AUG!F103</f>
        <v>453.7148145784132</v>
      </c>
      <c r="E123" s="29">
        <f>AUG!G103</f>
        <v>32297</v>
      </c>
      <c r="F123" s="31">
        <f>AUG!H103</f>
        <v>220.0931975106047</v>
      </c>
      <c r="H123" s="29">
        <f>AUG!C104</f>
        <v>2077337</v>
      </c>
      <c r="I123" s="29">
        <f>AUG!E104</f>
        <v>5486</v>
      </c>
      <c r="J123" s="31">
        <f>AUG!F104</f>
        <v>378.6615020051039</v>
      </c>
      <c r="K123" s="29">
        <f>AUG!G104</f>
        <v>9638</v>
      </c>
      <c r="L123" s="31">
        <f>AUG!H104</f>
        <v>215.53610707615687</v>
      </c>
    </row>
    <row r="124" spans="1:12" ht="12.75">
      <c r="A124" s="24" t="s">
        <v>50</v>
      </c>
      <c r="B124" s="29">
        <f>SEP!C103</f>
        <v>7214815</v>
      </c>
      <c r="C124" s="29">
        <f>SEP!E103</f>
        <v>15975</v>
      </c>
      <c r="D124" s="31">
        <f>SEP!F103</f>
        <v>451.63161189358374</v>
      </c>
      <c r="E124" s="29">
        <f>SEP!G103</f>
        <v>32895</v>
      </c>
      <c r="F124" s="31">
        <f>SEP!H103</f>
        <v>219.32862137102904</v>
      </c>
      <c r="H124" s="29">
        <f>SEP!C104</f>
        <v>2081007</v>
      </c>
      <c r="I124" s="29">
        <f>SEP!E104</f>
        <v>5512</v>
      </c>
      <c r="J124" s="31">
        <f>SEP!F104</f>
        <v>377.54118287373007</v>
      </c>
      <c r="K124" s="29">
        <f>SEP!G104</f>
        <v>9681</v>
      </c>
      <c r="L124" s="31">
        <f>SEP!H104</f>
        <v>214.95785559343042</v>
      </c>
    </row>
    <row r="125" spans="1:12" ht="12.75">
      <c r="A125" s="24" t="s">
        <v>51</v>
      </c>
      <c r="B125" s="29">
        <f>OCT!C103</f>
        <v>7248770</v>
      </c>
      <c r="C125" s="29">
        <f>OCT!E103</f>
        <v>15976</v>
      </c>
      <c r="D125" s="31">
        <f>OCT!F103</f>
        <v>453.7287180771157</v>
      </c>
      <c r="E125" s="29">
        <f>OCT!G103</f>
        <v>32918</v>
      </c>
      <c r="F125" s="31">
        <f>OCT!H103</f>
        <v>220.20687769609333</v>
      </c>
      <c r="H125" s="29">
        <f>OCT!C104</f>
        <v>2148922</v>
      </c>
      <c r="I125" s="29">
        <f>OCT!E104</f>
        <v>5578</v>
      </c>
      <c r="J125" s="31">
        <f>OCT!F104</f>
        <v>385.2495518106848</v>
      </c>
      <c r="K125" s="29">
        <f>OCT!G104</f>
        <v>9812</v>
      </c>
      <c r="L125" s="31">
        <f>OCT!H104</f>
        <v>219.00958010599265</v>
      </c>
    </row>
    <row r="126" spans="1:12" ht="12.75">
      <c r="A126" s="24" t="s">
        <v>52</v>
      </c>
      <c r="B126" s="29">
        <f>NOV!C103</f>
        <v>7216046</v>
      </c>
      <c r="C126" s="29">
        <f>NOV!E103</f>
        <v>16101</v>
      </c>
      <c r="D126" s="31">
        <f>NOV!F103</f>
        <v>448.17377802620956</v>
      </c>
      <c r="E126" s="29">
        <f>NOV!G103</f>
        <v>33009</v>
      </c>
      <c r="F126" s="31">
        <f>NOV!H103</f>
        <v>218.60844012239087</v>
      </c>
      <c r="H126" s="29">
        <f>NOV!C104</f>
        <v>2197796</v>
      </c>
      <c r="I126" s="29">
        <f>NOV!E104</f>
        <v>5688</v>
      </c>
      <c r="J126" s="31">
        <f>NOV!F104</f>
        <v>386.3917018284107</v>
      </c>
      <c r="K126" s="29">
        <f>NOV!G104</f>
        <v>10046</v>
      </c>
      <c r="L126" s="31">
        <f>NOV!H104</f>
        <v>218.7732430818236</v>
      </c>
    </row>
    <row r="127" spans="1:12" ht="12.75">
      <c r="A127" s="24" t="s">
        <v>53</v>
      </c>
      <c r="B127" s="29">
        <f>DEC!C103</f>
        <v>7248837</v>
      </c>
      <c r="C127" s="29">
        <f>DEC!E103</f>
        <v>16209</v>
      </c>
      <c r="D127" s="31">
        <f>DEC!F103</f>
        <v>447.21062372755875</v>
      </c>
      <c r="E127" s="29">
        <f>DEC!G103</f>
        <v>33192</v>
      </c>
      <c r="F127" s="31">
        <f>DEC!H103</f>
        <v>218.39108821402746</v>
      </c>
      <c r="H127" s="29">
        <f>DEC!C104</f>
        <v>2208512</v>
      </c>
      <c r="I127" s="29">
        <f>DEC!E104</f>
        <v>5738</v>
      </c>
      <c r="J127" s="31">
        <f>DEC!F104</f>
        <v>384.8922969675845</v>
      </c>
      <c r="K127" s="29">
        <f>DEC!G104</f>
        <v>10126</v>
      </c>
      <c r="L127" s="31">
        <f>DEC!H104</f>
        <v>218.10310092830338</v>
      </c>
    </row>
    <row r="128" spans="1:12" ht="12.75">
      <c r="A128" s="24" t="s">
        <v>54</v>
      </c>
      <c r="B128" s="29">
        <f>JAN!C103</f>
        <v>7255683</v>
      </c>
      <c r="C128" s="29">
        <f>JAN!E103</f>
        <v>16290</v>
      </c>
      <c r="D128" s="31">
        <f>JAN!F103</f>
        <v>445.40718232044196</v>
      </c>
      <c r="E128" s="29">
        <f>JAN!G103</f>
        <v>33511</v>
      </c>
      <c r="F128" s="31">
        <f>JAN!H103</f>
        <v>216.5164572826833</v>
      </c>
      <c r="H128" s="29">
        <f>JAN!C104</f>
        <v>2105340</v>
      </c>
      <c r="I128" s="29">
        <f>JAN!E104</f>
        <v>4966</v>
      </c>
      <c r="J128" s="31">
        <f>JAN!F104</f>
        <v>423.95086588803866</v>
      </c>
      <c r="K128" s="29">
        <f>JAN!G104</f>
        <v>9758</v>
      </c>
      <c r="L128" s="31">
        <f>JAN!H104</f>
        <v>215.75527772084445</v>
      </c>
    </row>
    <row r="129" spans="1:12" ht="12.75">
      <c r="A129" s="24" t="s">
        <v>55</v>
      </c>
      <c r="B129" s="29">
        <f>FEB!C103</f>
        <v>7400693</v>
      </c>
      <c r="C129" s="29">
        <f>FEB!E103</f>
        <v>16536</v>
      </c>
      <c r="D129" s="31">
        <f>FEB!F103</f>
        <v>447.5503749395259</v>
      </c>
      <c r="E129" s="29">
        <f>FEB!G103</f>
        <v>34044</v>
      </c>
      <c r="F129" s="31">
        <f>FEB!H103</f>
        <v>217.38611796498648</v>
      </c>
      <c r="H129" s="29">
        <f>FEB!C104</f>
        <v>2101251</v>
      </c>
      <c r="I129" s="29">
        <f>FEB!E104</f>
        <v>5690</v>
      </c>
      <c r="J129" s="31">
        <f>FEB!F104</f>
        <v>369.2884007029877</v>
      </c>
      <c r="K129" s="29">
        <f>FEB!G104</f>
        <v>9711</v>
      </c>
      <c r="L129" s="31">
        <f>FEB!H104</f>
        <v>216.37843682421996</v>
      </c>
    </row>
    <row r="130" spans="1:12" ht="12.75">
      <c r="A130" s="24" t="s">
        <v>56</v>
      </c>
      <c r="B130" s="29">
        <f>MAR!C103</f>
        <v>7572120</v>
      </c>
      <c r="C130" s="29">
        <f>MAR!E103</f>
        <v>16857</v>
      </c>
      <c r="D130" s="31">
        <f>MAR!F103</f>
        <v>449.1973660793736</v>
      </c>
      <c r="E130" s="29">
        <f>MAR!G103</f>
        <v>34494</v>
      </c>
      <c r="F130" s="31">
        <f>MAR!H103</f>
        <v>219.51991650721865</v>
      </c>
      <c r="H130" s="29">
        <f>MAR!C104</f>
        <v>2084612</v>
      </c>
      <c r="I130" s="29">
        <f>MAR!E104</f>
        <v>5628</v>
      </c>
      <c r="J130" s="31">
        <f>MAR!F104</f>
        <v>370.4001421464108</v>
      </c>
      <c r="K130" s="29">
        <f>MAR!G104</f>
        <v>9603</v>
      </c>
      <c r="L130" s="31">
        <f>MAR!H104</f>
        <v>217.07924606893678</v>
      </c>
    </row>
    <row r="131" spans="1:12" ht="12.75">
      <c r="A131" s="24" t="s">
        <v>57</v>
      </c>
      <c r="B131" s="29">
        <f>APR!C103</f>
        <v>7538064</v>
      </c>
      <c r="C131" s="29">
        <f>APR!E103</f>
        <v>16869</v>
      </c>
      <c r="D131" s="31">
        <f>APR!F103</f>
        <v>446.8589720789614</v>
      </c>
      <c r="E131" s="29">
        <f>APR!G103</f>
        <v>34540</v>
      </c>
      <c r="F131" s="31">
        <f>APR!H103</f>
        <v>218.24157498552404</v>
      </c>
      <c r="H131" s="29">
        <f>APR!C104</f>
        <v>2073434</v>
      </c>
      <c r="I131" s="29">
        <f>APR!E104</f>
        <v>5629</v>
      </c>
      <c r="J131" s="31">
        <f>APR!F104</f>
        <v>368.34855214069995</v>
      </c>
      <c r="K131" s="29">
        <f>APR!G104</f>
        <v>9547</v>
      </c>
      <c r="L131" s="31">
        <f>APR!H104</f>
        <v>217.18173248140778</v>
      </c>
    </row>
    <row r="132" spans="1:12" ht="12.75">
      <c r="A132" s="24" t="s">
        <v>58</v>
      </c>
      <c r="B132" s="29">
        <f>MAY!C103</f>
        <v>7610139</v>
      </c>
      <c r="C132" s="29">
        <f>MAY!E103</f>
        <v>17059</v>
      </c>
      <c r="D132" s="31">
        <f>MAY!F103</f>
        <v>446.10698165191394</v>
      </c>
      <c r="E132" s="29">
        <f>MAY!G103</f>
        <v>34837</v>
      </c>
      <c r="F132" s="31">
        <f>MAY!H103</f>
        <v>218.4498952263398</v>
      </c>
      <c r="H132" s="29">
        <f>MAY!C104</f>
        <v>2068957</v>
      </c>
      <c r="I132" s="29">
        <f>MAY!E104</f>
        <v>5640</v>
      </c>
      <c r="J132" s="31">
        <f>MAY!F104</f>
        <v>366.8363475177305</v>
      </c>
      <c r="K132" s="29">
        <f>MAY!G104</f>
        <v>9542</v>
      </c>
      <c r="L132" s="31">
        <f>MAY!H104</f>
        <v>216.82634667784532</v>
      </c>
    </row>
    <row r="133" spans="1:12" ht="12.75">
      <c r="A133" s="24" t="s">
        <v>59</v>
      </c>
      <c r="B133" s="29">
        <f>JUN!C103</f>
        <v>7716783</v>
      </c>
      <c r="C133" s="29">
        <f>JUN!E103</f>
        <v>17244</v>
      </c>
      <c r="D133" s="31">
        <f>JUN!F103</f>
        <v>447.5053931802366</v>
      </c>
      <c r="E133" s="29">
        <f>JUN!G103</f>
        <v>35318</v>
      </c>
      <c r="F133" s="31">
        <f>JUN!H103</f>
        <v>218.4943371651849</v>
      </c>
      <c r="H133" s="29">
        <f>JUN!C104</f>
        <v>2069226</v>
      </c>
      <c r="I133" s="29">
        <f>JUN!E104</f>
        <v>5671</v>
      </c>
      <c r="J133" s="31">
        <f>JUN!F104</f>
        <v>364.8785046728972</v>
      </c>
      <c r="K133" s="29">
        <f>JUN!G104</f>
        <v>9546</v>
      </c>
      <c r="L133" s="31">
        <f>JUN!H104</f>
        <v>216.76367064739156</v>
      </c>
    </row>
    <row r="134" spans="1:12" ht="12.75">
      <c r="A134" s="30" t="s">
        <v>47</v>
      </c>
      <c r="B134" s="20">
        <f>SUM(B122:B133)/COUNTIF(B122:B133,"&lt;&gt;0")</f>
        <v>7340015.083333333</v>
      </c>
      <c r="C134" s="20">
        <f>SUM(C122:C133)/COUNTIF(C122:C133,"&lt;&gt;0")</f>
        <v>16345.166666666666</v>
      </c>
      <c r="D134" s="31">
        <f>B134/C134</f>
        <v>449.0633367662204</v>
      </c>
      <c r="E134" s="29">
        <f>SUM(E122:E133)/COUNTIF(E122:E133,"&lt;&gt;0")</f>
        <v>33568.083333333336</v>
      </c>
      <c r="F134" s="31">
        <f>B134/E134</f>
        <v>218.66053567749125</v>
      </c>
      <c r="H134" s="20">
        <f>SUM(H122:H133)/COUNTIF(H122:H133,"&lt;&gt;0")</f>
        <v>2105005.4166666665</v>
      </c>
      <c r="I134" s="20">
        <f>SUM(I122:I133)/COUNTIF(I122:I133,"&lt;&gt;0")</f>
        <v>5554.25</v>
      </c>
      <c r="J134" s="31">
        <f>H134/I134</f>
        <v>378.9900376588498</v>
      </c>
      <c r="K134" s="29">
        <f>SUM(K122:K133)/COUNTIF(K122:K133,"&lt;&gt;0")</f>
        <v>9711</v>
      </c>
      <c r="L134" s="31">
        <f>H134/K134</f>
        <v>216.76505165962996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JUL!F130</f>
        <v>1975827</v>
      </c>
      <c r="D142" s="29">
        <f>JUL!F131</f>
        <v>617790</v>
      </c>
      <c r="E142" s="29">
        <f>JUL!F132</f>
        <v>1117398</v>
      </c>
      <c r="F142" s="29">
        <f>JUL!F133</f>
        <v>9075</v>
      </c>
      <c r="G142" s="29">
        <f>JUL!F134</f>
        <v>231564</v>
      </c>
      <c r="H142" s="29">
        <f>JUL!F135</f>
        <v>67844</v>
      </c>
    </row>
    <row r="143" spans="1:8" ht="12.75">
      <c r="A143" s="24" t="s">
        <v>49</v>
      </c>
      <c r="C143" s="29">
        <f>AUG!F130</f>
        <v>2004628</v>
      </c>
      <c r="D143" s="29">
        <f>AUG!F131</f>
        <v>634624</v>
      </c>
      <c r="E143" s="29">
        <f>AUG!F132</f>
        <v>1130351</v>
      </c>
      <c r="F143" s="29">
        <f>AUG!F133</f>
        <v>10572</v>
      </c>
      <c r="G143" s="29">
        <f>AUG!F134</f>
        <v>229081</v>
      </c>
      <c r="H143" s="29">
        <f>AUG!F135</f>
        <v>72709</v>
      </c>
    </row>
    <row r="144" spans="1:8" ht="12.75">
      <c r="A144" s="24" t="s">
        <v>50</v>
      </c>
      <c r="C144" s="29">
        <f>SEP!F130</f>
        <v>2010602</v>
      </c>
      <c r="D144" s="29">
        <f>SEP!F131</f>
        <v>635279</v>
      </c>
      <c r="E144" s="29">
        <f>SEP!F132</f>
        <v>1144098</v>
      </c>
      <c r="F144" s="29">
        <f>SEP!F133</f>
        <v>2511</v>
      </c>
      <c r="G144" s="29">
        <f>SEP!F134</f>
        <v>228714</v>
      </c>
      <c r="H144" s="29">
        <f>SEP!F135</f>
        <v>70405</v>
      </c>
    </row>
    <row r="145" spans="1:8" ht="12.75">
      <c r="A145" s="24" t="s">
        <v>51</v>
      </c>
      <c r="C145" s="29">
        <f>OCT!F130</f>
        <v>2075365</v>
      </c>
      <c r="D145" s="29">
        <f>OCT!F131</f>
        <v>649420</v>
      </c>
      <c r="E145" s="29">
        <f>OCT!F132</f>
        <v>1167874</v>
      </c>
      <c r="F145" s="29">
        <f>OCT!F133</f>
        <v>6061</v>
      </c>
      <c r="G145" s="29">
        <f>OCT!F134</f>
        <v>252010</v>
      </c>
      <c r="H145" s="29">
        <f>OCT!F135</f>
        <v>73557</v>
      </c>
    </row>
    <row r="146" spans="1:8" ht="12.75">
      <c r="A146" s="24" t="s">
        <v>52</v>
      </c>
      <c r="C146" s="29">
        <f>NOV!F130</f>
        <v>2120246</v>
      </c>
      <c r="D146" s="29">
        <f>NOV!F131</f>
        <v>647010</v>
      </c>
      <c r="E146" s="29">
        <f>NOV!F132</f>
        <v>1197155</v>
      </c>
      <c r="F146" s="29">
        <f>NOV!F133</f>
        <v>11670</v>
      </c>
      <c r="G146" s="29">
        <f>NOV!F134</f>
        <v>264411</v>
      </c>
      <c r="H146" s="29">
        <f>NOV!F135</f>
        <v>77550</v>
      </c>
    </row>
    <row r="147" spans="1:8" ht="12.75">
      <c r="A147" s="24" t="s">
        <v>53</v>
      </c>
      <c r="C147" s="29">
        <f>DEC!F130</f>
        <v>2134287</v>
      </c>
      <c r="D147" s="29">
        <f>DEC!F131</f>
        <v>642904</v>
      </c>
      <c r="E147" s="29">
        <f>DEC!F132</f>
        <v>1197141</v>
      </c>
      <c r="F147" s="29">
        <f>DEC!F133</f>
        <v>16619</v>
      </c>
      <c r="G147" s="29">
        <f>DEC!F134</f>
        <v>277623</v>
      </c>
      <c r="H147" s="29">
        <f>DEC!F135</f>
        <v>74225</v>
      </c>
    </row>
    <row r="148" spans="1:8" ht="12.75">
      <c r="A148" s="24" t="s">
        <v>54</v>
      </c>
      <c r="C148" s="29">
        <f>JAN!F130</f>
        <v>2105340</v>
      </c>
      <c r="D148" s="29">
        <f>JAN!F131</f>
        <v>623651</v>
      </c>
      <c r="E148" s="29">
        <f>JAN!F132</f>
        <v>1174690</v>
      </c>
      <c r="F148" s="29">
        <f>JAN!F133</f>
        <v>20483</v>
      </c>
      <c r="G148" s="29">
        <f>JAN!F134</f>
        <v>286516</v>
      </c>
      <c r="H148" s="29">
        <f>JAN!F135</f>
        <v>0</v>
      </c>
    </row>
    <row r="149" spans="1:8" ht="12.75">
      <c r="A149" s="24" t="s">
        <v>55</v>
      </c>
      <c r="C149" s="29">
        <f>FEB!F130</f>
        <v>2101251</v>
      </c>
      <c r="D149" s="29">
        <f>FEB!F131</f>
        <v>622908</v>
      </c>
      <c r="E149" s="29">
        <f>FEB!F132</f>
        <v>1165567</v>
      </c>
      <c r="F149" s="29">
        <f>FEB!F133</f>
        <v>22211</v>
      </c>
      <c r="G149" s="29">
        <f>FEB!F134</f>
        <v>290565</v>
      </c>
      <c r="H149" s="29">
        <f>FEB!F135</f>
        <v>0</v>
      </c>
    </row>
    <row r="150" spans="1:8" ht="12.75">
      <c r="A150" s="24" t="s">
        <v>56</v>
      </c>
      <c r="C150" s="29">
        <f>MAR!F130</f>
        <v>2084612</v>
      </c>
      <c r="D150" s="29">
        <f>MAR!F131</f>
        <v>624746</v>
      </c>
      <c r="E150" s="29">
        <f>MAR!F132</f>
        <v>1177464</v>
      </c>
      <c r="F150" s="29">
        <f>MAR!F133</f>
        <v>6317</v>
      </c>
      <c r="G150" s="29">
        <f>MAR!F134</f>
        <v>276085</v>
      </c>
      <c r="H150" s="29">
        <f>MAR!F135</f>
        <v>0</v>
      </c>
    </row>
    <row r="151" spans="1:8" ht="12.75">
      <c r="A151" s="24" t="s">
        <v>57</v>
      </c>
      <c r="C151" s="29">
        <f>APR!F130</f>
        <v>2073434</v>
      </c>
      <c r="D151" s="29">
        <f>APR!F131</f>
        <v>633912</v>
      </c>
      <c r="E151" s="29">
        <f>APR!F132</f>
        <v>1155928</v>
      </c>
      <c r="F151" s="29">
        <f>APR!F133</f>
        <v>7187</v>
      </c>
      <c r="G151" s="29">
        <f>APR!F134</f>
        <v>276407</v>
      </c>
      <c r="H151" s="29">
        <f>APR!F135</f>
        <v>0</v>
      </c>
    </row>
    <row r="152" spans="1:8" ht="12.75">
      <c r="A152" s="24" t="s">
        <v>58</v>
      </c>
      <c r="C152" s="29">
        <f>MAY!F130</f>
        <v>2068957</v>
      </c>
      <c r="D152" s="29">
        <f>MAY!F131</f>
        <v>636581</v>
      </c>
      <c r="E152" s="29">
        <f>MAY!F132</f>
        <v>1145918</v>
      </c>
      <c r="F152" s="29">
        <f>MAY!F133</f>
        <v>7998</v>
      </c>
      <c r="G152" s="29">
        <f>MAY!F134</f>
        <v>278460</v>
      </c>
      <c r="H152" s="29">
        <f>MAY!F135</f>
        <v>0</v>
      </c>
    </row>
    <row r="153" spans="1:8" ht="12.75">
      <c r="A153" s="24" t="s">
        <v>59</v>
      </c>
      <c r="C153" s="29">
        <f>JUN!F130</f>
        <v>2069226</v>
      </c>
      <c r="D153" s="29">
        <f>JUN!F131</f>
        <v>634011</v>
      </c>
      <c r="E153" s="29">
        <f>JUN!F132</f>
        <v>1147517</v>
      </c>
      <c r="F153" s="29">
        <f>JUN!F133</f>
        <v>5184</v>
      </c>
      <c r="G153" s="29">
        <f>JUN!F134</f>
        <v>282514</v>
      </c>
      <c r="H153" s="29">
        <f>JUN!F135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2068647.9166666667</v>
      </c>
      <c r="D154" s="34">
        <f t="shared" si="6"/>
        <v>633569.6666666666</v>
      </c>
      <c r="E154" s="34">
        <f t="shared" si="6"/>
        <v>1160091.75</v>
      </c>
      <c r="F154" s="34">
        <f t="shared" si="6"/>
        <v>10490.666666666666</v>
      </c>
      <c r="G154" s="34">
        <f t="shared" si="6"/>
        <v>264495.8333333333</v>
      </c>
      <c r="H154" s="34">
        <f t="shared" si="6"/>
        <v>72715</v>
      </c>
    </row>
  </sheetData>
  <sheetProtection password="C1F7" sheet="1" objects="1" scenarios="1"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D7" sqref="D7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JUL!B7</f>
        <v>617</v>
      </c>
      <c r="C5" s="20">
        <f>JUL!C7</f>
        <v>16</v>
      </c>
      <c r="D5" s="20">
        <f>JUL!D7</f>
        <v>16</v>
      </c>
      <c r="E5" s="20">
        <f>JUL!E7</f>
        <v>106</v>
      </c>
      <c r="F5" s="20">
        <f>JUL!F7</f>
        <v>588</v>
      </c>
      <c r="G5" s="20">
        <f>JUL!G7</f>
        <v>17</v>
      </c>
      <c r="H5" s="20">
        <f>JUL!H7</f>
        <v>8123</v>
      </c>
      <c r="I5" s="20">
        <f aca="true" t="shared" si="0" ref="I5:I16">SUM(B5:H5)</f>
        <v>9483</v>
      </c>
    </row>
    <row r="6" spans="1:9" ht="12.75">
      <c r="A6" s="24" t="s">
        <v>49</v>
      </c>
      <c r="B6" s="20">
        <f>AUG!B7</f>
        <v>636</v>
      </c>
      <c r="C6" s="20">
        <f>AUG!C7</f>
        <v>7</v>
      </c>
      <c r="D6" s="20">
        <f>AUG!D7</f>
        <v>22</v>
      </c>
      <c r="E6" s="20">
        <f>AUG!E7</f>
        <v>114</v>
      </c>
      <c r="F6" s="20">
        <f>AUG!F7</f>
        <v>602</v>
      </c>
      <c r="G6" s="20">
        <f>AUG!G7</f>
        <v>17</v>
      </c>
      <c r="H6" s="20">
        <f>AUG!H7</f>
        <v>8291</v>
      </c>
      <c r="I6" s="20">
        <f t="shared" si="0"/>
        <v>9689</v>
      </c>
    </row>
    <row r="7" spans="1:9" ht="12.75">
      <c r="A7" s="24" t="s">
        <v>50</v>
      </c>
      <c r="B7" s="20">
        <f>SEP!B7</f>
        <v>643</v>
      </c>
      <c r="C7" s="20">
        <f>SEP!C7</f>
        <v>11</v>
      </c>
      <c r="D7" s="20">
        <f>SEP!D7</f>
        <v>21</v>
      </c>
      <c r="E7" s="20">
        <f>SEP!E7</f>
        <v>115</v>
      </c>
      <c r="F7" s="20">
        <f>SEP!F7</f>
        <v>599</v>
      </c>
      <c r="G7" s="20">
        <f>SEP!G7</f>
        <v>14</v>
      </c>
      <c r="H7" s="20">
        <f>SEP!H7</f>
        <v>8377</v>
      </c>
      <c r="I7" s="20">
        <f t="shared" si="0"/>
        <v>9780</v>
      </c>
    </row>
    <row r="8" spans="1:9" ht="12.75">
      <c r="A8" s="24" t="s">
        <v>51</v>
      </c>
      <c r="B8" s="20">
        <f>OCT!B7</f>
        <v>661</v>
      </c>
      <c r="C8" s="20">
        <f>OCT!C7</f>
        <v>27</v>
      </c>
      <c r="D8" s="20">
        <f>OCT!D7</f>
        <v>19</v>
      </c>
      <c r="E8" s="20">
        <f>OCT!E7</f>
        <v>116</v>
      </c>
      <c r="F8" s="20">
        <f>OCT!F7</f>
        <v>596</v>
      </c>
      <c r="G8" s="20">
        <f>OCT!G7</f>
        <v>16</v>
      </c>
      <c r="H8" s="20">
        <f>OCT!H7</f>
        <v>8303</v>
      </c>
      <c r="I8" s="20">
        <f t="shared" si="0"/>
        <v>9738</v>
      </c>
    </row>
    <row r="9" spans="1:9" ht="12.75">
      <c r="A9" s="24" t="s">
        <v>52</v>
      </c>
      <c r="B9" s="20">
        <f>NOV!B7</f>
        <v>671</v>
      </c>
      <c r="C9" s="20">
        <f>NOV!C7</f>
        <v>45</v>
      </c>
      <c r="D9" s="20">
        <f>NOV!D7</f>
        <v>22</v>
      </c>
      <c r="E9" s="20">
        <f>NOV!E7</f>
        <v>124</v>
      </c>
      <c r="F9" s="20">
        <f>NOV!F7</f>
        <v>601</v>
      </c>
      <c r="G9" s="20">
        <f>NOV!G7</f>
        <v>16</v>
      </c>
      <c r="H9" s="20">
        <f>NOV!H7</f>
        <v>8367</v>
      </c>
      <c r="I9" s="20">
        <f t="shared" si="0"/>
        <v>9846</v>
      </c>
    </row>
    <row r="10" spans="1:9" ht="12.75">
      <c r="A10" s="24" t="s">
        <v>53</v>
      </c>
      <c r="B10" s="20">
        <f>DEC!B7</f>
        <v>676</v>
      </c>
      <c r="C10" s="20">
        <f>DEC!C7</f>
        <v>38</v>
      </c>
      <c r="D10" s="20">
        <f>DEC!D7</f>
        <v>22</v>
      </c>
      <c r="E10" s="20">
        <f>DEC!E7</f>
        <v>140</v>
      </c>
      <c r="F10" s="20">
        <f>DEC!F7</f>
        <v>606</v>
      </c>
      <c r="G10" s="20">
        <f>DEC!G7</f>
        <v>16</v>
      </c>
      <c r="H10" s="20">
        <f>DEC!H7</f>
        <v>8387</v>
      </c>
      <c r="I10" s="20">
        <f t="shared" si="0"/>
        <v>9885</v>
      </c>
    </row>
    <row r="11" spans="1:9" ht="12.75">
      <c r="A11" s="24" t="s">
        <v>54</v>
      </c>
      <c r="B11" s="20">
        <f>JAN!B7</f>
        <v>723</v>
      </c>
      <c r="C11" s="20">
        <f>JAN!C7</f>
        <v>46</v>
      </c>
      <c r="D11" s="20">
        <f>JAN!D7</f>
        <v>0</v>
      </c>
      <c r="E11" s="20">
        <f>JAN!E7</f>
        <v>144</v>
      </c>
      <c r="F11" s="20">
        <f>JAN!F7</f>
        <v>600</v>
      </c>
      <c r="G11" s="20">
        <f>JAN!G7</f>
        <v>19</v>
      </c>
      <c r="H11" s="20">
        <f>JAN!H7</f>
        <v>8304</v>
      </c>
      <c r="I11" s="20">
        <f t="shared" si="0"/>
        <v>9836</v>
      </c>
    </row>
    <row r="12" spans="1:9" ht="12.75">
      <c r="A12" s="24" t="s">
        <v>55</v>
      </c>
      <c r="B12" s="20">
        <f>FEB!B7</f>
        <v>695</v>
      </c>
      <c r="C12" s="20">
        <f>FEB!C7</f>
        <v>39</v>
      </c>
      <c r="D12" s="20">
        <f>FEB!D7</f>
        <v>0</v>
      </c>
      <c r="E12" s="20">
        <f>FEB!E7</f>
        <v>131</v>
      </c>
      <c r="F12" s="20">
        <f>FEB!F7</f>
        <v>604</v>
      </c>
      <c r="G12" s="20">
        <f>FEB!G7</f>
        <v>20</v>
      </c>
      <c r="H12" s="20">
        <f>FEB!H7</f>
        <v>8451</v>
      </c>
      <c r="I12" s="20">
        <f t="shared" si="0"/>
        <v>9940</v>
      </c>
    </row>
    <row r="13" spans="1:9" ht="12.75">
      <c r="A13" s="24" t="s">
        <v>56</v>
      </c>
      <c r="B13" s="20">
        <f>MAR!B7</f>
        <v>725</v>
      </c>
      <c r="C13" s="20">
        <f>MAR!C7</f>
        <v>5</v>
      </c>
      <c r="D13" s="20">
        <f>MAR!D7</f>
        <v>0</v>
      </c>
      <c r="E13" s="20">
        <f>MAR!E7</f>
        <v>129</v>
      </c>
      <c r="F13" s="20">
        <f>MAR!F7</f>
        <v>601</v>
      </c>
      <c r="G13" s="20">
        <f>MAR!G7</f>
        <v>20</v>
      </c>
      <c r="H13" s="20">
        <f>MAR!H7</f>
        <v>8569</v>
      </c>
      <c r="I13" s="20">
        <f t="shared" si="0"/>
        <v>10049</v>
      </c>
    </row>
    <row r="14" spans="1:9" ht="12.75">
      <c r="A14" s="24" t="s">
        <v>57</v>
      </c>
      <c r="B14" s="20">
        <f>APR!B7</f>
        <v>710</v>
      </c>
      <c r="C14" s="20">
        <f>APR!C7</f>
        <v>9</v>
      </c>
      <c r="D14" s="20">
        <f>APR!D7</f>
        <v>0</v>
      </c>
      <c r="E14" s="20">
        <f>APR!E7</f>
        <v>121</v>
      </c>
      <c r="F14" s="20">
        <f>APR!F7</f>
        <v>604</v>
      </c>
      <c r="G14" s="20">
        <f>APR!G7</f>
        <v>21</v>
      </c>
      <c r="H14" s="20">
        <f>APR!H7</f>
        <v>8492</v>
      </c>
      <c r="I14" s="20">
        <f t="shared" si="0"/>
        <v>9957</v>
      </c>
    </row>
    <row r="15" spans="1:9" ht="12.75">
      <c r="A15" s="24" t="s">
        <v>58</v>
      </c>
      <c r="B15" s="20">
        <f>MAY!B7</f>
        <v>727</v>
      </c>
      <c r="C15" s="20">
        <f>MAY!C7</f>
        <v>9</v>
      </c>
      <c r="D15" s="20">
        <f>MAY!D7</f>
        <v>0</v>
      </c>
      <c r="E15" s="20">
        <f>MAY!E7</f>
        <v>121</v>
      </c>
      <c r="F15" s="20">
        <f>MAY!F7</f>
        <v>610</v>
      </c>
      <c r="G15" s="20">
        <f>MAY!G7</f>
        <v>22</v>
      </c>
      <c r="H15" s="20">
        <f>MAY!H7</f>
        <v>8502</v>
      </c>
      <c r="I15" s="20">
        <f t="shared" si="0"/>
        <v>9991</v>
      </c>
    </row>
    <row r="16" spans="1:9" ht="12.75">
      <c r="A16" s="24" t="s">
        <v>59</v>
      </c>
      <c r="B16" s="20">
        <f>JUN!B7</f>
        <v>712</v>
      </c>
      <c r="C16" s="20">
        <f>JUN!C7</f>
        <v>0</v>
      </c>
      <c r="D16" s="20">
        <f>JUN!D7</f>
        <v>0</v>
      </c>
      <c r="E16" s="20">
        <f>JUN!E7</f>
        <v>122</v>
      </c>
      <c r="F16" s="20">
        <f>JUN!F7</f>
        <v>603</v>
      </c>
      <c r="G16" s="20">
        <f>JUN!G7</f>
        <v>20</v>
      </c>
      <c r="H16" s="20">
        <f>JUN!H7</f>
        <v>8477</v>
      </c>
      <c r="I16" s="20">
        <f t="shared" si="0"/>
        <v>9934</v>
      </c>
    </row>
    <row r="17" spans="1:9" ht="12.75">
      <c r="A17" s="17" t="s">
        <v>47</v>
      </c>
      <c r="B17" s="20">
        <f>SUM(B5:B16)/COUNTIF(B5:B16,"&lt;&gt;0")</f>
        <v>683</v>
      </c>
      <c r="C17" s="20">
        <f aca="true" t="shared" si="1" ref="C17:I17">SUM(C5:C16)/COUNTIF(C5:C16,"&lt;&gt;0")</f>
        <v>22.90909090909091</v>
      </c>
      <c r="D17" s="20">
        <f t="shared" si="1"/>
        <v>20.333333333333332</v>
      </c>
      <c r="E17" s="20">
        <f t="shared" si="1"/>
        <v>123.58333333333333</v>
      </c>
      <c r="F17" s="20">
        <f t="shared" si="1"/>
        <v>601.1666666666666</v>
      </c>
      <c r="G17" s="20">
        <f t="shared" si="1"/>
        <v>18.166666666666668</v>
      </c>
      <c r="H17" s="20">
        <f t="shared" si="1"/>
        <v>8386.916666666666</v>
      </c>
      <c r="I17" s="20">
        <f t="shared" si="1"/>
        <v>9844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JUL!B18</f>
        <v>193</v>
      </c>
      <c r="C21" s="23">
        <f>JUL!C18</f>
        <v>5</v>
      </c>
      <c r="D21" s="23">
        <f>JUL!D18</f>
        <v>5</v>
      </c>
      <c r="E21" s="23">
        <f>JUL!E18</f>
        <v>106</v>
      </c>
      <c r="F21" s="23">
        <f>JUL!F18</f>
        <v>569</v>
      </c>
      <c r="G21" s="23">
        <f>JUL!G18</f>
        <v>15</v>
      </c>
      <c r="H21" s="23">
        <f>JUL!H18</f>
        <v>4002</v>
      </c>
      <c r="I21" s="20">
        <f aca="true" t="shared" si="2" ref="I21:I32">SUM(B21:H21)</f>
        <v>4895</v>
      </c>
    </row>
    <row r="22" spans="1:9" ht="12.75">
      <c r="A22" s="24" t="s">
        <v>49</v>
      </c>
      <c r="B22" s="23">
        <f>AUG!B18</f>
        <v>198</v>
      </c>
      <c r="C22" s="23">
        <f>AUG!C18</f>
        <v>3</v>
      </c>
      <c r="D22" s="23">
        <f>AUG!D18</f>
        <v>6</v>
      </c>
      <c r="E22" s="23">
        <f>AUG!E18</f>
        <v>113</v>
      </c>
      <c r="F22" s="23">
        <f>AUG!F18</f>
        <v>580</v>
      </c>
      <c r="G22" s="23">
        <f>AUG!G18</f>
        <v>15</v>
      </c>
      <c r="H22" s="23">
        <f>AUG!H18</f>
        <v>4062</v>
      </c>
      <c r="I22" s="20">
        <f t="shared" si="2"/>
        <v>4977</v>
      </c>
    </row>
    <row r="23" spans="1:9" ht="12.75">
      <c r="A23" s="24" t="s">
        <v>50</v>
      </c>
      <c r="B23" s="23">
        <f>SEP!B18</f>
        <v>206</v>
      </c>
      <c r="C23" s="23">
        <f>SEP!C18</f>
        <v>4</v>
      </c>
      <c r="D23" s="23">
        <f>SEP!D18</f>
        <v>6</v>
      </c>
      <c r="E23" s="23">
        <f>SEP!E18</f>
        <v>114</v>
      </c>
      <c r="F23" s="23">
        <f>SEP!F18</f>
        <v>580</v>
      </c>
      <c r="G23" s="23">
        <f>SEP!G18</f>
        <v>12</v>
      </c>
      <c r="H23" s="23">
        <f>SEP!H18</f>
        <v>4088</v>
      </c>
      <c r="I23" s="20">
        <f t="shared" si="2"/>
        <v>5010</v>
      </c>
    </row>
    <row r="24" spans="1:9" ht="12.75">
      <c r="A24" s="24" t="s">
        <v>51</v>
      </c>
      <c r="B24" s="23">
        <f>OCT!B18</f>
        <v>211</v>
      </c>
      <c r="C24" s="23">
        <f>OCT!C18</f>
        <v>9</v>
      </c>
      <c r="D24" s="23">
        <f>OCT!D18</f>
        <v>5</v>
      </c>
      <c r="E24" s="23">
        <f>OCT!E18</f>
        <v>115</v>
      </c>
      <c r="F24" s="23">
        <f>OCT!F18</f>
        <v>577</v>
      </c>
      <c r="G24" s="23">
        <f>OCT!G18</f>
        <v>14</v>
      </c>
      <c r="H24" s="23">
        <f>OCT!H18</f>
        <v>4067</v>
      </c>
      <c r="I24" s="20">
        <f t="shared" si="2"/>
        <v>4998</v>
      </c>
    </row>
    <row r="25" spans="1:9" ht="12.75">
      <c r="A25" s="24" t="s">
        <v>52</v>
      </c>
      <c r="B25" s="20">
        <f>NOV!B18</f>
        <v>217</v>
      </c>
      <c r="C25" s="20">
        <f>NOV!C18</f>
        <v>11</v>
      </c>
      <c r="D25" s="20">
        <f>NOV!D18</f>
        <v>6</v>
      </c>
      <c r="E25" s="20">
        <f>NOV!E18</f>
        <v>122</v>
      </c>
      <c r="F25" s="20">
        <f>NOV!F18</f>
        <v>580</v>
      </c>
      <c r="G25" s="20">
        <f>NOV!G18</f>
        <v>14</v>
      </c>
      <c r="H25" s="20">
        <f>NOV!H18</f>
        <v>4102</v>
      </c>
      <c r="I25" s="20">
        <f t="shared" si="2"/>
        <v>5052</v>
      </c>
    </row>
    <row r="26" spans="1:9" ht="12.75">
      <c r="A26" s="24" t="s">
        <v>53</v>
      </c>
      <c r="B26" s="20">
        <f>DEC!B18</f>
        <v>216</v>
      </c>
      <c r="C26" s="20">
        <f>DEC!C18</f>
        <v>9</v>
      </c>
      <c r="D26" s="20">
        <f>DEC!D18</f>
        <v>6</v>
      </c>
      <c r="E26" s="20">
        <f>DEC!E18</f>
        <v>138</v>
      </c>
      <c r="F26" s="20">
        <f>DEC!F18</f>
        <v>586</v>
      </c>
      <c r="G26" s="20">
        <f>DEC!G18</f>
        <v>14</v>
      </c>
      <c r="H26" s="20">
        <f>DEC!H18</f>
        <v>4105</v>
      </c>
      <c r="I26" s="20">
        <f t="shared" si="2"/>
        <v>5074</v>
      </c>
    </row>
    <row r="27" spans="1:9" ht="12.75">
      <c r="A27" s="24" t="s">
        <v>54</v>
      </c>
      <c r="B27" s="20">
        <f>JAN!B18</f>
        <v>142</v>
      </c>
      <c r="C27" s="20">
        <f>JAN!C18</f>
        <v>11</v>
      </c>
      <c r="D27" s="20">
        <f>JAN!D18</f>
        <v>0</v>
      </c>
      <c r="E27" s="20">
        <f>JAN!E18</f>
        <v>142</v>
      </c>
      <c r="F27" s="20">
        <f>JAN!F18</f>
        <v>581</v>
      </c>
      <c r="G27" s="20">
        <f>JAN!G18</f>
        <v>16</v>
      </c>
      <c r="H27" s="20">
        <f>JAN!H18</f>
        <v>4081</v>
      </c>
      <c r="I27" s="20">
        <f t="shared" si="2"/>
        <v>4973</v>
      </c>
    </row>
    <row r="28" spans="1:9" ht="12.75">
      <c r="A28" s="24" t="s">
        <v>55</v>
      </c>
      <c r="B28" s="20">
        <f>FEB!B18</f>
        <v>227</v>
      </c>
      <c r="C28" s="20">
        <f>FEB!C18</f>
        <v>10</v>
      </c>
      <c r="D28" s="20">
        <f>FEB!D18</f>
        <v>0</v>
      </c>
      <c r="E28" s="20">
        <f>FEB!E18</f>
        <v>130</v>
      </c>
      <c r="F28" s="20">
        <f>FEB!F18</f>
        <v>585</v>
      </c>
      <c r="G28" s="20">
        <f>FEB!G18</f>
        <v>17</v>
      </c>
      <c r="H28" s="20">
        <f>FEB!H18</f>
        <v>4197</v>
      </c>
      <c r="I28" s="20">
        <f t="shared" si="2"/>
        <v>5166</v>
      </c>
    </row>
    <row r="29" spans="1:9" ht="12.75">
      <c r="A29" s="24" t="s">
        <v>56</v>
      </c>
      <c r="B29" s="20">
        <f>MAR!B18</f>
        <v>234</v>
      </c>
      <c r="C29" s="20">
        <f>MAR!C18</f>
        <v>1</v>
      </c>
      <c r="D29" s="20">
        <f>MAR!D18</f>
        <v>0</v>
      </c>
      <c r="E29" s="20">
        <f>MAR!E18</f>
        <v>127</v>
      </c>
      <c r="F29" s="20">
        <f>MAR!F18</f>
        <v>582</v>
      </c>
      <c r="G29" s="20">
        <f>MAR!G18</f>
        <v>17</v>
      </c>
      <c r="H29" s="20">
        <f>MAR!H18</f>
        <v>4278</v>
      </c>
      <c r="I29" s="20">
        <f t="shared" si="2"/>
        <v>5239</v>
      </c>
    </row>
    <row r="30" spans="1:9" ht="12.75">
      <c r="A30" s="24" t="s">
        <v>57</v>
      </c>
      <c r="B30" s="20">
        <f>APR!B18</f>
        <v>233</v>
      </c>
      <c r="C30" s="20">
        <f>APR!C18</f>
        <v>2</v>
      </c>
      <c r="D30" s="20">
        <f>APR!D18</f>
        <v>0</v>
      </c>
      <c r="E30" s="20">
        <f>APR!E18</f>
        <v>120</v>
      </c>
      <c r="F30" s="20">
        <f>APR!F18</f>
        <v>583</v>
      </c>
      <c r="G30" s="20">
        <f>APR!G18</f>
        <v>18</v>
      </c>
      <c r="H30" s="20">
        <f>APR!H18</f>
        <v>4232</v>
      </c>
      <c r="I30" s="20">
        <f t="shared" si="2"/>
        <v>5188</v>
      </c>
    </row>
    <row r="31" spans="1:9" ht="12.75">
      <c r="A31" s="24" t="s">
        <v>58</v>
      </c>
      <c r="B31" s="20">
        <f>MAY!B18</f>
        <v>238</v>
      </c>
      <c r="C31" s="20">
        <f>MAY!C18</f>
        <v>2</v>
      </c>
      <c r="D31" s="20">
        <f>MAY!D18</f>
        <v>0</v>
      </c>
      <c r="E31" s="20">
        <f>MAY!E18</f>
        <v>120</v>
      </c>
      <c r="F31" s="20">
        <f>MAY!F18</f>
        <v>590</v>
      </c>
      <c r="G31" s="20">
        <f>MAY!G18</f>
        <v>19</v>
      </c>
      <c r="H31" s="20">
        <f>MAY!H18</f>
        <v>4259</v>
      </c>
      <c r="I31" s="20">
        <f t="shared" si="2"/>
        <v>5228</v>
      </c>
    </row>
    <row r="32" spans="1:9" ht="12.75">
      <c r="A32" s="24" t="s">
        <v>59</v>
      </c>
      <c r="B32" s="20">
        <f>JUN!B18</f>
        <v>233</v>
      </c>
      <c r="C32" s="20">
        <f>JUN!C18</f>
        <v>0</v>
      </c>
      <c r="D32" s="20">
        <f>JUN!D18</f>
        <v>0</v>
      </c>
      <c r="E32" s="20">
        <f>JUN!E18</f>
        <v>121</v>
      </c>
      <c r="F32" s="20">
        <f>JUN!F18</f>
        <v>581</v>
      </c>
      <c r="G32" s="20">
        <f>JUN!G18</f>
        <v>17</v>
      </c>
      <c r="H32" s="20">
        <f>JUN!H18</f>
        <v>4250</v>
      </c>
      <c r="I32" s="20">
        <f t="shared" si="2"/>
        <v>5202</v>
      </c>
    </row>
    <row r="33" spans="1:9" ht="12.75">
      <c r="A33" s="17" t="s">
        <v>47</v>
      </c>
      <c r="B33" s="20">
        <f>SUM(B21:B32)/COUNTIF(B21:B32,"&lt;&gt;0")</f>
        <v>212.33333333333334</v>
      </c>
      <c r="C33" s="20">
        <f aca="true" t="shared" si="3" ref="C33:I33">SUM(C21:C32)/COUNTIF(C21:C32,"&lt;&gt;0")</f>
        <v>6.090909090909091</v>
      </c>
      <c r="D33" s="20">
        <f t="shared" si="3"/>
        <v>5.666666666666667</v>
      </c>
      <c r="E33" s="20">
        <f t="shared" si="3"/>
        <v>122.33333333333333</v>
      </c>
      <c r="F33" s="20">
        <f t="shared" si="3"/>
        <v>581.1666666666666</v>
      </c>
      <c r="G33" s="20">
        <f t="shared" si="3"/>
        <v>15.666666666666666</v>
      </c>
      <c r="H33" s="20">
        <f t="shared" si="3"/>
        <v>4143.583333333333</v>
      </c>
      <c r="I33" s="20">
        <f t="shared" si="3"/>
        <v>5083.5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JUL!B29</f>
        <v>129524</v>
      </c>
      <c r="C37" s="20">
        <f>JUL!C29</f>
        <v>4434</v>
      </c>
      <c r="D37" s="20">
        <f>JUL!D29</f>
        <v>2754</v>
      </c>
      <c r="E37" s="20">
        <f>JUL!E29</f>
        <v>29743</v>
      </c>
      <c r="F37" s="20">
        <f>JUL!F29</f>
        <v>118470</v>
      </c>
      <c r="G37" s="20">
        <f>JUL!G29</f>
        <v>4715</v>
      </c>
      <c r="H37" s="20">
        <f>JUL!H29</f>
        <v>1724730</v>
      </c>
      <c r="I37" s="20">
        <f aca="true" t="shared" si="4" ref="I37:I48">SUM(B37:H37)</f>
        <v>2014370</v>
      </c>
    </row>
    <row r="38" spans="1:9" ht="12.75">
      <c r="A38" s="24" t="s">
        <v>49</v>
      </c>
      <c r="B38" s="20">
        <f>AUG!B29</f>
        <v>133121</v>
      </c>
      <c r="C38" s="20">
        <f>AUG!C29</f>
        <v>1689</v>
      </c>
      <c r="D38" s="20">
        <f>AUG!D29</f>
        <v>4018</v>
      </c>
      <c r="E38" s="20">
        <f>AUG!E29</f>
        <v>32312</v>
      </c>
      <c r="F38" s="20">
        <f>AUG!F29</f>
        <v>121762</v>
      </c>
      <c r="G38" s="20">
        <f>AUG!G29</f>
        <v>4715</v>
      </c>
      <c r="H38" s="20">
        <f>AUG!H29</f>
        <v>1756145</v>
      </c>
      <c r="I38" s="20">
        <f t="shared" si="4"/>
        <v>2053762</v>
      </c>
    </row>
    <row r="39" spans="1:9" ht="12.75">
      <c r="A39" s="24" t="s">
        <v>50</v>
      </c>
      <c r="B39" s="20">
        <f>SEP!B29</f>
        <v>135259</v>
      </c>
      <c r="C39" s="20">
        <f>SEP!C29</f>
        <v>2515</v>
      </c>
      <c r="D39" s="20">
        <f>SEP!D29</f>
        <v>4262</v>
      </c>
      <c r="E39" s="20">
        <f>SEP!E29</f>
        <v>32331</v>
      </c>
      <c r="F39" s="20">
        <f>SEP!F29</f>
        <v>120656</v>
      </c>
      <c r="G39" s="20">
        <f>SEP!G29</f>
        <v>3949</v>
      </c>
      <c r="H39" s="20">
        <f>SEP!H29</f>
        <v>1782659</v>
      </c>
      <c r="I39" s="20">
        <f t="shared" si="4"/>
        <v>2081631</v>
      </c>
    </row>
    <row r="40" spans="1:9" ht="12.75">
      <c r="A40" s="24" t="s">
        <v>51</v>
      </c>
      <c r="B40" s="20">
        <f>OCT!B29</f>
        <v>140216</v>
      </c>
      <c r="C40" s="20">
        <f>OCT!C29</f>
        <v>6782</v>
      </c>
      <c r="D40" s="20">
        <f>OCT!D29</f>
        <v>3960</v>
      </c>
      <c r="E40" s="20">
        <f>OCT!E29</f>
        <v>33607</v>
      </c>
      <c r="F40" s="20">
        <f>OCT!F29</f>
        <v>121885</v>
      </c>
      <c r="G40" s="20">
        <f>OCT!G29</f>
        <v>4528</v>
      </c>
      <c r="H40" s="20">
        <f>OCT!H29</f>
        <v>1761937</v>
      </c>
      <c r="I40" s="20">
        <f t="shared" si="4"/>
        <v>2072915</v>
      </c>
    </row>
    <row r="41" spans="1:9" ht="12.75">
      <c r="A41" s="24" t="s">
        <v>52</v>
      </c>
      <c r="B41" s="20">
        <f>NOV!B29</f>
        <v>144369</v>
      </c>
      <c r="C41" s="20">
        <f>NOV!C29</f>
        <v>9616</v>
      </c>
      <c r="D41" s="20">
        <f>NOV!D29</f>
        <v>4729</v>
      </c>
      <c r="E41" s="20">
        <f>NOV!E29</f>
        <v>35393</v>
      </c>
      <c r="F41" s="20">
        <f>NOV!F29</f>
        <v>124770</v>
      </c>
      <c r="G41" s="20">
        <f>NOV!G29</f>
        <v>4472</v>
      </c>
      <c r="H41" s="20">
        <f>NOV!H29</f>
        <v>1775896</v>
      </c>
      <c r="I41" s="20">
        <f t="shared" si="4"/>
        <v>2099245</v>
      </c>
    </row>
    <row r="42" spans="1:9" ht="12.75">
      <c r="A42" s="24" t="s">
        <v>53</v>
      </c>
      <c r="B42" s="20">
        <f>DEC!B29</f>
        <v>145595</v>
      </c>
      <c r="C42" s="20">
        <f>DEC!C29</f>
        <v>8094</v>
      </c>
      <c r="D42" s="20">
        <f>DEC!D29</f>
        <v>4676</v>
      </c>
      <c r="E42" s="20">
        <f>DEC!E29</f>
        <v>40377</v>
      </c>
      <c r="F42" s="20">
        <f>DEC!F29</f>
        <v>125939</v>
      </c>
      <c r="G42" s="20">
        <f>DEC!G29</f>
        <v>4528</v>
      </c>
      <c r="H42" s="20">
        <f>DEC!H29</f>
        <v>1768312</v>
      </c>
      <c r="I42" s="20">
        <f t="shared" si="4"/>
        <v>2097521</v>
      </c>
    </row>
    <row r="43" spans="1:9" ht="12.75">
      <c r="A43" s="24" t="s">
        <v>54</v>
      </c>
      <c r="B43" s="20">
        <f>JAN!B29</f>
        <v>156037</v>
      </c>
      <c r="C43" s="20">
        <f>JAN!C29</f>
        <v>8720</v>
      </c>
      <c r="D43" s="20">
        <f>JAN!D29</f>
        <v>0</v>
      </c>
      <c r="E43" s="20">
        <f>JAN!E29</f>
        <v>41106</v>
      </c>
      <c r="F43" s="20">
        <f>JAN!F29</f>
        <v>119264</v>
      </c>
      <c r="G43" s="20">
        <f>JAN!G29</f>
        <v>6913</v>
      </c>
      <c r="H43" s="20">
        <f>JAN!H29</f>
        <v>1738607</v>
      </c>
      <c r="I43" s="20">
        <f t="shared" si="4"/>
        <v>2070647</v>
      </c>
    </row>
    <row r="44" spans="1:9" ht="12.75">
      <c r="A44" s="24" t="s">
        <v>55</v>
      </c>
      <c r="B44" s="20">
        <f>FEB!B29</f>
        <v>148313</v>
      </c>
      <c r="C44" s="20">
        <f>FEB!C29</f>
        <v>7485</v>
      </c>
      <c r="D44" s="20">
        <f>FEB!D29</f>
        <v>0</v>
      </c>
      <c r="E44" s="20">
        <f>FEB!E29</f>
        <v>37505</v>
      </c>
      <c r="F44" s="20">
        <f>FEB!F29</f>
        <v>120953</v>
      </c>
      <c r="G44" s="20">
        <f>FEB!G29</f>
        <v>5787</v>
      </c>
      <c r="H44" s="20">
        <f>FEB!H29</f>
        <v>1766769</v>
      </c>
      <c r="I44" s="20">
        <f t="shared" si="4"/>
        <v>2086812</v>
      </c>
    </row>
    <row r="45" spans="1:9" ht="12.75">
      <c r="A45" s="24" t="s">
        <v>56</v>
      </c>
      <c r="B45" s="20">
        <f>MAR!B29</f>
        <v>156167</v>
      </c>
      <c r="C45" s="20">
        <f>MAR!C29</f>
        <v>1047</v>
      </c>
      <c r="D45" s="20">
        <f>MAR!D29</f>
        <v>0</v>
      </c>
      <c r="E45" s="20">
        <f>MAR!E29</f>
        <v>37100</v>
      </c>
      <c r="F45" s="20">
        <f>MAR!F29</f>
        <v>119632</v>
      </c>
      <c r="G45" s="20">
        <f>MAR!G29</f>
        <v>5391</v>
      </c>
      <c r="H45" s="20">
        <f>MAR!H29</f>
        <v>1802755</v>
      </c>
      <c r="I45" s="20">
        <f t="shared" si="4"/>
        <v>2122092</v>
      </c>
    </row>
    <row r="46" spans="1:9" ht="12.75">
      <c r="A46" s="24" t="s">
        <v>57</v>
      </c>
      <c r="B46" s="20">
        <f>APR!B29</f>
        <v>149890</v>
      </c>
      <c r="C46" s="20">
        <f>APR!C29</f>
        <v>1653</v>
      </c>
      <c r="D46" s="20">
        <f>APR!D29</f>
        <v>0</v>
      </c>
      <c r="E46" s="20">
        <f>APR!E29</f>
        <v>34876</v>
      </c>
      <c r="F46" s="20">
        <f>APR!F29</f>
        <v>120430</v>
      </c>
      <c r="G46" s="20">
        <f>APR!G29</f>
        <v>5944</v>
      </c>
      <c r="H46" s="20">
        <f>APR!H29</f>
        <v>1780349</v>
      </c>
      <c r="I46" s="20">
        <f t="shared" si="4"/>
        <v>2093142</v>
      </c>
    </row>
    <row r="47" spans="1:9" ht="12.75">
      <c r="A47" s="24" t="s">
        <v>58</v>
      </c>
      <c r="B47" s="20">
        <f>MAY!B29</f>
        <v>155551</v>
      </c>
      <c r="C47" s="20">
        <f>MAY!C29</f>
        <v>1786</v>
      </c>
      <c r="D47" s="20">
        <f>MAY!D29</f>
        <v>0</v>
      </c>
      <c r="E47" s="20">
        <f>MAY!E29</f>
        <v>34957</v>
      </c>
      <c r="F47" s="20">
        <f>MAY!F29</f>
        <v>121436</v>
      </c>
      <c r="G47" s="20">
        <f>MAY!G29</f>
        <v>6258</v>
      </c>
      <c r="H47" s="20">
        <f>MAY!H29</f>
        <v>1785550</v>
      </c>
      <c r="I47" s="20">
        <f t="shared" si="4"/>
        <v>2105538</v>
      </c>
    </row>
    <row r="48" spans="1:9" ht="12.75">
      <c r="A48" s="24" t="s">
        <v>59</v>
      </c>
      <c r="B48" s="20">
        <f>JUN!B29</f>
        <v>151669</v>
      </c>
      <c r="C48" s="20">
        <f>JUN!C29</f>
        <v>0</v>
      </c>
      <c r="D48" s="20">
        <f>JUN!D29</f>
        <v>0</v>
      </c>
      <c r="E48" s="20">
        <f>JUN!E29</f>
        <v>32588</v>
      </c>
      <c r="F48" s="20">
        <f>JUN!F29</f>
        <v>120191</v>
      </c>
      <c r="G48" s="20">
        <f>JUN!G29</f>
        <v>5664</v>
      </c>
      <c r="H48" s="20">
        <f>JUN!H29</f>
        <v>1777737</v>
      </c>
      <c r="I48" s="20">
        <f t="shared" si="4"/>
        <v>2087849</v>
      </c>
    </row>
    <row r="49" spans="1:9" ht="12.75">
      <c r="A49" s="18" t="s">
        <v>47</v>
      </c>
      <c r="B49" s="20">
        <f aca="true" t="shared" si="5" ref="B49:I49">SUM(B37:B48)/COUNTIF(B37:B48,"&lt;&gt;0")</f>
        <v>145475.91666666666</v>
      </c>
      <c r="C49" s="20">
        <f t="shared" si="5"/>
        <v>4892.818181818182</v>
      </c>
      <c r="D49" s="20">
        <f t="shared" si="5"/>
        <v>4066.5</v>
      </c>
      <c r="E49" s="20">
        <f t="shared" si="5"/>
        <v>35157.916666666664</v>
      </c>
      <c r="F49" s="20">
        <f t="shared" si="5"/>
        <v>121282.33333333333</v>
      </c>
      <c r="G49" s="20">
        <f t="shared" si="5"/>
        <v>5238.666666666667</v>
      </c>
      <c r="H49" s="20">
        <f t="shared" si="5"/>
        <v>1768453.8333333333</v>
      </c>
      <c r="I49" s="20">
        <f t="shared" si="5"/>
        <v>2082127</v>
      </c>
    </row>
    <row r="50" ht="12.75">
      <c r="A50" s="19"/>
    </row>
    <row r="53" ht="12.75">
      <c r="A53" s="18" t="s">
        <v>66</v>
      </c>
    </row>
    <row r="54" ht="12.75">
      <c r="A54" s="18"/>
    </row>
    <row r="55" spans="3:13" ht="12.75">
      <c r="C55" s="46" t="s">
        <v>19</v>
      </c>
      <c r="D55" s="44"/>
      <c r="E55" s="45"/>
      <c r="G55" s="46" t="s">
        <v>23</v>
      </c>
      <c r="H55" s="44"/>
      <c r="I55" s="45"/>
      <c r="K55" s="46" t="s">
        <v>24</v>
      </c>
      <c r="L55" s="44"/>
      <c r="M55" s="45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JUL!F42</f>
        <v>4895</v>
      </c>
      <c r="D58" s="29">
        <f>JUL!F43</f>
        <v>9483</v>
      </c>
      <c r="E58" s="31">
        <f>JUL!F44</f>
        <v>1.9372829417773239</v>
      </c>
      <c r="G58" s="29">
        <f>JUL!F47</f>
        <v>4002</v>
      </c>
      <c r="H58" s="29">
        <f>JUL!F48</f>
        <v>8123</v>
      </c>
      <c r="I58" s="31">
        <f>JUL!F49</f>
        <v>2.029735132433783</v>
      </c>
      <c r="K58" s="29">
        <f>JUL!F52</f>
        <v>893</v>
      </c>
      <c r="L58" s="29">
        <f>JUL!F53</f>
        <v>1360</v>
      </c>
      <c r="M58" s="31">
        <f>JUL!F54</f>
        <v>1.522956326987682</v>
      </c>
    </row>
    <row r="59" spans="1:13" ht="12.75">
      <c r="A59" s="24" t="s">
        <v>49</v>
      </c>
      <c r="C59" s="29">
        <f>AUG!F42</f>
        <v>4977</v>
      </c>
      <c r="D59" s="29">
        <f>AUG!F43</f>
        <v>9689</v>
      </c>
      <c r="E59" s="31">
        <f>AUG!F44</f>
        <v>1.9467550733373518</v>
      </c>
      <c r="G59" s="29">
        <f>AUG!F47</f>
        <v>4062</v>
      </c>
      <c r="H59" s="29">
        <f>AUG!F48</f>
        <v>8291</v>
      </c>
      <c r="I59" s="31">
        <f>AUG!F49</f>
        <v>2.0411127523387496</v>
      </c>
      <c r="K59" s="29">
        <f>AUG!F52</f>
        <v>915</v>
      </c>
      <c r="L59" s="29">
        <f>AUG!F53</f>
        <v>1398</v>
      </c>
      <c r="M59" s="31">
        <f>AUG!F54</f>
        <v>1.5278688524590165</v>
      </c>
    </row>
    <row r="60" spans="1:13" ht="12.75">
      <c r="A60" s="24" t="s">
        <v>50</v>
      </c>
      <c r="C60" s="29">
        <f>SEP!F42</f>
        <v>5010</v>
      </c>
      <c r="D60" s="29">
        <f>SEP!F43</f>
        <v>9780</v>
      </c>
      <c r="E60" s="31">
        <f>SEP!F44</f>
        <v>1.9520958083832336</v>
      </c>
      <c r="G60" s="29">
        <f>SEP!F47</f>
        <v>4088</v>
      </c>
      <c r="H60" s="29">
        <f>SEP!F48</f>
        <v>8377</v>
      </c>
      <c r="I60" s="31">
        <f>SEP!F49</f>
        <v>2.0491682974559686</v>
      </c>
      <c r="K60" s="29">
        <f>SEP!F52</f>
        <v>922</v>
      </c>
      <c r="L60" s="29">
        <f>SEP!F53</f>
        <v>1403</v>
      </c>
      <c r="M60" s="31">
        <f>SEP!F54</f>
        <v>1.5216919739696313</v>
      </c>
    </row>
    <row r="61" spans="1:13" ht="12.75">
      <c r="A61" s="24" t="s">
        <v>51</v>
      </c>
      <c r="C61" s="29">
        <f>OCT!F42</f>
        <v>4998</v>
      </c>
      <c r="D61" s="29">
        <f>OCT!F43</f>
        <v>9738</v>
      </c>
      <c r="E61" s="31">
        <f>OCT!F44</f>
        <v>1.9483793517406962</v>
      </c>
      <c r="G61" s="29">
        <f>OCT!F47</f>
        <v>4067</v>
      </c>
      <c r="H61" s="29">
        <f>OCT!F48</f>
        <v>8303</v>
      </c>
      <c r="I61" s="31">
        <f>OCT!F49</f>
        <v>2.041553970985985</v>
      </c>
      <c r="K61" s="29">
        <f>OCT!F52</f>
        <v>931</v>
      </c>
      <c r="L61" s="29">
        <f>OCT!F53</f>
        <v>1435</v>
      </c>
      <c r="M61" s="31">
        <f>OCT!F54</f>
        <v>1.5413533834586466</v>
      </c>
    </row>
    <row r="62" spans="1:13" ht="12.75">
      <c r="A62" s="24" t="s">
        <v>52</v>
      </c>
      <c r="C62" s="29">
        <f>NOV!F42</f>
        <v>5052</v>
      </c>
      <c r="D62" s="29">
        <f>NOV!F43</f>
        <v>9846</v>
      </c>
      <c r="E62" s="31">
        <f>NOV!F44</f>
        <v>1.9489311163895486</v>
      </c>
      <c r="G62" s="29">
        <f>NOV!F47</f>
        <v>4102</v>
      </c>
      <c r="H62" s="29">
        <f>NOV!F48</f>
        <v>8367</v>
      </c>
      <c r="I62" s="31">
        <f>NOV!F49</f>
        <v>2.0397367137981472</v>
      </c>
      <c r="K62" s="29">
        <f>NOV!F52</f>
        <v>950</v>
      </c>
      <c r="L62" s="29">
        <f>NOV!F53</f>
        <v>1479</v>
      </c>
      <c r="M62" s="31">
        <f>NOV!F54</f>
        <v>1.5568421052631578</v>
      </c>
    </row>
    <row r="63" spans="1:13" ht="12.75">
      <c r="A63" s="24" t="s">
        <v>53</v>
      </c>
      <c r="C63" s="29">
        <f>DEC!F42</f>
        <v>5074</v>
      </c>
      <c r="D63" s="29">
        <f>DEC!F43</f>
        <v>9885</v>
      </c>
      <c r="E63" s="31">
        <f>DEC!F44</f>
        <v>1.9481671265273945</v>
      </c>
      <c r="G63" s="29">
        <f>DEC!F47</f>
        <v>4105</v>
      </c>
      <c r="H63" s="29">
        <f>DEC!F48</f>
        <v>8387</v>
      </c>
      <c r="I63" s="31">
        <f>DEC!F49</f>
        <v>2.043118148599269</v>
      </c>
      <c r="K63" s="29">
        <f>DEC!F52</f>
        <v>969</v>
      </c>
      <c r="L63" s="29">
        <f>DEC!F53</f>
        <v>1498</v>
      </c>
      <c r="M63" s="31">
        <f>DEC!F54</f>
        <v>1.5459236326109391</v>
      </c>
    </row>
    <row r="64" spans="1:13" ht="12.75">
      <c r="A64" s="24" t="s">
        <v>54</v>
      </c>
      <c r="C64" s="29">
        <f>JAN!F42</f>
        <v>4973</v>
      </c>
      <c r="D64" s="29">
        <f>JAN!F43</f>
        <v>9836</v>
      </c>
      <c r="E64" s="31">
        <f>JAN!F44</f>
        <v>1.9778805549969838</v>
      </c>
      <c r="G64" s="29">
        <f>JAN!F47</f>
        <v>4081</v>
      </c>
      <c r="H64" s="29">
        <f>JAN!F48</f>
        <v>8304</v>
      </c>
      <c r="I64" s="31">
        <f>JAN!F49</f>
        <v>2.0347953932859593</v>
      </c>
      <c r="K64" s="29">
        <f>JAN!F52</f>
        <v>892</v>
      </c>
      <c r="L64" s="29">
        <f>JAN!F53</f>
        <v>1532</v>
      </c>
      <c r="M64" s="31">
        <f>JAN!F54</f>
        <v>1.7174887892376682</v>
      </c>
    </row>
    <row r="65" spans="1:13" ht="12.75">
      <c r="A65" s="24" t="s">
        <v>55</v>
      </c>
      <c r="C65" s="29">
        <f>FEB!F42</f>
        <v>5166</v>
      </c>
      <c r="D65" s="29">
        <f>FEB!F43</f>
        <v>9940</v>
      </c>
      <c r="E65" s="31">
        <f>FEB!F44</f>
        <v>1.924119241192412</v>
      </c>
      <c r="G65" s="29">
        <f>FEB!F47</f>
        <v>4197</v>
      </c>
      <c r="H65" s="29">
        <f>FEB!F48</f>
        <v>8451</v>
      </c>
      <c r="I65" s="31">
        <f>FEB!F49</f>
        <v>2.013581129378127</v>
      </c>
      <c r="K65" s="29">
        <f>FEB!F52</f>
        <v>969</v>
      </c>
      <c r="L65" s="29">
        <f>FEB!F53</f>
        <v>1489</v>
      </c>
      <c r="M65" s="31">
        <f>FEB!F54</f>
        <v>1.5366357069143446</v>
      </c>
    </row>
    <row r="66" spans="1:13" ht="12.75">
      <c r="A66" s="24" t="s">
        <v>56</v>
      </c>
      <c r="C66" s="29">
        <f>MAR!F42</f>
        <v>5239</v>
      </c>
      <c r="D66" s="29">
        <f>MAR!F43</f>
        <v>10049</v>
      </c>
      <c r="E66" s="31">
        <f>MAR!F44</f>
        <v>1.9181141439205955</v>
      </c>
      <c r="G66" s="29">
        <f>MAR!F47</f>
        <v>4278</v>
      </c>
      <c r="H66" s="29">
        <f>MAR!F48</f>
        <v>8569</v>
      </c>
      <c r="I66" s="31">
        <f>MAR!F49</f>
        <v>2.003038803179056</v>
      </c>
      <c r="K66" s="29">
        <f>MAR!F52</f>
        <v>961</v>
      </c>
      <c r="L66" s="29">
        <f>MAR!F53</f>
        <v>1480</v>
      </c>
      <c r="M66" s="31">
        <f>MAR!F54</f>
        <v>1.5400624349635796</v>
      </c>
    </row>
    <row r="67" spans="1:13" ht="12.75">
      <c r="A67" s="24" t="s">
        <v>57</v>
      </c>
      <c r="C67" s="29">
        <f>APR!F42</f>
        <v>5188</v>
      </c>
      <c r="D67" s="29">
        <f>APR!F43</f>
        <v>9957</v>
      </c>
      <c r="E67" s="31">
        <f>APR!F44</f>
        <v>1.919236700077101</v>
      </c>
      <c r="G67" s="29">
        <f>APR!F47</f>
        <v>4232</v>
      </c>
      <c r="H67" s="29">
        <f>APR!F48</f>
        <v>8492</v>
      </c>
      <c r="I67" s="31">
        <f>APR!F49</f>
        <v>2.006616257088847</v>
      </c>
      <c r="K67" s="29">
        <f>APR!F52</f>
        <v>956</v>
      </c>
      <c r="L67" s="29">
        <f>APR!F53</f>
        <v>1465</v>
      </c>
      <c r="M67" s="31">
        <f>APR!F54</f>
        <v>1.532426778242678</v>
      </c>
    </row>
    <row r="68" spans="1:13" ht="12.75">
      <c r="A68" s="24" t="s">
        <v>58</v>
      </c>
      <c r="C68" s="29">
        <f>MAY!F42</f>
        <v>5228</v>
      </c>
      <c r="D68" s="29">
        <f>MAY!F43</f>
        <v>9991</v>
      </c>
      <c r="E68" s="31">
        <f>MAY!F44</f>
        <v>1.9110558530986994</v>
      </c>
      <c r="G68" s="29">
        <f>MAY!F47</f>
        <v>4259</v>
      </c>
      <c r="H68" s="29">
        <f>MAY!F48</f>
        <v>8502</v>
      </c>
      <c r="I68" s="31">
        <f>MAY!F49</f>
        <v>1.9962432495891054</v>
      </c>
      <c r="K68" s="29">
        <f>MAY!F52</f>
        <v>969</v>
      </c>
      <c r="L68" s="29">
        <f>MAY!F53</f>
        <v>1489</v>
      </c>
      <c r="M68" s="31">
        <f>MAY!F54</f>
        <v>1.5366357069143446</v>
      </c>
    </row>
    <row r="69" spans="1:13" ht="12.75">
      <c r="A69" s="24" t="s">
        <v>59</v>
      </c>
      <c r="C69" s="29">
        <f>JUN!F42</f>
        <v>5202</v>
      </c>
      <c r="D69" s="29">
        <f>JUN!F43</f>
        <v>9934</v>
      </c>
      <c r="E69" s="31">
        <f>JUN!F44</f>
        <v>1.9096501345636294</v>
      </c>
      <c r="G69" s="29">
        <f>JUN!F47</f>
        <v>4250</v>
      </c>
      <c r="H69" s="29">
        <f>JUN!F48</f>
        <v>8477</v>
      </c>
      <c r="I69" s="31">
        <f>JUN!F49</f>
        <v>1.9945882352941176</v>
      </c>
      <c r="K69" s="29">
        <f>JUN!F52</f>
        <v>952</v>
      </c>
      <c r="L69" s="29">
        <f>JUN!F53</f>
        <v>1457</v>
      </c>
      <c r="M69" s="31">
        <f>JUN!F54</f>
        <v>1.5304621848739495</v>
      </c>
    </row>
    <row r="70" spans="1:13" ht="12.75">
      <c r="A70" s="30" t="s">
        <v>47</v>
      </c>
      <c r="C70" s="20">
        <f>SUM(C58:C69)/COUNTIF(C58:C69,"&lt;&gt;0")</f>
        <v>5083.5</v>
      </c>
      <c r="D70" s="20">
        <f>SUM(D58:D69)/COUNTIF(D58:D69,"&lt;&gt;0")</f>
        <v>9844</v>
      </c>
      <c r="E70" s="31">
        <f>D70/C70</f>
        <v>1.9364610996360776</v>
      </c>
      <c r="G70" s="20">
        <f>SUM(G58:G69)/COUNTIF(G58:G69,"&lt;&gt;0")</f>
        <v>4143.583333333333</v>
      </c>
      <c r="H70" s="20">
        <f>SUM(H58:H69)/COUNTIF(H58:H69,"&lt;&gt;0")</f>
        <v>8386.916666666666</v>
      </c>
      <c r="I70" s="31">
        <f>H70/G70</f>
        <v>2.024073366450134</v>
      </c>
      <c r="K70" s="20">
        <f>SUM(K58:K69)/COUNTIF(K58:K69,"&lt;&gt;0")</f>
        <v>939.9166666666666</v>
      </c>
      <c r="L70" s="20">
        <f>SUM(L58:L69)/COUNTIF(L58:L69,"&lt;&gt;0")</f>
        <v>1457.0833333333333</v>
      </c>
      <c r="M70" s="31">
        <f>L70/K70</f>
        <v>1.5502260838726838</v>
      </c>
    </row>
    <row r="76" ht="12.75">
      <c r="A76" s="18" t="s">
        <v>67</v>
      </c>
    </row>
    <row r="78" spans="2:12" ht="12.75">
      <c r="B78" s="46" t="s">
        <v>43</v>
      </c>
      <c r="C78" s="44"/>
      <c r="D78" s="45"/>
      <c r="F78" s="46" t="s">
        <v>4</v>
      </c>
      <c r="G78" s="44"/>
      <c r="H78" s="45"/>
      <c r="J78" s="46" t="s">
        <v>63</v>
      </c>
      <c r="K78" s="44"/>
      <c r="L78" s="45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JUL!F61</f>
        <v>893</v>
      </c>
      <c r="C81" s="29">
        <f>JUL!F62</f>
        <v>1360</v>
      </c>
      <c r="D81" s="31">
        <f>JUL!F63</f>
        <v>1.522956326987682</v>
      </c>
      <c r="F81" s="29">
        <f>JUL!F66</f>
        <v>584</v>
      </c>
      <c r="G81" s="29">
        <f>JUL!F67</f>
        <v>605</v>
      </c>
      <c r="H81" s="31">
        <f>JUL!F68</f>
        <v>1.0359589041095891</v>
      </c>
      <c r="J81" s="29">
        <f>JUL!F71</f>
        <v>193</v>
      </c>
      <c r="K81" s="29">
        <f>JUL!F72</f>
        <v>617</v>
      </c>
      <c r="L81" s="31">
        <f>JUL!F73</f>
        <v>3.1968911917098444</v>
      </c>
    </row>
    <row r="82" spans="1:12" ht="12.75">
      <c r="A82" s="24" t="s">
        <v>49</v>
      </c>
      <c r="B82" s="29">
        <f>AUG!F61</f>
        <v>915</v>
      </c>
      <c r="C82" s="29">
        <f>AUG!F62</f>
        <v>1398</v>
      </c>
      <c r="D82" s="31">
        <f>AUG!F63</f>
        <v>1.5278688524590165</v>
      </c>
      <c r="F82" s="29">
        <f>AUG!F66</f>
        <v>595</v>
      </c>
      <c r="G82" s="29">
        <f>AUG!F67</f>
        <v>619</v>
      </c>
      <c r="H82" s="31">
        <f>AUG!F68</f>
        <v>1.0403361344537816</v>
      </c>
      <c r="J82" s="29">
        <f>AUG!F71</f>
        <v>198</v>
      </c>
      <c r="K82" s="29">
        <f>AUG!F72</f>
        <v>636</v>
      </c>
      <c r="L82" s="31">
        <f>AUG!F73</f>
        <v>3.212121212121212</v>
      </c>
    </row>
    <row r="83" spans="1:12" ht="12.75">
      <c r="A83" s="24" t="s">
        <v>50</v>
      </c>
      <c r="B83" s="29">
        <f>SEP!F61</f>
        <v>922</v>
      </c>
      <c r="C83" s="29">
        <f>SEP!F62</f>
        <v>1403</v>
      </c>
      <c r="D83" s="31">
        <f>SEP!F63</f>
        <v>1.5216919739696313</v>
      </c>
      <c r="F83" s="29">
        <f>SEP!F66</f>
        <v>592</v>
      </c>
      <c r="G83" s="29">
        <f>SEP!F67</f>
        <v>613</v>
      </c>
      <c r="H83" s="31">
        <f>SEP!F68</f>
        <v>1.035472972972973</v>
      </c>
      <c r="J83" s="29">
        <f>SEP!F71</f>
        <v>206</v>
      </c>
      <c r="K83" s="29">
        <f>SEP!F72</f>
        <v>643</v>
      </c>
      <c r="L83" s="31">
        <f>SEP!F73</f>
        <v>3.121359223300971</v>
      </c>
    </row>
    <row r="84" spans="1:12" ht="12.75">
      <c r="A84" s="24" t="s">
        <v>51</v>
      </c>
      <c r="B84" s="29">
        <f>OCT!F61</f>
        <v>931</v>
      </c>
      <c r="C84" s="29">
        <f>OCT!F62</f>
        <v>1435</v>
      </c>
      <c r="D84" s="31">
        <f>OCT!F63</f>
        <v>1.5413533834586466</v>
      </c>
      <c r="F84" s="29">
        <f>OCT!F66</f>
        <v>591</v>
      </c>
      <c r="G84" s="29">
        <f>OCT!F67</f>
        <v>612</v>
      </c>
      <c r="H84" s="31">
        <f>OCT!F68</f>
        <v>1.0355329949238579</v>
      </c>
      <c r="J84" s="29">
        <f>OCT!F71</f>
        <v>211</v>
      </c>
      <c r="K84" s="29">
        <f>OCT!F67</f>
        <v>612</v>
      </c>
      <c r="L84" s="31">
        <f>OCT!F73</f>
        <v>3.132701421800948</v>
      </c>
    </row>
    <row r="85" spans="1:12" ht="12.75">
      <c r="A85" s="24" t="s">
        <v>52</v>
      </c>
      <c r="B85" s="29">
        <f>NOV!F61</f>
        <v>950</v>
      </c>
      <c r="C85" s="29">
        <f>NOV!F62</f>
        <v>1479</v>
      </c>
      <c r="D85" s="31">
        <f>NOV!F63</f>
        <v>1.5568421052631578</v>
      </c>
      <c r="F85" s="29">
        <f>NOV!F66</f>
        <v>594</v>
      </c>
      <c r="G85" s="29">
        <f>NOV!F67</f>
        <v>617</v>
      </c>
      <c r="H85" s="31">
        <f>NOV!F63</f>
        <v>1.5568421052631578</v>
      </c>
      <c r="J85" s="29">
        <f>NOV!F71</f>
        <v>217</v>
      </c>
      <c r="K85" s="29">
        <f>NOV!F72</f>
        <v>671</v>
      </c>
      <c r="L85" s="31">
        <f>NOV!F73</f>
        <v>3.0921658986175116</v>
      </c>
    </row>
    <row r="86" spans="1:12" ht="12.75">
      <c r="A86" s="24" t="s">
        <v>53</v>
      </c>
      <c r="B86" s="29">
        <f>DEC!F61</f>
        <v>969</v>
      </c>
      <c r="C86" s="29">
        <f>DEC!F62</f>
        <v>1498</v>
      </c>
      <c r="D86" s="31">
        <f>DEC!F63</f>
        <v>1.5459236326109391</v>
      </c>
      <c r="F86" s="29">
        <f>DEC!F66</f>
        <v>600</v>
      </c>
      <c r="G86" s="29">
        <f>DEC!F67</f>
        <v>622</v>
      </c>
      <c r="H86" s="31">
        <f>DEC!F63</f>
        <v>1.5459236326109391</v>
      </c>
      <c r="J86" s="29">
        <f>DEC!F71</f>
        <v>216</v>
      </c>
      <c r="K86" s="29">
        <f>DEC!F72</f>
        <v>676</v>
      </c>
      <c r="L86" s="31">
        <f>DEC!F73</f>
        <v>3.1296296296296298</v>
      </c>
    </row>
    <row r="87" spans="1:12" ht="12.75">
      <c r="A87" s="24" t="s">
        <v>54</v>
      </c>
      <c r="B87" s="29">
        <f>JAN!F61</f>
        <v>892</v>
      </c>
      <c r="C87" s="29">
        <f>JAN!F62</f>
        <v>1532</v>
      </c>
      <c r="D87" s="31">
        <f>JAN!F63</f>
        <v>1.7174887892376682</v>
      </c>
      <c r="F87" s="29">
        <f>JAN!F66</f>
        <v>597</v>
      </c>
      <c r="G87" s="29">
        <f>JAN!F67</f>
        <v>619</v>
      </c>
      <c r="H87" s="31">
        <f>JAN!F68</f>
        <v>1.036850921273032</v>
      </c>
      <c r="J87" s="29">
        <f>JAN!F71</f>
        <v>142</v>
      </c>
      <c r="K87" s="29">
        <f>JAN!F72</f>
        <v>723</v>
      </c>
      <c r="L87" s="31">
        <f>JAN!F73</f>
        <v>5.091549295774648</v>
      </c>
    </row>
    <row r="88" spans="1:12" ht="12.75">
      <c r="A88" s="24" t="s">
        <v>55</v>
      </c>
      <c r="B88" s="29">
        <f>FEB!F61</f>
        <v>969</v>
      </c>
      <c r="C88" s="29">
        <f>FEB!F62</f>
        <v>1489</v>
      </c>
      <c r="D88" s="31">
        <f>FEB!F63</f>
        <v>1.5366357069143446</v>
      </c>
      <c r="F88" s="29">
        <f>FEB!F66</f>
        <v>602</v>
      </c>
      <c r="G88" s="29">
        <f>FEB!F67</f>
        <v>624</v>
      </c>
      <c r="H88" s="31">
        <f>FEB!F68</f>
        <v>1.0365448504983388</v>
      </c>
      <c r="J88" s="29">
        <f>FEB!F71</f>
        <v>227</v>
      </c>
      <c r="K88" s="29">
        <f>FEB!F72</f>
        <v>695</v>
      </c>
      <c r="L88" s="31">
        <f>FEB!F73</f>
        <v>3.0616740088105727</v>
      </c>
    </row>
    <row r="89" spans="1:12" ht="12.75">
      <c r="A89" s="24" t="s">
        <v>56</v>
      </c>
      <c r="B89" s="29">
        <f>MAR!F61</f>
        <v>961</v>
      </c>
      <c r="C89" s="29">
        <f>MAR!F62</f>
        <v>1480</v>
      </c>
      <c r="D89" s="31">
        <f>MAR!F63</f>
        <v>1.5400624349635796</v>
      </c>
      <c r="F89" s="29">
        <f>MAR!F66</f>
        <v>599</v>
      </c>
      <c r="G89" s="29">
        <f>MAR!F67</f>
        <v>621</v>
      </c>
      <c r="H89" s="31">
        <f>MAR!F68</f>
        <v>1.0367278797996662</v>
      </c>
      <c r="J89" s="29">
        <f>MAR!F71</f>
        <v>234</v>
      </c>
      <c r="K89" s="29">
        <f>MAR!F72</f>
        <v>725</v>
      </c>
      <c r="L89" s="31">
        <f>MAR!F73</f>
        <v>3.0982905982905984</v>
      </c>
    </row>
    <row r="90" spans="1:12" ht="12.75">
      <c r="A90" s="24" t="s">
        <v>57</v>
      </c>
      <c r="B90" s="29">
        <f>APR!F61</f>
        <v>956</v>
      </c>
      <c r="C90" s="29">
        <f>APR!F62</f>
        <v>1465</v>
      </c>
      <c r="D90" s="31">
        <f>APR!F63</f>
        <v>1.532426778242678</v>
      </c>
      <c r="F90" s="29">
        <f>APR!F66</f>
        <v>601</v>
      </c>
      <c r="G90" s="29">
        <f>APR!F67</f>
        <v>625</v>
      </c>
      <c r="H90" s="31">
        <f>APR!F68</f>
        <v>1.0399334442595674</v>
      </c>
      <c r="J90" s="29">
        <f>APR!F71</f>
        <v>233</v>
      </c>
      <c r="K90" s="29">
        <f>APR!F72</f>
        <v>710</v>
      </c>
      <c r="L90" s="31">
        <f>APR!F73</f>
        <v>3.0472103004291844</v>
      </c>
    </row>
    <row r="91" spans="1:12" ht="12.75">
      <c r="A91" s="24" t="s">
        <v>58</v>
      </c>
      <c r="B91" s="29">
        <f>MAY!F61</f>
        <v>969</v>
      </c>
      <c r="C91" s="29">
        <f>MAY!F62</f>
        <v>1489</v>
      </c>
      <c r="D91" s="31">
        <f>MAY!F63</f>
        <v>1.5366357069143446</v>
      </c>
      <c r="F91" s="29">
        <f>MAY!F66</f>
        <v>609</v>
      </c>
      <c r="G91" s="29">
        <f>MAY!F67</f>
        <v>632</v>
      </c>
      <c r="H91" s="31">
        <f>MAY!F68</f>
        <v>1.0377668308702792</v>
      </c>
      <c r="J91" s="29">
        <f>MAY!F71</f>
        <v>238</v>
      </c>
      <c r="K91" s="29">
        <f>MAY!F72</f>
        <v>727</v>
      </c>
      <c r="L91" s="31">
        <f>MAY!F73</f>
        <v>3.0546218487394956</v>
      </c>
    </row>
    <row r="92" spans="1:12" ht="12.75">
      <c r="A92" s="24" t="s">
        <v>59</v>
      </c>
      <c r="B92" s="29">
        <f>JUN!F61</f>
        <v>952</v>
      </c>
      <c r="C92" s="29">
        <f>JUN!F62</f>
        <v>1457</v>
      </c>
      <c r="D92" s="31">
        <f>JUN!F63</f>
        <v>1.5304621848739495</v>
      </c>
      <c r="F92" s="29">
        <f>JUN!F66</f>
        <v>598</v>
      </c>
      <c r="G92" s="29">
        <f>JUN!F67</f>
        <v>623</v>
      </c>
      <c r="H92" s="31">
        <f>JUN!F68</f>
        <v>1.0418060200668897</v>
      </c>
      <c r="J92" s="29">
        <f>JUN!F71</f>
        <v>233</v>
      </c>
      <c r="K92" s="29">
        <f>JUN!F72</f>
        <v>712</v>
      </c>
      <c r="L92" s="31">
        <f>JUN!F73</f>
        <v>3.055793991416309</v>
      </c>
    </row>
    <row r="93" spans="1:12" ht="12.75">
      <c r="A93" s="30" t="s">
        <v>47</v>
      </c>
      <c r="B93" s="20">
        <f>SUM(B81:B92)/COUNTIF(B81:B92,"&lt;&gt;0")</f>
        <v>939.9166666666666</v>
      </c>
      <c r="C93" s="20">
        <f>SUM(C81:C92)/COUNTIF(C81:C92,"&lt;&gt;0")</f>
        <v>1457.0833333333333</v>
      </c>
      <c r="D93" s="31">
        <f>C93/B93</f>
        <v>1.5502260838726838</v>
      </c>
      <c r="F93" s="20">
        <f>SUM(F81:F92)/COUNTIF(F81:F92,"&lt;&gt;0")</f>
        <v>596.8333333333334</v>
      </c>
      <c r="G93" s="20">
        <f>SUM(G81:G92)/COUNTIF(G81:G92,"&lt;&gt;0")</f>
        <v>619.3333333333334</v>
      </c>
      <c r="H93" s="31">
        <f>G93/F93</f>
        <v>1.0376989667690588</v>
      </c>
      <c r="J93" s="20">
        <f>SUM(J81:J92)/COUNTIF(J81:J92,"&lt;&gt;0")</f>
        <v>212.33333333333334</v>
      </c>
      <c r="K93" s="20">
        <f>SUM(K81:K92)/COUNTIF(K81:K92,"&lt;&gt;0")</f>
        <v>678.9166666666666</v>
      </c>
      <c r="L93" s="31">
        <f>K93/J93</f>
        <v>3.1974097331240183</v>
      </c>
    </row>
    <row r="97" spans="2:12" ht="12.75">
      <c r="B97" s="46" t="s">
        <v>62</v>
      </c>
      <c r="C97" s="44"/>
      <c r="D97" s="45"/>
      <c r="F97" s="46" t="s">
        <v>2</v>
      </c>
      <c r="G97" s="44"/>
      <c r="H97" s="45"/>
      <c r="J97" s="46" t="s">
        <v>61</v>
      </c>
      <c r="K97" s="44"/>
      <c r="L97" s="45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JUL!F76</f>
        <v>5</v>
      </c>
      <c r="C100" s="29">
        <f>JUL!F77</f>
        <v>16</v>
      </c>
      <c r="D100" s="31">
        <f>JUL!F78</f>
        <v>3.2</v>
      </c>
      <c r="F100" s="29">
        <f>JUL!F81</f>
        <v>106</v>
      </c>
      <c r="G100" s="29">
        <f>JUL!F82</f>
        <v>106</v>
      </c>
      <c r="H100" s="31">
        <f>JUL!F83</f>
        <v>1</v>
      </c>
      <c r="J100" s="29">
        <f>JUL!F86</f>
        <v>5</v>
      </c>
      <c r="K100" s="29">
        <f>JUL!F87</f>
        <v>16</v>
      </c>
      <c r="L100" s="31">
        <f>JUL!F88</f>
        <v>3.2</v>
      </c>
    </row>
    <row r="101" spans="1:12" ht="12.75">
      <c r="A101" s="24" t="s">
        <v>49</v>
      </c>
      <c r="B101" s="29">
        <f>AUG!F76</f>
        <v>3</v>
      </c>
      <c r="C101" s="29">
        <f>AUG!F77</f>
        <v>7</v>
      </c>
      <c r="D101" s="31">
        <f>AUG!F78</f>
        <v>2.3333333333333335</v>
      </c>
      <c r="F101" s="29">
        <f>AUG!F81</f>
        <v>113</v>
      </c>
      <c r="G101" s="29">
        <f>AUG!F82</f>
        <v>114</v>
      </c>
      <c r="H101" s="31">
        <f>AUG!F83</f>
        <v>1.008849557522124</v>
      </c>
      <c r="J101" s="29">
        <f>AUG!F86</f>
        <v>6</v>
      </c>
      <c r="K101" s="29">
        <f>AUG!F87</f>
        <v>22</v>
      </c>
      <c r="L101" s="31">
        <f>AUG!F88</f>
        <v>3.6666666666666665</v>
      </c>
    </row>
    <row r="102" spans="1:12" ht="12.75">
      <c r="A102" s="24" t="s">
        <v>50</v>
      </c>
      <c r="B102" s="29">
        <f>SEP!F76</f>
        <v>4</v>
      </c>
      <c r="C102" s="29">
        <f>SEP!F77</f>
        <v>11</v>
      </c>
      <c r="D102" s="31">
        <f>SEP!F78</f>
        <v>2.75</v>
      </c>
      <c r="F102" s="29">
        <f>SEP!F81</f>
        <v>114</v>
      </c>
      <c r="G102" s="29">
        <f>SEP!F82</f>
        <v>115</v>
      </c>
      <c r="H102" s="31">
        <f>SEP!F83</f>
        <v>1.0087719298245614</v>
      </c>
      <c r="J102" s="29">
        <f>SEP!F86</f>
        <v>6</v>
      </c>
      <c r="K102" s="29">
        <f>SEP!F87</f>
        <v>21</v>
      </c>
      <c r="L102" s="31">
        <f>SEP!F88</f>
        <v>3.5</v>
      </c>
    </row>
    <row r="103" spans="1:12" ht="12.75">
      <c r="A103" s="24" t="s">
        <v>51</v>
      </c>
      <c r="B103" s="29">
        <f>OCT!F76</f>
        <v>9</v>
      </c>
      <c r="C103" s="29">
        <f>OCT!F77</f>
        <v>27</v>
      </c>
      <c r="D103" s="31">
        <f>OCT!F78</f>
        <v>3</v>
      </c>
      <c r="F103" s="29">
        <f>OCT!F81</f>
        <v>115</v>
      </c>
      <c r="G103" s="29">
        <f>OCT!F82</f>
        <v>116</v>
      </c>
      <c r="H103" s="31">
        <f>OCT!F83</f>
        <v>1.008695652173913</v>
      </c>
      <c r="J103" s="29">
        <f>OCT!F86</f>
        <v>5</v>
      </c>
      <c r="K103" s="29">
        <f>OCT!F87</f>
        <v>19</v>
      </c>
      <c r="L103" s="31">
        <f>OCT!F88</f>
        <v>3.8</v>
      </c>
    </row>
    <row r="104" spans="1:12" ht="12.75">
      <c r="A104" s="24" t="s">
        <v>52</v>
      </c>
      <c r="B104" s="29">
        <f>NOV!F76</f>
        <v>11</v>
      </c>
      <c r="C104" s="29">
        <f>NOV!F77</f>
        <v>45</v>
      </c>
      <c r="D104" s="31">
        <f>NOV!F78</f>
        <v>4.090909090909091</v>
      </c>
      <c r="F104" s="29">
        <f>NOV!F81</f>
        <v>122</v>
      </c>
      <c r="G104" s="29">
        <f>NOV!F82</f>
        <v>124</v>
      </c>
      <c r="H104" s="31">
        <f>NOV!F83</f>
        <v>1.0163934426229508</v>
      </c>
      <c r="J104" s="29">
        <f>NOV!F86</f>
        <v>6</v>
      </c>
      <c r="K104" s="29">
        <f>NOV!F87</f>
        <v>22</v>
      </c>
      <c r="L104" s="31">
        <f>NOV!F88</f>
        <v>3.6666666666666665</v>
      </c>
    </row>
    <row r="105" spans="1:12" ht="12.75">
      <c r="A105" s="24" t="s">
        <v>53</v>
      </c>
      <c r="B105" s="29">
        <f>DEC!F76</f>
        <v>9</v>
      </c>
      <c r="C105" s="29">
        <f>DEC!F77</f>
        <v>38</v>
      </c>
      <c r="D105" s="31">
        <f>DEC!F78</f>
        <v>4.222222222222222</v>
      </c>
      <c r="F105" s="29">
        <f>DEC!F81</f>
        <v>138</v>
      </c>
      <c r="G105" s="29">
        <f>DEC!F82</f>
        <v>140</v>
      </c>
      <c r="H105" s="31">
        <f>DEC!F83</f>
        <v>1.0144927536231885</v>
      </c>
      <c r="J105" s="29">
        <f>DEC!F86</f>
        <v>6</v>
      </c>
      <c r="K105" s="29">
        <f>DEC!F87</f>
        <v>22</v>
      </c>
      <c r="L105" s="31">
        <f>DEC!F88</f>
        <v>3.6666666666666665</v>
      </c>
    </row>
    <row r="106" spans="1:12" ht="12.75">
      <c r="A106" s="24" t="s">
        <v>54</v>
      </c>
      <c r="B106" s="29">
        <f>JAN!F76</f>
        <v>11</v>
      </c>
      <c r="C106" s="29">
        <f>JAN!F77</f>
        <v>46</v>
      </c>
      <c r="D106" s="31">
        <f>JAN!F78</f>
        <v>4.181818181818182</v>
      </c>
      <c r="F106" s="29">
        <f>JAN!F81</f>
        <v>142</v>
      </c>
      <c r="G106" s="29">
        <f>JAN!F82</f>
        <v>144</v>
      </c>
      <c r="H106" s="31">
        <f>JAN!F83</f>
        <v>1.0140845070422535</v>
      </c>
      <c r="J106" s="29">
        <f>JAN!F86</f>
        <v>0</v>
      </c>
      <c r="K106" s="29">
        <f>JAN!F87</f>
        <v>0</v>
      </c>
      <c r="L106" s="31" t="e">
        <f>JAN!F88</f>
        <v>#DIV/0!</v>
      </c>
    </row>
    <row r="107" spans="1:12" ht="12.75">
      <c r="A107" s="24" t="s">
        <v>55</v>
      </c>
      <c r="B107" s="29">
        <f>FEB!F76</f>
        <v>10</v>
      </c>
      <c r="C107" s="29">
        <f>FEB!F77</f>
        <v>39</v>
      </c>
      <c r="D107" s="31">
        <f>FEB!F78</f>
        <v>3.9</v>
      </c>
      <c r="F107" s="29">
        <f>FEB!F81</f>
        <v>130</v>
      </c>
      <c r="G107" s="29">
        <f>FEB!F82</f>
        <v>131</v>
      </c>
      <c r="H107" s="31">
        <f>FEB!F83</f>
        <v>1.0076923076923077</v>
      </c>
      <c r="J107" s="29">
        <f>FEB!F86</f>
        <v>0</v>
      </c>
      <c r="K107" s="29">
        <f>FEB!F87</f>
        <v>0</v>
      </c>
      <c r="L107" s="31" t="e">
        <f>FEB!F88</f>
        <v>#DIV/0!</v>
      </c>
    </row>
    <row r="108" spans="1:12" ht="12.75">
      <c r="A108" s="24" t="s">
        <v>56</v>
      </c>
      <c r="B108" s="29">
        <f>MAR!F76</f>
        <v>1</v>
      </c>
      <c r="C108" s="29">
        <f>MAR!F77</f>
        <v>5</v>
      </c>
      <c r="D108" s="31">
        <f>MAR!F78</f>
        <v>5</v>
      </c>
      <c r="F108" s="29">
        <f>MAR!F81</f>
        <v>127</v>
      </c>
      <c r="G108" s="29">
        <f>MAR!F82</f>
        <v>129</v>
      </c>
      <c r="H108" s="31">
        <f>MAR!F83</f>
        <v>1.015748031496063</v>
      </c>
      <c r="J108" s="29">
        <f>MAR!F86</f>
        <v>0</v>
      </c>
      <c r="K108" s="29">
        <f>MAR!F87</f>
        <v>0</v>
      </c>
      <c r="L108" s="31" t="e">
        <f>MAR!F88</f>
        <v>#DIV/0!</v>
      </c>
    </row>
    <row r="109" spans="1:12" ht="12.75">
      <c r="A109" s="24" t="s">
        <v>57</v>
      </c>
      <c r="B109" s="29">
        <f>APR!F76</f>
        <v>2</v>
      </c>
      <c r="C109" s="29">
        <f>APR!F77</f>
        <v>9</v>
      </c>
      <c r="D109" s="31">
        <f>APR!F78</f>
        <v>4.5</v>
      </c>
      <c r="F109" s="29">
        <f>APR!F81</f>
        <v>120</v>
      </c>
      <c r="G109" s="29">
        <f>APR!F82</f>
        <v>121</v>
      </c>
      <c r="H109" s="31">
        <f>APR!F83</f>
        <v>1.0083333333333333</v>
      </c>
      <c r="J109" s="29">
        <f>APR!F86</f>
        <v>0</v>
      </c>
      <c r="K109" s="29">
        <f>APR!F87</f>
        <v>0</v>
      </c>
      <c r="L109" s="31" t="e">
        <f>APR!F88</f>
        <v>#DIV/0!</v>
      </c>
    </row>
    <row r="110" spans="1:12" ht="12.75">
      <c r="A110" s="24" t="s">
        <v>58</v>
      </c>
      <c r="B110" s="29">
        <f>MAY!F76</f>
        <v>2</v>
      </c>
      <c r="C110" s="29">
        <f>MAY!F77</f>
        <v>9</v>
      </c>
      <c r="D110" s="31">
        <f>MAY!F78</f>
        <v>4.5</v>
      </c>
      <c r="F110" s="29">
        <f>MAY!F81</f>
        <v>120</v>
      </c>
      <c r="G110" s="29">
        <f>MAY!F82</f>
        <v>121</v>
      </c>
      <c r="H110" s="31">
        <f>MAY!F83</f>
        <v>1.0083333333333333</v>
      </c>
      <c r="J110" s="29">
        <f>MAY!F86</f>
        <v>0</v>
      </c>
      <c r="K110" s="29">
        <f>MAY!F87</f>
        <v>0</v>
      </c>
      <c r="L110" s="31" t="e">
        <f>MAY!F88</f>
        <v>#DIV/0!</v>
      </c>
    </row>
    <row r="111" spans="1:12" ht="12.75">
      <c r="A111" s="24" t="s">
        <v>59</v>
      </c>
      <c r="B111" s="29">
        <f>JUN!F76</f>
        <v>0</v>
      </c>
      <c r="C111" s="29">
        <f>JUN!F77</f>
        <v>0</v>
      </c>
      <c r="D111" s="31" t="e">
        <f>JUN!F78</f>
        <v>#DIV/0!</v>
      </c>
      <c r="F111" s="29">
        <f>JUN!F81</f>
        <v>121</v>
      </c>
      <c r="G111" s="29">
        <f>JUN!F82</f>
        <v>122</v>
      </c>
      <c r="H111" s="31">
        <f>JUN!F83</f>
        <v>1.0082644628099173</v>
      </c>
      <c r="J111" s="29">
        <f>JUN!F86</f>
        <v>0</v>
      </c>
      <c r="K111" s="29">
        <f>JUN!F87</f>
        <v>0</v>
      </c>
      <c r="L111" s="31" t="e">
        <f>JUN!F88</f>
        <v>#DIV/0!</v>
      </c>
    </row>
    <row r="112" spans="1:12" ht="12.75">
      <c r="A112" s="30" t="s">
        <v>47</v>
      </c>
      <c r="B112" s="20">
        <f>SUM(B100:B111)/COUNTIF(B100:B111,"&lt;&gt;0")</f>
        <v>6.090909090909091</v>
      </c>
      <c r="C112" s="20">
        <f>SUM(C100:C111)/COUNTIF(C100:C111,"&lt;&gt;0")</f>
        <v>22.90909090909091</v>
      </c>
      <c r="D112" s="31">
        <f>C112/B112</f>
        <v>3.7611940298507465</v>
      </c>
      <c r="F112" s="20">
        <f>SUM(F100:F111)/COUNTIF(F100:F111,"&lt;&gt;0")</f>
        <v>122.33333333333333</v>
      </c>
      <c r="G112" s="20">
        <f>SUM(G100:G111)/COUNTIF(G100:G111,"&lt;&gt;0")</f>
        <v>123.58333333333333</v>
      </c>
      <c r="H112" s="31">
        <f>G112/F112</f>
        <v>1.0102179836512262</v>
      </c>
      <c r="J112" s="20">
        <f>SUM(J100:J111)/COUNTIF(J100:J111,"&lt;&gt;0")</f>
        <v>5.666666666666667</v>
      </c>
      <c r="K112" s="20">
        <f>SUM(K100:K111)/COUNTIF(K100:K111,"&lt;&gt;0")</f>
        <v>20.333333333333332</v>
      </c>
      <c r="L112" s="31">
        <f>K112/J112</f>
        <v>3.5882352941176467</v>
      </c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4"/>
      <c r="D118" s="44"/>
      <c r="E118" s="44"/>
      <c r="F118" s="45"/>
      <c r="H118" s="46" t="s">
        <v>34</v>
      </c>
      <c r="I118" s="44"/>
      <c r="J118" s="44"/>
      <c r="K118" s="44"/>
      <c r="L118" s="45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JUL!C107</f>
        <v>1724730</v>
      </c>
      <c r="C122" s="29">
        <f>JUL!E107</f>
        <v>4002</v>
      </c>
      <c r="D122" s="31">
        <f>JUL!F107</f>
        <v>430.9670164917541</v>
      </c>
      <c r="E122" s="29">
        <f>JUL!G107</f>
        <v>8123</v>
      </c>
      <c r="F122" s="31">
        <f>JUL!H107</f>
        <v>212.32672657885018</v>
      </c>
      <c r="H122" s="29">
        <f>JUL!C108</f>
        <v>289640</v>
      </c>
      <c r="I122" s="29">
        <f>JUL!E108</f>
        <v>893</v>
      </c>
      <c r="J122" s="31">
        <f>JUL!F108</f>
        <v>324.34490481522954</v>
      </c>
      <c r="K122" s="29">
        <f>JUL!G108</f>
        <v>1360</v>
      </c>
      <c r="L122" s="31">
        <f>JUL!H108</f>
        <v>212.97058823529412</v>
      </c>
    </row>
    <row r="123" spans="1:12" ht="12.75">
      <c r="A123" s="24" t="s">
        <v>49</v>
      </c>
      <c r="B123" s="29">
        <f>AUG!C107</f>
        <v>1756145</v>
      </c>
      <c r="C123" s="29">
        <f>AUG!E107</f>
        <v>4062</v>
      </c>
      <c r="D123" s="31">
        <f>AUG!F107</f>
        <v>432.33505662235353</v>
      </c>
      <c r="E123" s="29">
        <f>AUG!G107</f>
        <v>8291</v>
      </c>
      <c r="F123" s="31">
        <f>AUG!H107</f>
        <v>211.81341213363888</v>
      </c>
      <c r="H123" s="29">
        <f>AUG!C108</f>
        <v>297617</v>
      </c>
      <c r="I123" s="29">
        <f>AUG!E108</f>
        <v>915</v>
      </c>
      <c r="J123" s="31">
        <f>AUG!F108</f>
        <v>325.2644808743169</v>
      </c>
      <c r="K123" s="29">
        <f>AUG!G108</f>
        <v>1398</v>
      </c>
      <c r="L123" s="31">
        <f>AUG!H108</f>
        <v>212.88769670958513</v>
      </c>
    </row>
    <row r="124" spans="1:12" ht="12.75">
      <c r="A124" s="24" t="s">
        <v>50</v>
      </c>
      <c r="B124" s="29">
        <f>SEP!C107</f>
        <v>1782659</v>
      </c>
      <c r="C124" s="29">
        <f>SEP!E107</f>
        <v>4088</v>
      </c>
      <c r="D124" s="31">
        <f>SEP!F107</f>
        <v>436.07118395303326</v>
      </c>
      <c r="E124" s="29">
        <f>SEP!G107</f>
        <v>8377</v>
      </c>
      <c r="F124" s="31">
        <f>SEP!H107</f>
        <v>212.8039871075564</v>
      </c>
      <c r="H124" s="29">
        <f>SEP!C108</f>
        <v>298972</v>
      </c>
      <c r="I124" s="29">
        <f>SEP!E108</f>
        <v>922</v>
      </c>
      <c r="J124" s="31">
        <f>SEP!F108</f>
        <v>324.2646420824295</v>
      </c>
      <c r="K124" s="29">
        <f>SEP!G108</f>
        <v>1403</v>
      </c>
      <c r="L124" s="31">
        <f>SEP!H108</f>
        <v>213.09479686386314</v>
      </c>
    </row>
    <row r="125" spans="1:12" ht="12.75">
      <c r="A125" s="24" t="s">
        <v>51</v>
      </c>
      <c r="B125" s="29">
        <f>OCT!C107</f>
        <v>1761937</v>
      </c>
      <c r="C125" s="29">
        <f>OCT!E107</f>
        <v>4067</v>
      </c>
      <c r="D125" s="31">
        <f>OCT!F107</f>
        <v>433.22768625522497</v>
      </c>
      <c r="E125" s="29">
        <f>OCT!G107</f>
        <v>8303</v>
      </c>
      <c r="F125" s="31">
        <f>OCT!H107</f>
        <v>212.20486571118872</v>
      </c>
      <c r="H125" s="29">
        <f>OCT!C108</f>
        <v>310978</v>
      </c>
      <c r="I125" s="29">
        <f>OCT!E108</f>
        <v>931</v>
      </c>
      <c r="J125" s="31">
        <f>OCT!F108</f>
        <v>334.02577873254563</v>
      </c>
      <c r="K125" s="29">
        <f>OCT!G108</f>
        <v>1435</v>
      </c>
      <c r="L125" s="31">
        <f>OCT!H108</f>
        <v>216.70940766550524</v>
      </c>
    </row>
    <row r="126" spans="1:12" ht="12.75">
      <c r="A126" s="24" t="s">
        <v>52</v>
      </c>
      <c r="B126" s="29">
        <f>NOV!C107</f>
        <v>1775896</v>
      </c>
      <c r="C126" s="29">
        <f>NOV!E107</f>
        <v>4102</v>
      </c>
      <c r="D126" s="31">
        <f>NOV!F107</f>
        <v>432.93417844953683</v>
      </c>
      <c r="E126" s="29">
        <f>NOV!G107</f>
        <v>8367</v>
      </c>
      <c r="F126" s="31">
        <f>NOV!H107</f>
        <v>212.25002987928767</v>
      </c>
      <c r="H126" s="29">
        <f>NOV!C108</f>
        <v>323349</v>
      </c>
      <c r="I126" s="29">
        <f>NOV!E108</f>
        <v>950</v>
      </c>
      <c r="J126" s="31">
        <f>NOV!F108</f>
        <v>340.3673684210526</v>
      </c>
      <c r="K126" s="29">
        <f>NOV!G108</f>
        <v>1479</v>
      </c>
      <c r="L126" s="31">
        <f>NOV!H108</f>
        <v>218.6267748478702</v>
      </c>
    </row>
    <row r="127" spans="1:12" ht="12.75">
      <c r="A127" s="24" t="s">
        <v>53</v>
      </c>
      <c r="B127" s="29">
        <f>DEC!C107</f>
        <v>1768312</v>
      </c>
      <c r="C127" s="29">
        <f>DEC!E107</f>
        <v>4105</v>
      </c>
      <c r="D127" s="31">
        <f>DEC!F107</f>
        <v>430.7702801461632</v>
      </c>
      <c r="E127" s="29">
        <f>DEC!G107</f>
        <v>8387</v>
      </c>
      <c r="F127" s="31">
        <f>DEC!H107</f>
        <v>210.83963276499344</v>
      </c>
      <c r="H127" s="29">
        <f>DEC!C108</f>
        <v>329209</v>
      </c>
      <c r="I127" s="29">
        <f>DEC!E108</f>
        <v>969</v>
      </c>
      <c r="J127" s="31">
        <f>DEC!F108</f>
        <v>339.7409700722394</v>
      </c>
      <c r="K127" s="29">
        <f>DEC!G108</f>
        <v>1498</v>
      </c>
      <c r="L127" s="31">
        <f>DEC!H108</f>
        <v>219.7656875834446</v>
      </c>
    </row>
    <row r="128" spans="1:12" ht="12.75">
      <c r="A128" s="24" t="s">
        <v>54</v>
      </c>
      <c r="B128" s="29">
        <f>JAN!C107</f>
        <v>1738607</v>
      </c>
      <c r="C128" s="29">
        <f>JAN!E107</f>
        <v>4081</v>
      </c>
      <c r="D128" s="31">
        <f>JAN!F107</f>
        <v>426.0247488360696</v>
      </c>
      <c r="E128" s="29">
        <f>JAN!G107</f>
        <v>8304</v>
      </c>
      <c r="F128" s="31">
        <f>JAN!H107</f>
        <v>209.36982177263968</v>
      </c>
      <c r="H128" s="29">
        <f>JAN!C108</f>
        <v>332040</v>
      </c>
      <c r="I128" s="29">
        <f>JAN!E108</f>
        <v>892</v>
      </c>
      <c r="J128" s="31">
        <f>JAN!F108</f>
        <v>372.2421524663677</v>
      </c>
      <c r="K128" s="29">
        <f>JAN!G108</f>
        <v>1532</v>
      </c>
      <c r="L128" s="31">
        <f>JAN!H108</f>
        <v>216.73629242819842</v>
      </c>
    </row>
    <row r="129" spans="1:12" ht="12.75">
      <c r="A129" s="24" t="s">
        <v>55</v>
      </c>
      <c r="B129" s="29">
        <f>FEB!C107</f>
        <v>1766769</v>
      </c>
      <c r="C129" s="29">
        <f>FEB!E107</f>
        <v>4197</v>
      </c>
      <c r="D129" s="31">
        <f>FEB!F107</f>
        <v>420.9599714081487</v>
      </c>
      <c r="E129" s="29">
        <f>FEB!G107</f>
        <v>8451</v>
      </c>
      <c r="F129" s="31">
        <f>FEB!H107</f>
        <v>209.06034788782392</v>
      </c>
      <c r="H129" s="29">
        <f>FEB!C108</f>
        <v>320043</v>
      </c>
      <c r="I129" s="29">
        <f>FEB!E108</f>
        <v>969</v>
      </c>
      <c r="J129" s="31">
        <f>FEB!F108</f>
        <v>330.28173374613004</v>
      </c>
      <c r="K129" s="29">
        <f>FEB!G108</f>
        <v>1489</v>
      </c>
      <c r="L129" s="31">
        <f>FEB!H108</f>
        <v>214.93821356615177</v>
      </c>
    </row>
    <row r="130" spans="1:12" ht="12.75">
      <c r="A130" s="24" t="s">
        <v>56</v>
      </c>
      <c r="B130" s="29">
        <f>MAR!C107</f>
        <v>1802755</v>
      </c>
      <c r="C130" s="29">
        <f>MAR!E107</f>
        <v>4278</v>
      </c>
      <c r="D130" s="31">
        <f>MAR!F107</f>
        <v>421.40135577372604</v>
      </c>
      <c r="E130" s="29">
        <f>MAR!G107</f>
        <v>8569</v>
      </c>
      <c r="F130" s="31">
        <f>MAR!H107</f>
        <v>210.38102462364336</v>
      </c>
      <c r="H130" s="29">
        <f>MAR!C108</f>
        <v>319337</v>
      </c>
      <c r="I130" s="29">
        <f>MAR!E108</f>
        <v>961</v>
      </c>
      <c r="J130" s="31">
        <f>MAR!F108</f>
        <v>332.29656607700315</v>
      </c>
      <c r="K130" s="29">
        <f>MAR!G108</f>
        <v>1480</v>
      </c>
      <c r="L130" s="31">
        <f>MAR!H108</f>
        <v>215.76824324324323</v>
      </c>
    </row>
    <row r="131" spans="1:12" ht="12.75">
      <c r="A131" s="24" t="s">
        <v>57</v>
      </c>
      <c r="B131" s="29">
        <f>APR!C107</f>
        <v>1780349</v>
      </c>
      <c r="C131" s="29">
        <f>APR!E107</f>
        <v>4232</v>
      </c>
      <c r="D131" s="31">
        <f>APR!F107</f>
        <v>420.687381852552</v>
      </c>
      <c r="E131" s="29">
        <f>APR!G107</f>
        <v>8492</v>
      </c>
      <c r="F131" s="31">
        <f>APR!H107</f>
        <v>209.65014130946773</v>
      </c>
      <c r="H131" s="29">
        <f>APR!C108</f>
        <v>312793</v>
      </c>
      <c r="I131" s="29">
        <f>APR!E108</f>
        <v>956</v>
      </c>
      <c r="J131" s="31">
        <f>APR!F108</f>
        <v>327.18933054393307</v>
      </c>
      <c r="K131" s="29">
        <f>APR!G108</f>
        <v>1465</v>
      </c>
      <c r="L131" s="31">
        <f>APR!H108</f>
        <v>213.51058020477817</v>
      </c>
    </row>
    <row r="132" spans="1:12" ht="12.75">
      <c r="A132" s="24" t="s">
        <v>58</v>
      </c>
      <c r="B132" s="29">
        <f>MAY!C107</f>
        <v>1785550</v>
      </c>
      <c r="C132" s="29">
        <f>MAY!E107</f>
        <v>4259</v>
      </c>
      <c r="D132" s="31">
        <f>MAY!F107</f>
        <v>419.24160601080064</v>
      </c>
      <c r="E132" s="29">
        <f>MAY!G107</f>
        <v>8502</v>
      </c>
      <c r="F132" s="31">
        <f>MAY!H107</f>
        <v>210.01529051987768</v>
      </c>
      <c r="H132" s="29">
        <f>MAY!C108</f>
        <v>319988</v>
      </c>
      <c r="I132" s="29">
        <f>MAY!E108</f>
        <v>969</v>
      </c>
      <c r="J132" s="31">
        <f>MAY!F108</f>
        <v>330.2249742002064</v>
      </c>
      <c r="K132" s="29">
        <f>MAY!G108</f>
        <v>1489</v>
      </c>
      <c r="L132" s="31">
        <f>MAY!H108</f>
        <v>214.9012760241773</v>
      </c>
    </row>
    <row r="133" spans="1:12" ht="12.75">
      <c r="A133" s="24" t="s">
        <v>59</v>
      </c>
      <c r="B133" s="29">
        <f>JUN!C107</f>
        <v>1777737</v>
      </c>
      <c r="C133" s="29">
        <f>JUN!E107</f>
        <v>4250</v>
      </c>
      <c r="D133" s="31">
        <f>JUN!F107</f>
        <v>418.2910588235294</v>
      </c>
      <c r="E133" s="29">
        <f>JUN!G107</f>
        <v>8477</v>
      </c>
      <c r="F133" s="31">
        <f>JUN!H107</f>
        <v>209.71298808540757</v>
      </c>
      <c r="H133" s="29">
        <f>JUN!C108</f>
        <v>310112</v>
      </c>
      <c r="I133" s="29">
        <f>JUN!E108</f>
        <v>952</v>
      </c>
      <c r="J133" s="31">
        <f>JUN!F108</f>
        <v>325.74789915966386</v>
      </c>
      <c r="K133" s="29">
        <f>JUN!G108</f>
        <v>1457</v>
      </c>
      <c r="L133" s="31">
        <f>JUN!H108</f>
        <v>212.84282772820865</v>
      </c>
    </row>
    <row r="134" spans="1:12" ht="12.75">
      <c r="A134" s="30" t="s">
        <v>47</v>
      </c>
      <c r="B134" s="20">
        <f>SUM(B122:B133)/COUNTIF(B122:B133,"&lt;&gt;0")</f>
        <v>1768453.8333333333</v>
      </c>
      <c r="C134" s="20">
        <f>SUM(C122:C133)/COUNTIF(C122:C133,"&lt;&gt;0")</f>
        <v>4143.583333333333</v>
      </c>
      <c r="D134" s="31">
        <f>B134/C134</f>
        <v>426.7933551877401</v>
      </c>
      <c r="E134" s="29">
        <f>SUM(E122:E133)/COUNTIF(E122:E133,"&lt;&gt;0")</f>
        <v>8386.916666666666</v>
      </c>
      <c r="F134" s="31">
        <f>B134/E134</f>
        <v>210.8586389515416</v>
      </c>
      <c r="H134" s="20">
        <f>SUM(H122:H133)/COUNTIF(H122:H133,"&lt;&gt;0")</f>
        <v>313673.1666666667</v>
      </c>
      <c r="I134" s="20">
        <f>SUM(I122:I133)/COUNTIF(I122:I133,"&lt;&gt;0")</f>
        <v>939.9166666666666</v>
      </c>
      <c r="J134" s="31">
        <f>H134/I134</f>
        <v>333.72444365635255</v>
      </c>
      <c r="K134" s="29">
        <f>SUM(K122:K133)/COUNTIF(K122:K133,"&lt;&gt;0")</f>
        <v>1457.0833333333333</v>
      </c>
      <c r="L134" s="31">
        <f>H134/K134</f>
        <v>215.27469259365174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JUL!G130</f>
        <v>286886</v>
      </c>
      <c r="D142" s="29">
        <f>JUL!G131</f>
        <v>123185</v>
      </c>
      <c r="E142" s="29">
        <f>JUL!G132</f>
        <v>129524</v>
      </c>
      <c r="F142" s="29">
        <f>JUL!G133</f>
        <v>4434</v>
      </c>
      <c r="G142" s="29">
        <f>JUL!G134</f>
        <v>29743</v>
      </c>
      <c r="H142" s="29">
        <f>JUL!G135</f>
        <v>2754</v>
      </c>
    </row>
    <row r="143" spans="1:8" ht="12.75">
      <c r="A143" s="24" t="s">
        <v>49</v>
      </c>
      <c r="C143" s="29">
        <f>AUG!G130</f>
        <v>293599</v>
      </c>
      <c r="D143" s="29">
        <f>AUG!G131</f>
        <v>126477</v>
      </c>
      <c r="E143" s="29">
        <f>AUG!G132</f>
        <v>133121</v>
      </c>
      <c r="F143" s="29">
        <f>AUG!G133</f>
        <v>1689</v>
      </c>
      <c r="G143" s="29">
        <f>AUG!G134</f>
        <v>32312</v>
      </c>
      <c r="H143" s="29">
        <f>AUG!G135</f>
        <v>4018</v>
      </c>
    </row>
    <row r="144" spans="1:8" ht="12.75">
      <c r="A144" s="24" t="s">
        <v>50</v>
      </c>
      <c r="C144" s="29">
        <f>SEP!G130</f>
        <v>294710</v>
      </c>
      <c r="D144" s="29">
        <f>SEP!G131</f>
        <v>124605</v>
      </c>
      <c r="E144" s="29">
        <f>SEP!G132</f>
        <v>135259</v>
      </c>
      <c r="F144" s="29">
        <f>SEP!G133</f>
        <v>2515</v>
      </c>
      <c r="G144" s="29">
        <f>SEP!G134</f>
        <v>32331</v>
      </c>
      <c r="H144" s="29">
        <f>SEP!G135</f>
        <v>4262</v>
      </c>
    </row>
    <row r="145" spans="1:8" ht="12.75">
      <c r="A145" s="24" t="s">
        <v>51</v>
      </c>
      <c r="C145" s="29">
        <f>OCT!G130</f>
        <v>307018</v>
      </c>
      <c r="D145" s="29">
        <f>OCT!G131</f>
        <v>126413</v>
      </c>
      <c r="E145" s="29">
        <f>OCT!G132</f>
        <v>140216</v>
      </c>
      <c r="F145" s="29">
        <f>OCT!G133</f>
        <v>6782</v>
      </c>
      <c r="G145" s="29">
        <f>OCT!G134</f>
        <v>33607</v>
      </c>
      <c r="H145" s="29">
        <f>OCT!G135</f>
        <v>3960</v>
      </c>
    </row>
    <row r="146" spans="1:8" ht="12.75">
      <c r="A146" s="24" t="s">
        <v>52</v>
      </c>
      <c r="C146" s="29">
        <f>NOV!G130</f>
        <v>318620</v>
      </c>
      <c r="D146" s="29">
        <f>NOV!G131</f>
        <v>129242</v>
      </c>
      <c r="E146" s="29">
        <f>NOV!G132</f>
        <v>144369</v>
      </c>
      <c r="F146" s="29">
        <f>NOV!G133</f>
        <v>9616</v>
      </c>
      <c r="G146" s="29">
        <f>NOV!G134</f>
        <v>35393</v>
      </c>
      <c r="H146" s="29">
        <f>NOV!G135</f>
        <v>4729</v>
      </c>
    </row>
    <row r="147" spans="1:8" ht="12.75">
      <c r="A147" s="24" t="s">
        <v>53</v>
      </c>
      <c r="C147" s="29">
        <f>DEC!G130</f>
        <v>324533</v>
      </c>
      <c r="D147" s="29">
        <f>DEC!G131</f>
        <v>130467</v>
      </c>
      <c r="E147" s="29">
        <f>DEC!G132</f>
        <v>145595</v>
      </c>
      <c r="F147" s="29">
        <f>DEC!G133</f>
        <v>8094</v>
      </c>
      <c r="G147" s="29">
        <f>DEC!G134</f>
        <v>40377</v>
      </c>
      <c r="H147" s="29">
        <f>DEC!G135</f>
        <v>4676</v>
      </c>
    </row>
    <row r="148" spans="1:8" ht="12.75">
      <c r="A148" s="24" t="s">
        <v>54</v>
      </c>
      <c r="C148" s="29">
        <f>JAN!G130</f>
        <v>332040</v>
      </c>
      <c r="D148" s="29">
        <f>JAN!G131</f>
        <v>126177</v>
      </c>
      <c r="E148" s="29">
        <f>JAN!G132</f>
        <v>156037</v>
      </c>
      <c r="F148" s="29">
        <f>JAN!G133</f>
        <v>8720</v>
      </c>
      <c r="G148" s="29">
        <f>JAN!G134</f>
        <v>41106</v>
      </c>
      <c r="H148" s="29">
        <f>JAN!G135</f>
        <v>0</v>
      </c>
    </row>
    <row r="149" spans="1:8" ht="12.75">
      <c r="A149" s="24" t="s">
        <v>55</v>
      </c>
      <c r="C149" s="29">
        <f>FEB!G130</f>
        <v>320043</v>
      </c>
      <c r="D149" s="29">
        <f>FEB!G131</f>
        <v>126740</v>
      </c>
      <c r="E149" s="29">
        <f>FEB!G132</f>
        <v>148313</v>
      </c>
      <c r="F149" s="29">
        <f>FEB!G133</f>
        <v>7485</v>
      </c>
      <c r="G149" s="29">
        <f>FEB!G134</f>
        <v>37505</v>
      </c>
      <c r="H149" s="29">
        <f>FEB!G135</f>
        <v>0</v>
      </c>
    </row>
    <row r="150" spans="1:8" ht="12.75">
      <c r="A150" s="24" t="s">
        <v>56</v>
      </c>
      <c r="C150" s="29">
        <f>MAR!G130</f>
        <v>319337</v>
      </c>
      <c r="D150" s="29">
        <f>MAR!G131</f>
        <v>125023</v>
      </c>
      <c r="E150" s="29">
        <f>MAR!G132</f>
        <v>156167</v>
      </c>
      <c r="F150" s="29">
        <f>MAR!G133</f>
        <v>1047</v>
      </c>
      <c r="G150" s="29">
        <f>MAR!G134</f>
        <v>37100</v>
      </c>
      <c r="H150" s="29">
        <f>MAR!G135</f>
        <v>0</v>
      </c>
    </row>
    <row r="151" spans="1:8" ht="12.75">
      <c r="A151" s="24" t="s">
        <v>57</v>
      </c>
      <c r="C151" s="29">
        <f>APR!G130</f>
        <v>312793</v>
      </c>
      <c r="D151" s="29">
        <f>APR!G131</f>
        <v>126374</v>
      </c>
      <c r="E151" s="29">
        <f>APR!G132</f>
        <v>149890</v>
      </c>
      <c r="F151" s="29">
        <f>APR!G133</f>
        <v>1653</v>
      </c>
      <c r="G151" s="29">
        <f>APR!G134</f>
        <v>34876</v>
      </c>
      <c r="H151" s="29">
        <f>APR!G135</f>
        <v>0</v>
      </c>
    </row>
    <row r="152" spans="1:8" ht="12.75">
      <c r="A152" s="24" t="s">
        <v>58</v>
      </c>
      <c r="C152" s="29">
        <f>MAY!G130</f>
        <v>319988</v>
      </c>
      <c r="D152" s="29">
        <f>MAY!G131</f>
        <v>127694</v>
      </c>
      <c r="E152" s="29">
        <f>MAY!G132</f>
        <v>155551</v>
      </c>
      <c r="F152" s="29">
        <f>MAY!G133</f>
        <v>1786</v>
      </c>
      <c r="G152" s="29">
        <f>MAY!G134</f>
        <v>34957</v>
      </c>
      <c r="H152" s="29">
        <f>MAY!G135</f>
        <v>0</v>
      </c>
    </row>
    <row r="153" spans="1:8" ht="12.75">
      <c r="A153" s="24" t="s">
        <v>59</v>
      </c>
      <c r="C153" s="29">
        <f>JUN!G130</f>
        <v>310112</v>
      </c>
      <c r="D153" s="29">
        <f>JUN!G131</f>
        <v>125855</v>
      </c>
      <c r="E153" s="29">
        <f>JUN!G132</f>
        <v>151669</v>
      </c>
      <c r="F153" s="29">
        <f>JUN!G133</f>
        <v>0</v>
      </c>
      <c r="G153" s="29">
        <f>JUN!G134</f>
        <v>32588</v>
      </c>
      <c r="H153" s="29">
        <f>JUN!G135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311639.9166666667</v>
      </c>
      <c r="D154" s="34">
        <f t="shared" si="6"/>
        <v>126521</v>
      </c>
      <c r="E154" s="34">
        <f t="shared" si="6"/>
        <v>145475.91666666666</v>
      </c>
      <c r="F154" s="34">
        <f t="shared" si="6"/>
        <v>4892.818181818182</v>
      </c>
      <c r="G154" s="34">
        <f t="shared" si="6"/>
        <v>35157.916666666664</v>
      </c>
      <c r="H154" s="34">
        <f t="shared" si="6"/>
        <v>4066.5</v>
      </c>
    </row>
  </sheetData>
  <sheetProtection password="C1F7" sheet="1" objects="1" scenarios="1"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E23" sqref="E23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JUL!B8</f>
        <v>1350</v>
      </c>
      <c r="C5" s="20">
        <f>JUL!C8</f>
        <v>16</v>
      </c>
      <c r="D5" s="20">
        <f>JUL!D8</f>
        <v>72</v>
      </c>
      <c r="E5" s="20">
        <f>JUL!E8</f>
        <v>273</v>
      </c>
      <c r="F5" s="20">
        <f>JUL!F8</f>
        <v>914</v>
      </c>
      <c r="G5" s="20">
        <f>JUL!G8</f>
        <v>21</v>
      </c>
      <c r="H5" s="20">
        <f>JUL!H8</f>
        <v>11885</v>
      </c>
      <c r="I5" s="20">
        <f aca="true" t="shared" si="0" ref="I5:I16">SUM(B5:H5)</f>
        <v>14531</v>
      </c>
    </row>
    <row r="6" spans="1:9" ht="12.75">
      <c r="A6" s="24" t="s">
        <v>49</v>
      </c>
      <c r="B6" s="20">
        <f>AUG!B8</f>
        <v>1370</v>
      </c>
      <c r="C6" s="20">
        <f>AUG!C8</f>
        <v>10</v>
      </c>
      <c r="D6" s="20">
        <f>AUG!D8</f>
        <v>73</v>
      </c>
      <c r="E6" s="20">
        <f>AUG!E8</f>
        <v>268</v>
      </c>
      <c r="F6" s="20">
        <f>AUG!F8</f>
        <v>923</v>
      </c>
      <c r="G6" s="20">
        <f>AUG!G8</f>
        <v>26</v>
      </c>
      <c r="H6" s="20">
        <f>AUG!H8</f>
        <v>11739</v>
      </c>
      <c r="I6" s="20">
        <f t="shared" si="0"/>
        <v>14409</v>
      </c>
    </row>
    <row r="7" spans="1:9" ht="12.75">
      <c r="A7" s="24" t="s">
        <v>50</v>
      </c>
      <c r="B7" s="20">
        <f>SEP!B8</f>
        <v>1364</v>
      </c>
      <c r="C7" s="20">
        <f>SEP!C8</f>
        <v>9</v>
      </c>
      <c r="D7" s="20">
        <f>SEP!D8</f>
        <v>71</v>
      </c>
      <c r="E7" s="20">
        <f>SEP!E8</f>
        <v>277</v>
      </c>
      <c r="F7" s="20">
        <f>SEP!F8</f>
        <v>912</v>
      </c>
      <c r="G7" s="20">
        <f>SEP!G8</f>
        <v>25</v>
      </c>
      <c r="H7" s="20">
        <f>SEP!H8</f>
        <v>12239</v>
      </c>
      <c r="I7" s="20">
        <f t="shared" si="0"/>
        <v>14897</v>
      </c>
    </row>
    <row r="8" spans="1:9" ht="12.75">
      <c r="A8" s="24" t="s">
        <v>51</v>
      </c>
      <c r="B8" s="20">
        <f>OCT!B8</f>
        <v>1444</v>
      </c>
      <c r="C8" s="20">
        <f>OCT!C8</f>
        <v>0</v>
      </c>
      <c r="D8" s="20">
        <f>OCT!D8</f>
        <v>86</v>
      </c>
      <c r="E8" s="20">
        <f>OCT!E8</f>
        <v>300</v>
      </c>
      <c r="F8" s="20">
        <f>OCT!F8</f>
        <v>964</v>
      </c>
      <c r="G8" s="20">
        <f>OCT!G8</f>
        <v>25</v>
      </c>
      <c r="H8" s="20">
        <f>OCT!H8</f>
        <v>13240</v>
      </c>
      <c r="I8" s="20">
        <f t="shared" si="0"/>
        <v>16059</v>
      </c>
    </row>
    <row r="9" spans="1:9" ht="12.75">
      <c r="A9" s="24" t="s">
        <v>52</v>
      </c>
      <c r="B9" s="20">
        <f>NOV!B8</f>
        <v>1427</v>
      </c>
      <c r="C9" s="20">
        <f>NOV!C8</f>
        <v>5</v>
      </c>
      <c r="D9" s="20">
        <f>NOV!D8</f>
        <v>88</v>
      </c>
      <c r="E9" s="20">
        <f>NOV!E8</f>
        <v>305</v>
      </c>
      <c r="F9" s="20">
        <f>NOV!F8</f>
        <v>983</v>
      </c>
      <c r="G9" s="20">
        <f>NOV!G8</f>
        <v>28</v>
      </c>
      <c r="H9" s="20">
        <f>NOV!H8</f>
        <v>13888</v>
      </c>
      <c r="I9" s="20">
        <f t="shared" si="0"/>
        <v>16724</v>
      </c>
    </row>
    <row r="10" spans="1:9" ht="12.75">
      <c r="A10" s="24" t="s">
        <v>53</v>
      </c>
      <c r="B10" s="20">
        <f>DEC!B8</f>
        <v>1494</v>
      </c>
      <c r="C10" s="20">
        <f>DEC!C8</f>
        <v>10</v>
      </c>
      <c r="D10" s="20">
        <f>DEC!D8</f>
        <v>86</v>
      </c>
      <c r="E10" s="20">
        <f>DEC!E8</f>
        <v>327</v>
      </c>
      <c r="F10" s="20">
        <f>DEC!F8</f>
        <v>1004</v>
      </c>
      <c r="G10" s="20">
        <f>DEC!G8</f>
        <v>28</v>
      </c>
      <c r="H10" s="20">
        <f>DEC!H8</f>
        <v>14601</v>
      </c>
      <c r="I10" s="20">
        <f t="shared" si="0"/>
        <v>17550</v>
      </c>
    </row>
    <row r="11" spans="1:9" ht="12.75">
      <c r="A11" s="24" t="s">
        <v>54</v>
      </c>
      <c r="B11" s="20">
        <f>JAN!B8</f>
        <v>1514</v>
      </c>
      <c r="C11" s="20">
        <f>JAN!C8</f>
        <v>13</v>
      </c>
      <c r="D11" s="20">
        <f>JAN!D8</f>
        <v>0</v>
      </c>
      <c r="E11" s="20">
        <f>JAN!E8</f>
        <v>331</v>
      </c>
      <c r="F11" s="20">
        <f>JAN!F8</f>
        <v>1020</v>
      </c>
      <c r="G11" s="20">
        <f>JAN!G8</f>
        <v>30</v>
      </c>
      <c r="H11" s="20">
        <f>JAN!H8</f>
        <v>14912</v>
      </c>
      <c r="I11" s="20">
        <f t="shared" si="0"/>
        <v>17820</v>
      </c>
    </row>
    <row r="12" spans="1:9" ht="12.75">
      <c r="A12" s="24" t="s">
        <v>55</v>
      </c>
      <c r="B12" s="20">
        <f>FEB!B8</f>
        <v>1540</v>
      </c>
      <c r="C12" s="20">
        <f>FEB!C8</f>
        <v>23</v>
      </c>
      <c r="D12" s="20">
        <f>FEB!D8</f>
        <v>0</v>
      </c>
      <c r="E12" s="20">
        <f>FEB!E8</f>
        <v>376</v>
      </c>
      <c r="F12" s="20">
        <f>FEB!F8</f>
        <v>1030</v>
      </c>
      <c r="G12" s="20">
        <f>FEB!G8</f>
        <v>26</v>
      </c>
      <c r="H12" s="20">
        <f>FEB!H8</f>
        <v>15115</v>
      </c>
      <c r="I12" s="20">
        <f t="shared" si="0"/>
        <v>18110</v>
      </c>
    </row>
    <row r="13" spans="1:9" ht="12.75">
      <c r="A13" s="24" t="s">
        <v>56</v>
      </c>
      <c r="B13" s="20">
        <f>MAR!B8</f>
        <v>1560</v>
      </c>
      <c r="C13" s="20">
        <f>MAR!C8</f>
        <v>13</v>
      </c>
      <c r="D13" s="20">
        <f>MAR!D8</f>
        <v>0</v>
      </c>
      <c r="E13" s="20">
        <f>MAR!E8</f>
        <v>371</v>
      </c>
      <c r="F13" s="20">
        <f>MAR!F8</f>
        <v>1017</v>
      </c>
      <c r="G13" s="20">
        <f>MAR!G8</f>
        <v>26</v>
      </c>
      <c r="H13" s="20">
        <f>MAR!H8</f>
        <v>15345</v>
      </c>
      <c r="I13" s="20">
        <f t="shared" si="0"/>
        <v>18332</v>
      </c>
    </row>
    <row r="14" spans="1:9" ht="12.75">
      <c r="A14" s="24" t="s">
        <v>57</v>
      </c>
      <c r="B14" s="20">
        <f>APR!B8</f>
        <v>1533</v>
      </c>
      <c r="C14" s="20">
        <f>APR!C8</f>
        <v>0</v>
      </c>
      <c r="D14" s="20">
        <f>APR!D8</f>
        <v>0</v>
      </c>
      <c r="E14" s="20">
        <f>APR!E8</f>
        <v>375</v>
      </c>
      <c r="F14" s="20">
        <f>APR!F8</f>
        <v>1023</v>
      </c>
      <c r="G14" s="20">
        <f>APR!G8</f>
        <v>26</v>
      </c>
      <c r="H14" s="20">
        <f>APR!H8</f>
        <v>15559</v>
      </c>
      <c r="I14" s="20">
        <f t="shared" si="0"/>
        <v>18516</v>
      </c>
    </row>
    <row r="15" spans="1:9" ht="12.75">
      <c r="A15" s="24" t="s">
        <v>58</v>
      </c>
      <c r="B15" s="20">
        <f>MAY!B8</f>
        <v>1468</v>
      </c>
      <c r="C15" s="20">
        <f>MAY!C8</f>
        <v>6</v>
      </c>
      <c r="D15" s="20">
        <f>MAY!D8</f>
        <v>0</v>
      </c>
      <c r="E15" s="20">
        <f>MAY!E8</f>
        <v>373</v>
      </c>
      <c r="F15" s="20">
        <f>MAY!F8</f>
        <v>1027</v>
      </c>
      <c r="G15" s="20">
        <f>MAY!G8</f>
        <v>25</v>
      </c>
      <c r="H15" s="20">
        <f>MAY!H8</f>
        <v>15757</v>
      </c>
      <c r="I15" s="20">
        <f t="shared" si="0"/>
        <v>18656</v>
      </c>
    </row>
    <row r="16" spans="1:9" ht="12.75">
      <c r="A16" s="24" t="s">
        <v>59</v>
      </c>
      <c r="B16" s="20">
        <f>JUN!B8</f>
        <v>1457</v>
      </c>
      <c r="C16" s="20">
        <f>JUN!C8</f>
        <v>0</v>
      </c>
      <c r="D16" s="20">
        <f>JUN!D8</f>
        <v>0</v>
      </c>
      <c r="E16" s="20">
        <f>JUN!E8</f>
        <v>368</v>
      </c>
      <c r="F16" s="20">
        <f>JUN!F8</f>
        <v>1031</v>
      </c>
      <c r="G16" s="20">
        <f>JUN!G8</f>
        <v>27</v>
      </c>
      <c r="H16" s="20">
        <f>JUN!H8</f>
        <v>15884</v>
      </c>
      <c r="I16" s="20">
        <f t="shared" si="0"/>
        <v>18767</v>
      </c>
    </row>
    <row r="17" spans="1:9" ht="12.75">
      <c r="A17" s="17" t="s">
        <v>47</v>
      </c>
      <c r="B17" s="20">
        <f>SUM(B5:B16)/COUNTIF(B5:B16,"&lt;&gt;0")</f>
        <v>1460.0833333333333</v>
      </c>
      <c r="C17" s="20">
        <f aca="true" t="shared" si="1" ref="C17:I17">SUM(C5:C16)/COUNTIF(C5:C16,"&lt;&gt;0")</f>
        <v>11.666666666666666</v>
      </c>
      <c r="D17" s="20">
        <f t="shared" si="1"/>
        <v>79.33333333333333</v>
      </c>
      <c r="E17" s="20">
        <f t="shared" si="1"/>
        <v>328.6666666666667</v>
      </c>
      <c r="F17" s="20">
        <f t="shared" si="1"/>
        <v>987.3333333333334</v>
      </c>
      <c r="G17" s="20">
        <f t="shared" si="1"/>
        <v>26.083333333333332</v>
      </c>
      <c r="H17" s="20">
        <f t="shared" si="1"/>
        <v>14180.333333333334</v>
      </c>
      <c r="I17" s="20">
        <f t="shared" si="1"/>
        <v>17030.916666666668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JUL!B19</f>
        <v>433</v>
      </c>
      <c r="C21" s="23">
        <f>JUL!C19</f>
        <v>4</v>
      </c>
      <c r="D21" s="23">
        <f>JUL!D19</f>
        <v>16</v>
      </c>
      <c r="E21" s="23">
        <f>JUL!E19</f>
        <v>268</v>
      </c>
      <c r="F21" s="23">
        <f>JUL!F19</f>
        <v>858</v>
      </c>
      <c r="G21" s="23">
        <f>JUL!G19</f>
        <v>20</v>
      </c>
      <c r="H21" s="23">
        <f>JUL!H19</f>
        <v>5720</v>
      </c>
      <c r="I21" s="20">
        <f aca="true" t="shared" si="2" ref="I21:I32">SUM(B21:H21)</f>
        <v>7319</v>
      </c>
    </row>
    <row r="22" spans="1:9" ht="12.75">
      <c r="A22" s="24" t="s">
        <v>49</v>
      </c>
      <c r="B22" s="23">
        <f>AUG!B19</f>
        <v>439</v>
      </c>
      <c r="C22" s="23">
        <f>AUG!C19</f>
        <v>3</v>
      </c>
      <c r="D22" s="23">
        <f>AUG!D19</f>
        <v>16</v>
      </c>
      <c r="E22" s="23">
        <f>AUG!E19</f>
        <v>265</v>
      </c>
      <c r="F22" s="23">
        <f>AUG!F19</f>
        <v>869</v>
      </c>
      <c r="G22" s="23">
        <f>AUG!G19</f>
        <v>24</v>
      </c>
      <c r="H22" s="23">
        <f>AUG!H19</f>
        <v>5664</v>
      </c>
      <c r="I22" s="20">
        <f t="shared" si="2"/>
        <v>7280</v>
      </c>
    </row>
    <row r="23" spans="1:9" ht="12.75">
      <c r="A23" s="24" t="s">
        <v>50</v>
      </c>
      <c r="B23" s="23">
        <f>SEP!B19</f>
        <v>441</v>
      </c>
      <c r="C23" s="23">
        <f>SEP!C19</f>
        <v>3</v>
      </c>
      <c r="D23" s="23">
        <f>SEP!D19</f>
        <v>14</v>
      </c>
      <c r="E23" s="23">
        <f>SEP!E19</f>
        <v>273</v>
      </c>
      <c r="F23" s="23">
        <f>SEP!F19</f>
        <v>859</v>
      </c>
      <c r="G23" s="23">
        <f>SEP!G19</f>
        <v>23</v>
      </c>
      <c r="H23" s="23">
        <f>SEP!H19</f>
        <v>5838</v>
      </c>
      <c r="I23" s="20">
        <f t="shared" si="2"/>
        <v>7451</v>
      </c>
    </row>
    <row r="24" spans="1:9" ht="12.75">
      <c r="A24" s="24" t="s">
        <v>51</v>
      </c>
      <c r="B24" s="23">
        <f>OCT!B19</f>
        <v>459</v>
      </c>
      <c r="C24" s="23">
        <f>OCT!C19</f>
        <v>0</v>
      </c>
      <c r="D24" s="23">
        <f>OCT!D19</f>
        <v>18</v>
      </c>
      <c r="E24" s="23">
        <f>OCT!E19</f>
        <v>296</v>
      </c>
      <c r="F24" s="23">
        <f>OCT!F19</f>
        <v>907</v>
      </c>
      <c r="G24" s="23">
        <f>OCT!G19</f>
        <v>23</v>
      </c>
      <c r="H24" s="23">
        <f>OCT!H19</f>
        <v>6349</v>
      </c>
      <c r="I24" s="20">
        <f t="shared" si="2"/>
        <v>8052</v>
      </c>
    </row>
    <row r="25" spans="1:9" ht="12.75">
      <c r="A25" s="24" t="s">
        <v>52</v>
      </c>
      <c r="B25" s="20">
        <f>NOV!B19</f>
        <v>458</v>
      </c>
      <c r="C25" s="20">
        <f>NOV!C19</f>
        <v>2</v>
      </c>
      <c r="D25" s="20">
        <f>NOV!D19</f>
        <v>18</v>
      </c>
      <c r="E25" s="20">
        <f>NOV!E19</f>
        <v>300</v>
      </c>
      <c r="F25" s="20">
        <f>NOV!F19</f>
        <v>935</v>
      </c>
      <c r="G25" s="20">
        <f>NOV!G19</f>
        <v>26</v>
      </c>
      <c r="H25" s="20">
        <f>NOV!H19</f>
        <v>6702</v>
      </c>
      <c r="I25" s="20">
        <f t="shared" si="2"/>
        <v>8441</v>
      </c>
    </row>
    <row r="26" spans="1:9" ht="12.75">
      <c r="A26" s="24" t="s">
        <v>53</v>
      </c>
      <c r="B26" s="20">
        <f>DEC!B19</f>
        <v>475</v>
      </c>
      <c r="C26" s="20">
        <f>DEC!C19</f>
        <v>3</v>
      </c>
      <c r="D26" s="20">
        <f>DEC!D19</f>
        <v>17</v>
      </c>
      <c r="E26" s="20">
        <f>DEC!E19</f>
        <v>321</v>
      </c>
      <c r="F26" s="20">
        <f>DEC!F19</f>
        <v>943</v>
      </c>
      <c r="G26" s="20">
        <f>DEC!G19</f>
        <v>26</v>
      </c>
      <c r="H26" s="20">
        <f>DEC!H19</f>
        <v>7053</v>
      </c>
      <c r="I26" s="20">
        <f t="shared" si="2"/>
        <v>8838</v>
      </c>
    </row>
    <row r="27" spans="1:9" ht="12.75">
      <c r="A27" s="24" t="s">
        <v>54</v>
      </c>
      <c r="B27" s="20">
        <f>JAN!B19</f>
        <v>327</v>
      </c>
      <c r="C27" s="20">
        <f>JAN!C19</f>
        <v>4</v>
      </c>
      <c r="D27" s="20">
        <f>JAN!D19</f>
        <v>0</v>
      </c>
      <c r="E27" s="20">
        <f>JAN!E19</f>
        <v>327</v>
      </c>
      <c r="F27" s="20">
        <f>JAN!F19</f>
        <v>961</v>
      </c>
      <c r="G27" s="20">
        <f>JAN!G19</f>
        <v>28</v>
      </c>
      <c r="H27" s="20">
        <f>JAN!H19</f>
        <v>7203</v>
      </c>
      <c r="I27" s="20">
        <f t="shared" si="2"/>
        <v>8850</v>
      </c>
    </row>
    <row r="28" spans="1:9" ht="12.75">
      <c r="A28" s="24" t="s">
        <v>55</v>
      </c>
      <c r="B28" s="20">
        <f>FEB!B19</f>
        <v>501</v>
      </c>
      <c r="C28" s="20">
        <f>FEB!C19</f>
        <v>7</v>
      </c>
      <c r="D28" s="20">
        <f>FEB!D19</f>
        <v>0</v>
      </c>
      <c r="E28" s="20">
        <f>FEB!E19</f>
        <v>372</v>
      </c>
      <c r="F28" s="20">
        <f>FEB!F19</f>
        <v>968</v>
      </c>
      <c r="G28" s="20">
        <f>FEB!G19</f>
        <v>25</v>
      </c>
      <c r="H28" s="20">
        <f>FEB!H19</f>
        <v>7352</v>
      </c>
      <c r="I28" s="20">
        <f t="shared" si="2"/>
        <v>9225</v>
      </c>
    </row>
    <row r="29" spans="1:9" ht="12.75">
      <c r="A29" s="24" t="s">
        <v>56</v>
      </c>
      <c r="B29" s="20">
        <f>MAR!B19</f>
        <v>504</v>
      </c>
      <c r="C29" s="20">
        <f>MAR!C19</f>
        <v>3</v>
      </c>
      <c r="D29" s="20">
        <f>MAR!D19</f>
        <v>0</v>
      </c>
      <c r="E29" s="20">
        <f>MAR!E19</f>
        <v>366</v>
      </c>
      <c r="F29" s="20">
        <f>MAR!F19</f>
        <v>966</v>
      </c>
      <c r="G29" s="20">
        <f>MAR!G19</f>
        <v>25</v>
      </c>
      <c r="H29" s="20">
        <f>MAR!H19</f>
        <v>7503</v>
      </c>
      <c r="I29" s="20">
        <f t="shared" si="2"/>
        <v>9367</v>
      </c>
    </row>
    <row r="30" spans="1:9" ht="12.75">
      <c r="A30" s="24" t="s">
        <v>57</v>
      </c>
      <c r="B30" s="20">
        <f>APR!B19</f>
        <v>499</v>
      </c>
      <c r="C30" s="20">
        <f>APR!C19</f>
        <v>0</v>
      </c>
      <c r="D30" s="20">
        <f>APR!D19</f>
        <v>0</v>
      </c>
      <c r="E30" s="20">
        <f>APR!E19</f>
        <v>371</v>
      </c>
      <c r="F30" s="20">
        <f>APR!F19</f>
        <v>970</v>
      </c>
      <c r="G30" s="20">
        <f>APR!G19</f>
        <v>25</v>
      </c>
      <c r="H30" s="20">
        <f>APR!H19</f>
        <v>7639</v>
      </c>
      <c r="I30" s="20">
        <f t="shared" si="2"/>
        <v>9504</v>
      </c>
    </row>
    <row r="31" spans="1:9" ht="12.75">
      <c r="A31" s="24" t="s">
        <v>58</v>
      </c>
      <c r="B31" s="20">
        <f>MAY!B19</f>
        <v>482</v>
      </c>
      <c r="C31" s="20">
        <f>MAY!C19</f>
        <v>1</v>
      </c>
      <c r="D31" s="20">
        <f>MAY!D19</f>
        <v>0</v>
      </c>
      <c r="E31" s="20">
        <f>MAY!E19</f>
        <v>368</v>
      </c>
      <c r="F31" s="20">
        <f>MAY!F19</f>
        <v>969</v>
      </c>
      <c r="G31" s="20">
        <f>MAY!G19</f>
        <v>24</v>
      </c>
      <c r="H31" s="20">
        <f>MAY!H19</f>
        <v>7797</v>
      </c>
      <c r="I31" s="20">
        <f t="shared" si="2"/>
        <v>9641</v>
      </c>
    </row>
    <row r="32" spans="1:9" ht="12.75">
      <c r="A32" s="24" t="s">
        <v>59</v>
      </c>
      <c r="B32" s="20">
        <f>JUN!B19</f>
        <v>474</v>
      </c>
      <c r="C32" s="20">
        <f>JUN!C19</f>
        <v>0</v>
      </c>
      <c r="D32" s="20">
        <f>JUN!D19</f>
        <v>0</v>
      </c>
      <c r="E32" s="20">
        <f>JUN!E19</f>
        <v>362</v>
      </c>
      <c r="F32" s="20">
        <f>JUN!F19</f>
        <v>967</v>
      </c>
      <c r="G32" s="20">
        <f>JUN!G19</f>
        <v>26</v>
      </c>
      <c r="H32" s="20">
        <f>JUN!H19</f>
        <v>7853</v>
      </c>
      <c r="I32" s="20">
        <f t="shared" si="2"/>
        <v>9682</v>
      </c>
    </row>
    <row r="33" spans="1:9" ht="12.75">
      <c r="A33" s="17" t="s">
        <v>47</v>
      </c>
      <c r="B33" s="20">
        <f>SUM(B21:B32)/COUNTIF(B21:B32,"&lt;&gt;0")</f>
        <v>457.6666666666667</v>
      </c>
      <c r="C33" s="20">
        <f aca="true" t="shared" si="3" ref="C33:I33">SUM(C21:C32)/COUNTIF(C21:C32,"&lt;&gt;0")</f>
        <v>3.3333333333333335</v>
      </c>
      <c r="D33" s="20">
        <f t="shared" si="3"/>
        <v>16.5</v>
      </c>
      <c r="E33" s="20">
        <f t="shared" si="3"/>
        <v>324.0833333333333</v>
      </c>
      <c r="F33" s="20">
        <f t="shared" si="3"/>
        <v>931</v>
      </c>
      <c r="G33" s="20">
        <f t="shared" si="3"/>
        <v>24.583333333333332</v>
      </c>
      <c r="H33" s="20">
        <f t="shared" si="3"/>
        <v>6889.416666666667</v>
      </c>
      <c r="I33" s="20">
        <f t="shared" si="3"/>
        <v>8637.5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JUL!B30</f>
        <v>316198</v>
      </c>
      <c r="C37" s="20">
        <f>JUL!C30</f>
        <v>3700</v>
      </c>
      <c r="D37" s="20">
        <f>JUL!D30</f>
        <v>12600</v>
      </c>
      <c r="E37" s="20">
        <f>JUL!E30</f>
        <v>82247</v>
      </c>
      <c r="F37" s="20">
        <f>JUL!F30</f>
        <v>196791</v>
      </c>
      <c r="G37" s="20">
        <f>JUL!G30</f>
        <v>6132</v>
      </c>
      <c r="H37" s="20">
        <f>JUL!H30</f>
        <v>2780427</v>
      </c>
      <c r="I37" s="20">
        <f aca="true" t="shared" si="4" ref="I37:I48">SUM(B37:H37)</f>
        <v>3398095</v>
      </c>
    </row>
    <row r="38" spans="1:9" ht="12.75">
      <c r="A38" s="24" t="s">
        <v>49</v>
      </c>
      <c r="B38" s="20">
        <f>AUG!B30</f>
        <v>314600</v>
      </c>
      <c r="C38" s="20">
        <f>AUG!C30</f>
        <v>2772</v>
      </c>
      <c r="D38" s="20">
        <f>AUG!D30</f>
        <v>13119</v>
      </c>
      <c r="E38" s="20">
        <f>AUG!E30</f>
        <v>81550</v>
      </c>
      <c r="F38" s="20">
        <f>AUG!F30</f>
        <v>198525</v>
      </c>
      <c r="G38" s="20">
        <f>AUG!G30</f>
        <v>9229</v>
      </c>
      <c r="H38" s="20">
        <f>AUG!H30</f>
        <v>2834877</v>
      </c>
      <c r="I38" s="20">
        <f t="shared" si="4"/>
        <v>3454672</v>
      </c>
    </row>
    <row r="39" spans="1:9" ht="12.75">
      <c r="A39" s="24" t="s">
        <v>50</v>
      </c>
      <c r="B39" s="20">
        <f>SEP!B30</f>
        <v>318831</v>
      </c>
      <c r="C39" s="20">
        <f>SEP!C30</f>
        <v>2199</v>
      </c>
      <c r="D39" s="20">
        <f>SEP!D30</f>
        <v>14652</v>
      </c>
      <c r="E39" s="20">
        <f>SEP!E30</f>
        <v>84837</v>
      </c>
      <c r="F39" s="20">
        <f>SEP!F30</f>
        <v>196109</v>
      </c>
      <c r="G39" s="20">
        <f>SEP!G30</f>
        <v>7242</v>
      </c>
      <c r="H39" s="20">
        <f>SEP!H30</f>
        <v>3054711</v>
      </c>
      <c r="I39" s="20">
        <f t="shared" si="4"/>
        <v>3678581</v>
      </c>
    </row>
    <row r="40" spans="1:9" ht="12.75">
      <c r="A40" s="24" t="s">
        <v>51</v>
      </c>
      <c r="B40" s="20">
        <f>OCT!B30</f>
        <v>323570</v>
      </c>
      <c r="C40" s="20">
        <f>OCT!C30</f>
        <v>0</v>
      </c>
      <c r="D40" s="20">
        <f>OCT!D30</f>
        <v>16603</v>
      </c>
      <c r="E40" s="20">
        <f>OCT!E30</f>
        <v>89387</v>
      </c>
      <c r="F40" s="20">
        <f>OCT!F30</f>
        <v>207271</v>
      </c>
      <c r="G40" s="20">
        <f>OCT!G30</f>
        <v>7262</v>
      </c>
      <c r="H40" s="20">
        <f>OCT!H30</f>
        <v>3077260</v>
      </c>
      <c r="I40" s="20">
        <f t="shared" si="4"/>
        <v>3721353</v>
      </c>
    </row>
    <row r="41" spans="1:9" ht="12.75">
      <c r="A41" s="24" t="s">
        <v>52</v>
      </c>
      <c r="B41" s="20">
        <f>NOV!B30</f>
        <v>314095</v>
      </c>
      <c r="C41" s="20">
        <f>NOV!C30</f>
        <v>1122</v>
      </c>
      <c r="D41" s="20">
        <f>NOV!D30</f>
        <v>15808</v>
      </c>
      <c r="E41" s="20">
        <f>NOV!E30</f>
        <v>90178</v>
      </c>
      <c r="F41" s="20">
        <f>NOV!F30</f>
        <v>210332</v>
      </c>
      <c r="G41" s="20">
        <f>NOV!G30</f>
        <v>8800</v>
      </c>
      <c r="H41" s="20">
        <f>NOV!H30</f>
        <v>3137693</v>
      </c>
      <c r="I41" s="20">
        <f t="shared" si="4"/>
        <v>3778028</v>
      </c>
    </row>
    <row r="42" spans="1:9" ht="12.75">
      <c r="A42" s="24" t="s">
        <v>53</v>
      </c>
      <c r="B42" s="20">
        <f>DEC!B30</f>
        <v>332592</v>
      </c>
      <c r="C42" s="20">
        <f>DEC!C30</f>
        <v>2156</v>
      </c>
      <c r="D42" s="20">
        <f>DEC!D30</f>
        <v>15343</v>
      </c>
      <c r="E42" s="20">
        <f>DEC!E30</f>
        <v>98627</v>
      </c>
      <c r="F42" s="20">
        <f>DEC!F30</f>
        <v>213446</v>
      </c>
      <c r="G42" s="20">
        <f>DEC!G30</f>
        <v>8452</v>
      </c>
      <c r="H42" s="20">
        <f>DEC!H30</f>
        <v>3252134</v>
      </c>
      <c r="I42" s="20">
        <f t="shared" si="4"/>
        <v>3922750</v>
      </c>
    </row>
    <row r="43" spans="1:9" ht="12.75">
      <c r="A43" s="24" t="s">
        <v>54</v>
      </c>
      <c r="B43" s="20">
        <f>JAN!B30</f>
        <v>330480</v>
      </c>
      <c r="C43" s="20">
        <f>JAN!C30</f>
        <v>2771</v>
      </c>
      <c r="D43" s="20">
        <f>JAN!D30</f>
        <v>0</v>
      </c>
      <c r="E43" s="20">
        <f>JAN!E30</f>
        <v>95663</v>
      </c>
      <c r="F43" s="20">
        <f>JAN!F30</f>
        <v>208287</v>
      </c>
      <c r="G43" s="20">
        <f>JAN!G30</f>
        <v>11975</v>
      </c>
      <c r="H43" s="20">
        <f>JAN!H30</f>
        <v>3192811</v>
      </c>
      <c r="I43" s="20">
        <f t="shared" si="4"/>
        <v>3841987</v>
      </c>
    </row>
    <row r="44" spans="1:9" ht="12.75">
      <c r="A44" s="24" t="s">
        <v>55</v>
      </c>
      <c r="B44" s="20">
        <f>FEB!B30</f>
        <v>333143</v>
      </c>
      <c r="C44" s="20">
        <f>FEB!C30</f>
        <v>4534</v>
      </c>
      <c r="D44" s="20">
        <f>FEB!D30</f>
        <v>0</v>
      </c>
      <c r="E44" s="20">
        <f>FEB!E30</f>
        <v>108923</v>
      </c>
      <c r="F44" s="20">
        <f>FEB!F30</f>
        <v>209031</v>
      </c>
      <c r="G44" s="20">
        <f>FEB!G30</f>
        <v>7683</v>
      </c>
      <c r="H44" s="20">
        <f>FEB!H30</f>
        <v>3216109</v>
      </c>
      <c r="I44" s="20">
        <f t="shared" si="4"/>
        <v>3879423</v>
      </c>
    </row>
    <row r="45" spans="1:9" ht="12.75">
      <c r="A45" s="24" t="s">
        <v>56</v>
      </c>
      <c r="B45" s="20">
        <f>MAR!B30</f>
        <v>339234</v>
      </c>
      <c r="C45" s="20">
        <f>MAR!C30</f>
        <v>2844</v>
      </c>
      <c r="D45" s="20">
        <f>MAR!D30</f>
        <v>0</v>
      </c>
      <c r="E45" s="20">
        <f>MAR!E30</f>
        <v>107523</v>
      </c>
      <c r="F45" s="20">
        <f>MAR!F30</f>
        <v>206402</v>
      </c>
      <c r="G45" s="20">
        <f>MAR!G30</f>
        <v>7717</v>
      </c>
      <c r="H45" s="20">
        <f>MAR!H30</f>
        <v>3258044</v>
      </c>
      <c r="I45" s="20">
        <f t="shared" si="4"/>
        <v>3921764</v>
      </c>
    </row>
    <row r="46" spans="1:9" ht="12.75">
      <c r="A46" s="24" t="s">
        <v>57</v>
      </c>
      <c r="B46" s="20">
        <f>APR!B30</f>
        <v>336400</v>
      </c>
      <c r="C46" s="20">
        <f>APR!C30</f>
        <v>0</v>
      </c>
      <c r="D46" s="20">
        <f>APR!D30</f>
        <v>0</v>
      </c>
      <c r="E46" s="20">
        <f>APR!E30</f>
        <v>108102</v>
      </c>
      <c r="F46" s="20">
        <f>APR!F30</f>
        <v>209116</v>
      </c>
      <c r="G46" s="20">
        <f>APR!G30</f>
        <v>7717</v>
      </c>
      <c r="H46" s="20">
        <f>APR!H30</f>
        <v>3324844</v>
      </c>
      <c r="I46" s="20">
        <f t="shared" si="4"/>
        <v>3986179</v>
      </c>
    </row>
    <row r="47" spans="1:9" ht="12.75">
      <c r="A47" s="24" t="s">
        <v>58</v>
      </c>
      <c r="B47" s="20">
        <f>MAY!B30</f>
        <v>321373</v>
      </c>
      <c r="C47" s="20">
        <f>MAY!C30</f>
        <v>1334</v>
      </c>
      <c r="D47" s="20">
        <f>MAY!D30</f>
        <v>0</v>
      </c>
      <c r="E47" s="20">
        <f>MAY!E30</f>
        <v>107321</v>
      </c>
      <c r="F47" s="20">
        <f>MAY!F30</f>
        <v>210263</v>
      </c>
      <c r="G47" s="20">
        <f>MAY!G30</f>
        <v>7437</v>
      </c>
      <c r="H47" s="20">
        <f>MAY!H30</f>
        <v>3377823</v>
      </c>
      <c r="I47" s="20">
        <f t="shared" si="4"/>
        <v>4025551</v>
      </c>
    </row>
    <row r="48" spans="1:9" ht="12.75">
      <c r="A48" s="24" t="s">
        <v>59</v>
      </c>
      <c r="B48" s="20">
        <f>JUN!B30</f>
        <v>316460</v>
      </c>
      <c r="C48" s="20">
        <f>JUN!C30</f>
        <v>0</v>
      </c>
      <c r="D48" s="20">
        <f>JUN!D30</f>
        <v>0</v>
      </c>
      <c r="E48" s="20">
        <f>JUN!E30</f>
        <v>106444</v>
      </c>
      <c r="F48" s="20">
        <f>JUN!F30</f>
        <v>209235</v>
      </c>
      <c r="G48" s="20">
        <f>JUN!G30</f>
        <v>8031</v>
      </c>
      <c r="H48" s="20">
        <f>JUN!H30</f>
        <v>3394300</v>
      </c>
      <c r="I48" s="20">
        <f t="shared" si="4"/>
        <v>4034470</v>
      </c>
    </row>
    <row r="49" spans="1:9" ht="12.75">
      <c r="A49" s="17" t="s">
        <v>47</v>
      </c>
      <c r="B49" s="20">
        <f>SUM(B37:B48)/COUNTIF(B37:B48,"&lt;&gt;0")</f>
        <v>324748</v>
      </c>
      <c r="C49" s="20">
        <f aca="true" t="shared" si="5" ref="C49:I49">SUM(C37:C48)/COUNTIF(C37:C48,"&lt;&gt;0")</f>
        <v>2603.5555555555557</v>
      </c>
      <c r="D49" s="20">
        <f t="shared" si="5"/>
        <v>14687.5</v>
      </c>
      <c r="E49" s="20">
        <f t="shared" si="5"/>
        <v>96733.5</v>
      </c>
      <c r="F49" s="20">
        <f t="shared" si="5"/>
        <v>206234</v>
      </c>
      <c r="G49" s="20">
        <f t="shared" si="5"/>
        <v>8139.75</v>
      </c>
      <c r="H49" s="20">
        <f t="shared" si="5"/>
        <v>3158419.4166666665</v>
      </c>
      <c r="I49" s="20">
        <f t="shared" si="5"/>
        <v>3803571.0833333335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6" t="s">
        <v>19</v>
      </c>
      <c r="D55" s="44"/>
      <c r="E55" s="45"/>
      <c r="G55" s="46" t="s">
        <v>23</v>
      </c>
      <c r="H55" s="44"/>
      <c r="I55" s="45"/>
      <c r="K55" s="46" t="s">
        <v>24</v>
      </c>
      <c r="L55" s="44"/>
      <c r="M55" s="45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JUL!H42</f>
        <v>7319</v>
      </c>
      <c r="D58" s="29">
        <f>JUL!H43</f>
        <v>14531</v>
      </c>
      <c r="E58" s="31">
        <f>JUL!H44</f>
        <v>1.9853805164639977</v>
      </c>
      <c r="G58" s="29">
        <f>JUL!H47</f>
        <v>5720</v>
      </c>
      <c r="H58" s="29">
        <f>JUL!H48</f>
        <v>11885</v>
      </c>
      <c r="I58" s="31">
        <f>JUL!H49</f>
        <v>2.077797202797203</v>
      </c>
      <c r="K58" s="29">
        <f>JUL!H52</f>
        <v>1599</v>
      </c>
      <c r="L58" s="29">
        <f>JUL!H53</f>
        <v>2646</v>
      </c>
      <c r="M58" s="31">
        <f>JUL!H54</f>
        <v>1.6547842401500938</v>
      </c>
    </row>
    <row r="59" spans="1:13" ht="12.75">
      <c r="A59" s="24" t="s">
        <v>49</v>
      </c>
      <c r="C59" s="29">
        <f>AUG!H42</f>
        <v>7280</v>
      </c>
      <c r="D59" s="29">
        <f>AUG!H43</f>
        <v>14409</v>
      </c>
      <c r="E59" s="31">
        <f>AUG!H44</f>
        <v>1.9792582417582418</v>
      </c>
      <c r="G59" s="29">
        <f>AUG!H47</f>
        <v>5664</v>
      </c>
      <c r="H59" s="29">
        <f>AUG!H48</f>
        <v>11739</v>
      </c>
      <c r="I59" s="31">
        <f>AUG!H49</f>
        <v>2.0725635593220337</v>
      </c>
      <c r="K59" s="29">
        <f>AUG!H52</f>
        <v>1616</v>
      </c>
      <c r="L59" s="29">
        <f>AUG!H53</f>
        <v>2670</v>
      </c>
      <c r="M59" s="31">
        <f>AUG!H54</f>
        <v>1.6522277227722773</v>
      </c>
    </row>
    <row r="60" spans="1:13" ht="12.75">
      <c r="A60" s="24" t="s">
        <v>50</v>
      </c>
      <c r="C60" s="29">
        <f>SEP!H42</f>
        <v>7451</v>
      </c>
      <c r="D60" s="29">
        <f>SEP!H43</f>
        <v>14897</v>
      </c>
      <c r="E60" s="31">
        <f>SEP!H44</f>
        <v>1.9993289491343444</v>
      </c>
      <c r="G60" s="29">
        <f>SEP!H47</f>
        <v>5838</v>
      </c>
      <c r="H60" s="29">
        <f>SEP!H48</f>
        <v>12239</v>
      </c>
      <c r="I60" s="31">
        <f>SEP!H49</f>
        <v>2.0964371360054814</v>
      </c>
      <c r="K60" s="29">
        <f>SEP!H52</f>
        <v>1613</v>
      </c>
      <c r="L60" s="29">
        <f>SEP!H53</f>
        <v>2658</v>
      </c>
      <c r="M60" s="31">
        <f>SEP!H54</f>
        <v>1.6478611283323001</v>
      </c>
    </row>
    <row r="61" spans="1:13" ht="12.75">
      <c r="A61" s="24" t="s">
        <v>51</v>
      </c>
      <c r="C61" s="29">
        <f>OCT!H42</f>
        <v>8052</v>
      </c>
      <c r="D61" s="29">
        <f>OCT!H43</f>
        <v>16059</v>
      </c>
      <c r="E61" s="31">
        <f>OCT!H44</f>
        <v>1.9944113263785395</v>
      </c>
      <c r="G61" s="29">
        <f>OCT!H47</f>
        <v>6349</v>
      </c>
      <c r="H61" s="29">
        <f>OCT!H48</f>
        <v>13240</v>
      </c>
      <c r="I61" s="31">
        <f>OCT!H49</f>
        <v>2.0853677744526697</v>
      </c>
      <c r="K61" s="29">
        <f>OCT!H52</f>
        <v>1703</v>
      </c>
      <c r="L61" s="29">
        <f>OCT!H53</f>
        <v>2819</v>
      </c>
      <c r="M61" s="31">
        <f>OCT!H54</f>
        <v>1.6553141514973575</v>
      </c>
    </row>
    <row r="62" spans="1:13" ht="12.75">
      <c r="A62" s="24" t="s">
        <v>52</v>
      </c>
      <c r="C62" s="29">
        <f>NOV!H42</f>
        <v>8441</v>
      </c>
      <c r="D62" s="29">
        <f>NOV!H43</f>
        <v>16724</v>
      </c>
      <c r="E62" s="31">
        <f>NOV!H44</f>
        <v>1.9812818386447104</v>
      </c>
      <c r="G62" s="29">
        <f>NOV!H47</f>
        <v>6702</v>
      </c>
      <c r="H62" s="29">
        <f>NOV!H48</f>
        <v>13888</v>
      </c>
      <c r="I62" s="31">
        <f>NOV!H49</f>
        <v>2.0722172485825125</v>
      </c>
      <c r="K62" s="29">
        <f>NOV!H52</f>
        <v>1739</v>
      </c>
      <c r="L62" s="29">
        <f>NOV!H53</f>
        <v>2836</v>
      </c>
      <c r="M62" s="31">
        <f>NOV!H54</f>
        <v>1.6308223116733755</v>
      </c>
    </row>
    <row r="63" spans="1:13" ht="12.75">
      <c r="A63" s="24" t="s">
        <v>53</v>
      </c>
      <c r="C63" s="29">
        <f>DEC!H42</f>
        <v>8838</v>
      </c>
      <c r="D63" s="29">
        <f>DEC!H43</f>
        <v>17550</v>
      </c>
      <c r="E63" s="31">
        <f>DEC!H44</f>
        <v>1.9857433808553973</v>
      </c>
      <c r="G63" s="29">
        <f>DEC!H47</f>
        <v>7053</v>
      </c>
      <c r="H63" s="29">
        <f>DEC!H48</f>
        <v>14601</v>
      </c>
      <c r="I63" s="31">
        <f>DEC!H49</f>
        <v>2.070182900893237</v>
      </c>
      <c r="K63" s="29">
        <f>DEC!H52</f>
        <v>1785</v>
      </c>
      <c r="L63" s="29">
        <f>DEC!H53</f>
        <v>2949</v>
      </c>
      <c r="M63" s="31">
        <f>DEC!H54</f>
        <v>1.6521008403361344</v>
      </c>
    </row>
    <row r="64" spans="1:13" ht="12.75">
      <c r="A64" s="24" t="s">
        <v>54</v>
      </c>
      <c r="C64" s="29">
        <f>JAN!H42</f>
        <v>8850</v>
      </c>
      <c r="D64" s="29">
        <f>JAN!H43</f>
        <v>17820</v>
      </c>
      <c r="E64" s="31">
        <f>JAN!H44</f>
        <v>2.013559322033898</v>
      </c>
      <c r="G64" s="29">
        <f>JAN!H47</f>
        <v>7203</v>
      </c>
      <c r="H64" s="29">
        <f>JAN!H48</f>
        <v>14912</v>
      </c>
      <c r="I64" s="31">
        <f>JAN!H49</f>
        <v>2.070248507566292</v>
      </c>
      <c r="K64" s="29">
        <f>JAN!H52</f>
        <v>1647</v>
      </c>
      <c r="L64" s="29">
        <f>JAN!H53</f>
        <v>2908</v>
      </c>
      <c r="M64" s="31">
        <f>JAN!H54</f>
        <v>1.7656344869459624</v>
      </c>
    </row>
    <row r="65" spans="1:13" ht="12.75">
      <c r="A65" s="24" t="s">
        <v>55</v>
      </c>
      <c r="C65" s="29">
        <f>FEB!H42</f>
        <v>9225</v>
      </c>
      <c r="D65" s="29">
        <f>FEB!H43</f>
        <v>18110</v>
      </c>
      <c r="E65" s="31">
        <f>FEB!H44</f>
        <v>1.9631436314363144</v>
      </c>
      <c r="G65" s="29">
        <f>FEB!H47</f>
        <v>7352</v>
      </c>
      <c r="H65" s="29">
        <f>FEB!H48</f>
        <v>15115</v>
      </c>
      <c r="I65" s="31">
        <f>FEB!H49</f>
        <v>2.055903155603917</v>
      </c>
      <c r="K65" s="29">
        <f>FEB!H52</f>
        <v>1873</v>
      </c>
      <c r="L65" s="29">
        <f>FEB!H53</f>
        <v>2995</v>
      </c>
      <c r="M65" s="31">
        <f>FEB!H54</f>
        <v>1.599038974906567</v>
      </c>
    </row>
    <row r="66" spans="1:13" ht="12.75">
      <c r="A66" s="24" t="s">
        <v>56</v>
      </c>
      <c r="C66" s="29">
        <f>MAR!H42</f>
        <v>9367</v>
      </c>
      <c r="D66" s="29">
        <f>MAR!H43</f>
        <v>18332</v>
      </c>
      <c r="E66" s="31">
        <f>MAR!H44</f>
        <v>1.9570833778157362</v>
      </c>
      <c r="G66" s="29">
        <f>MAR!H47</f>
        <v>7503</v>
      </c>
      <c r="H66" s="29">
        <f>MAR!H48</f>
        <v>15345</v>
      </c>
      <c r="I66" s="31">
        <f>MAR!H49</f>
        <v>2.0451819272291085</v>
      </c>
      <c r="K66" s="29">
        <f>MAR!H52</f>
        <v>1864</v>
      </c>
      <c r="L66" s="29">
        <f>MAR!H53</f>
        <v>2987</v>
      </c>
      <c r="M66" s="31">
        <f>MAR!H54</f>
        <v>1.6024678111587982</v>
      </c>
    </row>
    <row r="67" spans="1:13" ht="12.75">
      <c r="A67" s="24" t="s">
        <v>57</v>
      </c>
      <c r="C67" s="29">
        <f>APR!H42</f>
        <v>9504</v>
      </c>
      <c r="D67" s="29">
        <f>APR!H43</f>
        <v>18516</v>
      </c>
      <c r="E67" s="31">
        <f>APR!H44</f>
        <v>1.9482323232323233</v>
      </c>
      <c r="G67" s="29">
        <f>APR!H47</f>
        <v>7639</v>
      </c>
      <c r="H67" s="29">
        <f>APR!H48</f>
        <v>15559</v>
      </c>
      <c r="I67" s="31">
        <f>APR!H49</f>
        <v>2.03678491949208</v>
      </c>
      <c r="K67" s="29">
        <f>APR!H52</f>
        <v>1865</v>
      </c>
      <c r="L67" s="29">
        <f>APR!H53</f>
        <v>2957</v>
      </c>
      <c r="M67" s="31">
        <f>APR!H54</f>
        <v>1.5855227882037533</v>
      </c>
    </row>
    <row r="68" spans="1:13" ht="12.75">
      <c r="A68" s="24" t="s">
        <v>58</v>
      </c>
      <c r="C68" s="29">
        <f>MAY!H42</f>
        <v>9641</v>
      </c>
      <c r="D68" s="29">
        <f>MAY!H43</f>
        <v>18656</v>
      </c>
      <c r="E68" s="31">
        <f>MAY!H44</f>
        <v>1.9350689762472773</v>
      </c>
      <c r="G68" s="29">
        <f>MAY!H47</f>
        <v>7797</v>
      </c>
      <c r="H68" s="29">
        <f>MAY!H48</f>
        <v>15757</v>
      </c>
      <c r="I68" s="31">
        <f>MAY!H49</f>
        <v>2.020905476465307</v>
      </c>
      <c r="K68" s="29">
        <f>MAY!H52</f>
        <v>1844</v>
      </c>
      <c r="L68" s="29">
        <f>MAY!H53</f>
        <v>2899</v>
      </c>
      <c r="M68" s="31">
        <f>MAY!H54</f>
        <v>1.572125813449024</v>
      </c>
    </row>
    <row r="69" spans="1:13" ht="12.75">
      <c r="A69" s="24" t="s">
        <v>59</v>
      </c>
      <c r="C69" s="29">
        <f>JUN!H42</f>
        <v>9682</v>
      </c>
      <c r="D69" s="29">
        <f>JUN!H43</f>
        <v>18767</v>
      </c>
      <c r="E69" s="31">
        <f>JUN!H44</f>
        <v>1.9383391861185706</v>
      </c>
      <c r="G69" s="29">
        <f>JUN!H47</f>
        <v>7853</v>
      </c>
      <c r="H69" s="29">
        <f>JUN!H48</f>
        <v>15884</v>
      </c>
      <c r="I69" s="31">
        <f>JUN!H49</f>
        <v>2.022666496880173</v>
      </c>
      <c r="K69" s="29">
        <f>JUN!H52</f>
        <v>1829</v>
      </c>
      <c r="L69" s="29">
        <f>JUN!H53</f>
        <v>2883</v>
      </c>
      <c r="M69" s="31">
        <f>JUN!H54</f>
        <v>1.576271186440678</v>
      </c>
    </row>
    <row r="70" spans="1:13" ht="12.75">
      <c r="A70" s="30" t="s">
        <v>47</v>
      </c>
      <c r="C70" s="20">
        <f>SUM(C58:C69)/COUNTIF(C58:C69,"&lt;&gt;0")</f>
        <v>8637.5</v>
      </c>
      <c r="D70" s="20">
        <f>SUM(D58:D69)/COUNTIF(D58:D69,"&lt;&gt;0")</f>
        <v>17030.916666666668</v>
      </c>
      <c r="E70" s="31">
        <f>D70/C70</f>
        <v>1.9717414375301496</v>
      </c>
      <c r="G70" s="20">
        <f>SUM(G58:G69)/COUNTIF(G58:G69,"&lt;&gt;0")</f>
        <v>6889.416666666667</v>
      </c>
      <c r="H70" s="20">
        <f>SUM(H58:H69)/COUNTIF(H58:H69,"&lt;&gt;0")</f>
        <v>14180.333333333334</v>
      </c>
      <c r="I70" s="31">
        <f>H70/G70</f>
        <v>2.0582777932335827</v>
      </c>
      <c r="K70" s="20">
        <f>SUM(K58:K69)/COUNTIF(K58:K69,"&lt;&gt;0")</f>
        <v>1748.0833333333333</v>
      </c>
      <c r="L70" s="20">
        <f>SUM(L58:L69)/COUNTIF(L58:L69,"&lt;&gt;0")</f>
        <v>2850.5833333333335</v>
      </c>
      <c r="M70" s="31">
        <f>L70/K70</f>
        <v>1.6306907565428805</v>
      </c>
    </row>
    <row r="76" ht="12.75">
      <c r="A76" s="18" t="s">
        <v>67</v>
      </c>
    </row>
    <row r="78" spans="2:12" ht="12.75">
      <c r="B78" s="46" t="s">
        <v>43</v>
      </c>
      <c r="C78" s="44"/>
      <c r="D78" s="45"/>
      <c r="F78" s="46" t="s">
        <v>4</v>
      </c>
      <c r="G78" s="44"/>
      <c r="H78" s="45"/>
      <c r="J78" s="46" t="s">
        <v>63</v>
      </c>
      <c r="K78" s="44"/>
      <c r="L78" s="45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JUL!H61</f>
        <v>1599</v>
      </c>
      <c r="C81" s="29">
        <f>JUL!H62</f>
        <v>2646</v>
      </c>
      <c r="D81" s="31">
        <f>JUL!H63</f>
        <v>1.6547842401500938</v>
      </c>
      <c r="F81" s="29">
        <f>JUL!H66</f>
        <v>878</v>
      </c>
      <c r="G81" s="29">
        <f>JUL!H67</f>
        <v>935</v>
      </c>
      <c r="H81" s="31">
        <f>JUL!H68</f>
        <v>1.0649202733485195</v>
      </c>
      <c r="J81" s="29">
        <f>JUL!H71</f>
        <v>433</v>
      </c>
      <c r="K81" s="29">
        <f>JUL!H72</f>
        <v>1350</v>
      </c>
      <c r="L81" s="31">
        <f>JUL!H73</f>
        <v>3.1177829099307157</v>
      </c>
    </row>
    <row r="82" spans="1:12" ht="12.75">
      <c r="A82" s="24" t="s">
        <v>49</v>
      </c>
      <c r="B82" s="29">
        <f>AUG!H61</f>
        <v>1616</v>
      </c>
      <c r="C82" s="29">
        <f>AUG!H62</f>
        <v>2670</v>
      </c>
      <c r="D82" s="31">
        <f>AUG!H63</f>
        <v>1.6522277227722773</v>
      </c>
      <c r="F82" s="29">
        <f>AUG!H66</f>
        <v>893</v>
      </c>
      <c r="G82" s="29">
        <f>AUG!H67</f>
        <v>949</v>
      </c>
      <c r="H82" s="31">
        <f>AUG!H68</f>
        <v>1.0627099664053752</v>
      </c>
      <c r="J82" s="29">
        <f>AUG!H71</f>
        <v>439</v>
      </c>
      <c r="K82" s="29">
        <f>AUG!H72</f>
        <v>1370</v>
      </c>
      <c r="L82" s="31">
        <f>AUG!H73</f>
        <v>3.120728929384966</v>
      </c>
    </row>
    <row r="83" spans="1:12" ht="12.75">
      <c r="A83" s="24" t="s">
        <v>50</v>
      </c>
      <c r="B83" s="29">
        <f>SEP!H61</f>
        <v>1613</v>
      </c>
      <c r="C83" s="29">
        <f>SEP!H62</f>
        <v>2658</v>
      </c>
      <c r="D83" s="31">
        <f>SEP!H63</f>
        <v>1.6478611283323001</v>
      </c>
      <c r="F83" s="29">
        <f>SEP!H66</f>
        <v>882</v>
      </c>
      <c r="G83" s="29">
        <f>SEP!H67</f>
        <v>937</v>
      </c>
      <c r="H83" s="31">
        <f>SEP!H68</f>
        <v>1.062358276643991</v>
      </c>
      <c r="J83" s="29">
        <f>SEP!H71</f>
        <v>441</v>
      </c>
      <c r="K83" s="29">
        <f>SEP!H72</f>
        <v>1364</v>
      </c>
      <c r="L83" s="31">
        <f>SEP!H73</f>
        <v>3.0929705215419503</v>
      </c>
    </row>
    <row r="84" spans="1:12" ht="12.75">
      <c r="A84" s="24" t="s">
        <v>51</v>
      </c>
      <c r="B84" s="29">
        <f>OCT!H61</f>
        <v>1703</v>
      </c>
      <c r="C84" s="29">
        <f>OCT!H62</f>
        <v>2819</v>
      </c>
      <c r="D84" s="31">
        <f>OCT!H63</f>
        <v>1.6553141514973575</v>
      </c>
      <c r="F84" s="29">
        <f>OCT!H66</f>
        <v>930</v>
      </c>
      <c r="G84" s="29">
        <f>OCT!H67</f>
        <v>989</v>
      </c>
      <c r="H84" s="31">
        <f>OCT!H68</f>
        <v>1.0634408602150538</v>
      </c>
      <c r="J84" s="29">
        <f>OCT!H71</f>
        <v>459</v>
      </c>
      <c r="K84" s="29">
        <f>OCT!H67</f>
        <v>989</v>
      </c>
      <c r="L84" s="31">
        <f>OCT!H73</f>
        <v>3.1459694989106755</v>
      </c>
    </row>
    <row r="85" spans="1:12" ht="12.75">
      <c r="A85" s="24" t="s">
        <v>52</v>
      </c>
      <c r="B85" s="29">
        <f>NOV!H61</f>
        <v>1739</v>
      </c>
      <c r="C85" s="29">
        <f>NOV!H62</f>
        <v>2836</v>
      </c>
      <c r="D85" s="31">
        <f>NOV!H63</f>
        <v>1.6308223116733755</v>
      </c>
      <c r="F85" s="29">
        <f>NOV!H66</f>
        <v>961</v>
      </c>
      <c r="G85" s="29">
        <f>NOV!H67</f>
        <v>1011</v>
      </c>
      <c r="H85" s="31">
        <f>NOV!H63</f>
        <v>1.6308223116733755</v>
      </c>
      <c r="J85" s="29">
        <f>NOV!H71</f>
        <v>458</v>
      </c>
      <c r="K85" s="29">
        <f>NOV!H72</f>
        <v>1427</v>
      </c>
      <c r="L85" s="31">
        <f>NOV!H73</f>
        <v>3.1157205240174672</v>
      </c>
    </row>
    <row r="86" spans="1:12" ht="12.75">
      <c r="A86" s="24" t="s">
        <v>53</v>
      </c>
      <c r="B86" s="29">
        <f>DEC!H61</f>
        <v>1785</v>
      </c>
      <c r="C86" s="29">
        <f>DEC!H62</f>
        <v>2949</v>
      </c>
      <c r="D86" s="31">
        <f>DEC!H63</f>
        <v>1.6521008403361344</v>
      </c>
      <c r="F86" s="29">
        <f>DEC!H66</f>
        <v>969</v>
      </c>
      <c r="G86" s="29">
        <f>DEC!H67</f>
        <v>1032</v>
      </c>
      <c r="H86" s="31">
        <f>DEC!H63</f>
        <v>1.6521008403361344</v>
      </c>
      <c r="J86" s="29">
        <f>DEC!H71</f>
        <v>475</v>
      </c>
      <c r="K86" s="29">
        <f>DEC!H72</f>
        <v>1494</v>
      </c>
      <c r="L86" s="31">
        <f>DEC!H73</f>
        <v>3.1452631578947368</v>
      </c>
    </row>
    <row r="87" spans="1:12" ht="12.75">
      <c r="A87" s="24" t="s">
        <v>54</v>
      </c>
      <c r="B87" s="29">
        <f>JAN!H61</f>
        <v>1647</v>
      </c>
      <c r="C87" s="29">
        <f>JAN!H62</f>
        <v>2908</v>
      </c>
      <c r="D87" s="31">
        <f>JAN!H63</f>
        <v>1.7656344869459624</v>
      </c>
      <c r="F87" s="29">
        <f>JAN!H66</f>
        <v>989</v>
      </c>
      <c r="G87" s="29">
        <f>JAN!H67</f>
        <v>1050</v>
      </c>
      <c r="H87" s="31">
        <f>JAN!H68</f>
        <v>1.0616784630940344</v>
      </c>
      <c r="J87" s="29">
        <f>JAN!H71</f>
        <v>327</v>
      </c>
      <c r="K87" s="29">
        <f>JAN!H72</f>
        <v>1514</v>
      </c>
      <c r="L87" s="31">
        <f>JAN!H73</f>
        <v>4.629969418960244</v>
      </c>
    </row>
    <row r="88" spans="1:12" ht="12.75">
      <c r="A88" s="24" t="s">
        <v>55</v>
      </c>
      <c r="B88" s="29">
        <f>FEB!H61</f>
        <v>1873</v>
      </c>
      <c r="C88" s="29">
        <f>FEB!H62</f>
        <v>2995</v>
      </c>
      <c r="D88" s="31">
        <f>FEB!H63</f>
        <v>1.599038974906567</v>
      </c>
      <c r="F88" s="29">
        <f>FEB!H66</f>
        <v>993</v>
      </c>
      <c r="G88" s="29">
        <f>FEB!H67</f>
        <v>1056</v>
      </c>
      <c r="H88" s="31">
        <f>FEB!H68</f>
        <v>1.0634441087613293</v>
      </c>
      <c r="J88" s="29">
        <f>FEB!H71</f>
        <v>501</v>
      </c>
      <c r="K88" s="29">
        <f>FEB!H72</f>
        <v>1540</v>
      </c>
      <c r="L88" s="31">
        <f>FEB!H73</f>
        <v>3.0738522954091816</v>
      </c>
    </row>
    <row r="89" spans="1:12" ht="12.75">
      <c r="A89" s="24" t="s">
        <v>56</v>
      </c>
      <c r="B89" s="29">
        <f>MAR!H61</f>
        <v>1864</v>
      </c>
      <c r="C89" s="29">
        <f>MAR!H62</f>
        <v>2987</v>
      </c>
      <c r="D89" s="31">
        <f>MAR!H63</f>
        <v>1.6024678111587982</v>
      </c>
      <c r="F89" s="29">
        <f>MAR!H66</f>
        <v>991</v>
      </c>
      <c r="G89" s="29">
        <f>MAR!H67</f>
        <v>1043</v>
      </c>
      <c r="H89" s="31">
        <f>MAR!H68</f>
        <v>1.0524722502522705</v>
      </c>
      <c r="J89" s="29">
        <f>MAR!H71</f>
        <v>504</v>
      </c>
      <c r="K89" s="29">
        <f>MAR!H72</f>
        <v>1560</v>
      </c>
      <c r="L89" s="31">
        <f>MAR!H73</f>
        <v>3.0952380952380953</v>
      </c>
    </row>
    <row r="90" spans="1:12" ht="12.75">
      <c r="A90" s="24" t="s">
        <v>57</v>
      </c>
      <c r="B90" s="29">
        <f>APR!H61</f>
        <v>1865</v>
      </c>
      <c r="C90" s="29">
        <f>APR!H62</f>
        <v>2957</v>
      </c>
      <c r="D90" s="31">
        <f>APR!H63</f>
        <v>1.5855227882037533</v>
      </c>
      <c r="F90" s="29">
        <f>APR!H66</f>
        <v>995</v>
      </c>
      <c r="G90" s="29">
        <f>APR!H67</f>
        <v>1049</v>
      </c>
      <c r="H90" s="31">
        <f>APR!H68</f>
        <v>1.0542713567839197</v>
      </c>
      <c r="J90" s="29">
        <f>APR!H71</f>
        <v>499</v>
      </c>
      <c r="K90" s="29">
        <f>APR!H72</f>
        <v>1533</v>
      </c>
      <c r="L90" s="31">
        <f>APR!H73</f>
        <v>3.0721442885771544</v>
      </c>
    </row>
    <row r="91" spans="1:12" ht="12.75">
      <c r="A91" s="24" t="s">
        <v>58</v>
      </c>
      <c r="B91" s="29">
        <f>MAY!H61</f>
        <v>1844</v>
      </c>
      <c r="C91" s="29">
        <f>MAY!H62</f>
        <v>2899</v>
      </c>
      <c r="D91" s="31">
        <f>MAY!H63</f>
        <v>1.572125813449024</v>
      </c>
      <c r="F91" s="29">
        <f>MAY!H66</f>
        <v>993</v>
      </c>
      <c r="G91" s="29">
        <f>MAY!H67</f>
        <v>1052</v>
      </c>
      <c r="H91" s="31">
        <f>MAY!H68</f>
        <v>1.0594159113796575</v>
      </c>
      <c r="J91" s="29">
        <f>MAY!H71</f>
        <v>482</v>
      </c>
      <c r="K91" s="29">
        <f>MAY!H72</f>
        <v>1468</v>
      </c>
      <c r="L91" s="31">
        <f>MAY!H73</f>
        <v>3.045643153526971</v>
      </c>
    </row>
    <row r="92" spans="1:12" ht="12.75">
      <c r="A92" s="24" t="s">
        <v>59</v>
      </c>
      <c r="B92" s="29">
        <f>JUN!H61</f>
        <v>1829</v>
      </c>
      <c r="C92" s="29">
        <f>JUN!H62</f>
        <v>2883</v>
      </c>
      <c r="D92" s="31">
        <f>JUN!H63</f>
        <v>1.576271186440678</v>
      </c>
      <c r="F92" s="29">
        <f>JUN!H66</f>
        <v>993</v>
      </c>
      <c r="G92" s="29">
        <f>JUN!H67</f>
        <v>1058</v>
      </c>
      <c r="H92" s="31">
        <f>JUN!H68</f>
        <v>1.0654582074521652</v>
      </c>
      <c r="J92" s="29">
        <f>JUN!H71</f>
        <v>474</v>
      </c>
      <c r="K92" s="29">
        <f>JUN!H72</f>
        <v>1457</v>
      </c>
      <c r="L92" s="31">
        <f>JUN!H73</f>
        <v>3.0738396624472575</v>
      </c>
    </row>
    <row r="93" spans="1:12" ht="12.75">
      <c r="A93" s="30" t="s">
        <v>47</v>
      </c>
      <c r="B93" s="20">
        <f>SUM(B81:B92)/COUNTIF(B81:B92,"&lt;&gt;0")</f>
        <v>1748.0833333333333</v>
      </c>
      <c r="C93" s="20">
        <f>SUM(C81:C92)/COUNTIF(C81:C92,"&lt;&gt;0")</f>
        <v>2850.5833333333335</v>
      </c>
      <c r="D93" s="31">
        <f>C93/B93</f>
        <v>1.6306907565428805</v>
      </c>
      <c r="F93" s="20">
        <f>SUM(F81:F92)/COUNTIF(F81:F92,"&lt;&gt;0")</f>
        <v>955.5833333333334</v>
      </c>
      <c r="G93" s="20">
        <f>SUM(G81:G92)/COUNTIF(G81:G92,"&lt;&gt;0")</f>
        <v>1013.4166666666666</v>
      </c>
      <c r="H93" s="31">
        <f>G93/F93</f>
        <v>1.0605214964681258</v>
      </c>
      <c r="J93" s="20">
        <f>SUM(J81:J92)/COUNTIF(J81:J92,"&lt;&gt;0")</f>
        <v>457.6666666666667</v>
      </c>
      <c r="K93" s="20">
        <f>SUM(K81:K92)/COUNTIF(K81:K92,"&lt;&gt;0")</f>
        <v>1422.1666666666667</v>
      </c>
      <c r="L93" s="31">
        <f>K93/J93</f>
        <v>3.107428987618354</v>
      </c>
    </row>
    <row r="97" spans="2:12" ht="12.75">
      <c r="B97" s="46" t="s">
        <v>62</v>
      </c>
      <c r="C97" s="44"/>
      <c r="D97" s="45"/>
      <c r="F97" s="46" t="s">
        <v>2</v>
      </c>
      <c r="G97" s="44"/>
      <c r="H97" s="45"/>
      <c r="J97" s="46" t="s">
        <v>61</v>
      </c>
      <c r="K97" s="44"/>
      <c r="L97" s="45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JUL!H76</f>
        <v>4</v>
      </c>
      <c r="C100" s="29">
        <f>JUL!H77</f>
        <v>16</v>
      </c>
      <c r="D100" s="31">
        <f>JUL!H78</f>
        <v>4</v>
      </c>
      <c r="F100" s="29">
        <f>JUL!H81</f>
        <v>268</v>
      </c>
      <c r="G100" s="29">
        <f>JUL!H82</f>
        <v>273</v>
      </c>
      <c r="H100" s="31">
        <f>JUL!H83</f>
        <v>1.0186567164179106</v>
      </c>
      <c r="J100" s="29">
        <f>JUL!H86</f>
        <v>16</v>
      </c>
      <c r="K100" s="29">
        <f>JUL!H87</f>
        <v>72</v>
      </c>
      <c r="L100" s="31">
        <f>JUL!H88</f>
        <v>4.5</v>
      </c>
    </row>
    <row r="101" spans="1:12" ht="12.75">
      <c r="A101" s="24" t="s">
        <v>49</v>
      </c>
      <c r="B101" s="29">
        <f>AUG!H76</f>
        <v>3</v>
      </c>
      <c r="C101" s="29">
        <f>AUG!H77</f>
        <v>10</v>
      </c>
      <c r="D101" s="31">
        <f>AUG!H78</f>
        <v>3.3333333333333335</v>
      </c>
      <c r="F101" s="29">
        <f>AUG!H81</f>
        <v>265</v>
      </c>
      <c r="G101" s="29">
        <f>AUG!H82</f>
        <v>268</v>
      </c>
      <c r="H101" s="31">
        <f>AUG!H83</f>
        <v>1.0113207547169811</v>
      </c>
      <c r="J101" s="29">
        <f>AUG!H86</f>
        <v>16</v>
      </c>
      <c r="K101" s="29">
        <f>AUG!H87</f>
        <v>73</v>
      </c>
      <c r="L101" s="31">
        <f>AUG!H88</f>
        <v>4.5625</v>
      </c>
    </row>
    <row r="102" spans="1:12" ht="12.75">
      <c r="A102" s="24" t="s">
        <v>50</v>
      </c>
      <c r="B102" s="29">
        <f>SEP!H76</f>
        <v>3</v>
      </c>
      <c r="C102" s="29">
        <f>SEP!H77</f>
        <v>9</v>
      </c>
      <c r="D102" s="31">
        <f>SEP!H78</f>
        <v>3</v>
      </c>
      <c r="F102" s="29">
        <f>SEP!H81</f>
        <v>273</v>
      </c>
      <c r="G102" s="29">
        <f>SEP!H82</f>
        <v>277</v>
      </c>
      <c r="H102" s="31">
        <f>SEP!H83</f>
        <v>1.0146520146520146</v>
      </c>
      <c r="J102" s="29">
        <f>SEP!H86</f>
        <v>14</v>
      </c>
      <c r="K102" s="29">
        <f>SEP!H87</f>
        <v>71</v>
      </c>
      <c r="L102" s="31">
        <f>SEP!H88</f>
        <v>5.071428571428571</v>
      </c>
    </row>
    <row r="103" spans="1:12" ht="12.75">
      <c r="A103" s="24" t="s">
        <v>51</v>
      </c>
      <c r="B103" s="29">
        <f>OCT!H76</f>
        <v>0</v>
      </c>
      <c r="C103" s="29">
        <f>OCT!H77</f>
        <v>0</v>
      </c>
      <c r="D103" s="31" t="e">
        <f>OCT!H78</f>
        <v>#DIV/0!</v>
      </c>
      <c r="F103" s="29">
        <f>OCT!H81</f>
        <v>296</v>
      </c>
      <c r="G103" s="29">
        <f>OCT!H82</f>
        <v>300</v>
      </c>
      <c r="H103" s="31">
        <f>OCT!H83</f>
        <v>1.0135135135135136</v>
      </c>
      <c r="J103" s="29">
        <f>OCT!H86</f>
        <v>18</v>
      </c>
      <c r="K103" s="29">
        <f>OCT!H87</f>
        <v>86</v>
      </c>
      <c r="L103" s="31">
        <f>OCT!H88</f>
        <v>4.777777777777778</v>
      </c>
    </row>
    <row r="104" spans="1:12" ht="12.75">
      <c r="A104" s="24" t="s">
        <v>52</v>
      </c>
      <c r="B104" s="29">
        <f>NOV!H76</f>
        <v>2</v>
      </c>
      <c r="C104" s="29">
        <f>NOV!H77</f>
        <v>5</v>
      </c>
      <c r="D104" s="31">
        <f>NOV!H78</f>
        <v>2.5</v>
      </c>
      <c r="F104" s="29">
        <f>NOV!H81</f>
        <v>300</v>
      </c>
      <c r="G104" s="29">
        <f>NOV!H82</f>
        <v>305</v>
      </c>
      <c r="H104" s="31">
        <f>NOV!H83</f>
        <v>1.0166666666666666</v>
      </c>
      <c r="J104" s="29">
        <f>NOV!H86</f>
        <v>18</v>
      </c>
      <c r="K104" s="29">
        <f>NOV!H87</f>
        <v>88</v>
      </c>
      <c r="L104" s="31">
        <f>NOV!H88</f>
        <v>4.888888888888889</v>
      </c>
    </row>
    <row r="105" spans="1:12" ht="12.75">
      <c r="A105" s="24" t="s">
        <v>53</v>
      </c>
      <c r="B105" s="29">
        <f>DEC!H76</f>
        <v>3</v>
      </c>
      <c r="C105" s="29">
        <f>DEC!H77</f>
        <v>10</v>
      </c>
      <c r="D105" s="31">
        <f>DEC!H78</f>
        <v>3.3333333333333335</v>
      </c>
      <c r="F105" s="29">
        <f>DEC!H81</f>
        <v>321</v>
      </c>
      <c r="G105" s="29">
        <f>DEC!H82</f>
        <v>327</v>
      </c>
      <c r="H105" s="31">
        <f>DEC!H83</f>
        <v>1.0186915887850467</v>
      </c>
      <c r="J105" s="29">
        <f>DEC!H86</f>
        <v>17</v>
      </c>
      <c r="K105" s="29">
        <f>DEC!H87</f>
        <v>86</v>
      </c>
      <c r="L105" s="31">
        <f>DEC!H88</f>
        <v>5.0588235294117645</v>
      </c>
    </row>
    <row r="106" spans="1:12" ht="12.75">
      <c r="A106" s="24" t="s">
        <v>54</v>
      </c>
      <c r="B106" s="29">
        <f>JAN!H76</f>
        <v>4</v>
      </c>
      <c r="C106" s="29">
        <f>JAN!H77</f>
        <v>13</v>
      </c>
      <c r="D106" s="31">
        <f>JAN!H78</f>
        <v>3.25</v>
      </c>
      <c r="F106" s="29">
        <f>JAN!H81</f>
        <v>327</v>
      </c>
      <c r="G106" s="29">
        <f>JAN!H82</f>
        <v>331</v>
      </c>
      <c r="H106" s="31">
        <f>JAN!H83</f>
        <v>1.0122324159021407</v>
      </c>
      <c r="J106" s="29">
        <f>JAN!H86</f>
        <v>0</v>
      </c>
      <c r="K106" s="29">
        <f>JAN!H87</f>
        <v>0</v>
      </c>
      <c r="L106" s="31" t="e">
        <f>JAN!H88</f>
        <v>#DIV/0!</v>
      </c>
    </row>
    <row r="107" spans="1:12" ht="12.75">
      <c r="A107" s="24" t="s">
        <v>55</v>
      </c>
      <c r="B107" s="29">
        <f>FEB!H76</f>
        <v>7</v>
      </c>
      <c r="C107" s="29">
        <f>FEB!H77</f>
        <v>23</v>
      </c>
      <c r="D107" s="31">
        <f>FEB!H78</f>
        <v>3.2857142857142856</v>
      </c>
      <c r="F107" s="29">
        <f>FEB!H81</f>
        <v>372</v>
      </c>
      <c r="G107" s="29">
        <f>FEB!H82</f>
        <v>376</v>
      </c>
      <c r="H107" s="31">
        <f>FEB!H83</f>
        <v>1.010752688172043</v>
      </c>
      <c r="J107" s="29">
        <f>FEB!H86</f>
        <v>0</v>
      </c>
      <c r="K107" s="29">
        <f>FEB!H87</f>
        <v>0</v>
      </c>
      <c r="L107" s="31" t="e">
        <f>FEB!H88</f>
        <v>#DIV/0!</v>
      </c>
    </row>
    <row r="108" spans="1:12" ht="12.75">
      <c r="A108" s="24" t="s">
        <v>56</v>
      </c>
      <c r="B108" s="29">
        <f>MAR!H76</f>
        <v>3</v>
      </c>
      <c r="C108" s="29">
        <f>MAR!H77</f>
        <v>13</v>
      </c>
      <c r="D108" s="31">
        <f>MAR!H78</f>
        <v>4.333333333333333</v>
      </c>
      <c r="F108" s="29">
        <f>MAR!H81</f>
        <v>366</v>
      </c>
      <c r="G108" s="29">
        <f>MAR!H82</f>
        <v>371</v>
      </c>
      <c r="H108" s="31">
        <f>MAR!H83</f>
        <v>1.0136612021857923</v>
      </c>
      <c r="J108" s="29">
        <f>MAR!H86</f>
        <v>0</v>
      </c>
      <c r="K108" s="29">
        <f>MAR!H87</f>
        <v>0</v>
      </c>
      <c r="L108" s="31" t="e">
        <f>MAR!H88</f>
        <v>#DIV/0!</v>
      </c>
    </row>
    <row r="109" spans="1:12" ht="12.75">
      <c r="A109" s="24" t="s">
        <v>57</v>
      </c>
      <c r="B109" s="29">
        <f>APR!H76</f>
        <v>0</v>
      </c>
      <c r="C109" s="29">
        <f>APR!H77</f>
        <v>0</v>
      </c>
      <c r="D109" s="31" t="e">
        <f>APR!H78</f>
        <v>#DIV/0!</v>
      </c>
      <c r="F109" s="29">
        <f>APR!H81</f>
        <v>371</v>
      </c>
      <c r="G109" s="29">
        <f>APR!H82</f>
        <v>375</v>
      </c>
      <c r="H109" s="31">
        <f>APR!H83</f>
        <v>1.0107816711590296</v>
      </c>
      <c r="J109" s="29">
        <f>APR!H86</f>
        <v>0</v>
      </c>
      <c r="K109" s="29">
        <f>APR!H87</f>
        <v>0</v>
      </c>
      <c r="L109" s="31" t="e">
        <f>APR!H88</f>
        <v>#DIV/0!</v>
      </c>
    </row>
    <row r="110" spans="1:12" ht="12.75">
      <c r="A110" s="24" t="s">
        <v>58</v>
      </c>
      <c r="B110" s="29">
        <f>MAY!H76</f>
        <v>1</v>
      </c>
      <c r="C110" s="29">
        <f>MAY!H77</f>
        <v>6</v>
      </c>
      <c r="D110" s="31">
        <f>MAY!H78</f>
        <v>6</v>
      </c>
      <c r="F110" s="29">
        <f>MAY!H81</f>
        <v>368</v>
      </c>
      <c r="G110" s="29">
        <f>MAY!H82</f>
        <v>373</v>
      </c>
      <c r="H110" s="31">
        <f>MAY!H83</f>
        <v>1.013586956521739</v>
      </c>
      <c r="J110" s="29">
        <f>MAY!H86</f>
        <v>0</v>
      </c>
      <c r="K110" s="29">
        <f>MAY!H87</f>
        <v>0</v>
      </c>
      <c r="L110" s="31" t="e">
        <f>MAY!H88</f>
        <v>#DIV/0!</v>
      </c>
    </row>
    <row r="111" spans="1:12" ht="12.75">
      <c r="A111" s="24" t="s">
        <v>59</v>
      </c>
      <c r="B111" s="29">
        <f>JUN!H76</f>
        <v>0</v>
      </c>
      <c r="C111" s="29">
        <f>JUN!H77</f>
        <v>0</v>
      </c>
      <c r="D111" s="31" t="e">
        <f>JUN!H78</f>
        <v>#DIV/0!</v>
      </c>
      <c r="F111" s="29">
        <f>JUN!H81</f>
        <v>362</v>
      </c>
      <c r="G111" s="29">
        <f>JUN!H82</f>
        <v>368</v>
      </c>
      <c r="H111" s="31">
        <f>JUN!H83</f>
        <v>1.0165745856353592</v>
      </c>
      <c r="J111" s="29">
        <f>JUN!H86</f>
        <v>0</v>
      </c>
      <c r="K111" s="29">
        <f>JUN!H87</f>
        <v>0</v>
      </c>
      <c r="L111" s="31" t="e">
        <f>JUN!H88</f>
        <v>#DIV/0!</v>
      </c>
    </row>
    <row r="112" spans="1:12" ht="12.75">
      <c r="A112" s="30" t="s">
        <v>47</v>
      </c>
      <c r="B112" s="20">
        <f>SUM(B100:B111)/COUNTIF(B100:B111,"&lt;&gt;0")</f>
        <v>3.3333333333333335</v>
      </c>
      <c r="C112" s="20">
        <f>SUM(C100:C111)/COUNTIF(C100:C111,"&lt;&gt;0")</f>
        <v>11.666666666666666</v>
      </c>
      <c r="D112" s="31">
        <f>C112/B112</f>
        <v>3.4999999999999996</v>
      </c>
      <c r="F112" s="20">
        <f>SUM(F100:F111)/COUNTIF(F100:F111,"&lt;&gt;0")</f>
        <v>324.0833333333333</v>
      </c>
      <c r="G112" s="20">
        <f>SUM(G100:G111)/COUNTIF(G100:G111,"&lt;&gt;0")</f>
        <v>328.6666666666667</v>
      </c>
      <c r="H112" s="31">
        <f>G112/F112</f>
        <v>1.0141424530727694</v>
      </c>
      <c r="J112" s="20">
        <f>SUM(J100:J111)/COUNTIF(J100:J111,"&lt;&gt;0")</f>
        <v>16.5</v>
      </c>
      <c r="K112" s="20">
        <f>SUM(K100:K111)/COUNTIF(K100:K111,"&lt;&gt;0")</f>
        <v>79.33333333333333</v>
      </c>
      <c r="L112" s="31">
        <f>K112/J112</f>
        <v>4.808080808080808</v>
      </c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4"/>
      <c r="D118" s="44"/>
      <c r="E118" s="44"/>
      <c r="F118" s="45"/>
      <c r="H118" s="46" t="s">
        <v>34</v>
      </c>
      <c r="I118" s="44"/>
      <c r="J118" s="44"/>
      <c r="K118" s="44"/>
      <c r="L118" s="45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JUL!C115</f>
        <v>2780427</v>
      </c>
      <c r="C122" s="29">
        <f>JUL!E115</f>
        <v>5720</v>
      </c>
      <c r="D122" s="31">
        <f>JUL!F115</f>
        <v>486.08863636363634</v>
      </c>
      <c r="E122" s="29">
        <f>JUL!G115</f>
        <v>11885</v>
      </c>
      <c r="F122" s="31">
        <f>JUL!H115</f>
        <v>233.94421539755996</v>
      </c>
      <c r="H122" s="29">
        <f>JUL!C116</f>
        <v>617668</v>
      </c>
      <c r="I122" s="29">
        <f>JUL!E116</f>
        <v>1599</v>
      </c>
      <c r="J122" s="31">
        <f>JUL!F116</f>
        <v>386.28392745465914</v>
      </c>
      <c r="K122" s="29">
        <f>JUL!G116</f>
        <v>2646</v>
      </c>
      <c r="L122" s="31">
        <f>JUL!H116</f>
        <v>233.43461829176115</v>
      </c>
    </row>
    <row r="123" spans="1:12" ht="12.75">
      <c r="A123" s="24" t="s">
        <v>49</v>
      </c>
      <c r="B123" s="29">
        <f>AUG!C115</f>
        <v>2834877</v>
      </c>
      <c r="C123" s="29">
        <f>AUG!E115</f>
        <v>5664</v>
      </c>
      <c r="D123" s="31">
        <f>AUG!F115</f>
        <v>500.50794491525426</v>
      </c>
      <c r="E123" s="29">
        <f>AUG!G115</f>
        <v>11739</v>
      </c>
      <c r="F123" s="31">
        <f>AUG!H115</f>
        <v>241.49220546894966</v>
      </c>
      <c r="H123" s="29">
        <f>AUG!C116</f>
        <v>619795</v>
      </c>
      <c r="I123" s="29">
        <f>AUG!E116</f>
        <v>1616</v>
      </c>
      <c r="J123" s="31">
        <f>AUG!F116</f>
        <v>383.5365099009901</v>
      </c>
      <c r="K123" s="29">
        <f>AUG!G116</f>
        <v>2670</v>
      </c>
      <c r="L123" s="31">
        <f>AUG!H116</f>
        <v>232.13295880149812</v>
      </c>
    </row>
    <row r="124" spans="1:12" ht="12.75">
      <c r="A124" s="24" t="s">
        <v>50</v>
      </c>
      <c r="B124" s="29">
        <f>SEP!C115</f>
        <v>3054711</v>
      </c>
      <c r="C124" s="29">
        <f>SEP!E115</f>
        <v>5838</v>
      </c>
      <c r="D124" s="31">
        <f>SEP!F115</f>
        <v>523.2461459403905</v>
      </c>
      <c r="E124" s="29">
        <f>SEP!G115</f>
        <v>12239</v>
      </c>
      <c r="F124" s="31">
        <f>SEP!H115</f>
        <v>249.58828335648337</v>
      </c>
      <c r="H124" s="29">
        <f>SEP!C116</f>
        <v>623870</v>
      </c>
      <c r="I124" s="29">
        <f>SEP!E116</f>
        <v>1613</v>
      </c>
      <c r="J124" s="31">
        <f>SEP!F116</f>
        <v>386.7761934283943</v>
      </c>
      <c r="K124" s="29">
        <f>SEP!G116</f>
        <v>2658</v>
      </c>
      <c r="L124" s="31">
        <f>SEP!H116</f>
        <v>234.71407072987208</v>
      </c>
    </row>
    <row r="125" spans="1:12" ht="12.75">
      <c r="A125" s="24" t="s">
        <v>51</v>
      </c>
      <c r="B125" s="29">
        <f>OCT!C115</f>
        <v>3077260</v>
      </c>
      <c r="C125" s="29">
        <f>OCT!E115</f>
        <v>6349</v>
      </c>
      <c r="D125" s="31">
        <f>OCT!F115</f>
        <v>484.6842022365727</v>
      </c>
      <c r="E125" s="29">
        <f>OCT!G115</f>
        <v>13240</v>
      </c>
      <c r="F125" s="31">
        <f>OCT!H115</f>
        <v>232.4214501510574</v>
      </c>
      <c r="H125" s="29">
        <f>OCT!C116</f>
        <v>644093</v>
      </c>
      <c r="I125" s="29">
        <f>OCT!E116</f>
        <v>1703</v>
      </c>
      <c r="J125" s="31">
        <f>OCT!F116</f>
        <v>378.2108044627129</v>
      </c>
      <c r="K125" s="29">
        <f>OCT!G116</f>
        <v>2819</v>
      </c>
      <c r="L125" s="31">
        <f>OCT!H116</f>
        <v>228.48279531748847</v>
      </c>
    </row>
    <row r="126" spans="1:12" ht="12.75">
      <c r="A126" s="24" t="s">
        <v>52</v>
      </c>
      <c r="B126" s="29">
        <f>NOV!C115</f>
        <v>3137693</v>
      </c>
      <c r="C126" s="29">
        <f>NOV!E115</f>
        <v>6702</v>
      </c>
      <c r="D126" s="31">
        <f>NOV!F115</f>
        <v>468.1726350343181</v>
      </c>
      <c r="E126" s="29">
        <f>NOV!G115</f>
        <v>13888</v>
      </c>
      <c r="F126" s="31">
        <f>NOV!H115</f>
        <v>225.92835541474653</v>
      </c>
      <c r="H126" s="29">
        <f>NOV!C116</f>
        <v>640335</v>
      </c>
      <c r="I126" s="29">
        <f>NOV!E116</f>
        <v>1739</v>
      </c>
      <c r="J126" s="31">
        <f>NOV!F116</f>
        <v>368.2202415181139</v>
      </c>
      <c r="K126" s="29">
        <f>NOV!G116</f>
        <v>2836</v>
      </c>
      <c r="L126" s="31">
        <f>NOV!H116</f>
        <v>225.78808180535967</v>
      </c>
    </row>
    <row r="127" spans="1:12" ht="12.75">
      <c r="A127" s="24" t="s">
        <v>53</v>
      </c>
      <c r="B127" s="29">
        <f>DEC!C115</f>
        <v>3252134</v>
      </c>
      <c r="C127" s="29">
        <f>DEC!E115</f>
        <v>7053</v>
      </c>
      <c r="D127" s="31">
        <f>DEC!F115</f>
        <v>461.0993903303559</v>
      </c>
      <c r="E127" s="29">
        <f>DEC!G115</f>
        <v>14601</v>
      </c>
      <c r="F127" s="31">
        <f>DEC!H115</f>
        <v>222.73364838024793</v>
      </c>
      <c r="H127" s="29">
        <f>DEC!C116</f>
        <v>670616</v>
      </c>
      <c r="I127" s="29">
        <f>DEC!E116</f>
        <v>1785</v>
      </c>
      <c r="J127" s="31">
        <f>DEC!F116</f>
        <v>375.6952380952381</v>
      </c>
      <c r="K127" s="29">
        <f>DEC!G116</f>
        <v>2949</v>
      </c>
      <c r="L127" s="31">
        <f>DEC!H116</f>
        <v>227.4045439131909</v>
      </c>
    </row>
    <row r="128" spans="1:12" ht="12.75">
      <c r="A128" s="24" t="s">
        <v>54</v>
      </c>
      <c r="B128" s="29">
        <f>JAN!C115</f>
        <v>3192811</v>
      </c>
      <c r="C128" s="29">
        <f>JAN!E115</f>
        <v>7203</v>
      </c>
      <c r="D128" s="31">
        <f>JAN!F115</f>
        <v>443.261280022213</v>
      </c>
      <c r="E128" s="29">
        <f>JAN!G115</f>
        <v>14912</v>
      </c>
      <c r="F128" s="31">
        <f>JAN!H115</f>
        <v>214.11017972103005</v>
      </c>
      <c r="H128" s="29">
        <f>JAN!C116</f>
        <v>649176</v>
      </c>
      <c r="I128" s="29">
        <f>JAN!E116</f>
        <v>1647</v>
      </c>
      <c r="J128" s="31">
        <f>JAN!F116</f>
        <v>394.1566484517304</v>
      </c>
      <c r="K128" s="29">
        <f>JAN!G116</f>
        <v>2908</v>
      </c>
      <c r="L128" s="31">
        <f>JAN!H116</f>
        <v>223.2379642365887</v>
      </c>
    </row>
    <row r="129" spans="1:12" ht="12.75">
      <c r="A129" s="24" t="s">
        <v>55</v>
      </c>
      <c r="B129" s="29">
        <f>FEB!C115</f>
        <v>3216109</v>
      </c>
      <c r="C129" s="29">
        <f>FEB!E115</f>
        <v>7352</v>
      </c>
      <c r="D129" s="31">
        <f>FEB!F115</f>
        <v>437.44681719260063</v>
      </c>
      <c r="E129" s="29">
        <f>FEB!G115</f>
        <v>15115</v>
      </c>
      <c r="F129" s="31">
        <f>FEB!H115</f>
        <v>212.7759841217334</v>
      </c>
      <c r="H129" s="29">
        <f>FEB!C116</f>
        <v>663314</v>
      </c>
      <c r="I129" s="29">
        <f>FEB!E116</f>
        <v>1873</v>
      </c>
      <c r="J129" s="31">
        <f>FEB!F116</f>
        <v>354.14522156967433</v>
      </c>
      <c r="K129" s="29">
        <f>FEB!G116</f>
        <v>2995</v>
      </c>
      <c r="L129" s="31">
        <f>FEB!H116</f>
        <v>221.4737896494157</v>
      </c>
    </row>
    <row r="130" spans="1:12" ht="12.75">
      <c r="A130" s="24" t="s">
        <v>56</v>
      </c>
      <c r="B130" s="29">
        <f>MAR!C115</f>
        <v>3258044</v>
      </c>
      <c r="C130" s="29">
        <f>MAR!E115</f>
        <v>7503</v>
      </c>
      <c r="D130" s="31">
        <f>MAR!F115</f>
        <v>434.2321737971478</v>
      </c>
      <c r="E130" s="29">
        <f>MAR!G115</f>
        <v>15345</v>
      </c>
      <c r="F130" s="31">
        <f>MAR!H115</f>
        <v>212.31958292603454</v>
      </c>
      <c r="H130" s="29">
        <f>MAR!C116</f>
        <v>663720</v>
      </c>
      <c r="I130" s="29">
        <f>MAR!E116</f>
        <v>1864</v>
      </c>
      <c r="J130" s="31">
        <f>MAR!F116</f>
        <v>356.07296137339057</v>
      </c>
      <c r="K130" s="29">
        <f>MAR!G116</f>
        <v>2987</v>
      </c>
      <c r="L130" s="31">
        <f>MAR!H116</f>
        <v>222.20287914295278</v>
      </c>
    </row>
    <row r="131" spans="1:12" ht="12.75">
      <c r="A131" s="24" t="s">
        <v>57</v>
      </c>
      <c r="B131" s="29">
        <f>APR!C115</f>
        <v>3324844</v>
      </c>
      <c r="C131" s="29">
        <f>APR!E115</f>
        <v>7639</v>
      </c>
      <c r="D131" s="31">
        <f>APR!F115</f>
        <v>435.24597460400577</v>
      </c>
      <c r="E131" s="29">
        <f>APR!G115</f>
        <v>15559</v>
      </c>
      <c r="F131" s="31">
        <f>APR!H115</f>
        <v>213.69265376952245</v>
      </c>
      <c r="H131" s="29">
        <f>APR!C116</f>
        <v>661335</v>
      </c>
      <c r="I131" s="29">
        <f>APR!E116</f>
        <v>1865</v>
      </c>
      <c r="J131" s="31">
        <f>APR!F116</f>
        <v>354.60321715817696</v>
      </c>
      <c r="K131" s="29">
        <f>APR!G116</f>
        <v>2957</v>
      </c>
      <c r="L131" s="31">
        <f>APR!H116</f>
        <v>223.65065945214744</v>
      </c>
    </row>
    <row r="132" spans="1:12" ht="12.75">
      <c r="A132" s="24" t="s">
        <v>58</v>
      </c>
      <c r="B132" s="29">
        <f>MAY!C115</f>
        <v>3377823</v>
      </c>
      <c r="C132" s="29">
        <f>MAY!E115</f>
        <v>7797</v>
      </c>
      <c r="D132" s="31">
        <f>MAY!F115</f>
        <v>433.2208541746826</v>
      </c>
      <c r="E132" s="29">
        <f>MAY!G115</f>
        <v>15757</v>
      </c>
      <c r="F132" s="31">
        <f>MAY!H115</f>
        <v>214.36967696896616</v>
      </c>
      <c r="H132" s="29">
        <f>MAY!C116</f>
        <v>647728</v>
      </c>
      <c r="I132" s="29">
        <f>MAY!E116</f>
        <v>1844</v>
      </c>
      <c r="J132" s="31">
        <f>MAY!F116</f>
        <v>351.26247288503254</v>
      </c>
      <c r="K132" s="29">
        <f>MAY!G116</f>
        <v>2899</v>
      </c>
      <c r="L132" s="31">
        <f>MAY!H116</f>
        <v>223.43152811314246</v>
      </c>
    </row>
    <row r="133" spans="1:12" ht="12.75">
      <c r="A133" s="24" t="s">
        <v>59</v>
      </c>
      <c r="B133" s="29">
        <f>JUN!C115</f>
        <v>3394300</v>
      </c>
      <c r="C133" s="29">
        <f>JUN!E115</f>
        <v>7853</v>
      </c>
      <c r="D133" s="31">
        <f>JUN!F115</f>
        <v>432.2297211256845</v>
      </c>
      <c r="E133" s="29">
        <f>JUN!G115</f>
        <v>15884</v>
      </c>
      <c r="F133" s="31">
        <f>JUN!H115</f>
        <v>213.69302442709645</v>
      </c>
      <c r="H133" s="29">
        <f>JUN!C116</f>
        <v>640170</v>
      </c>
      <c r="I133" s="29">
        <f>JUN!E116</f>
        <v>1829</v>
      </c>
      <c r="J133" s="31">
        <f>JUN!F116</f>
        <v>350.0109349371241</v>
      </c>
      <c r="K133" s="29">
        <f>JUN!G116</f>
        <v>2883</v>
      </c>
      <c r="L133" s="31">
        <f>JUN!H116</f>
        <v>222.04994797086368</v>
      </c>
    </row>
    <row r="134" spans="1:12" ht="12.75">
      <c r="A134" s="30" t="s">
        <v>47</v>
      </c>
      <c r="B134" s="20">
        <f>SUM(B122:B133)/COUNTIF(B122:B133,"&lt;&gt;0")</f>
        <v>3158419.4166666665</v>
      </c>
      <c r="C134" s="20">
        <f>SUM(C122:C133)/COUNTIF(C122:C133,"&lt;&gt;0")</f>
        <v>6889.416666666667</v>
      </c>
      <c r="D134" s="31">
        <f>B134/C134</f>
        <v>458.4451150919889</v>
      </c>
      <c r="E134" s="29">
        <f>SUM(E122:E133)/COUNTIF(E122:E133,"&lt;&gt;0")</f>
        <v>14180.333333333334</v>
      </c>
      <c r="F134" s="31">
        <f>B134/E134</f>
        <v>222.7323817023577</v>
      </c>
      <c r="H134" s="20">
        <f>SUM(H122:H133)/COUNTIF(H122:H133,"&lt;&gt;0")</f>
        <v>645151.6666666666</v>
      </c>
      <c r="I134" s="20">
        <f>SUM(I122:I133)/COUNTIF(I122:I133,"&lt;&gt;0")</f>
        <v>1748.0833333333333</v>
      </c>
      <c r="J134" s="31">
        <f>H134/I134</f>
        <v>369.0623063355103</v>
      </c>
      <c r="K134" s="29">
        <f>SUM(K122:K133)/COUNTIF(K122:K133,"&lt;&gt;0")</f>
        <v>2850.5833333333335</v>
      </c>
      <c r="L134" s="31">
        <f>H134/K134</f>
        <v>226.3226824918876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JUL!I130</f>
        <v>605068</v>
      </c>
      <c r="D142" s="29">
        <f>JUL!I131</f>
        <v>202923</v>
      </c>
      <c r="E142" s="29">
        <f>JUL!I132</f>
        <v>316198</v>
      </c>
      <c r="F142" s="29">
        <f>JUL!I133</f>
        <v>3700</v>
      </c>
      <c r="G142" s="29">
        <f>JUL!I134</f>
        <v>82247</v>
      </c>
      <c r="H142" s="29">
        <f>JUL!I135</f>
        <v>12600</v>
      </c>
    </row>
    <row r="143" spans="1:8" ht="12.75">
      <c r="A143" s="24" t="s">
        <v>49</v>
      </c>
      <c r="C143" s="29">
        <f>AUG!I130</f>
        <v>606676</v>
      </c>
      <c r="D143" s="29">
        <f>AUG!I131</f>
        <v>207754</v>
      </c>
      <c r="E143" s="29">
        <f>AUG!I132</f>
        <v>314600</v>
      </c>
      <c r="F143" s="29">
        <f>AUG!I133</f>
        <v>2772</v>
      </c>
      <c r="G143" s="29">
        <f>AUG!I134</f>
        <v>81550</v>
      </c>
      <c r="H143" s="29">
        <f>AUG!I135</f>
        <v>13119</v>
      </c>
    </row>
    <row r="144" spans="1:8" ht="12.75">
      <c r="A144" s="24" t="s">
        <v>50</v>
      </c>
      <c r="C144" s="29">
        <f>SEP!I130</f>
        <v>609218</v>
      </c>
      <c r="D144" s="29">
        <f>SEP!I131</f>
        <v>203351</v>
      </c>
      <c r="E144" s="29">
        <f>SEP!I132</f>
        <v>318831</v>
      </c>
      <c r="F144" s="29">
        <f>SEP!I133</f>
        <v>2199</v>
      </c>
      <c r="G144" s="29">
        <f>SEP!I134</f>
        <v>84837</v>
      </c>
      <c r="H144" s="29">
        <f>SEP!I135</f>
        <v>14652</v>
      </c>
    </row>
    <row r="145" spans="1:8" ht="12.75">
      <c r="A145" s="24" t="s">
        <v>51</v>
      </c>
      <c r="C145" s="29">
        <f>OCT!I130</f>
        <v>627490</v>
      </c>
      <c r="D145" s="29">
        <f>OCT!I131</f>
        <v>214533</v>
      </c>
      <c r="E145" s="29">
        <f>OCT!I132</f>
        <v>323570</v>
      </c>
      <c r="F145" s="29">
        <f>OCT!I133</f>
        <v>0</v>
      </c>
      <c r="G145" s="29">
        <f>OCT!I134</f>
        <v>89387</v>
      </c>
      <c r="H145" s="29">
        <f>OCT!I135</f>
        <v>16603</v>
      </c>
    </row>
    <row r="146" spans="1:8" ht="12.75">
      <c r="A146" s="24" t="s">
        <v>52</v>
      </c>
      <c r="C146" s="29">
        <f>NOV!I130</f>
        <v>624527</v>
      </c>
      <c r="D146" s="29">
        <f>NOV!I131</f>
        <v>219132</v>
      </c>
      <c r="E146" s="29">
        <f>NOV!I132</f>
        <v>314095</v>
      </c>
      <c r="F146" s="29">
        <f>NOV!I133</f>
        <v>1122</v>
      </c>
      <c r="G146" s="29">
        <f>NOV!I134</f>
        <v>90178</v>
      </c>
      <c r="H146" s="29">
        <f>NOV!I135</f>
        <v>15808</v>
      </c>
    </row>
    <row r="147" spans="1:8" ht="12.75">
      <c r="A147" s="24" t="s">
        <v>53</v>
      </c>
      <c r="C147" s="29">
        <f>DEC!I130</f>
        <v>655273</v>
      </c>
      <c r="D147" s="29">
        <f>DEC!I131</f>
        <v>221898</v>
      </c>
      <c r="E147" s="29">
        <f>DEC!I132</f>
        <v>332592</v>
      </c>
      <c r="F147" s="29">
        <f>DEC!I133</f>
        <v>2156</v>
      </c>
      <c r="G147" s="29">
        <f>DEC!I134</f>
        <v>98627</v>
      </c>
      <c r="H147" s="29">
        <f>DEC!I135</f>
        <v>15343</v>
      </c>
    </row>
    <row r="148" spans="1:8" ht="12.75">
      <c r="A148" s="24" t="s">
        <v>54</v>
      </c>
      <c r="C148" s="29">
        <f>JAN!I130</f>
        <v>649176</v>
      </c>
      <c r="D148" s="29">
        <f>JAN!I131</f>
        <v>220262</v>
      </c>
      <c r="E148" s="29">
        <f>JAN!I132</f>
        <v>330480</v>
      </c>
      <c r="F148" s="29">
        <f>JAN!I133</f>
        <v>2771</v>
      </c>
      <c r="G148" s="29">
        <f>JAN!I134</f>
        <v>95663</v>
      </c>
      <c r="H148" s="29">
        <f>JAN!I135</f>
        <v>0</v>
      </c>
    </row>
    <row r="149" spans="1:8" ht="12.75">
      <c r="A149" s="24" t="s">
        <v>55</v>
      </c>
      <c r="C149" s="29">
        <f>FEB!I130</f>
        <v>663314</v>
      </c>
      <c r="D149" s="29">
        <f>FEB!I131</f>
        <v>216714</v>
      </c>
      <c r="E149" s="29">
        <f>FEB!I132</f>
        <v>333143</v>
      </c>
      <c r="F149" s="29">
        <f>FEB!I133</f>
        <v>4534</v>
      </c>
      <c r="G149" s="29">
        <f>FEB!I134</f>
        <v>108923</v>
      </c>
      <c r="H149" s="29">
        <f>FEB!I135</f>
        <v>0</v>
      </c>
    </row>
    <row r="150" spans="1:8" ht="12.75">
      <c r="A150" s="24" t="s">
        <v>56</v>
      </c>
      <c r="C150" s="29">
        <f>MAR!I130</f>
        <v>663720</v>
      </c>
      <c r="D150" s="29">
        <f>MAR!I131</f>
        <v>214119</v>
      </c>
      <c r="E150" s="29">
        <f>MAR!I132</f>
        <v>339234</v>
      </c>
      <c r="F150" s="29">
        <f>MAR!I133</f>
        <v>2844</v>
      </c>
      <c r="G150" s="29">
        <f>MAR!I134</f>
        <v>107523</v>
      </c>
      <c r="H150" s="29">
        <f>MAR!I135</f>
        <v>0</v>
      </c>
    </row>
    <row r="151" spans="1:8" ht="12.75">
      <c r="A151" s="24" t="s">
        <v>57</v>
      </c>
      <c r="C151" s="29">
        <f>APR!I130</f>
        <v>661335</v>
      </c>
      <c r="D151" s="29">
        <f>APR!I131</f>
        <v>216833</v>
      </c>
      <c r="E151" s="29">
        <f>APR!I132</f>
        <v>336400</v>
      </c>
      <c r="F151" s="29">
        <f>APR!I133</f>
        <v>0</v>
      </c>
      <c r="G151" s="29">
        <f>APR!GI134</f>
        <v>0</v>
      </c>
      <c r="H151" s="29">
        <f>APR!I135</f>
        <v>0</v>
      </c>
    </row>
    <row r="152" spans="1:8" ht="12.75">
      <c r="A152" s="24" t="s">
        <v>58</v>
      </c>
      <c r="C152" s="29">
        <f>MAY!I130</f>
        <v>647728</v>
      </c>
      <c r="D152" s="29">
        <f>MAY!I131</f>
        <v>217700</v>
      </c>
      <c r="E152" s="29">
        <f>MAY!I132</f>
        <v>321373</v>
      </c>
      <c r="F152" s="29">
        <f>MAY!I133</f>
        <v>1334</v>
      </c>
      <c r="G152" s="29">
        <f>MAY!I134</f>
        <v>107321</v>
      </c>
      <c r="H152" s="29">
        <f>MAY!I135</f>
        <v>0</v>
      </c>
    </row>
    <row r="153" spans="1:8" ht="12.75">
      <c r="A153" s="24" t="s">
        <v>59</v>
      </c>
      <c r="C153" s="29">
        <f>JUN!I130</f>
        <v>640170</v>
      </c>
      <c r="D153" s="29">
        <f>JUN!I131</f>
        <v>217266</v>
      </c>
      <c r="E153" s="29">
        <f>JUN!I132</f>
        <v>316460</v>
      </c>
      <c r="F153" s="29">
        <f>JUN!I133</f>
        <v>0</v>
      </c>
      <c r="G153" s="29">
        <f>JUN!I134</f>
        <v>106444</v>
      </c>
      <c r="H153" s="29">
        <f>JUN!I135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637807.9166666666</v>
      </c>
      <c r="D154" s="34">
        <f t="shared" si="6"/>
        <v>214373.75</v>
      </c>
      <c r="E154" s="34">
        <f t="shared" si="6"/>
        <v>324748</v>
      </c>
      <c r="F154" s="34">
        <f t="shared" si="6"/>
        <v>2603.5555555555557</v>
      </c>
      <c r="G154" s="34">
        <f t="shared" si="6"/>
        <v>95700</v>
      </c>
      <c r="H154" s="34">
        <f t="shared" si="6"/>
        <v>14687.5</v>
      </c>
    </row>
  </sheetData>
  <sheetProtection password="C1F7" sheet="1" objects="1" scenarios="1"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G24" sqref="F24:G24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JUL!B9</f>
        <v>394</v>
      </c>
      <c r="C5" s="20">
        <f>JUL!C9</f>
        <v>19</v>
      </c>
      <c r="D5" s="20">
        <f>JUL!D9</f>
        <v>58</v>
      </c>
      <c r="E5" s="20">
        <f>JUL!E9</f>
        <v>44</v>
      </c>
      <c r="F5" s="20">
        <f>JUL!F9</f>
        <v>127</v>
      </c>
      <c r="G5" s="20">
        <f>JUL!G9</f>
        <v>2</v>
      </c>
      <c r="H5" s="20">
        <f>JUL!H9</f>
        <v>1579</v>
      </c>
      <c r="I5" s="20">
        <f aca="true" t="shared" si="0" ref="I5:I16">SUM(B5:H5)</f>
        <v>2223</v>
      </c>
    </row>
    <row r="6" spans="1:9" ht="12.75">
      <c r="A6" s="24" t="s">
        <v>49</v>
      </c>
      <c r="B6" s="20">
        <f>AUG!B9</f>
        <v>423</v>
      </c>
      <c r="C6" s="20">
        <f>AUG!C9</f>
        <v>8</v>
      </c>
      <c r="D6" s="20">
        <f>AUG!D9</f>
        <v>47</v>
      </c>
      <c r="E6" s="20">
        <f>AUG!E9</f>
        <v>43</v>
      </c>
      <c r="F6" s="20">
        <f>AUG!F9</f>
        <v>123</v>
      </c>
      <c r="G6" s="20">
        <f>AUG!G9</f>
        <v>2</v>
      </c>
      <c r="H6" s="20">
        <f>AUG!H9</f>
        <v>1589</v>
      </c>
      <c r="I6" s="20">
        <f t="shared" si="0"/>
        <v>2235</v>
      </c>
    </row>
    <row r="7" spans="1:9" ht="12.75">
      <c r="A7" s="24" t="s">
        <v>50</v>
      </c>
      <c r="B7" s="20">
        <f>SEP!B9</f>
        <v>405</v>
      </c>
      <c r="C7" s="20">
        <f>SEP!C9</f>
        <v>13</v>
      </c>
      <c r="D7" s="20">
        <f>SEP!D9</f>
        <v>48</v>
      </c>
      <c r="E7" s="20">
        <f>SEP!E9</f>
        <v>41</v>
      </c>
      <c r="F7" s="20">
        <f>SEP!F9</f>
        <v>121</v>
      </c>
      <c r="G7" s="20">
        <f>SEP!G9</f>
        <v>3</v>
      </c>
      <c r="H7" s="20">
        <f>SEP!H9</f>
        <v>1640</v>
      </c>
      <c r="I7" s="20">
        <f t="shared" si="0"/>
        <v>2271</v>
      </c>
    </row>
    <row r="8" spans="1:9" ht="12.75">
      <c r="A8" s="24" t="s">
        <v>51</v>
      </c>
      <c r="B8" s="20">
        <f>OCT!B9</f>
        <v>385</v>
      </c>
      <c r="C8" s="20">
        <f>OCT!C9</f>
        <v>13</v>
      </c>
      <c r="D8" s="20">
        <f>OCT!D9</f>
        <v>45</v>
      </c>
      <c r="E8" s="20">
        <f>OCT!E9</f>
        <v>42</v>
      </c>
      <c r="F8" s="20">
        <f>OCT!F9</f>
        <v>119</v>
      </c>
      <c r="G8" s="20">
        <f>OCT!G9</f>
        <v>3</v>
      </c>
      <c r="H8" s="20">
        <f>OCT!H9</f>
        <v>1662</v>
      </c>
      <c r="I8" s="20">
        <f t="shared" si="0"/>
        <v>2269</v>
      </c>
    </row>
    <row r="9" spans="1:9" ht="12.75">
      <c r="A9" s="24" t="s">
        <v>52</v>
      </c>
      <c r="B9" s="20">
        <f>NOV!B9</f>
        <v>377</v>
      </c>
      <c r="C9" s="20">
        <f>NOV!C9</f>
        <v>16</v>
      </c>
      <c r="D9" s="20">
        <f>NOV!D9</f>
        <v>45</v>
      </c>
      <c r="E9" s="20">
        <f>NOV!E9</f>
        <v>42</v>
      </c>
      <c r="F9" s="20">
        <f>NOV!F9</f>
        <v>118</v>
      </c>
      <c r="G9" s="20">
        <f>NOV!G9</f>
        <v>3</v>
      </c>
      <c r="H9" s="20">
        <f>NOV!H9</f>
        <v>1726</v>
      </c>
      <c r="I9" s="20">
        <f t="shared" si="0"/>
        <v>2327</v>
      </c>
    </row>
    <row r="10" spans="1:9" ht="12.75">
      <c r="A10" s="24" t="s">
        <v>53</v>
      </c>
      <c r="B10" s="20">
        <f>DEC!B9</f>
        <v>398</v>
      </c>
      <c r="C10" s="20">
        <f>DEC!C9</f>
        <v>24</v>
      </c>
      <c r="D10" s="20">
        <f>DEC!D9</f>
        <v>45</v>
      </c>
      <c r="E10" s="20">
        <f>DEC!E9</f>
        <v>41</v>
      </c>
      <c r="F10" s="20">
        <f>DEC!F9</f>
        <v>122</v>
      </c>
      <c r="G10" s="20">
        <f>DEC!G9</f>
        <v>3</v>
      </c>
      <c r="H10" s="20">
        <f>DEC!H9</f>
        <v>1704</v>
      </c>
      <c r="I10" s="20">
        <f t="shared" si="0"/>
        <v>2337</v>
      </c>
    </row>
    <row r="11" spans="1:9" ht="12.75">
      <c r="A11" s="24" t="s">
        <v>54</v>
      </c>
      <c r="B11" s="20">
        <f>JAN!B9</f>
        <v>392</v>
      </c>
      <c r="C11" s="20">
        <f>JAN!C9</f>
        <v>30</v>
      </c>
      <c r="D11" s="20">
        <f>JAN!D9</f>
        <v>0</v>
      </c>
      <c r="E11" s="20">
        <f>JAN!E9</f>
        <v>41</v>
      </c>
      <c r="F11" s="20">
        <f>JAN!F9</f>
        <v>126</v>
      </c>
      <c r="G11" s="20">
        <f>JAN!G9</f>
        <v>3</v>
      </c>
      <c r="H11" s="20">
        <f>JAN!H9</f>
        <v>1744</v>
      </c>
      <c r="I11" s="20">
        <f t="shared" si="0"/>
        <v>2336</v>
      </c>
    </row>
    <row r="12" spans="1:9" ht="12.75">
      <c r="A12" s="24" t="s">
        <v>55</v>
      </c>
      <c r="B12" s="20">
        <f>FEB!B9</f>
        <v>396</v>
      </c>
      <c r="C12" s="20">
        <f>FEB!C9</f>
        <v>37</v>
      </c>
      <c r="D12" s="20">
        <f>FEB!D9</f>
        <v>0</v>
      </c>
      <c r="E12" s="20">
        <f>FEB!E9</f>
        <v>39</v>
      </c>
      <c r="F12" s="20">
        <f>FEB!F9</f>
        <v>123</v>
      </c>
      <c r="G12" s="20">
        <f>FEB!G9</f>
        <v>3</v>
      </c>
      <c r="H12" s="20">
        <f>FEB!H9</f>
        <v>1747</v>
      </c>
      <c r="I12" s="20">
        <f t="shared" si="0"/>
        <v>2345</v>
      </c>
    </row>
    <row r="13" spans="1:9" ht="12.75">
      <c r="A13" s="24" t="s">
        <v>56</v>
      </c>
      <c r="B13" s="20">
        <f>MAR!B9</f>
        <v>425</v>
      </c>
      <c r="C13" s="20">
        <f>MAR!C9</f>
        <v>12</v>
      </c>
      <c r="D13" s="20">
        <f>MAR!D9</f>
        <v>0</v>
      </c>
      <c r="E13" s="20">
        <f>MAR!E9</f>
        <v>40</v>
      </c>
      <c r="F13" s="20">
        <f>MAR!F9</f>
        <v>120</v>
      </c>
      <c r="G13" s="20">
        <f>MAR!G9</f>
        <v>3</v>
      </c>
      <c r="H13" s="20">
        <f>MAR!H9</f>
        <v>1786</v>
      </c>
      <c r="I13" s="20">
        <f t="shared" si="0"/>
        <v>2386</v>
      </c>
    </row>
    <row r="14" spans="1:9" ht="12.75">
      <c r="A14" s="24" t="s">
        <v>57</v>
      </c>
      <c r="B14" s="20">
        <f>APR!B9</f>
        <v>403</v>
      </c>
      <c r="C14" s="20">
        <f>APR!C9</f>
        <v>6</v>
      </c>
      <c r="D14" s="20">
        <f>APR!D9</f>
        <v>0</v>
      </c>
      <c r="E14" s="20">
        <f>APR!E9</f>
        <v>41</v>
      </c>
      <c r="F14" s="20">
        <f>APR!F9</f>
        <v>123</v>
      </c>
      <c r="G14" s="20">
        <f>APR!G9</f>
        <v>3</v>
      </c>
      <c r="H14" s="20">
        <f>APR!H9</f>
        <v>1785</v>
      </c>
      <c r="I14" s="20">
        <f t="shared" si="0"/>
        <v>2361</v>
      </c>
    </row>
    <row r="15" spans="1:9" ht="12.75">
      <c r="A15" s="24" t="s">
        <v>58</v>
      </c>
      <c r="B15" s="20">
        <f>MAY!B9</f>
        <v>412</v>
      </c>
      <c r="C15" s="20">
        <f>MAY!C9</f>
        <v>3</v>
      </c>
      <c r="D15" s="20">
        <f>MAY!D9</f>
        <v>0</v>
      </c>
      <c r="E15" s="20">
        <f>MAY!E9</f>
        <v>39</v>
      </c>
      <c r="F15" s="20">
        <f>MAY!F9</f>
        <v>127</v>
      </c>
      <c r="G15" s="20">
        <f>MAY!G9</f>
        <v>3</v>
      </c>
      <c r="H15" s="20">
        <f>MAY!H9</f>
        <v>1828</v>
      </c>
      <c r="I15" s="20">
        <f t="shared" si="0"/>
        <v>2412</v>
      </c>
    </row>
    <row r="16" spans="1:9" ht="12.75">
      <c r="A16" s="24" t="s">
        <v>59</v>
      </c>
      <c r="B16" s="20">
        <f>JUN!B9</f>
        <v>417</v>
      </c>
      <c r="C16" s="20">
        <f>JUN!C9</f>
        <v>6</v>
      </c>
      <c r="D16" s="20">
        <f>JUN!D9</f>
        <v>0</v>
      </c>
      <c r="E16" s="20">
        <f>JUN!E9</f>
        <v>41</v>
      </c>
      <c r="F16" s="20">
        <f>JUN!F9</f>
        <v>125</v>
      </c>
      <c r="G16" s="20">
        <f>JUN!G9</f>
        <v>3</v>
      </c>
      <c r="H16" s="20">
        <f>JUN!H9</f>
        <v>1833</v>
      </c>
      <c r="I16" s="20">
        <f t="shared" si="0"/>
        <v>2425</v>
      </c>
    </row>
    <row r="17" spans="1:9" ht="12.75">
      <c r="A17" s="17" t="s">
        <v>47</v>
      </c>
      <c r="B17" s="20">
        <f>SUM(B5:B16)/COUNTIF(B5:B16,"&lt;&gt;0")</f>
        <v>402.25</v>
      </c>
      <c r="C17" s="20">
        <f aca="true" t="shared" si="1" ref="C17:I17">SUM(C5:C16)/COUNTIF(C5:C16,"&lt;&gt;0")</f>
        <v>15.583333333333334</v>
      </c>
      <c r="D17" s="20">
        <f t="shared" si="1"/>
        <v>48</v>
      </c>
      <c r="E17" s="20">
        <f t="shared" si="1"/>
        <v>41.166666666666664</v>
      </c>
      <c r="F17" s="20">
        <f t="shared" si="1"/>
        <v>122.83333333333333</v>
      </c>
      <c r="G17" s="20">
        <f t="shared" si="1"/>
        <v>2.8333333333333335</v>
      </c>
      <c r="H17" s="20">
        <f t="shared" si="1"/>
        <v>1718.5833333333333</v>
      </c>
      <c r="I17" s="20">
        <f t="shared" si="1"/>
        <v>2327.25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JUL!B20</f>
        <v>111</v>
      </c>
      <c r="C21" s="23">
        <f>JUL!C20</f>
        <v>6</v>
      </c>
      <c r="D21" s="23">
        <f>JUL!D20</f>
        <v>12</v>
      </c>
      <c r="E21" s="23">
        <f>JUL!E20</f>
        <v>43</v>
      </c>
      <c r="F21" s="23">
        <f>JUL!F20</f>
        <v>114</v>
      </c>
      <c r="G21" s="23">
        <f>JUL!G20</f>
        <v>2</v>
      </c>
      <c r="H21" s="23">
        <f>JUL!H20</f>
        <v>729</v>
      </c>
      <c r="I21" s="20">
        <f aca="true" t="shared" si="2" ref="I21:I32">SUM(B21:H21)</f>
        <v>1017</v>
      </c>
    </row>
    <row r="22" spans="1:9" ht="12.75">
      <c r="A22" s="24" t="s">
        <v>49</v>
      </c>
      <c r="B22" s="23">
        <f>AUG!B20</f>
        <v>120</v>
      </c>
      <c r="C22" s="23">
        <f>AUG!C20</f>
        <v>2</v>
      </c>
      <c r="D22" s="23">
        <f>AUG!D20</f>
        <v>10</v>
      </c>
      <c r="E22" s="23">
        <f>AUG!E20</f>
        <v>42</v>
      </c>
      <c r="F22" s="23">
        <f>AUG!F20</f>
        <v>114</v>
      </c>
      <c r="G22" s="23">
        <f>AUG!G20</f>
        <v>2</v>
      </c>
      <c r="H22" s="23">
        <f>AUG!H20</f>
        <v>733</v>
      </c>
      <c r="I22" s="20">
        <f t="shared" si="2"/>
        <v>1023</v>
      </c>
    </row>
    <row r="23" spans="1:9" ht="12.75">
      <c r="A23" s="24" t="s">
        <v>50</v>
      </c>
      <c r="B23" s="23">
        <f>SEP!B20</f>
        <v>115</v>
      </c>
      <c r="C23" s="23">
        <f>SEP!C20</f>
        <v>3</v>
      </c>
      <c r="D23" s="23">
        <f>SEP!D20</f>
        <v>10</v>
      </c>
      <c r="E23" s="23">
        <f>SEP!E20</f>
        <v>40</v>
      </c>
      <c r="F23" s="23">
        <f>SEP!F20</f>
        <v>112</v>
      </c>
      <c r="G23" s="23">
        <f>SEP!G20</f>
        <v>3</v>
      </c>
      <c r="H23" s="23">
        <f>SEP!H20</f>
        <v>756</v>
      </c>
      <c r="I23" s="20">
        <f t="shared" si="2"/>
        <v>1039</v>
      </c>
    </row>
    <row r="24" spans="1:9" ht="12.75">
      <c r="A24" s="24" t="s">
        <v>51</v>
      </c>
      <c r="B24" s="23">
        <f>OCT!B20</f>
        <v>111</v>
      </c>
      <c r="C24" s="23">
        <f>OCT!C20</f>
        <v>3</v>
      </c>
      <c r="D24" s="23">
        <f>OCT!D20</f>
        <v>9</v>
      </c>
      <c r="E24" s="23">
        <f>OCT!E20</f>
        <v>40</v>
      </c>
      <c r="F24" s="23">
        <f>OCT!F20</f>
        <v>110</v>
      </c>
      <c r="G24" s="23">
        <f>OCT!G20</f>
        <v>3</v>
      </c>
      <c r="H24" s="23">
        <f>OCT!H20</f>
        <v>765</v>
      </c>
      <c r="I24" s="20">
        <f t="shared" si="2"/>
        <v>1041</v>
      </c>
    </row>
    <row r="25" spans="1:9" ht="12.75">
      <c r="A25" s="24" t="s">
        <v>52</v>
      </c>
      <c r="B25" s="20">
        <f>NOV!B20</f>
        <v>110</v>
      </c>
      <c r="C25" s="20">
        <f>NOV!C20</f>
        <v>4</v>
      </c>
      <c r="D25" s="20">
        <f>NOV!D20</f>
        <v>9</v>
      </c>
      <c r="E25" s="20">
        <f>NOV!E20</f>
        <v>40</v>
      </c>
      <c r="F25" s="20">
        <f>NOV!F20</f>
        <v>109</v>
      </c>
      <c r="G25" s="20">
        <f>NOV!G20</f>
        <v>3</v>
      </c>
      <c r="H25" s="20">
        <f>NOV!H20</f>
        <v>788</v>
      </c>
      <c r="I25" s="20">
        <f t="shared" si="2"/>
        <v>1063</v>
      </c>
    </row>
    <row r="26" spans="1:9" ht="12.75">
      <c r="A26" s="24" t="s">
        <v>53</v>
      </c>
      <c r="B26" s="20">
        <f>DEC!B20</f>
        <v>115</v>
      </c>
      <c r="C26" s="20">
        <f>DEC!C20</f>
        <v>6</v>
      </c>
      <c r="D26" s="20">
        <f>DEC!D20</f>
        <v>9</v>
      </c>
      <c r="E26" s="20">
        <f>DEC!E20</f>
        <v>39</v>
      </c>
      <c r="F26" s="20">
        <f>DEC!F20</f>
        <v>111</v>
      </c>
      <c r="G26" s="20">
        <f>DEC!G20</f>
        <v>3</v>
      </c>
      <c r="H26" s="20">
        <f>DEC!H20</f>
        <v>781</v>
      </c>
      <c r="I26" s="20">
        <f t="shared" si="2"/>
        <v>1064</v>
      </c>
    </row>
    <row r="27" spans="1:9" ht="12.75">
      <c r="A27" s="24" t="s">
        <v>54</v>
      </c>
      <c r="B27" s="20">
        <f>JAN!B20</f>
        <v>39</v>
      </c>
      <c r="C27" s="20">
        <f>JAN!C20</f>
        <v>8</v>
      </c>
      <c r="D27" s="20">
        <f>JAN!D20</f>
        <v>0</v>
      </c>
      <c r="E27" s="20">
        <f>JAN!E20</f>
        <v>39</v>
      </c>
      <c r="F27" s="20">
        <f>JAN!F20</f>
        <v>113</v>
      </c>
      <c r="G27" s="20">
        <f>JAN!G20</f>
        <v>3</v>
      </c>
      <c r="H27" s="20">
        <f>JAN!H20</f>
        <v>785</v>
      </c>
      <c r="I27" s="20">
        <f t="shared" si="2"/>
        <v>987</v>
      </c>
    </row>
    <row r="28" spans="1:9" ht="12.75">
      <c r="A28" s="24" t="s">
        <v>55</v>
      </c>
      <c r="B28" s="20">
        <f>FEB!B20</f>
        <v>117</v>
      </c>
      <c r="C28" s="20">
        <f>FEB!C20</f>
        <v>9</v>
      </c>
      <c r="D28" s="20">
        <f>FEB!D20</f>
        <v>0</v>
      </c>
      <c r="E28" s="20">
        <f>FEB!E20</f>
        <v>37</v>
      </c>
      <c r="F28" s="20">
        <f>FEB!F20</f>
        <v>114</v>
      </c>
      <c r="G28" s="20">
        <f>FEB!G20</f>
        <v>3</v>
      </c>
      <c r="H28" s="20">
        <f>FEB!H20</f>
        <v>783</v>
      </c>
      <c r="I28" s="20">
        <f t="shared" si="2"/>
        <v>1063</v>
      </c>
    </row>
    <row r="29" spans="1:9" ht="12.75">
      <c r="A29" s="24" t="s">
        <v>56</v>
      </c>
      <c r="B29" s="20">
        <f>MAR!B20</f>
        <v>122</v>
      </c>
      <c r="C29" s="20">
        <f>MAR!C20</f>
        <v>3</v>
      </c>
      <c r="D29" s="20">
        <f>MAR!D20</f>
        <v>0</v>
      </c>
      <c r="E29" s="20">
        <f>MAR!E20</f>
        <v>38</v>
      </c>
      <c r="F29" s="20">
        <f>MAR!F20</f>
        <v>114</v>
      </c>
      <c r="G29" s="20">
        <f>MAR!G20</f>
        <v>3</v>
      </c>
      <c r="H29" s="20">
        <f>MAR!H20</f>
        <v>794</v>
      </c>
      <c r="I29" s="20">
        <f t="shared" si="2"/>
        <v>1074</v>
      </c>
    </row>
    <row r="30" spans="1:9" ht="12.75">
      <c r="A30" s="24" t="s">
        <v>57</v>
      </c>
      <c r="B30" s="20">
        <f>APR!B20</f>
        <v>116</v>
      </c>
      <c r="C30" s="20">
        <f>APR!C20</f>
        <v>1</v>
      </c>
      <c r="D30" s="20">
        <f>APR!D20</f>
        <v>0</v>
      </c>
      <c r="E30" s="20">
        <f>APR!E20</f>
        <v>40</v>
      </c>
      <c r="F30" s="20">
        <f>APR!F20</f>
        <v>114</v>
      </c>
      <c r="G30" s="20">
        <f>APR!G20</f>
        <v>3</v>
      </c>
      <c r="H30" s="20">
        <f>APR!H20</f>
        <v>790</v>
      </c>
      <c r="I30" s="20">
        <f t="shared" si="2"/>
        <v>1064</v>
      </c>
    </row>
    <row r="31" spans="1:9" ht="12.75">
      <c r="A31" s="24" t="s">
        <v>58</v>
      </c>
      <c r="B31" s="20">
        <f>MAY!B20</f>
        <v>118</v>
      </c>
      <c r="C31" s="20">
        <f>MAY!C20</f>
        <v>1</v>
      </c>
      <c r="D31" s="20">
        <f>MAY!D20</f>
        <v>0</v>
      </c>
      <c r="E31" s="20">
        <f>MAY!E20</f>
        <v>38</v>
      </c>
      <c r="F31" s="20">
        <f>MAY!F20</f>
        <v>118</v>
      </c>
      <c r="G31" s="20">
        <f>MAY!G20</f>
        <v>3</v>
      </c>
      <c r="H31" s="20">
        <f>MAY!H20</f>
        <v>813</v>
      </c>
      <c r="I31" s="20">
        <f t="shared" si="2"/>
        <v>1091</v>
      </c>
    </row>
    <row r="32" spans="1:9" ht="12.75">
      <c r="A32" s="24" t="s">
        <v>59</v>
      </c>
      <c r="B32" s="20">
        <f>JUN!B20</f>
        <v>122</v>
      </c>
      <c r="C32" s="20">
        <f>JUN!C20</f>
        <v>1</v>
      </c>
      <c r="D32" s="20">
        <f>JUN!D20</f>
        <v>0</v>
      </c>
      <c r="E32" s="20">
        <f>JUN!E20</f>
        <v>40</v>
      </c>
      <c r="F32" s="20">
        <f>JUN!F20</f>
        <v>116</v>
      </c>
      <c r="G32" s="20">
        <f>JUN!G20</f>
        <v>3</v>
      </c>
      <c r="H32" s="20">
        <f>JUN!H20</f>
        <v>815</v>
      </c>
      <c r="I32" s="20">
        <f t="shared" si="2"/>
        <v>1097</v>
      </c>
    </row>
    <row r="33" spans="1:9" ht="12.75">
      <c r="A33" s="17" t="s">
        <v>47</v>
      </c>
      <c r="B33" s="20">
        <f aca="true" t="shared" si="3" ref="B33:I33">SUM(B21:B32)/COUNTIF(B21:B32,"&lt;&gt;0")</f>
        <v>109.66666666666667</v>
      </c>
      <c r="C33" s="20">
        <f t="shared" si="3"/>
        <v>3.9166666666666665</v>
      </c>
      <c r="D33" s="20">
        <f t="shared" si="3"/>
        <v>9.833333333333334</v>
      </c>
      <c r="E33" s="20">
        <f t="shared" si="3"/>
        <v>39.666666666666664</v>
      </c>
      <c r="F33" s="20">
        <f t="shared" si="3"/>
        <v>113.25</v>
      </c>
      <c r="G33" s="20">
        <f t="shared" si="3"/>
        <v>2.8333333333333335</v>
      </c>
      <c r="H33" s="20">
        <f t="shared" si="3"/>
        <v>777.6666666666666</v>
      </c>
      <c r="I33" s="20">
        <f t="shared" si="3"/>
        <v>1051.9166666666667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JUL!B31</f>
        <v>85778</v>
      </c>
      <c r="C37" s="20">
        <f>JUL!C31</f>
        <v>5551</v>
      </c>
      <c r="D37" s="20">
        <f>JUL!D31</f>
        <v>9983</v>
      </c>
      <c r="E37" s="20">
        <f>JUL!E31</f>
        <v>12065</v>
      </c>
      <c r="F37" s="20">
        <f>JUL!F31</f>
        <v>24430</v>
      </c>
      <c r="G37" s="20">
        <f>JUL!G31</f>
        <v>490</v>
      </c>
      <c r="H37" s="20">
        <f>JUL!H31</f>
        <v>335668</v>
      </c>
      <c r="I37" s="20">
        <f aca="true" t="shared" si="4" ref="I37:I48">SUM(B37:H37)</f>
        <v>473965</v>
      </c>
    </row>
    <row r="38" spans="1:9" ht="12.75">
      <c r="A38" s="24" t="s">
        <v>49</v>
      </c>
      <c r="B38" s="20">
        <f>AUG!B31</f>
        <v>91834</v>
      </c>
      <c r="C38" s="20">
        <f>AUG!C31</f>
        <v>1944</v>
      </c>
      <c r="D38" s="20">
        <f>AUG!D31</f>
        <v>8028</v>
      </c>
      <c r="E38" s="20">
        <f>AUG!E31</f>
        <v>11751</v>
      </c>
      <c r="F38" s="20">
        <f>AUG!F31</f>
        <v>24022</v>
      </c>
      <c r="G38" s="20">
        <f>AUG!G31</f>
        <v>605</v>
      </c>
      <c r="H38" s="20">
        <f>AUG!H31</f>
        <v>343888</v>
      </c>
      <c r="I38" s="20">
        <f t="shared" si="4"/>
        <v>482072</v>
      </c>
    </row>
    <row r="39" spans="1:9" ht="12.75">
      <c r="A39" s="24" t="s">
        <v>50</v>
      </c>
      <c r="B39" s="20">
        <f>SEP!B31</f>
        <v>88393</v>
      </c>
      <c r="C39" s="20">
        <f>SEP!C31</f>
        <v>2542</v>
      </c>
      <c r="D39" s="20">
        <f>SEP!D31</f>
        <v>8226</v>
      </c>
      <c r="E39" s="20">
        <f>SEP!E31</f>
        <v>11173</v>
      </c>
      <c r="F39" s="20">
        <f>SEP!F31</f>
        <v>23628</v>
      </c>
      <c r="G39" s="20">
        <f>SEP!G31</f>
        <v>919</v>
      </c>
      <c r="H39" s="20">
        <f>SEP!H31</f>
        <v>353554</v>
      </c>
      <c r="I39" s="20">
        <f t="shared" si="4"/>
        <v>488435</v>
      </c>
    </row>
    <row r="40" spans="1:9" ht="12.75">
      <c r="A40" s="24" t="s">
        <v>51</v>
      </c>
      <c r="B40" s="20">
        <f>OCT!B31</f>
        <v>84891</v>
      </c>
      <c r="C40" s="20">
        <f>OCT!C31</f>
        <v>2673</v>
      </c>
      <c r="D40" s="20">
        <f>OCT!D31</f>
        <v>8091</v>
      </c>
      <c r="E40" s="20">
        <f>OCT!E31</f>
        <v>11847</v>
      </c>
      <c r="F40" s="20">
        <f>OCT!F31</f>
        <v>23589</v>
      </c>
      <c r="G40" s="20">
        <f>OCT!G31</f>
        <v>886</v>
      </c>
      <c r="H40" s="20">
        <f>OCT!H31</f>
        <v>361483</v>
      </c>
      <c r="I40" s="20">
        <f t="shared" si="4"/>
        <v>493460</v>
      </c>
    </row>
    <row r="41" spans="1:9" ht="12.75">
      <c r="A41" s="24" t="s">
        <v>52</v>
      </c>
      <c r="B41" s="20">
        <f>NOV!B31</f>
        <v>82898</v>
      </c>
      <c r="C41" s="20">
        <f>NOV!C31</f>
        <v>3788</v>
      </c>
      <c r="D41" s="20">
        <f>NOV!D31</f>
        <v>8498</v>
      </c>
      <c r="E41" s="20">
        <f>NOV!E31</f>
        <v>11813</v>
      </c>
      <c r="F41" s="20">
        <f>NOV!F31</f>
        <v>23182</v>
      </c>
      <c r="G41" s="20">
        <f>NOV!G31</f>
        <v>886</v>
      </c>
      <c r="H41" s="20">
        <f>NOV!H31</f>
        <v>377464</v>
      </c>
      <c r="I41" s="20">
        <f t="shared" si="4"/>
        <v>508529</v>
      </c>
    </row>
    <row r="42" spans="1:9" ht="12.75">
      <c r="A42" s="24" t="s">
        <v>53</v>
      </c>
      <c r="B42" s="20">
        <f>DEC!B31</f>
        <v>88485</v>
      </c>
      <c r="C42" s="20">
        <f>DEC!C31</f>
        <v>5010</v>
      </c>
      <c r="D42" s="20">
        <f>DEC!D31</f>
        <v>8371</v>
      </c>
      <c r="E42" s="20">
        <f>DEC!E31</f>
        <v>11611</v>
      </c>
      <c r="F42" s="20">
        <f>DEC!F31</f>
        <v>24018</v>
      </c>
      <c r="G42" s="20">
        <f>DEC!G31</f>
        <v>886</v>
      </c>
      <c r="H42" s="20">
        <f>DEC!H31</f>
        <v>366368</v>
      </c>
      <c r="I42" s="20">
        <f t="shared" si="4"/>
        <v>504749</v>
      </c>
    </row>
    <row r="43" spans="1:9" ht="12.75">
      <c r="A43" s="24" t="s">
        <v>54</v>
      </c>
      <c r="B43" s="20">
        <f>JAN!B31</f>
        <v>86925</v>
      </c>
      <c r="C43" s="20">
        <f>JAN!C31</f>
        <v>6552</v>
      </c>
      <c r="D43" s="20">
        <f>JAN!D31</f>
        <v>0</v>
      </c>
      <c r="E43" s="20">
        <f>JAN!E31</f>
        <v>11684</v>
      </c>
      <c r="F43" s="20">
        <f>JAN!F31</f>
        <v>24376</v>
      </c>
      <c r="G43" s="20">
        <f>JAN!G31</f>
        <v>886</v>
      </c>
      <c r="H43" s="20">
        <f>JAN!H31</f>
        <v>371377</v>
      </c>
      <c r="I43" s="20">
        <f t="shared" si="4"/>
        <v>501800</v>
      </c>
    </row>
    <row r="44" spans="1:9" ht="12.75">
      <c r="A44" s="24" t="s">
        <v>55</v>
      </c>
      <c r="B44" s="20">
        <f>FEB!B31</f>
        <v>87411</v>
      </c>
      <c r="C44" s="20">
        <f>FEB!C31</f>
        <v>8294</v>
      </c>
      <c r="D44" s="20">
        <f>FEB!D31</f>
        <v>0</v>
      </c>
      <c r="E44" s="20">
        <f>FEB!E31</f>
        <v>11056</v>
      </c>
      <c r="F44" s="20">
        <f>FEB!F31</f>
        <v>23413</v>
      </c>
      <c r="G44" s="20">
        <f>FEB!G31</f>
        <v>920</v>
      </c>
      <c r="H44" s="20">
        <f>FEB!H31</f>
        <v>375454</v>
      </c>
      <c r="I44" s="20">
        <f t="shared" si="4"/>
        <v>506548</v>
      </c>
    </row>
    <row r="45" spans="1:9" ht="12.75">
      <c r="A45" s="24" t="s">
        <v>56</v>
      </c>
      <c r="B45" s="20">
        <f>MAR!B31</f>
        <v>96222</v>
      </c>
      <c r="C45" s="20">
        <f>MAR!C31</f>
        <v>2045</v>
      </c>
      <c r="D45" s="20">
        <f>MAR!D31</f>
        <v>0</v>
      </c>
      <c r="E45" s="20">
        <f>MAR!E31</f>
        <v>11374</v>
      </c>
      <c r="F45" s="20">
        <f>MAR!F31</f>
        <v>22845</v>
      </c>
      <c r="G45" s="20">
        <f>MAR!G31</f>
        <v>920</v>
      </c>
      <c r="H45" s="20">
        <f>MAR!H31</f>
        <v>383196</v>
      </c>
      <c r="I45" s="20">
        <f t="shared" si="4"/>
        <v>516602</v>
      </c>
    </row>
    <row r="46" spans="1:9" ht="12.75">
      <c r="A46" s="24" t="s">
        <v>57</v>
      </c>
      <c r="B46" s="20">
        <f>APR!B31</f>
        <v>89575</v>
      </c>
      <c r="C46" s="20">
        <f>APR!C31</f>
        <v>836</v>
      </c>
      <c r="D46" s="20">
        <f>APR!D31</f>
        <v>0</v>
      </c>
      <c r="E46" s="20">
        <f>APR!E31</f>
        <v>11639</v>
      </c>
      <c r="F46" s="20">
        <f>APR!F31</f>
        <v>23505</v>
      </c>
      <c r="G46" s="20">
        <f>APR!G31</f>
        <v>920</v>
      </c>
      <c r="H46" s="20">
        <f>APR!H31</f>
        <v>379140</v>
      </c>
      <c r="I46" s="20">
        <f t="shared" si="4"/>
        <v>505615</v>
      </c>
    </row>
    <row r="47" spans="1:9" ht="12.75">
      <c r="A47" s="24" t="s">
        <v>58</v>
      </c>
      <c r="B47" s="20">
        <f>MAY!B31</f>
        <v>91591</v>
      </c>
      <c r="C47" s="20">
        <f>MAY!C31</f>
        <v>824</v>
      </c>
      <c r="D47" s="20">
        <f>MAY!D31</f>
        <v>0</v>
      </c>
      <c r="E47" s="20">
        <f>MAY!E31</f>
        <v>11147</v>
      </c>
      <c r="F47" s="20">
        <f>MAY!F31</f>
        <v>24130</v>
      </c>
      <c r="G47" s="20">
        <f>MAY!G31</f>
        <v>920</v>
      </c>
      <c r="H47" s="20">
        <f>MAY!H31</f>
        <v>386604</v>
      </c>
      <c r="I47" s="20">
        <f t="shared" si="4"/>
        <v>515216</v>
      </c>
    </row>
    <row r="48" spans="1:9" ht="12.75">
      <c r="A48" s="24" t="s">
        <v>59</v>
      </c>
      <c r="B48" s="20">
        <f>JUN!B31</f>
        <v>92831</v>
      </c>
      <c r="C48" s="20">
        <f>JUN!C31</f>
        <v>1119</v>
      </c>
      <c r="D48" s="20">
        <f>JUN!D31</f>
        <v>0</v>
      </c>
      <c r="E48" s="20">
        <f>JUN!E31</f>
        <v>11663</v>
      </c>
      <c r="F48" s="20">
        <f>JUN!F31</f>
        <v>23400</v>
      </c>
      <c r="G48" s="20">
        <f>JUN!G31</f>
        <v>920</v>
      </c>
      <c r="H48" s="20">
        <f>JUN!H31</f>
        <v>390206</v>
      </c>
      <c r="I48" s="20">
        <f t="shared" si="4"/>
        <v>520139</v>
      </c>
    </row>
    <row r="49" spans="1:9" ht="12.75">
      <c r="A49" s="17" t="s">
        <v>47</v>
      </c>
      <c r="B49" s="20">
        <f aca="true" t="shared" si="5" ref="B49:I49">SUM(B37:B48)/COUNTIF(B37:B48,"&lt;&gt;0")</f>
        <v>88902.83333333333</v>
      </c>
      <c r="C49" s="20">
        <f t="shared" si="5"/>
        <v>3431.5</v>
      </c>
      <c r="D49" s="20">
        <f t="shared" si="5"/>
        <v>8532.833333333334</v>
      </c>
      <c r="E49" s="20">
        <f t="shared" si="5"/>
        <v>11568.583333333334</v>
      </c>
      <c r="F49" s="20">
        <f t="shared" si="5"/>
        <v>23711.5</v>
      </c>
      <c r="G49" s="20">
        <f t="shared" si="5"/>
        <v>846.5</v>
      </c>
      <c r="H49" s="20">
        <f t="shared" si="5"/>
        <v>368700.1666666667</v>
      </c>
      <c r="I49" s="20">
        <f t="shared" si="5"/>
        <v>501427.5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6" t="s">
        <v>19</v>
      </c>
      <c r="D55" s="44"/>
      <c r="E55" s="45"/>
      <c r="G55" s="46" t="s">
        <v>23</v>
      </c>
      <c r="H55" s="44"/>
      <c r="I55" s="45"/>
      <c r="K55" s="46" t="s">
        <v>24</v>
      </c>
      <c r="L55" s="44"/>
      <c r="M55" s="45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JUL!I42</f>
        <v>1017</v>
      </c>
      <c r="D58" s="29">
        <f>JUL!I43</f>
        <v>2223</v>
      </c>
      <c r="E58" s="31">
        <f>JUL!I44</f>
        <v>2.185840707964602</v>
      </c>
      <c r="G58" s="29">
        <f>JUL!I47</f>
        <v>729</v>
      </c>
      <c r="H58" s="29">
        <f>JUL!I48</f>
        <v>1579</v>
      </c>
      <c r="I58" s="31">
        <f>JUL!I49</f>
        <v>2.1659807956104253</v>
      </c>
      <c r="K58" s="29">
        <f>JUL!I52</f>
        <v>288</v>
      </c>
      <c r="L58" s="29">
        <f>JUL!I53</f>
        <v>644</v>
      </c>
      <c r="M58" s="31">
        <f>JUL!I54</f>
        <v>2.236111111111111</v>
      </c>
    </row>
    <row r="59" spans="1:13" ht="12.75">
      <c r="A59" s="24" t="s">
        <v>49</v>
      </c>
      <c r="C59" s="29">
        <f>AUG!I42</f>
        <v>1023</v>
      </c>
      <c r="D59" s="29">
        <f>AUG!I43</f>
        <v>2235</v>
      </c>
      <c r="E59" s="31">
        <f>AUG!I44</f>
        <v>2.1847507331378297</v>
      </c>
      <c r="G59" s="29">
        <f>AUG!I47</f>
        <v>733</v>
      </c>
      <c r="H59" s="29">
        <f>AUG!I48</f>
        <v>1589</v>
      </c>
      <c r="I59" s="31">
        <f>AUG!I49</f>
        <v>2.1678035470668484</v>
      </c>
      <c r="K59" s="29">
        <f>AUG!I52</f>
        <v>288</v>
      </c>
      <c r="L59" s="29">
        <f>AUG!I53</f>
        <v>646</v>
      </c>
      <c r="M59" s="31">
        <f>AUG!I54</f>
        <v>2.2430555555555554</v>
      </c>
    </row>
    <row r="60" spans="1:13" ht="12.75">
      <c r="A60" s="24" t="s">
        <v>50</v>
      </c>
      <c r="C60" s="29">
        <f>SEP!I42</f>
        <v>1039</v>
      </c>
      <c r="D60" s="29">
        <f>SEP!I43</f>
        <v>2271</v>
      </c>
      <c r="E60" s="31">
        <f>SEP!I44</f>
        <v>2.185755534167469</v>
      </c>
      <c r="G60" s="29">
        <f>SEP!I47</f>
        <v>756</v>
      </c>
      <c r="H60" s="29">
        <f>SEP!I48</f>
        <v>1640</v>
      </c>
      <c r="I60" s="31">
        <f>SEP!I49</f>
        <v>2.1693121693121693</v>
      </c>
      <c r="K60" s="29">
        <f>SEP!I52</f>
        <v>283</v>
      </c>
      <c r="L60" s="29">
        <f>SEP!I53</f>
        <v>631</v>
      </c>
      <c r="M60" s="31">
        <f>SEP!I54</f>
        <v>2.2296819787985864</v>
      </c>
    </row>
    <row r="61" spans="1:13" ht="12.75">
      <c r="A61" s="24" t="s">
        <v>51</v>
      </c>
      <c r="C61" s="29">
        <f>OCT!I42</f>
        <v>1041</v>
      </c>
      <c r="D61" s="29">
        <f>OCT!I43</f>
        <v>2269</v>
      </c>
      <c r="E61" s="31">
        <f>OCT!I44</f>
        <v>2.179634966378482</v>
      </c>
      <c r="G61" s="29">
        <f>OCT!I47</f>
        <v>765</v>
      </c>
      <c r="H61" s="29">
        <f>OCT!I48</f>
        <v>1662</v>
      </c>
      <c r="I61" s="31">
        <f>OCT!I49</f>
        <v>2.172549019607843</v>
      </c>
      <c r="K61" s="29">
        <f>OCT!I52</f>
        <v>276</v>
      </c>
      <c r="L61" s="29">
        <f>OCT!I53</f>
        <v>607</v>
      </c>
      <c r="M61" s="31">
        <f>OCT!I54</f>
        <v>2.199275362318841</v>
      </c>
    </row>
    <row r="62" spans="1:13" ht="12.75">
      <c r="A62" s="24" t="s">
        <v>52</v>
      </c>
      <c r="C62" s="29">
        <f>NOV!I42</f>
        <v>1063</v>
      </c>
      <c r="D62" s="29">
        <f>NOV!I43</f>
        <v>2327</v>
      </c>
      <c r="E62" s="31">
        <f>NOV!I44</f>
        <v>2.189087488240828</v>
      </c>
      <c r="G62" s="29">
        <f>NOV!I47</f>
        <v>788</v>
      </c>
      <c r="H62" s="29">
        <f>NOV!I48</f>
        <v>1726</v>
      </c>
      <c r="I62" s="31">
        <f>NOV!I49</f>
        <v>2.1903553299492384</v>
      </c>
      <c r="K62" s="29">
        <f>NOV!I52</f>
        <v>275</v>
      </c>
      <c r="L62" s="29">
        <f>NOV!I53</f>
        <v>601</v>
      </c>
      <c r="M62" s="31">
        <f>NOV!I54</f>
        <v>2.1854545454545455</v>
      </c>
    </row>
    <row r="63" spans="1:13" ht="12.75">
      <c r="A63" s="24" t="s">
        <v>53</v>
      </c>
      <c r="C63" s="29">
        <f>DEC!I42</f>
        <v>1064</v>
      </c>
      <c r="D63" s="29">
        <f>DEC!I43</f>
        <v>2337</v>
      </c>
      <c r="E63" s="31">
        <f>DEC!I44</f>
        <v>2.1964285714285716</v>
      </c>
      <c r="G63" s="29">
        <f>DEC!I47</f>
        <v>781</v>
      </c>
      <c r="H63" s="29">
        <f>DEC!I48</f>
        <v>1704</v>
      </c>
      <c r="I63" s="31">
        <f>DEC!I49</f>
        <v>2.1818181818181817</v>
      </c>
      <c r="K63" s="29">
        <f>DEC!I52</f>
        <v>283</v>
      </c>
      <c r="L63" s="29">
        <f>DEC!I53</f>
        <v>633</v>
      </c>
      <c r="M63" s="31">
        <f>DEC!I54</f>
        <v>2.2367491166077738</v>
      </c>
    </row>
    <row r="64" spans="1:13" ht="12.75">
      <c r="A64" s="24" t="s">
        <v>54</v>
      </c>
      <c r="C64" s="29">
        <f>JAN!I42</f>
        <v>987</v>
      </c>
      <c r="D64" s="29">
        <f>JAN!I43</f>
        <v>2336</v>
      </c>
      <c r="E64" s="31">
        <f>JAN!I44</f>
        <v>2.3667679837892606</v>
      </c>
      <c r="G64" s="29">
        <f>JAN!I47</f>
        <v>785</v>
      </c>
      <c r="H64" s="29">
        <f>JAN!I48</f>
        <v>1744</v>
      </c>
      <c r="I64" s="31">
        <f>JAN!I49</f>
        <v>2.221656050955414</v>
      </c>
      <c r="K64" s="29">
        <f>JAN!I52</f>
        <v>202</v>
      </c>
      <c r="L64" s="29">
        <f>JAN!I53</f>
        <v>592</v>
      </c>
      <c r="M64" s="31">
        <f>JAN!I54</f>
        <v>2.9306930693069306</v>
      </c>
    </row>
    <row r="65" spans="1:13" ht="12.75">
      <c r="A65" s="24" t="s">
        <v>55</v>
      </c>
      <c r="C65" s="29">
        <f>FEB!I42</f>
        <v>1063</v>
      </c>
      <c r="D65" s="29">
        <f>FEB!I43</f>
        <v>2345</v>
      </c>
      <c r="E65" s="31">
        <f>FEB!I44</f>
        <v>2.2060206961429913</v>
      </c>
      <c r="G65" s="29">
        <f>FEB!I47</f>
        <v>783</v>
      </c>
      <c r="H65" s="29">
        <f>FEB!I48</f>
        <v>1747</v>
      </c>
      <c r="I65" s="31">
        <f>FEB!I49</f>
        <v>2.231162196679438</v>
      </c>
      <c r="K65" s="29">
        <f>FEB!I52</f>
        <v>280</v>
      </c>
      <c r="L65" s="29">
        <f>FEB!I53</f>
        <v>598</v>
      </c>
      <c r="M65" s="31">
        <f>FEB!I54</f>
        <v>2.1357142857142857</v>
      </c>
    </row>
    <row r="66" spans="1:13" ht="12.75">
      <c r="A66" s="24" t="s">
        <v>56</v>
      </c>
      <c r="C66" s="29">
        <f>MAR!I42</f>
        <v>1074</v>
      </c>
      <c r="D66" s="29">
        <f>MAR!I43</f>
        <v>2386</v>
      </c>
      <c r="E66" s="31">
        <f>MAR!I44</f>
        <v>2.2216014897579144</v>
      </c>
      <c r="G66" s="29">
        <f>MAR!I47</f>
        <v>794</v>
      </c>
      <c r="H66" s="29">
        <f>MAR!I48</f>
        <v>1786</v>
      </c>
      <c r="I66" s="31">
        <f>MAR!I49</f>
        <v>2.2493702770780857</v>
      </c>
      <c r="K66" s="29">
        <f>MAR!I52</f>
        <v>280</v>
      </c>
      <c r="L66" s="29">
        <f>MAR!I53</f>
        <v>600</v>
      </c>
      <c r="M66" s="31">
        <f>MAR!I54</f>
        <v>2.142857142857143</v>
      </c>
    </row>
    <row r="67" spans="1:13" ht="12.75">
      <c r="A67" s="24" t="s">
        <v>57</v>
      </c>
      <c r="C67" s="29">
        <f>APR!I42</f>
        <v>1064</v>
      </c>
      <c r="D67" s="29">
        <f>APR!I43</f>
        <v>2361</v>
      </c>
      <c r="E67" s="31">
        <f>APR!I44</f>
        <v>2.218984962406015</v>
      </c>
      <c r="G67" s="29">
        <f>APR!I47</f>
        <v>790</v>
      </c>
      <c r="H67" s="29">
        <f>APR!I48</f>
        <v>1785</v>
      </c>
      <c r="I67" s="31">
        <f>APR!I49</f>
        <v>2.259493670886076</v>
      </c>
      <c r="K67" s="29">
        <f>APR!I52</f>
        <v>274</v>
      </c>
      <c r="L67" s="29">
        <f>APR!I53</f>
        <v>576</v>
      </c>
      <c r="M67" s="31">
        <f>APR!I54</f>
        <v>2.102189781021898</v>
      </c>
    </row>
    <row r="68" spans="1:13" ht="12.75">
      <c r="A68" s="24" t="s">
        <v>58</v>
      </c>
      <c r="C68" s="29">
        <f>MAY!I42</f>
        <v>1091</v>
      </c>
      <c r="D68" s="29">
        <f>MAY!I43</f>
        <v>2412</v>
      </c>
      <c r="E68" s="31">
        <f>MAY!I44</f>
        <v>2.210815765352887</v>
      </c>
      <c r="G68" s="29">
        <f>MAY!I47</f>
        <v>813</v>
      </c>
      <c r="H68" s="29">
        <f>MAY!I48</f>
        <v>1828</v>
      </c>
      <c r="I68" s="31">
        <f>MAY!I49</f>
        <v>2.2484624846248464</v>
      </c>
      <c r="K68" s="29">
        <f>MAY!I52</f>
        <v>278</v>
      </c>
      <c r="L68" s="29">
        <f>MAY!I53</f>
        <v>584</v>
      </c>
      <c r="M68" s="31">
        <f>MAY!I54</f>
        <v>2.1007194244604315</v>
      </c>
    </row>
    <row r="69" spans="1:13" ht="12.75">
      <c r="A69" s="24" t="s">
        <v>59</v>
      </c>
      <c r="C69" s="29">
        <f>JUN!I42</f>
        <v>1097</v>
      </c>
      <c r="D69" s="29">
        <f>JUN!I43</f>
        <v>2425</v>
      </c>
      <c r="E69" s="31">
        <f>JUN!I44</f>
        <v>2.210574293527803</v>
      </c>
      <c r="G69" s="29">
        <f>JUN!I47</f>
        <v>815</v>
      </c>
      <c r="H69" s="29">
        <f>JUN!I48</f>
        <v>1833</v>
      </c>
      <c r="I69" s="31">
        <f>JUN!I49</f>
        <v>2.249079754601227</v>
      </c>
      <c r="K69" s="29">
        <f>JUN!I52</f>
        <v>282</v>
      </c>
      <c r="L69" s="29">
        <f>JUN!I53</f>
        <v>592</v>
      </c>
      <c r="M69" s="31">
        <f>JUN!I54</f>
        <v>2.099290780141844</v>
      </c>
    </row>
    <row r="70" spans="1:13" ht="12.75">
      <c r="A70" s="30" t="s">
        <v>47</v>
      </c>
      <c r="C70" s="20">
        <f>SUM(C58:C69)/COUNTIF(C58:C69,"&lt;&gt;0")</f>
        <v>1051.9166666666667</v>
      </c>
      <c r="D70" s="20">
        <f>SUM(D58:D69)/COUNTIF(D58:D69,"&lt;&gt;0")</f>
        <v>2327.25</v>
      </c>
      <c r="E70" s="31">
        <f>D70/C70</f>
        <v>2.2123900815970847</v>
      </c>
      <c r="G70" s="20">
        <f>SUM(G58:G69)/COUNTIF(G58:G69,"&lt;&gt;0")</f>
        <v>777.6666666666666</v>
      </c>
      <c r="H70" s="20">
        <f>SUM(H58:H69)/COUNTIF(H58:H69,"&lt;&gt;0")</f>
        <v>1718.5833333333333</v>
      </c>
      <c r="I70" s="31">
        <f>H70/G70</f>
        <v>2.2099228461208744</v>
      </c>
      <c r="K70" s="20">
        <f>SUM(K58:K69)/COUNTIF(K58:K69,"&lt;&gt;0")</f>
        <v>274.0833333333333</v>
      </c>
      <c r="L70" s="20">
        <f>SUM(L58:L69)/COUNTIF(L58:L69,"&lt;&gt;0")</f>
        <v>608.6666666666666</v>
      </c>
      <c r="M70" s="31">
        <f>L70/K70</f>
        <v>2.220735785953177</v>
      </c>
    </row>
    <row r="76" ht="12.75">
      <c r="A76" s="18" t="s">
        <v>67</v>
      </c>
    </row>
    <row r="78" spans="2:12" ht="12.75">
      <c r="B78" s="46" t="s">
        <v>43</v>
      </c>
      <c r="C78" s="44"/>
      <c r="D78" s="45"/>
      <c r="F78" s="46" t="s">
        <v>4</v>
      </c>
      <c r="G78" s="44"/>
      <c r="H78" s="45"/>
      <c r="J78" s="46" t="s">
        <v>63</v>
      </c>
      <c r="K78" s="44"/>
      <c r="L78" s="45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JUL!I61</f>
        <v>288</v>
      </c>
      <c r="C81" s="29">
        <f>JUL!I62</f>
        <v>644</v>
      </c>
      <c r="D81" s="31">
        <f>JUL!I63</f>
        <v>2.236111111111111</v>
      </c>
      <c r="F81" s="29">
        <f>JUL!I66</f>
        <v>116</v>
      </c>
      <c r="G81" s="29">
        <f>JUL!I67</f>
        <v>129</v>
      </c>
      <c r="H81" s="31">
        <f>JUL!I68</f>
        <v>1.1120689655172413</v>
      </c>
      <c r="J81" s="29">
        <f>JUL!I71</f>
        <v>111</v>
      </c>
      <c r="K81" s="29">
        <f>JUL!I72</f>
        <v>394</v>
      </c>
      <c r="L81" s="31">
        <f>JUL!I73</f>
        <v>3.5495495495495497</v>
      </c>
    </row>
    <row r="82" spans="1:12" ht="12.75">
      <c r="A82" s="24" t="s">
        <v>49</v>
      </c>
      <c r="B82" s="29">
        <f>AUG!I61</f>
        <v>290</v>
      </c>
      <c r="C82" s="29">
        <f>AUG!I62</f>
        <v>646</v>
      </c>
      <c r="D82" s="31">
        <f>AUG!I63</f>
        <v>2.2275862068965515</v>
      </c>
      <c r="F82" s="29">
        <f>AUG!I66</f>
        <v>116</v>
      </c>
      <c r="G82" s="29">
        <f>AUG!I67</f>
        <v>125</v>
      </c>
      <c r="H82" s="31">
        <f>AUG!I68</f>
        <v>1.0775862068965518</v>
      </c>
      <c r="J82" s="29">
        <f>AUG!I71</f>
        <v>120</v>
      </c>
      <c r="K82" s="29">
        <f>AUG!I72</f>
        <v>423</v>
      </c>
      <c r="L82" s="31">
        <f>AUG!I73</f>
        <v>3.525</v>
      </c>
    </row>
    <row r="83" spans="1:12" ht="12.75">
      <c r="A83" s="24" t="s">
        <v>50</v>
      </c>
      <c r="B83" s="29">
        <f>SEP!I61</f>
        <v>283</v>
      </c>
      <c r="C83" s="29">
        <f>SEP!I62</f>
        <v>631</v>
      </c>
      <c r="D83" s="31">
        <f>SEP!I63</f>
        <v>2.2296819787985864</v>
      </c>
      <c r="F83" s="29">
        <f>SEP!I66</f>
        <v>115</v>
      </c>
      <c r="G83" s="29">
        <f>SEP!I67</f>
        <v>124</v>
      </c>
      <c r="H83" s="31">
        <f>SEP!I68</f>
        <v>1.0782608695652174</v>
      </c>
      <c r="J83" s="29">
        <f>SEP!I71</f>
        <v>115</v>
      </c>
      <c r="K83" s="29">
        <f>SEP!I72</f>
        <v>405</v>
      </c>
      <c r="L83" s="31">
        <f>SEP!I73</f>
        <v>3.5217391304347827</v>
      </c>
    </row>
    <row r="84" spans="1:12" ht="12.75">
      <c r="A84" s="24" t="s">
        <v>51</v>
      </c>
      <c r="B84" s="29">
        <f>OCT!I61</f>
        <v>276</v>
      </c>
      <c r="C84" s="29">
        <f>OCT!I62</f>
        <v>607</v>
      </c>
      <c r="D84" s="31">
        <f>OCT!I63</f>
        <v>2.199275362318841</v>
      </c>
      <c r="F84" s="29">
        <f>OCT!I66</f>
        <v>113</v>
      </c>
      <c r="G84" s="29">
        <f>OCT!I67</f>
        <v>122</v>
      </c>
      <c r="H84" s="31">
        <f>OCT!I68</f>
        <v>1.079646017699115</v>
      </c>
      <c r="J84" s="29">
        <f>OCT!I71</f>
        <v>111</v>
      </c>
      <c r="K84" s="29">
        <f>OCT!I67</f>
        <v>122</v>
      </c>
      <c r="L84" s="31">
        <f>OCT!I73</f>
        <v>3.4684684684684686</v>
      </c>
    </row>
    <row r="85" spans="1:12" ht="12.75">
      <c r="A85" s="24" t="s">
        <v>52</v>
      </c>
      <c r="B85" s="29">
        <f>NOV!I61</f>
        <v>275</v>
      </c>
      <c r="C85" s="29">
        <f>NOV!I62</f>
        <v>601</v>
      </c>
      <c r="D85" s="31">
        <f>NOV!I63</f>
        <v>2.1854545454545455</v>
      </c>
      <c r="F85" s="29">
        <f>NOV!I66</f>
        <v>112</v>
      </c>
      <c r="G85" s="29">
        <f>NOV!I67</f>
        <v>121</v>
      </c>
      <c r="H85" s="31">
        <f>NOV!I63</f>
        <v>2.1854545454545455</v>
      </c>
      <c r="J85" s="29">
        <f>NOV!I71</f>
        <v>110</v>
      </c>
      <c r="K85" s="29">
        <f>NOV!I72</f>
        <v>377</v>
      </c>
      <c r="L85" s="31">
        <f>NOV!I73</f>
        <v>3.4272727272727272</v>
      </c>
    </row>
    <row r="86" spans="1:12" ht="12.75">
      <c r="A86" s="24" t="s">
        <v>53</v>
      </c>
      <c r="B86" s="29">
        <f>DEC!I61</f>
        <v>283</v>
      </c>
      <c r="C86" s="29">
        <f>DEC!I62</f>
        <v>633</v>
      </c>
      <c r="D86" s="31">
        <f>DEC!I63</f>
        <v>2.2367491166077738</v>
      </c>
      <c r="F86" s="29">
        <f>DEC!I66</f>
        <v>114</v>
      </c>
      <c r="G86" s="29">
        <f>DEC!I67</f>
        <v>125</v>
      </c>
      <c r="H86" s="31">
        <f>DEC!I63</f>
        <v>2.2367491166077738</v>
      </c>
      <c r="J86" s="29">
        <f>DEC!I71</f>
        <v>115</v>
      </c>
      <c r="K86" s="29">
        <f>DEC!I72</f>
        <v>398</v>
      </c>
      <c r="L86" s="31">
        <f>DEC!I73</f>
        <v>3.4608695652173913</v>
      </c>
    </row>
    <row r="87" spans="1:12" ht="12.75">
      <c r="A87" s="24" t="s">
        <v>54</v>
      </c>
      <c r="B87" s="29">
        <f>JAN!I61</f>
        <v>202</v>
      </c>
      <c r="C87" s="29">
        <f>JAN!I62</f>
        <v>592</v>
      </c>
      <c r="D87" s="31">
        <f>JAN!I63</f>
        <v>2.9306930693069306</v>
      </c>
      <c r="F87" s="29">
        <f>JAN!I66</f>
        <v>116</v>
      </c>
      <c r="G87" s="29">
        <f>JAN!I67</f>
        <v>129</v>
      </c>
      <c r="H87" s="31">
        <f>JAN!I68</f>
        <v>1.1120689655172413</v>
      </c>
      <c r="J87" s="29">
        <f>JAN!I71</f>
        <v>39</v>
      </c>
      <c r="K87" s="29">
        <f>JAN!I72</f>
        <v>392</v>
      </c>
      <c r="L87" s="31">
        <f>JAN!I73</f>
        <v>10.051282051282051</v>
      </c>
    </row>
    <row r="88" spans="1:12" ht="12.75">
      <c r="A88" s="24" t="s">
        <v>55</v>
      </c>
      <c r="B88" s="29">
        <f>FEB!I61</f>
        <v>280</v>
      </c>
      <c r="C88" s="29">
        <f>FEB!I62</f>
        <v>598</v>
      </c>
      <c r="D88" s="31">
        <f>FEB!I63</f>
        <v>2.1357142857142857</v>
      </c>
      <c r="F88" s="29">
        <f>FEB!I66</f>
        <v>117</v>
      </c>
      <c r="G88" s="29">
        <f>FEB!I67</f>
        <v>126</v>
      </c>
      <c r="H88" s="31">
        <f>FEB!I68</f>
        <v>1.0769230769230769</v>
      </c>
      <c r="J88" s="29">
        <f>FEB!I71</f>
        <v>117</v>
      </c>
      <c r="K88" s="29">
        <f>FEB!I72</f>
        <v>396</v>
      </c>
      <c r="L88" s="31">
        <f>FEB!I73</f>
        <v>3.3846153846153846</v>
      </c>
    </row>
    <row r="89" spans="1:12" ht="12.75">
      <c r="A89" s="24" t="s">
        <v>56</v>
      </c>
      <c r="B89" s="29">
        <f>MAR!I61</f>
        <v>280</v>
      </c>
      <c r="C89" s="29">
        <f>MAR!I62</f>
        <v>600</v>
      </c>
      <c r="D89" s="31">
        <f>MAR!I63</f>
        <v>2.142857142857143</v>
      </c>
      <c r="F89" s="29">
        <f>MAR!I66</f>
        <v>117</v>
      </c>
      <c r="G89" s="29">
        <f>MAR!I67</f>
        <v>123</v>
      </c>
      <c r="H89" s="31">
        <f>MAR!I68</f>
        <v>1.0512820512820513</v>
      </c>
      <c r="J89" s="29">
        <f>MAR!I71</f>
        <v>122</v>
      </c>
      <c r="K89" s="29">
        <f>MAR!I72</f>
        <v>425</v>
      </c>
      <c r="L89" s="31">
        <f>MAR!I73</f>
        <v>3.4836065573770494</v>
      </c>
    </row>
    <row r="90" spans="1:12" ht="12.75">
      <c r="A90" s="24" t="s">
        <v>57</v>
      </c>
      <c r="B90" s="29">
        <f>APR!I61</f>
        <v>274</v>
      </c>
      <c r="C90" s="29">
        <f>APR!I62</f>
        <v>576</v>
      </c>
      <c r="D90" s="31">
        <f>APR!I63</f>
        <v>2.102189781021898</v>
      </c>
      <c r="F90" s="29">
        <f>APR!I66</f>
        <v>117</v>
      </c>
      <c r="G90" s="29">
        <f>APR!I67</f>
        <v>126</v>
      </c>
      <c r="H90" s="31">
        <f>APR!I68</f>
        <v>1.0769230769230769</v>
      </c>
      <c r="J90" s="29">
        <f>APR!I71</f>
        <v>116</v>
      </c>
      <c r="K90" s="29">
        <f>APR!I72</f>
        <v>403</v>
      </c>
      <c r="L90" s="31">
        <f>APR!I73</f>
        <v>3.4741379310344827</v>
      </c>
    </row>
    <row r="91" spans="1:12" ht="12.75">
      <c r="A91" s="24" t="s">
        <v>58</v>
      </c>
      <c r="B91" s="29">
        <f>MAY!I61</f>
        <v>278</v>
      </c>
      <c r="C91" s="29">
        <f>MAY!I62</f>
        <v>584</v>
      </c>
      <c r="D91" s="31">
        <f>MAY!I63</f>
        <v>2.1007194244604315</v>
      </c>
      <c r="F91" s="29">
        <f>MAY!I66</f>
        <v>121</v>
      </c>
      <c r="G91" s="29">
        <f>MAY!I67</f>
        <v>130</v>
      </c>
      <c r="H91" s="31">
        <f>MAY!I68</f>
        <v>1.0743801652892562</v>
      </c>
      <c r="J91" s="29">
        <f>MAY!I71</f>
        <v>118</v>
      </c>
      <c r="K91" s="29">
        <f>MAY!I72</f>
        <v>412</v>
      </c>
      <c r="L91" s="31">
        <f>MAY!I73</f>
        <v>3.4915254237288136</v>
      </c>
    </row>
    <row r="92" spans="1:12" ht="12.75">
      <c r="A92" s="24" t="s">
        <v>59</v>
      </c>
      <c r="B92" s="29">
        <f>JUN!I61</f>
        <v>282</v>
      </c>
      <c r="C92" s="29">
        <f>JUN!I62</f>
        <v>592</v>
      </c>
      <c r="D92" s="31">
        <f>JUN!I63</f>
        <v>2.099290780141844</v>
      </c>
      <c r="F92" s="29">
        <f>JUN!I66</f>
        <v>119</v>
      </c>
      <c r="G92" s="29">
        <f>JUN!I67</f>
        <v>128</v>
      </c>
      <c r="H92" s="31">
        <f>JUN!I68</f>
        <v>1.0756302521008403</v>
      </c>
      <c r="J92" s="29">
        <f>JUN!I71</f>
        <v>122</v>
      </c>
      <c r="K92" s="29">
        <f>JUN!I72</f>
        <v>417</v>
      </c>
      <c r="L92" s="31">
        <f>JUN!I73</f>
        <v>3.418032786885246</v>
      </c>
    </row>
    <row r="93" spans="1:12" ht="12.75">
      <c r="A93" s="30" t="s">
        <v>47</v>
      </c>
      <c r="B93" s="20">
        <f>SUM(B81:B92)/COUNTIF(B81:B92,"&lt;&gt;0")</f>
        <v>274.25</v>
      </c>
      <c r="C93" s="20">
        <f>SUM(C81:C92)/COUNTIF(C81:C92,"&lt;&gt;0")</f>
        <v>608.6666666666666</v>
      </c>
      <c r="D93" s="31">
        <f>C93/B93</f>
        <v>2.2193862048009723</v>
      </c>
      <c r="F93" s="20">
        <f>SUM(F81:F92)/COUNTIF(F81:F92,"&lt;&gt;0")</f>
        <v>116.08333333333333</v>
      </c>
      <c r="G93" s="20">
        <f>SUM(G81:G92)/COUNTIF(G81:G92,"&lt;&gt;0")</f>
        <v>125.66666666666667</v>
      </c>
      <c r="H93" s="31">
        <f>G93/F93</f>
        <v>1.0825556353194545</v>
      </c>
      <c r="J93" s="20">
        <f>SUM(J81:J92)/COUNTIF(J81:J92,"&lt;&gt;0")</f>
        <v>109.66666666666667</v>
      </c>
      <c r="K93" s="20">
        <f>SUM(K81:K92)/COUNTIF(K81:K92,"&lt;&gt;0")</f>
        <v>380.3333333333333</v>
      </c>
      <c r="L93" s="31">
        <f>K93/J93</f>
        <v>3.4680851063829783</v>
      </c>
    </row>
    <row r="97" spans="2:12" ht="12.75">
      <c r="B97" s="46" t="s">
        <v>62</v>
      </c>
      <c r="C97" s="44"/>
      <c r="D97" s="45"/>
      <c r="F97" s="46" t="s">
        <v>2</v>
      </c>
      <c r="G97" s="44"/>
      <c r="H97" s="45"/>
      <c r="J97" s="46" t="s">
        <v>61</v>
      </c>
      <c r="K97" s="44"/>
      <c r="L97" s="45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JUL!I76</f>
        <v>6</v>
      </c>
      <c r="C100" s="29">
        <f>JUL!I77</f>
        <v>19</v>
      </c>
      <c r="D100" s="31">
        <f>JUL!I78</f>
        <v>3.1666666666666665</v>
      </c>
      <c r="F100" s="29">
        <f>JUL!I81</f>
        <v>43</v>
      </c>
      <c r="G100" s="29">
        <f>JUL!I82</f>
        <v>44</v>
      </c>
      <c r="H100" s="31">
        <f>JUL!I83</f>
        <v>1.0232558139534884</v>
      </c>
      <c r="J100" s="29">
        <f>JUL!I86</f>
        <v>12</v>
      </c>
      <c r="K100" s="29">
        <f>JUL!I87</f>
        <v>58</v>
      </c>
      <c r="L100" s="31">
        <f>JUL!I88</f>
        <v>4.833333333333333</v>
      </c>
    </row>
    <row r="101" spans="1:12" ht="12.75">
      <c r="A101" s="24" t="s">
        <v>49</v>
      </c>
      <c r="B101" s="29">
        <f>AUG!I76</f>
        <v>2</v>
      </c>
      <c r="C101" s="29">
        <f>AUG!I77</f>
        <v>8</v>
      </c>
      <c r="D101" s="31">
        <f>AUG!I78</f>
        <v>4</v>
      </c>
      <c r="F101" s="29">
        <f>AUG!I81</f>
        <v>42</v>
      </c>
      <c r="G101" s="29">
        <f>AUG!I82</f>
        <v>43</v>
      </c>
      <c r="H101" s="31">
        <f>AUG!I83</f>
        <v>1.0238095238095237</v>
      </c>
      <c r="J101" s="29">
        <f>AUG!I86</f>
        <v>10</v>
      </c>
      <c r="K101" s="29">
        <f>AUG!I87</f>
        <v>47</v>
      </c>
      <c r="L101" s="31">
        <f>AUG!I88</f>
        <v>4.7</v>
      </c>
    </row>
    <row r="102" spans="1:12" ht="12.75">
      <c r="A102" s="24" t="s">
        <v>50</v>
      </c>
      <c r="B102" s="29">
        <f>SEP!I76</f>
        <v>3</v>
      </c>
      <c r="C102" s="29">
        <f>SEP!I77</f>
        <v>13</v>
      </c>
      <c r="D102" s="31">
        <f>SEP!I78</f>
        <v>4.333333333333333</v>
      </c>
      <c r="F102" s="29">
        <f>SEP!I81</f>
        <v>40</v>
      </c>
      <c r="G102" s="29">
        <f>SEP!I82</f>
        <v>41</v>
      </c>
      <c r="H102" s="31">
        <f>SEP!I83</f>
        <v>1.025</v>
      </c>
      <c r="J102" s="29">
        <f>SEP!I86</f>
        <v>10</v>
      </c>
      <c r="K102" s="29">
        <f>SEP!I87</f>
        <v>48</v>
      </c>
      <c r="L102" s="31">
        <f>SEP!I88</f>
        <v>4.8</v>
      </c>
    </row>
    <row r="103" spans="1:12" ht="12.75">
      <c r="A103" s="24" t="s">
        <v>51</v>
      </c>
      <c r="B103" s="29">
        <f>OCT!I76</f>
        <v>3</v>
      </c>
      <c r="C103" s="29">
        <f>OCT!I77</f>
        <v>13</v>
      </c>
      <c r="D103" s="31">
        <f>OCT!I78</f>
        <v>4.333333333333333</v>
      </c>
      <c r="F103" s="29">
        <f>OCT!I81</f>
        <v>40</v>
      </c>
      <c r="G103" s="29">
        <f>OCT!I82</f>
        <v>42</v>
      </c>
      <c r="H103" s="31">
        <f>OCT!I83</f>
        <v>1.05</v>
      </c>
      <c r="J103" s="29">
        <f>OCT!I86</f>
        <v>9</v>
      </c>
      <c r="K103" s="29">
        <f>OCT!I87</f>
        <v>45</v>
      </c>
      <c r="L103" s="31">
        <f>OCT!I88</f>
        <v>5</v>
      </c>
    </row>
    <row r="104" spans="1:12" ht="12.75">
      <c r="A104" s="24" t="s">
        <v>52</v>
      </c>
      <c r="B104" s="29">
        <f>NOV!I76</f>
        <v>4</v>
      </c>
      <c r="C104" s="29">
        <f>NOV!I77</f>
        <v>16</v>
      </c>
      <c r="D104" s="31">
        <f>NOV!I78</f>
        <v>4</v>
      </c>
      <c r="F104" s="29">
        <f>NOV!I81</f>
        <v>40</v>
      </c>
      <c r="G104" s="29">
        <f>NOV!I82</f>
        <v>42</v>
      </c>
      <c r="H104" s="31">
        <f>NOV!I83</f>
        <v>1.05</v>
      </c>
      <c r="J104" s="29">
        <f>NOV!I86</f>
        <v>9</v>
      </c>
      <c r="K104" s="29">
        <f>NOV!I87</f>
        <v>45</v>
      </c>
      <c r="L104" s="31">
        <f>NOV!I88</f>
        <v>5</v>
      </c>
    </row>
    <row r="105" spans="1:12" ht="12.75">
      <c r="A105" s="24" t="s">
        <v>53</v>
      </c>
      <c r="B105" s="29">
        <f>DEC!I76</f>
        <v>6</v>
      </c>
      <c r="C105" s="29">
        <f>DEC!I77</f>
        <v>24</v>
      </c>
      <c r="D105" s="31">
        <f>DEC!I78</f>
        <v>4</v>
      </c>
      <c r="F105" s="29">
        <f>DEC!I81</f>
        <v>39</v>
      </c>
      <c r="G105" s="29">
        <f>DEC!I82</f>
        <v>41</v>
      </c>
      <c r="H105" s="31">
        <f>DEC!I83</f>
        <v>1.0512820512820513</v>
      </c>
      <c r="J105" s="29">
        <f>DEC!I86</f>
        <v>9</v>
      </c>
      <c r="K105" s="29">
        <f>DEC!I87</f>
        <v>45</v>
      </c>
      <c r="L105" s="31">
        <f>DEC!I88</f>
        <v>5</v>
      </c>
    </row>
    <row r="106" spans="1:12" ht="12.75">
      <c r="A106" s="24" t="s">
        <v>54</v>
      </c>
      <c r="B106" s="29">
        <f>JAN!I76</f>
        <v>8</v>
      </c>
      <c r="C106" s="29">
        <f>JAN!I77</f>
        <v>30</v>
      </c>
      <c r="D106" s="31">
        <f>JAN!I78</f>
        <v>3.75</v>
      </c>
      <c r="F106" s="29">
        <f>JAN!I81</f>
        <v>39</v>
      </c>
      <c r="G106" s="29">
        <f>JAN!I82</f>
        <v>41</v>
      </c>
      <c r="H106" s="31">
        <f>JAN!I83</f>
        <v>1.0512820512820513</v>
      </c>
      <c r="J106" s="29">
        <f>JAN!I86</f>
        <v>0</v>
      </c>
      <c r="K106" s="29">
        <f>JAN!I87</f>
        <v>0</v>
      </c>
      <c r="L106" s="31" t="e">
        <f>JAN!I88</f>
        <v>#DIV/0!</v>
      </c>
    </row>
    <row r="107" spans="1:12" ht="12.75">
      <c r="A107" s="24" t="s">
        <v>55</v>
      </c>
      <c r="B107" s="29">
        <f>FEB!I76</f>
        <v>9</v>
      </c>
      <c r="C107" s="29">
        <f>FEB!I77</f>
        <v>37</v>
      </c>
      <c r="D107" s="31">
        <f>FEB!I78</f>
        <v>4.111111111111111</v>
      </c>
      <c r="F107" s="29">
        <f>FEB!I81</f>
        <v>37</v>
      </c>
      <c r="G107" s="29">
        <f>FEB!I82</f>
        <v>39</v>
      </c>
      <c r="H107" s="31">
        <f>FEB!I83</f>
        <v>1.054054054054054</v>
      </c>
      <c r="J107" s="29">
        <f>FEB!I86</f>
        <v>0</v>
      </c>
      <c r="K107" s="29">
        <f>FEB!I87</f>
        <v>0</v>
      </c>
      <c r="L107" s="31" t="e">
        <f>FEB!I88</f>
        <v>#DIV/0!</v>
      </c>
    </row>
    <row r="108" spans="1:12" ht="12.75">
      <c r="A108" s="24" t="s">
        <v>56</v>
      </c>
      <c r="B108" s="29">
        <f>MAR!I76</f>
        <v>3</v>
      </c>
      <c r="C108" s="29">
        <f>MAR!I77</f>
        <v>12</v>
      </c>
      <c r="D108" s="31">
        <f>MAR!I78</f>
        <v>4</v>
      </c>
      <c r="F108" s="29">
        <f>MAR!I81</f>
        <v>38</v>
      </c>
      <c r="G108" s="29">
        <f>MAR!I82</f>
        <v>40</v>
      </c>
      <c r="H108" s="31">
        <f>MAR!I83</f>
        <v>1.0526315789473684</v>
      </c>
      <c r="J108" s="29">
        <f>MAR!I86</f>
        <v>0</v>
      </c>
      <c r="K108" s="29">
        <f>MAR!I87</f>
        <v>0</v>
      </c>
      <c r="L108" s="31" t="e">
        <f>MAR!I88</f>
        <v>#DIV/0!</v>
      </c>
    </row>
    <row r="109" spans="1:12" ht="12.75">
      <c r="A109" s="24" t="s">
        <v>57</v>
      </c>
      <c r="B109" s="29">
        <f>APR!I76</f>
        <v>1</v>
      </c>
      <c r="C109" s="29">
        <f>APR!I77</f>
        <v>6</v>
      </c>
      <c r="D109" s="31">
        <f>APR!I78</f>
        <v>6</v>
      </c>
      <c r="F109" s="29">
        <f>APR!I81</f>
        <v>40</v>
      </c>
      <c r="G109" s="29">
        <f>APR!I82</f>
        <v>41</v>
      </c>
      <c r="H109" s="31">
        <f>APR!I83</f>
        <v>1.025</v>
      </c>
      <c r="J109" s="29">
        <f>APR!I86</f>
        <v>0</v>
      </c>
      <c r="K109" s="29">
        <f>APR!I87</f>
        <v>0</v>
      </c>
      <c r="L109" s="31" t="e">
        <f>APR!I88</f>
        <v>#DIV/0!</v>
      </c>
    </row>
    <row r="110" spans="1:12" ht="12.75">
      <c r="A110" s="24" t="s">
        <v>58</v>
      </c>
      <c r="B110" s="29">
        <f>MAY!I76</f>
        <v>1</v>
      </c>
      <c r="C110" s="29">
        <f>MAY!I77</f>
        <v>3</v>
      </c>
      <c r="D110" s="31">
        <f>MAY!I78</f>
        <v>3</v>
      </c>
      <c r="F110" s="29">
        <f>MAY!I81</f>
        <v>38</v>
      </c>
      <c r="G110" s="29">
        <f>MAY!I82</f>
        <v>39</v>
      </c>
      <c r="H110" s="31">
        <f>MAY!I83</f>
        <v>1.0263157894736843</v>
      </c>
      <c r="J110" s="29">
        <f>MAY!I86</f>
        <v>0</v>
      </c>
      <c r="K110" s="29">
        <f>MAY!I87</f>
        <v>0</v>
      </c>
      <c r="L110" s="31" t="e">
        <f>MAY!I88</f>
        <v>#DIV/0!</v>
      </c>
    </row>
    <row r="111" spans="1:12" ht="12.75">
      <c r="A111" s="24" t="s">
        <v>59</v>
      </c>
      <c r="B111" s="29">
        <f>JUN!I76</f>
        <v>1</v>
      </c>
      <c r="C111" s="29">
        <f>JUN!I77</f>
        <v>6</v>
      </c>
      <c r="D111" s="31">
        <f>JUN!I78</f>
        <v>6</v>
      </c>
      <c r="F111" s="29">
        <f>JUN!I81</f>
        <v>40</v>
      </c>
      <c r="G111" s="29">
        <f>JUN!I82</f>
        <v>41</v>
      </c>
      <c r="H111" s="31">
        <f>JUN!I83</f>
        <v>1.025</v>
      </c>
      <c r="J111" s="29">
        <f>JUN!I86</f>
        <v>0</v>
      </c>
      <c r="K111" s="29">
        <f>JUN!I87</f>
        <v>0</v>
      </c>
      <c r="L111" s="31" t="e">
        <f>JUN!I88</f>
        <v>#DIV/0!</v>
      </c>
    </row>
    <row r="112" spans="1:12" ht="12.75">
      <c r="A112" s="30" t="s">
        <v>47</v>
      </c>
      <c r="B112" s="20">
        <f>SUM(B100:B111)/COUNTIF(B100:B111,"&lt;&gt;0")</f>
        <v>3.9166666666666665</v>
      </c>
      <c r="C112" s="20">
        <f>SUM(C100:C111)/COUNTIF(C100:C111,"&lt;&gt;0")</f>
        <v>15.583333333333334</v>
      </c>
      <c r="D112" s="31">
        <f>C112/B112</f>
        <v>3.9787234042553195</v>
      </c>
      <c r="F112" s="20">
        <f>SUM(F100:F111)/COUNTIF(F100:F111,"&lt;&gt;0")</f>
        <v>39.666666666666664</v>
      </c>
      <c r="G112" s="20">
        <f>SUM(G100:G111)/COUNTIF(G100:G111,"&lt;&gt;0")</f>
        <v>41.166666666666664</v>
      </c>
      <c r="H112" s="31">
        <f>G112/F112</f>
        <v>1.0378151260504203</v>
      </c>
      <c r="J112" s="20">
        <f>SUM(J100:J111)/COUNTIF(J100:J111,"&lt;&gt;0")</f>
        <v>9.833333333333334</v>
      </c>
      <c r="K112" s="20">
        <f>SUM(K100:K111)/COUNTIF(K100:K111,"&lt;&gt;0")</f>
        <v>48</v>
      </c>
      <c r="L112" s="31">
        <f>K112/J112</f>
        <v>4.881355932203389</v>
      </c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4"/>
      <c r="D118" s="44"/>
      <c r="E118" s="44"/>
      <c r="F118" s="45"/>
      <c r="H118" s="46" t="s">
        <v>34</v>
      </c>
      <c r="I118" s="44"/>
      <c r="J118" s="44"/>
      <c r="K118" s="44"/>
      <c r="L118" s="45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JUL!C119</f>
        <v>335668</v>
      </c>
      <c r="C122" s="29">
        <f>JUL!E119</f>
        <v>729</v>
      </c>
      <c r="D122" s="31">
        <f>JUL!F119</f>
        <v>460.4499314128944</v>
      </c>
      <c r="E122" s="29">
        <f>JUL!G119</f>
        <v>1579</v>
      </c>
      <c r="F122" s="31">
        <f>JUL!H119</f>
        <v>212.58264724509183</v>
      </c>
      <c r="H122" s="29">
        <f>JUL!C120</f>
        <v>138297</v>
      </c>
      <c r="I122" s="29">
        <f>JUL!E120</f>
        <v>288</v>
      </c>
      <c r="J122" s="31">
        <f>JUL!F120</f>
        <v>480.1979166666667</v>
      </c>
      <c r="K122" s="29">
        <f>JUL!G120</f>
        <v>644</v>
      </c>
      <c r="L122" s="31">
        <f>JUL!H120</f>
        <v>214.74689440993788</v>
      </c>
    </row>
    <row r="123" spans="1:12" ht="12.75">
      <c r="A123" s="24" t="s">
        <v>49</v>
      </c>
      <c r="B123" s="29">
        <f>AUG!C119</f>
        <v>343888</v>
      </c>
      <c r="C123" s="29">
        <f>AUG!E119</f>
        <v>733</v>
      </c>
      <c r="D123" s="31">
        <f>AUG!F119</f>
        <v>469.1514324693042</v>
      </c>
      <c r="E123" s="29">
        <f>AUG!G119</f>
        <v>1589</v>
      </c>
      <c r="F123" s="31">
        <f>AUG!H119</f>
        <v>216.41787287602264</v>
      </c>
      <c r="H123" s="29">
        <f>AUG!C120</f>
        <v>138184</v>
      </c>
      <c r="I123" s="29">
        <f>AUG!E120</f>
        <v>290</v>
      </c>
      <c r="J123" s="31">
        <f>AUG!F120</f>
        <v>476.49655172413793</v>
      </c>
      <c r="K123" s="29">
        <f>AUG!G120</f>
        <v>646</v>
      </c>
      <c r="L123" s="31">
        <f>AUG!H120</f>
        <v>213.90712074303406</v>
      </c>
    </row>
    <row r="124" spans="1:12" ht="12.75">
      <c r="A124" s="24" t="s">
        <v>50</v>
      </c>
      <c r="B124" s="29">
        <f>SEP!C119</f>
        <v>353554</v>
      </c>
      <c r="C124" s="29">
        <f>SEP!E119</f>
        <v>756</v>
      </c>
      <c r="D124" s="31">
        <f>SEP!F119</f>
        <v>467.66402116402116</v>
      </c>
      <c r="E124" s="29">
        <f>SEP!G119</f>
        <v>1640</v>
      </c>
      <c r="F124" s="31">
        <f>SEP!H119</f>
        <v>215.58170731707318</v>
      </c>
      <c r="H124" s="29">
        <f>SEP!C120</f>
        <v>134881</v>
      </c>
      <c r="I124" s="29">
        <f>SEP!E120</f>
        <v>283</v>
      </c>
      <c r="J124" s="31">
        <f>SEP!F120</f>
        <v>476.6113074204947</v>
      </c>
      <c r="K124" s="29">
        <f>SEP!G120</f>
        <v>631</v>
      </c>
      <c r="L124" s="31">
        <f>SEP!H120</f>
        <v>213.75752773375595</v>
      </c>
    </row>
    <row r="125" spans="1:12" ht="12.75">
      <c r="A125" s="24" t="s">
        <v>51</v>
      </c>
      <c r="B125" s="29">
        <f>OCT!C119</f>
        <v>361483</v>
      </c>
      <c r="C125" s="29">
        <f>OCT!E119</f>
        <v>765</v>
      </c>
      <c r="D125" s="31">
        <f>OCT!F119</f>
        <v>472.5267973856209</v>
      </c>
      <c r="E125" s="29">
        <f>OCT!G119</f>
        <v>1662</v>
      </c>
      <c r="F125" s="31">
        <f>OCT!H119</f>
        <v>217.49879663056558</v>
      </c>
      <c r="H125" s="29">
        <f>OCT!C120</f>
        <v>131977</v>
      </c>
      <c r="I125" s="29">
        <f>OCT!E120</f>
        <v>276</v>
      </c>
      <c r="J125" s="31">
        <f>OCT!F120</f>
        <v>478.17753623188406</v>
      </c>
      <c r="K125" s="29">
        <f>OCT!G120</f>
        <v>607</v>
      </c>
      <c r="L125" s="31">
        <f>OCT!H120</f>
        <v>217.42504118616145</v>
      </c>
    </row>
    <row r="126" spans="1:12" ht="12.75">
      <c r="A126" s="24" t="s">
        <v>52</v>
      </c>
      <c r="B126" s="29">
        <f>NOV!C119</f>
        <v>377464</v>
      </c>
      <c r="C126" s="29">
        <f>NOV!E119</f>
        <v>788</v>
      </c>
      <c r="D126" s="31">
        <f>NOV!F119</f>
        <v>479.01522842639594</v>
      </c>
      <c r="E126" s="29">
        <f>NOV!G119</f>
        <v>1726</v>
      </c>
      <c r="F126" s="31">
        <f>NOV!H119</f>
        <v>218.69293163383546</v>
      </c>
      <c r="H126" s="29">
        <f>NOV!C120</f>
        <v>131065</v>
      </c>
      <c r="I126" s="29">
        <f>NOV!E120</f>
        <v>275</v>
      </c>
      <c r="J126" s="31">
        <f>NOV!F120</f>
        <v>476.6</v>
      </c>
      <c r="K126" s="29">
        <f>NOV!G120</f>
        <v>601</v>
      </c>
      <c r="L126" s="31">
        <f>NOV!H120</f>
        <v>218.07820299500833</v>
      </c>
    </row>
    <row r="127" spans="1:12" ht="12.75">
      <c r="A127" s="24" t="s">
        <v>53</v>
      </c>
      <c r="B127" s="29">
        <f>DEC!C119</f>
        <v>366368</v>
      </c>
      <c r="C127" s="29">
        <f>DEC!E119</f>
        <v>781</v>
      </c>
      <c r="D127" s="31">
        <f>DEC!F119</f>
        <v>469.101152368758</v>
      </c>
      <c r="E127" s="29">
        <f>DEC!G119</f>
        <v>1704</v>
      </c>
      <c r="F127" s="31">
        <f>DEC!H119</f>
        <v>215.00469483568074</v>
      </c>
      <c r="H127" s="29">
        <f>DEC!C119</f>
        <v>366368</v>
      </c>
      <c r="I127" s="29">
        <f>DEC!E119</f>
        <v>781</v>
      </c>
      <c r="J127" s="31">
        <f>DEC!F120</f>
        <v>488.97879858657245</v>
      </c>
      <c r="K127" s="29">
        <f>DEC!G120</f>
        <v>633</v>
      </c>
      <c r="L127" s="31">
        <f>DEC!H120</f>
        <v>218.61137440758293</v>
      </c>
    </row>
    <row r="128" spans="1:12" ht="12.75">
      <c r="A128" s="24" t="s">
        <v>54</v>
      </c>
      <c r="B128" s="29">
        <f>JAN!C119</f>
        <v>371377</v>
      </c>
      <c r="C128" s="29">
        <f>JAN!E119</f>
        <v>785</v>
      </c>
      <c r="D128" s="31">
        <f>JAN!F119</f>
        <v>473.0917197452229</v>
      </c>
      <c r="E128" s="29">
        <f>JAN!G119</f>
        <v>1744</v>
      </c>
      <c r="F128" s="31">
        <f>JAN!H119</f>
        <v>212.94552752293578</v>
      </c>
      <c r="H128" s="29">
        <f>JAN!C120</f>
        <v>130423</v>
      </c>
      <c r="I128" s="29">
        <f>JAN!E120</f>
        <v>202</v>
      </c>
      <c r="J128" s="31">
        <f>JAN!F120</f>
        <v>645.6584158415842</v>
      </c>
      <c r="K128" s="29">
        <f>JAN!G120</f>
        <v>592</v>
      </c>
      <c r="L128" s="31">
        <f>JAN!H120</f>
        <v>220.3091216216216</v>
      </c>
    </row>
    <row r="129" spans="1:12" ht="12.75">
      <c r="A129" s="24" t="s">
        <v>55</v>
      </c>
      <c r="B129" s="29">
        <f>FEB!C119</f>
        <v>375454</v>
      </c>
      <c r="C129" s="29">
        <f>FEB!E119</f>
        <v>783</v>
      </c>
      <c r="D129" s="31">
        <f>FEB!F119</f>
        <v>479.50702426564493</v>
      </c>
      <c r="E129" s="29">
        <f>FEB!G119</f>
        <v>1747</v>
      </c>
      <c r="F129" s="31">
        <f>FEB!H119</f>
        <v>214.91356611333714</v>
      </c>
      <c r="H129" s="29">
        <f>FEB!C120</f>
        <v>131094</v>
      </c>
      <c r="I129" s="29">
        <f>FEB!E120</f>
        <v>280</v>
      </c>
      <c r="J129" s="31">
        <f>FEB!F120</f>
        <v>468.1928571428571</v>
      </c>
      <c r="K129" s="29">
        <f>FEB!G120</f>
        <v>598</v>
      </c>
      <c r="L129" s="31">
        <f>FEB!H120</f>
        <v>219.22073578595317</v>
      </c>
    </row>
    <row r="130" spans="1:12" ht="12.75">
      <c r="A130" s="24" t="s">
        <v>56</v>
      </c>
      <c r="B130" s="29">
        <f>MAR!C1119</f>
        <v>0</v>
      </c>
      <c r="C130" s="29">
        <f>MAR!E119</f>
        <v>794</v>
      </c>
      <c r="D130" s="31">
        <f>MAR!F119</f>
        <v>482.61460957178844</v>
      </c>
      <c r="E130" s="29">
        <f>MAR!G119</f>
        <v>1786</v>
      </c>
      <c r="F130" s="31">
        <f>MAR!H119</f>
        <v>214.55543113101905</v>
      </c>
      <c r="H130" s="29">
        <f>MAR!C120</f>
        <v>133406</v>
      </c>
      <c r="I130" s="29">
        <f>MAR!E120</f>
        <v>280</v>
      </c>
      <c r="J130" s="31">
        <f>MAR!F120</f>
        <v>476.45</v>
      </c>
      <c r="K130" s="29">
        <f>MAR!G120</f>
        <v>600</v>
      </c>
      <c r="L130" s="31">
        <f>MAR!H120</f>
        <v>222.34333333333333</v>
      </c>
    </row>
    <row r="131" spans="1:12" ht="12.75">
      <c r="A131" s="24" t="s">
        <v>57</v>
      </c>
      <c r="B131" s="29">
        <f>APR!C119</f>
        <v>379140</v>
      </c>
      <c r="C131" s="29">
        <f>APR!E119</f>
        <v>790</v>
      </c>
      <c r="D131" s="31">
        <f>APR!F119</f>
        <v>479.9240506329114</v>
      </c>
      <c r="E131" s="29">
        <f>APR!G119</f>
        <v>1785</v>
      </c>
      <c r="F131" s="31">
        <f>APR!H119</f>
        <v>212.4033613445378</v>
      </c>
      <c r="H131" s="29">
        <f>APR!C120</f>
        <v>126475</v>
      </c>
      <c r="I131" s="29">
        <f>APR!E120</f>
        <v>274</v>
      </c>
      <c r="J131" s="31">
        <f>APR!F120</f>
        <v>461.5875912408759</v>
      </c>
      <c r="K131" s="29">
        <f>APR!G120</f>
        <v>576</v>
      </c>
      <c r="L131" s="31">
        <f>APR!H120</f>
        <v>219.57465277777777</v>
      </c>
    </row>
    <row r="132" spans="1:12" ht="12.75">
      <c r="A132" s="24" t="s">
        <v>58</v>
      </c>
      <c r="B132" s="29">
        <f>MAY!C119</f>
        <v>386604</v>
      </c>
      <c r="C132" s="29">
        <f>MAY!E119</f>
        <v>813</v>
      </c>
      <c r="D132" s="31">
        <f>MAY!F119</f>
        <v>475.52767527675275</v>
      </c>
      <c r="E132" s="29">
        <f>MAY!G119</f>
        <v>1828</v>
      </c>
      <c r="F132" s="31">
        <f>MAY!H119</f>
        <v>211.4901531728665</v>
      </c>
      <c r="H132" s="29">
        <f>MAY!C120</f>
        <v>128612</v>
      </c>
      <c r="I132" s="29">
        <f>MAY!E120</f>
        <v>278</v>
      </c>
      <c r="J132" s="31">
        <f>MAY!F120</f>
        <v>462.63309352517985</v>
      </c>
      <c r="K132" s="29">
        <f>MAY!G120</f>
        <v>584</v>
      </c>
      <c r="L132" s="31">
        <f>MAY!H120</f>
        <v>220.22602739726028</v>
      </c>
    </row>
    <row r="133" spans="1:12" ht="12.75">
      <c r="A133" s="24" t="s">
        <v>59</v>
      </c>
      <c r="B133" s="29">
        <f>JUN!C119</f>
        <v>390206</v>
      </c>
      <c r="C133" s="29">
        <f>JUN!E119</f>
        <v>815</v>
      </c>
      <c r="D133" s="31">
        <f>JUN!F119</f>
        <v>478.7803680981595</v>
      </c>
      <c r="E133" s="29">
        <f>JUN!G119</f>
        <v>1833</v>
      </c>
      <c r="F133" s="31">
        <f>JUN!H119</f>
        <v>212.87834151663938</v>
      </c>
      <c r="H133" s="29">
        <f>JUN!C120</f>
        <v>129933</v>
      </c>
      <c r="I133" s="29">
        <f>JUN!E120</f>
        <v>282</v>
      </c>
      <c r="J133" s="31">
        <f>JUN!F120</f>
        <v>460.75531914893617</v>
      </c>
      <c r="K133" s="29">
        <f>JUN!G120</f>
        <v>592</v>
      </c>
      <c r="L133" s="31">
        <f>JUN!H120</f>
        <v>219.4814189189189</v>
      </c>
    </row>
    <row r="134" spans="1:12" ht="12.75">
      <c r="A134" s="30" t="s">
        <v>47</v>
      </c>
      <c r="B134" s="20">
        <f>SUM(B122:B133)/COUNTIF(B122:B133,"&lt;&gt;0")</f>
        <v>367382.36363636365</v>
      </c>
      <c r="C134" s="20">
        <f>SUM(C122:C133)/COUNTIF(C122:C133,"&lt;&gt;0")</f>
        <v>777.6666666666666</v>
      </c>
      <c r="D134" s="31">
        <f>B134/C134</f>
        <v>472.416241281222</v>
      </c>
      <c r="E134" s="29">
        <f>SUM(E122:E133)/COUNTIF(E122:E133,"&lt;&gt;0")</f>
        <v>1718.5833333333333</v>
      </c>
      <c r="F134" s="31">
        <f>B134/E134</f>
        <v>213.770468100488</v>
      </c>
      <c r="H134" s="20">
        <f>SUM(H122:H133)/COUNTIF(H122:H133,"&lt;&gt;0")</f>
        <v>151726.25</v>
      </c>
      <c r="I134" s="20">
        <f>SUM(I122:I133)/COUNTIF(I122:I133,"&lt;&gt;0")</f>
        <v>315.75</v>
      </c>
      <c r="J134" s="31">
        <f>H134/I134</f>
        <v>480.52652414885193</v>
      </c>
      <c r="K134" s="29">
        <f>SUM(K122:K133)/COUNTIF(K122:K133,"&lt;&gt;0")</f>
        <v>608.6666666666666</v>
      </c>
      <c r="L134" s="31">
        <f>H134/K134</f>
        <v>249.27642387732752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JUL!J130</f>
        <v>128314</v>
      </c>
      <c r="D142" s="29">
        <f>JUL!J131</f>
        <v>24920</v>
      </c>
      <c r="E142" s="29">
        <f>JUL!J132</f>
        <v>85778</v>
      </c>
      <c r="F142" s="29">
        <f>JUL!J133</f>
        <v>5551</v>
      </c>
      <c r="G142" s="29">
        <f>JUL!J134</f>
        <v>12065</v>
      </c>
      <c r="H142" s="29">
        <f>JUL!J135</f>
        <v>9983</v>
      </c>
    </row>
    <row r="143" spans="1:8" ht="12.75">
      <c r="A143" s="24" t="s">
        <v>49</v>
      </c>
      <c r="C143" s="29">
        <f>AUG!J130</f>
        <v>130156</v>
      </c>
      <c r="D143" s="29">
        <f>AUG!J131</f>
        <v>24627</v>
      </c>
      <c r="E143" s="29">
        <f>AUG!J132</f>
        <v>91834</v>
      </c>
      <c r="F143" s="29">
        <f>AUG!J133</f>
        <v>1944</v>
      </c>
      <c r="G143" s="29">
        <f>AUG!J134</f>
        <v>11751</v>
      </c>
      <c r="H143" s="29">
        <f>AUG!J135</f>
        <v>8028</v>
      </c>
    </row>
    <row r="144" spans="1:8" ht="12.75">
      <c r="A144" s="24" t="s">
        <v>50</v>
      </c>
      <c r="C144" s="29">
        <f>SEP!J130</f>
        <v>126655</v>
      </c>
      <c r="D144" s="29">
        <f>SEP!J131</f>
        <v>24547</v>
      </c>
      <c r="E144" s="29">
        <f>SEP!J132</f>
        <v>88393</v>
      </c>
      <c r="F144" s="29">
        <f>SEP!J133</f>
        <v>2542</v>
      </c>
      <c r="G144" s="29">
        <f>SEP!J134</f>
        <v>11173</v>
      </c>
      <c r="H144" s="29">
        <f>SEP!J135</f>
        <v>8226</v>
      </c>
    </row>
    <row r="145" spans="1:8" ht="12.75">
      <c r="A145" s="24" t="s">
        <v>51</v>
      </c>
      <c r="C145" s="29">
        <f>OCT!J130</f>
        <v>123886</v>
      </c>
      <c r="D145" s="29">
        <f>OCT!J131</f>
        <v>24475</v>
      </c>
      <c r="E145" s="29">
        <f>OCT!J132</f>
        <v>84891</v>
      </c>
      <c r="F145" s="29">
        <f>OCT!J133</f>
        <v>2673</v>
      </c>
      <c r="G145" s="29">
        <f>OCT!J134</f>
        <v>11847</v>
      </c>
      <c r="H145" s="29">
        <f>OCT!J135</f>
        <v>8091</v>
      </c>
    </row>
    <row r="146" spans="1:8" ht="12.75">
      <c r="A146" s="24" t="s">
        <v>52</v>
      </c>
      <c r="C146" s="29">
        <f>NOV!J130</f>
        <v>122567</v>
      </c>
      <c r="D146" s="29">
        <f>NOV!J131</f>
        <v>24068</v>
      </c>
      <c r="E146" s="29">
        <f>NOV!J132</f>
        <v>82898</v>
      </c>
      <c r="F146" s="29">
        <f>NOV!J133</f>
        <v>3788</v>
      </c>
      <c r="G146" s="29">
        <f>NOV!J134</f>
        <v>11813</v>
      </c>
      <c r="H146" s="29">
        <f>NOV!J135</f>
        <v>8498</v>
      </c>
    </row>
    <row r="147" spans="1:8" ht="12.75">
      <c r="A147" s="24" t="s">
        <v>53</v>
      </c>
      <c r="C147" s="29">
        <f>DEC!J130</f>
        <v>130010</v>
      </c>
      <c r="D147" s="29">
        <f>DEC!J131</f>
        <v>24904</v>
      </c>
      <c r="E147" s="29">
        <f>DEC!J132</f>
        <v>88485</v>
      </c>
      <c r="F147" s="29">
        <f>DEC!J133</f>
        <v>5010</v>
      </c>
      <c r="G147" s="29">
        <f>DEC!J134</f>
        <v>11611</v>
      </c>
      <c r="H147" s="29">
        <f>DEC!J135</f>
        <v>8371</v>
      </c>
    </row>
    <row r="148" spans="1:8" ht="12.75">
      <c r="A148" s="24" t="s">
        <v>54</v>
      </c>
      <c r="C148" s="29">
        <f>JAN!J130</f>
        <v>130423</v>
      </c>
      <c r="D148" s="29">
        <f>JAN!J131</f>
        <v>25262</v>
      </c>
      <c r="E148" s="29">
        <f>JAN!J132</f>
        <v>86925</v>
      </c>
      <c r="F148" s="29">
        <f>JAN!J133</f>
        <v>6552</v>
      </c>
      <c r="G148" s="29">
        <f>JAN!J134</f>
        <v>11684</v>
      </c>
      <c r="H148" s="29">
        <f>JAN!J135</f>
        <v>0</v>
      </c>
    </row>
    <row r="149" spans="1:8" ht="12.75">
      <c r="A149" s="24" t="s">
        <v>55</v>
      </c>
      <c r="C149" s="29">
        <f>FEB!J130</f>
        <v>131094</v>
      </c>
      <c r="D149" s="29">
        <f>FEB!J131</f>
        <v>24333</v>
      </c>
      <c r="E149" s="29">
        <f>FEB!J132</f>
        <v>87411</v>
      </c>
      <c r="F149" s="29">
        <f>FEB!J133</f>
        <v>8294</v>
      </c>
      <c r="G149" s="29">
        <f>FEB!J134</f>
        <v>11056</v>
      </c>
      <c r="H149" s="29">
        <f>FEB!J135</f>
        <v>0</v>
      </c>
    </row>
    <row r="150" spans="1:8" ht="12.75">
      <c r="A150" s="24" t="s">
        <v>56</v>
      </c>
      <c r="C150" s="29">
        <f>MAR!J130</f>
        <v>133406</v>
      </c>
      <c r="D150" s="29">
        <f>MAR!J131</f>
        <v>23765</v>
      </c>
      <c r="E150" s="29">
        <f>MAR!J132</f>
        <v>96222</v>
      </c>
      <c r="F150" s="29">
        <f>MAR!J133</f>
        <v>2045</v>
      </c>
      <c r="G150" s="29">
        <f>MAR!J134</f>
        <v>11374</v>
      </c>
      <c r="H150" s="29">
        <f>MAR!J135</f>
        <v>0</v>
      </c>
    </row>
    <row r="151" spans="1:8" ht="12.75">
      <c r="A151" s="24" t="s">
        <v>57</v>
      </c>
      <c r="C151" s="29">
        <f>APR!J130</f>
        <v>126475</v>
      </c>
      <c r="D151" s="29">
        <f>APR!J131</f>
        <v>24425</v>
      </c>
      <c r="E151" s="29">
        <f>APR!J132</f>
        <v>89575</v>
      </c>
      <c r="F151" s="29">
        <f>APR!GJ33</f>
        <v>0</v>
      </c>
      <c r="G151" s="29">
        <f>APR!J134</f>
        <v>11639</v>
      </c>
      <c r="H151" s="29">
        <f>APR!J135</f>
        <v>0</v>
      </c>
    </row>
    <row r="152" spans="1:8" ht="12.75">
      <c r="A152" s="24" t="s">
        <v>58</v>
      </c>
      <c r="C152" s="29">
        <f>MAY!J130</f>
        <v>128612</v>
      </c>
      <c r="D152" s="29">
        <f>MAY!J131</f>
        <v>25050</v>
      </c>
      <c r="E152" s="29">
        <f>MAY!J132</f>
        <v>91591</v>
      </c>
      <c r="F152" s="29">
        <f>MAY!J133</f>
        <v>824</v>
      </c>
      <c r="G152" s="29">
        <f>MAY!J134</f>
        <v>11147</v>
      </c>
      <c r="H152" s="29">
        <f>MAY!J135</f>
        <v>0</v>
      </c>
    </row>
    <row r="153" spans="1:8" ht="12.75">
      <c r="A153" s="24" t="s">
        <v>59</v>
      </c>
      <c r="C153" s="29">
        <f>JUN!J130</f>
        <v>129933</v>
      </c>
      <c r="D153" s="29">
        <f>JUN!J131</f>
        <v>24320</v>
      </c>
      <c r="E153" s="29">
        <f>JUN!J132</f>
        <v>92831</v>
      </c>
      <c r="F153" s="29">
        <f>JUN!J133</f>
        <v>1119</v>
      </c>
      <c r="G153" s="29">
        <f>JUN!J134</f>
        <v>11663</v>
      </c>
      <c r="H153" s="29">
        <f>JUN!J135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128460.91666666667</v>
      </c>
      <c r="D154" s="34">
        <f t="shared" si="6"/>
        <v>24558</v>
      </c>
      <c r="E154" s="34">
        <f t="shared" si="6"/>
        <v>88902.83333333333</v>
      </c>
      <c r="F154" s="34">
        <f t="shared" si="6"/>
        <v>3667.4545454545455</v>
      </c>
      <c r="G154" s="34">
        <f t="shared" si="6"/>
        <v>11568.583333333334</v>
      </c>
      <c r="H154" s="34">
        <f t="shared" si="6"/>
        <v>8532.833333333334</v>
      </c>
    </row>
  </sheetData>
  <sheetProtection password="C1F7" sheet="1" objects="1" scenarios="1"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G22" sqref="G22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JUL!B10</f>
        <v>70</v>
      </c>
      <c r="C5" s="20">
        <f>JUL!C10</f>
        <v>0</v>
      </c>
      <c r="D5" s="20">
        <f>JUL!D10</f>
        <v>0</v>
      </c>
      <c r="E5" s="20">
        <f>JUL!E10</f>
        <v>3</v>
      </c>
      <c r="F5" s="20">
        <f>JUL!F10</f>
        <v>25</v>
      </c>
      <c r="G5" s="20">
        <f>JUL!G10</f>
        <v>0</v>
      </c>
      <c r="H5" s="20">
        <f>JUL!H10</f>
        <v>265</v>
      </c>
      <c r="I5" s="20">
        <f aca="true" t="shared" si="0" ref="I5:I16">SUM(B5:H5)</f>
        <v>363</v>
      </c>
    </row>
    <row r="6" spans="1:9" ht="12.75">
      <c r="A6" s="24" t="s">
        <v>49</v>
      </c>
      <c r="B6" s="20">
        <f>AUG!B10</f>
        <v>64</v>
      </c>
      <c r="C6" s="20">
        <f>AUG!C10</f>
        <v>0</v>
      </c>
      <c r="D6" s="20">
        <f>AUG!D10</f>
        <v>0</v>
      </c>
      <c r="E6" s="20">
        <f>AUG!E10</f>
        <v>2</v>
      </c>
      <c r="F6" s="20">
        <f>AUG!F10</f>
        <v>25</v>
      </c>
      <c r="G6" s="20">
        <f>AUG!G10</f>
        <v>0</v>
      </c>
      <c r="H6" s="20">
        <f>AUG!H10</f>
        <v>268</v>
      </c>
      <c r="I6" s="20">
        <f t="shared" si="0"/>
        <v>359</v>
      </c>
    </row>
    <row r="7" spans="1:9" ht="12.75">
      <c r="A7" s="24" t="s">
        <v>50</v>
      </c>
      <c r="B7" s="20">
        <f>SEP!B10</f>
        <v>62</v>
      </c>
      <c r="C7" s="20">
        <f>SEP!C10</f>
        <v>0</v>
      </c>
      <c r="D7" s="20">
        <f>SEP!D10</f>
        <v>0</v>
      </c>
      <c r="E7" s="20">
        <f>SEP!E10</f>
        <v>2</v>
      </c>
      <c r="F7" s="20">
        <f>SEP!F10</f>
        <v>27</v>
      </c>
      <c r="G7" s="20">
        <f>SEP!G10</f>
        <v>0</v>
      </c>
      <c r="H7" s="20">
        <f>SEP!H10</f>
        <v>264</v>
      </c>
      <c r="I7" s="20">
        <f t="shared" si="0"/>
        <v>355</v>
      </c>
    </row>
    <row r="8" spans="1:9" ht="12.75">
      <c r="A8" s="24" t="s">
        <v>51</v>
      </c>
      <c r="B8" s="20">
        <f>OCT!B10</f>
        <v>61</v>
      </c>
      <c r="C8" s="20">
        <f>OCT!C10</f>
        <v>15</v>
      </c>
      <c r="D8" s="20">
        <f>OCT!D10</f>
        <v>0</v>
      </c>
      <c r="E8" s="20">
        <f>OCT!E10</f>
        <v>2</v>
      </c>
      <c r="F8" s="20">
        <f>OCT!F10</f>
        <v>27</v>
      </c>
      <c r="G8" s="20">
        <f>OCT!G10</f>
        <v>0</v>
      </c>
      <c r="H8" s="20">
        <f>OCT!H10</f>
        <v>261</v>
      </c>
      <c r="I8" s="20">
        <f t="shared" si="0"/>
        <v>366</v>
      </c>
    </row>
    <row r="9" spans="1:9" ht="12.75">
      <c r="A9" s="24" t="s">
        <v>52</v>
      </c>
      <c r="B9" s="20">
        <f>NOV!B10</f>
        <v>53</v>
      </c>
      <c r="C9" s="20">
        <f>NOV!C10</f>
        <v>7</v>
      </c>
      <c r="D9" s="20">
        <f>NOV!D10</f>
        <v>0</v>
      </c>
      <c r="E9" s="20">
        <f>NOV!E10</f>
        <v>1</v>
      </c>
      <c r="F9" s="20">
        <f>NOV!F10</f>
        <v>29</v>
      </c>
      <c r="G9" s="20">
        <f>NOV!G10</f>
        <v>0</v>
      </c>
      <c r="H9" s="20">
        <f>NOV!H10</f>
        <v>266</v>
      </c>
      <c r="I9" s="20">
        <f t="shared" si="0"/>
        <v>356</v>
      </c>
    </row>
    <row r="10" spans="1:9" ht="12.75">
      <c r="A10" s="24" t="s">
        <v>53</v>
      </c>
      <c r="B10" s="20">
        <f>DEC!B10</f>
        <v>43</v>
      </c>
      <c r="C10" s="20">
        <f>DEC!C10</f>
        <v>19</v>
      </c>
      <c r="D10" s="20">
        <f>DEC!D10</f>
        <v>0</v>
      </c>
      <c r="E10" s="20">
        <f>DEC!E10</f>
        <v>1</v>
      </c>
      <c r="F10" s="20">
        <f>DEC!F10</f>
        <v>28</v>
      </c>
      <c r="G10" s="20">
        <f>DEC!G10</f>
        <v>0</v>
      </c>
      <c r="H10" s="20">
        <f>DEC!H10</f>
        <v>264</v>
      </c>
      <c r="I10" s="20">
        <f t="shared" si="0"/>
        <v>355</v>
      </c>
    </row>
    <row r="11" spans="1:9" ht="12.75">
      <c r="A11" s="24" t="s">
        <v>54</v>
      </c>
      <c r="B11" s="20">
        <f>JAN!B10</f>
        <v>45</v>
      </c>
      <c r="C11" s="20">
        <f>JAN!C10</f>
        <v>25</v>
      </c>
      <c r="D11" s="20">
        <f>JAN!D10</f>
        <v>0</v>
      </c>
      <c r="E11" s="20">
        <f>JAN!E10</f>
        <v>2</v>
      </c>
      <c r="F11" s="20">
        <f>JAN!F10</f>
        <v>29</v>
      </c>
      <c r="G11" s="20">
        <f>JAN!G10</f>
        <v>0</v>
      </c>
      <c r="H11" s="20">
        <f>JAN!H10</f>
        <v>261</v>
      </c>
      <c r="I11" s="20">
        <f t="shared" si="0"/>
        <v>362</v>
      </c>
    </row>
    <row r="12" spans="1:9" ht="12.75">
      <c r="A12" s="24" t="s">
        <v>55</v>
      </c>
      <c r="B12" s="20">
        <f>FEB!B10</f>
        <v>37</v>
      </c>
      <c r="C12" s="20">
        <f>FEB!C10</f>
        <v>22</v>
      </c>
      <c r="D12" s="20">
        <f>FEB!D10</f>
        <v>0</v>
      </c>
      <c r="E12" s="20">
        <f>FEB!E10</f>
        <v>2</v>
      </c>
      <c r="F12" s="20">
        <f>FEB!F10</f>
        <v>28</v>
      </c>
      <c r="G12" s="20">
        <f>FEB!G10</f>
        <v>0</v>
      </c>
      <c r="H12" s="20">
        <f>FEB!H10</f>
        <v>270</v>
      </c>
      <c r="I12" s="20">
        <f t="shared" si="0"/>
        <v>359</v>
      </c>
    </row>
    <row r="13" spans="1:9" ht="12.75">
      <c r="A13" s="24" t="s">
        <v>56</v>
      </c>
      <c r="B13" s="20">
        <f>MAR!B10</f>
        <v>60</v>
      </c>
      <c r="C13" s="20">
        <f>MAR!C10</f>
        <v>0</v>
      </c>
      <c r="D13" s="20">
        <f>MAR!D10</f>
        <v>0</v>
      </c>
      <c r="E13" s="20">
        <f>MAR!E10</f>
        <v>2</v>
      </c>
      <c r="F13" s="20">
        <f>MAR!F10</f>
        <v>29</v>
      </c>
      <c r="G13" s="20">
        <f>MAR!G10</f>
        <v>0</v>
      </c>
      <c r="H13" s="20">
        <f>MAR!H10</f>
        <v>272</v>
      </c>
      <c r="I13" s="20">
        <f t="shared" si="0"/>
        <v>363</v>
      </c>
    </row>
    <row r="14" spans="1:9" ht="12.75">
      <c r="A14" s="24" t="s">
        <v>57</v>
      </c>
      <c r="B14" s="20">
        <f>APR!B10</f>
        <v>64</v>
      </c>
      <c r="C14" s="20">
        <f>APR!C10</f>
        <v>0</v>
      </c>
      <c r="D14" s="20">
        <f>APR!D10</f>
        <v>0</v>
      </c>
      <c r="E14" s="20">
        <f>APR!E10</f>
        <v>2</v>
      </c>
      <c r="F14" s="20">
        <f>APR!F10</f>
        <v>26</v>
      </c>
      <c r="G14" s="20">
        <f>APR!G10</f>
        <v>0</v>
      </c>
      <c r="H14" s="20">
        <f>APR!H10</f>
        <v>251</v>
      </c>
      <c r="I14" s="20">
        <f t="shared" si="0"/>
        <v>343</v>
      </c>
    </row>
    <row r="15" spans="1:9" ht="12.75">
      <c r="A15" s="24" t="s">
        <v>58</v>
      </c>
      <c r="B15" s="20">
        <f>MAY!B10</f>
        <v>63</v>
      </c>
      <c r="C15" s="20">
        <f>MAY!C10</f>
        <v>4</v>
      </c>
      <c r="D15" s="20">
        <f>MAY!D10</f>
        <v>0</v>
      </c>
      <c r="E15" s="20">
        <f>MAY!E10</f>
        <v>4</v>
      </c>
      <c r="F15" s="20">
        <f>MAY!F10</f>
        <v>27</v>
      </c>
      <c r="G15" s="20">
        <f>MAY!G10</f>
        <v>0</v>
      </c>
      <c r="H15" s="20">
        <f>MAY!H10</f>
        <v>262</v>
      </c>
      <c r="I15" s="20">
        <f t="shared" si="0"/>
        <v>360</v>
      </c>
    </row>
    <row r="16" spans="1:9" ht="12.75">
      <c r="A16" s="24" t="s">
        <v>59</v>
      </c>
      <c r="B16" s="20">
        <f>JUN!B10</f>
        <v>62</v>
      </c>
      <c r="C16" s="20">
        <f>JUN!C10</f>
        <v>0</v>
      </c>
      <c r="D16" s="20">
        <f>JUN!D10</f>
        <v>0</v>
      </c>
      <c r="E16" s="20">
        <f>JUN!E10</f>
        <v>5</v>
      </c>
      <c r="F16" s="20">
        <f>JUN!F10</f>
        <v>27</v>
      </c>
      <c r="G16" s="20">
        <f>JUN!G10</f>
        <v>0</v>
      </c>
      <c r="H16" s="20">
        <f>JUN!H10</f>
        <v>261</v>
      </c>
      <c r="I16" s="20">
        <f t="shared" si="0"/>
        <v>355</v>
      </c>
    </row>
    <row r="17" spans="1:9" ht="12.75">
      <c r="A17" s="17" t="s">
        <v>47</v>
      </c>
      <c r="B17" s="20">
        <f>SUM(B5:B16)/COUNTIF(B5:B16,"&lt;&gt;0")</f>
        <v>57</v>
      </c>
      <c r="C17" s="20">
        <f aca="true" t="shared" si="1" ref="C17:I17">SUM(C5:C16)/COUNTIF(C5:C16,"&lt;&gt;0")</f>
        <v>15.333333333333334</v>
      </c>
      <c r="D17" s="20" t="e">
        <f t="shared" si="1"/>
        <v>#DIV/0!</v>
      </c>
      <c r="E17" s="20">
        <f t="shared" si="1"/>
        <v>2.3333333333333335</v>
      </c>
      <c r="F17" s="20">
        <f t="shared" si="1"/>
        <v>27.25</v>
      </c>
      <c r="G17" s="20" t="e">
        <f t="shared" si="1"/>
        <v>#DIV/0!</v>
      </c>
      <c r="H17" s="20">
        <f t="shared" si="1"/>
        <v>263.75</v>
      </c>
      <c r="I17" s="20">
        <f t="shared" si="1"/>
        <v>358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JUL!B21</f>
        <v>18</v>
      </c>
      <c r="C21" s="23">
        <f>JUL!C21</f>
        <v>0</v>
      </c>
      <c r="D21" s="23">
        <f>JUL!D21</f>
        <v>0</v>
      </c>
      <c r="E21" s="23">
        <f>JUL!E21</f>
        <v>3</v>
      </c>
      <c r="F21" s="23">
        <f>JUL!F21</f>
        <v>24</v>
      </c>
      <c r="G21" s="23">
        <f>JUL!G21</f>
        <v>0</v>
      </c>
      <c r="H21" s="23">
        <f>JUL!H21</f>
        <v>124</v>
      </c>
      <c r="I21" s="20">
        <f aca="true" t="shared" si="2" ref="I21:I32">SUM(B21:H21)</f>
        <v>169</v>
      </c>
    </row>
    <row r="22" spans="1:9" ht="12.75">
      <c r="A22" s="24" t="s">
        <v>49</v>
      </c>
      <c r="B22" s="23">
        <f>AUG!B21</f>
        <v>17</v>
      </c>
      <c r="C22" s="23">
        <f>AUG!C21</f>
        <v>0</v>
      </c>
      <c r="D22" s="23">
        <f>AUG!D21</f>
        <v>0</v>
      </c>
      <c r="E22" s="23">
        <f>AUG!E21</f>
        <v>2</v>
      </c>
      <c r="F22" s="23">
        <f>AUG!F21</f>
        <v>24</v>
      </c>
      <c r="G22" s="23">
        <f>AUG!G21</f>
        <v>0</v>
      </c>
      <c r="H22" s="23">
        <f>AUG!H21</f>
        <v>125</v>
      </c>
      <c r="I22" s="20">
        <f t="shared" si="2"/>
        <v>168</v>
      </c>
    </row>
    <row r="23" spans="1:9" ht="12.75">
      <c r="A23" s="24" t="s">
        <v>50</v>
      </c>
      <c r="B23" s="23">
        <f>SEP!B21</f>
        <v>17</v>
      </c>
      <c r="C23" s="23">
        <f>SEP!C21</f>
        <v>0</v>
      </c>
      <c r="D23" s="23">
        <f>SEP!D21</f>
        <v>0</v>
      </c>
      <c r="E23" s="23">
        <f>SEP!E21</f>
        <v>2</v>
      </c>
      <c r="F23" s="23">
        <f>SEP!F21</f>
        <v>26</v>
      </c>
      <c r="G23" s="23">
        <f>SEP!G21</f>
        <v>0</v>
      </c>
      <c r="H23" s="23">
        <f>SEP!H21</f>
        <v>125</v>
      </c>
      <c r="I23" s="20">
        <f t="shared" si="2"/>
        <v>170</v>
      </c>
    </row>
    <row r="24" spans="1:9" ht="12.75">
      <c r="A24" s="24" t="s">
        <v>51</v>
      </c>
      <c r="B24" s="23">
        <f>OCT!B21</f>
        <v>17</v>
      </c>
      <c r="C24" s="23">
        <f>OCT!C21</f>
        <v>3</v>
      </c>
      <c r="D24" s="23">
        <f>OCT!D21</f>
        <v>0</v>
      </c>
      <c r="E24" s="23">
        <f>OCT!E21</f>
        <v>2</v>
      </c>
      <c r="F24" s="23">
        <f>OCT!F21</f>
        <v>26</v>
      </c>
      <c r="G24" s="23">
        <f>OCT!G21</f>
        <v>0</v>
      </c>
      <c r="H24" s="23">
        <f>OCT!H21</f>
        <v>126</v>
      </c>
      <c r="I24" s="20">
        <f t="shared" si="2"/>
        <v>174</v>
      </c>
    </row>
    <row r="25" spans="1:9" ht="12.75">
      <c r="A25" s="24" t="s">
        <v>52</v>
      </c>
      <c r="B25" s="20">
        <f>NOV!B21</f>
        <v>16</v>
      </c>
      <c r="C25" s="20">
        <f>NOV!C21</f>
        <v>2</v>
      </c>
      <c r="D25" s="20">
        <f>NOV!D21</f>
        <v>0</v>
      </c>
      <c r="E25" s="20">
        <f>NOV!E21</f>
        <v>1</v>
      </c>
      <c r="F25" s="20">
        <f>NOV!F21</f>
        <v>28</v>
      </c>
      <c r="G25" s="20">
        <f>NOV!G21</f>
        <v>0</v>
      </c>
      <c r="H25" s="20">
        <f>NOV!H21</f>
        <v>127</v>
      </c>
      <c r="I25" s="20">
        <f t="shared" si="2"/>
        <v>174</v>
      </c>
    </row>
    <row r="26" spans="1:9" ht="12.75">
      <c r="A26" s="24" t="s">
        <v>53</v>
      </c>
      <c r="B26" s="20">
        <f>DEC!B21</f>
        <v>13</v>
      </c>
      <c r="C26" s="20">
        <f>DEC!C21</f>
        <v>4</v>
      </c>
      <c r="D26" s="20">
        <f>DEC!D21</f>
        <v>0</v>
      </c>
      <c r="E26" s="20">
        <f>DEC!E21</f>
        <v>1</v>
      </c>
      <c r="F26" s="20">
        <f>DEC!F21</f>
        <v>27</v>
      </c>
      <c r="G26" s="20">
        <f>DEC!G21</f>
        <v>0</v>
      </c>
      <c r="H26" s="20">
        <f>DEC!H21</f>
        <v>129</v>
      </c>
      <c r="I26" s="20">
        <f t="shared" si="2"/>
        <v>174</v>
      </c>
    </row>
    <row r="27" spans="1:9" ht="12.75">
      <c r="A27" s="24" t="s">
        <v>54</v>
      </c>
      <c r="B27" s="20">
        <f>JAN!B21</f>
        <v>2</v>
      </c>
      <c r="C27" s="20">
        <f>JAN!C21</f>
        <v>6</v>
      </c>
      <c r="D27" s="20">
        <f>JAN!D21</f>
        <v>0</v>
      </c>
      <c r="E27" s="20">
        <f>JAN!E21</f>
        <v>2</v>
      </c>
      <c r="F27" s="20">
        <f>JAN!F21</f>
        <v>28</v>
      </c>
      <c r="G27" s="20">
        <f>JAN!G21</f>
        <v>0</v>
      </c>
      <c r="H27" s="20">
        <f>JAN!H21</f>
        <v>128</v>
      </c>
      <c r="I27" s="20">
        <f t="shared" si="2"/>
        <v>166</v>
      </c>
    </row>
    <row r="28" spans="1:9" ht="12.75">
      <c r="A28" s="24" t="s">
        <v>55</v>
      </c>
      <c r="B28" s="20">
        <f>FEB!B21</f>
        <v>12</v>
      </c>
      <c r="C28" s="20">
        <f>FEB!C21</f>
        <v>5</v>
      </c>
      <c r="D28" s="20">
        <f>FEB!D21</f>
        <v>0</v>
      </c>
      <c r="E28" s="20">
        <f>FEB!E21</f>
        <v>2</v>
      </c>
      <c r="F28" s="20">
        <f>FEB!F21</f>
        <v>27</v>
      </c>
      <c r="G28" s="20">
        <f>FEB!G21</f>
        <v>0</v>
      </c>
      <c r="H28" s="20">
        <f>FEB!H21</f>
        <v>129</v>
      </c>
      <c r="I28" s="20">
        <f t="shared" si="2"/>
        <v>175</v>
      </c>
    </row>
    <row r="29" spans="1:9" ht="12.75">
      <c r="A29" s="24" t="s">
        <v>56</v>
      </c>
      <c r="B29" s="20">
        <f>MAR!B21</f>
        <v>17</v>
      </c>
      <c r="C29" s="20">
        <f>MAR!C21</f>
        <v>0</v>
      </c>
      <c r="D29" s="20">
        <f>MAR!D21</f>
        <v>0</v>
      </c>
      <c r="E29" s="20">
        <f>MAR!E21</f>
        <v>2</v>
      </c>
      <c r="F29" s="20">
        <f>MAR!F21</f>
        <v>28</v>
      </c>
      <c r="G29" s="20">
        <f>MAR!G21</f>
        <v>0</v>
      </c>
      <c r="H29" s="20">
        <f>MAR!H21</f>
        <v>132</v>
      </c>
      <c r="I29" s="20">
        <f t="shared" si="2"/>
        <v>179</v>
      </c>
    </row>
    <row r="30" spans="1:9" ht="12.75">
      <c r="A30" s="24" t="s">
        <v>57</v>
      </c>
      <c r="B30" s="20">
        <f>APR!B21</f>
        <v>19</v>
      </c>
      <c r="C30" s="20">
        <f>APR!C21</f>
        <v>0</v>
      </c>
      <c r="D30" s="20">
        <f>APR!D21</f>
        <v>0</v>
      </c>
      <c r="E30" s="20">
        <f>APR!E21</f>
        <v>2</v>
      </c>
      <c r="F30" s="20">
        <f>APR!F21</f>
        <v>25</v>
      </c>
      <c r="G30" s="20">
        <f>APR!G21</f>
        <v>0</v>
      </c>
      <c r="H30" s="20">
        <f>APR!H21</f>
        <v>128</v>
      </c>
      <c r="I30" s="20">
        <f t="shared" si="2"/>
        <v>174</v>
      </c>
    </row>
    <row r="31" spans="1:9" ht="12.75">
      <c r="A31" s="24" t="s">
        <v>58</v>
      </c>
      <c r="B31" s="20">
        <f>MAY!B21</f>
        <v>18</v>
      </c>
      <c r="C31" s="20">
        <f>MAY!C21</f>
        <v>1</v>
      </c>
      <c r="D31" s="20">
        <f>MAY!D21</f>
        <v>0</v>
      </c>
      <c r="E31" s="20">
        <f>MAY!E21</f>
        <v>4</v>
      </c>
      <c r="F31" s="20">
        <f>MAY!F21</f>
        <v>26</v>
      </c>
      <c r="G31" s="20">
        <f>MAY!G21</f>
        <v>0</v>
      </c>
      <c r="H31" s="20">
        <f>MAY!H21</f>
        <v>129</v>
      </c>
      <c r="I31" s="20">
        <f t="shared" si="2"/>
        <v>178</v>
      </c>
    </row>
    <row r="32" spans="1:9" ht="12.75">
      <c r="A32" s="24" t="s">
        <v>59</v>
      </c>
      <c r="B32" s="20">
        <f>JUN!B21</f>
        <v>18</v>
      </c>
      <c r="C32" s="20">
        <f>JUN!C21</f>
        <v>0</v>
      </c>
      <c r="D32" s="20">
        <f>JUN!D21</f>
        <v>0</v>
      </c>
      <c r="E32" s="20">
        <f>JUN!E21</f>
        <v>5</v>
      </c>
      <c r="F32" s="20">
        <f>JUN!F21</f>
        <v>26</v>
      </c>
      <c r="G32" s="20">
        <f>JUN!G21</f>
        <v>0</v>
      </c>
      <c r="H32" s="20">
        <f>JUN!H21</f>
        <v>130</v>
      </c>
      <c r="I32" s="20">
        <f t="shared" si="2"/>
        <v>179</v>
      </c>
    </row>
    <row r="33" spans="1:9" ht="12.75">
      <c r="A33" s="17" t="s">
        <v>47</v>
      </c>
      <c r="B33" s="20">
        <f aca="true" t="shared" si="3" ref="B33:I33">SUM(B21:B32)/COUNTIF(B21:B32,"&lt;&gt;0")</f>
        <v>15.333333333333334</v>
      </c>
      <c r="C33" s="20">
        <f t="shared" si="3"/>
        <v>3.5</v>
      </c>
      <c r="D33" s="20" t="e">
        <f t="shared" si="3"/>
        <v>#DIV/0!</v>
      </c>
      <c r="E33" s="20">
        <f t="shared" si="3"/>
        <v>2.3333333333333335</v>
      </c>
      <c r="F33" s="20">
        <f t="shared" si="3"/>
        <v>26.25</v>
      </c>
      <c r="G33" s="20" t="e">
        <f t="shared" si="3"/>
        <v>#DIV/0!</v>
      </c>
      <c r="H33" s="20">
        <f t="shared" si="3"/>
        <v>127.66666666666667</v>
      </c>
      <c r="I33" s="20">
        <f t="shared" si="3"/>
        <v>173.33333333333334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JUL!B32</f>
        <v>14436</v>
      </c>
      <c r="C37" s="20">
        <f>JUL!C32</f>
        <v>0</v>
      </c>
      <c r="D37" s="20">
        <f>JUL!D32</f>
        <v>0</v>
      </c>
      <c r="E37" s="20">
        <f>JUL!E32</f>
        <v>882</v>
      </c>
      <c r="F37" s="20">
        <f>JUL!F32</f>
        <v>4925</v>
      </c>
      <c r="G37" s="20">
        <f>JUL!G32</f>
        <v>0</v>
      </c>
      <c r="H37" s="20">
        <f>JUL!H32</f>
        <v>51528</v>
      </c>
      <c r="I37" s="20">
        <f aca="true" t="shared" si="4" ref="I37:I48">SUM(B37:H37)</f>
        <v>71771</v>
      </c>
    </row>
    <row r="38" spans="1:9" ht="12.75">
      <c r="A38" s="24" t="s">
        <v>49</v>
      </c>
      <c r="B38" s="20">
        <f>AUG!B32</f>
        <v>13308</v>
      </c>
      <c r="C38" s="20">
        <f>AUG!C32</f>
        <v>0</v>
      </c>
      <c r="D38" s="20">
        <f>AUG!D32</f>
        <v>0</v>
      </c>
      <c r="E38" s="20">
        <f>AUG!E32</f>
        <v>614</v>
      </c>
      <c r="F38" s="20">
        <f>AUG!F32</f>
        <v>4921</v>
      </c>
      <c r="G38" s="20">
        <f>AUG!G32</f>
        <v>0</v>
      </c>
      <c r="H38" s="20">
        <f>AUG!H32</f>
        <v>54110</v>
      </c>
      <c r="I38" s="20">
        <f t="shared" si="4"/>
        <v>72953</v>
      </c>
    </row>
    <row r="39" spans="1:9" ht="12.75">
      <c r="A39" s="24" t="s">
        <v>50</v>
      </c>
      <c r="B39" s="20">
        <f>SEP!B32</f>
        <v>12685</v>
      </c>
      <c r="C39" s="20">
        <f>SEP!C32</f>
        <v>0</v>
      </c>
      <c r="D39" s="20">
        <f>SEP!D32</f>
        <v>0</v>
      </c>
      <c r="E39" s="20">
        <f>SEP!E32</f>
        <v>614</v>
      </c>
      <c r="F39" s="20">
        <f>SEP!F32</f>
        <v>5386</v>
      </c>
      <c r="G39" s="20">
        <f>SEP!G32</f>
        <v>0</v>
      </c>
      <c r="H39" s="20">
        <f>SEP!H32</f>
        <v>53148</v>
      </c>
      <c r="I39" s="20">
        <f t="shared" si="4"/>
        <v>71833</v>
      </c>
    </row>
    <row r="40" spans="1:9" ht="12.75">
      <c r="A40" s="24" t="s">
        <v>51</v>
      </c>
      <c r="B40" s="20">
        <f>OCT!B32</f>
        <v>12722</v>
      </c>
      <c r="C40" s="20">
        <f>OCT!C32</f>
        <v>2677</v>
      </c>
      <c r="D40" s="20">
        <f>OCT!D32</f>
        <v>0</v>
      </c>
      <c r="E40" s="20">
        <f>OCT!E32</f>
        <v>628</v>
      </c>
      <c r="F40" s="20">
        <f>OCT!F32</f>
        <v>5531</v>
      </c>
      <c r="G40" s="20">
        <f>OCT!G32</f>
        <v>0</v>
      </c>
      <c r="H40" s="20">
        <f>OCT!H32</f>
        <v>54803</v>
      </c>
      <c r="I40" s="20">
        <f t="shared" si="4"/>
        <v>76361</v>
      </c>
    </row>
    <row r="41" spans="1:9" ht="12.75">
      <c r="A41" s="24" t="s">
        <v>52</v>
      </c>
      <c r="B41" s="20">
        <f>NOV!B32</f>
        <v>11239</v>
      </c>
      <c r="C41" s="20">
        <f>NOV!C32</f>
        <v>1358</v>
      </c>
      <c r="D41" s="20">
        <f>NOV!D32</f>
        <v>0</v>
      </c>
      <c r="E41" s="20">
        <f>NOV!E32</f>
        <v>280</v>
      </c>
      <c r="F41" s="20">
        <f>NOV!F32</f>
        <v>6085</v>
      </c>
      <c r="G41" s="20">
        <f>NOV!G32</f>
        <v>0</v>
      </c>
      <c r="H41" s="20">
        <f>NOV!H32</f>
        <v>54524</v>
      </c>
      <c r="I41" s="20">
        <f t="shared" si="4"/>
        <v>73486</v>
      </c>
    </row>
    <row r="42" spans="1:9" ht="12.75">
      <c r="A42" s="24" t="s">
        <v>53</v>
      </c>
      <c r="B42" s="20">
        <f>DEC!B32</f>
        <v>9226</v>
      </c>
      <c r="C42" s="20">
        <f>DEC!C32</f>
        <v>3743</v>
      </c>
      <c r="D42" s="20">
        <f>DEC!D32</f>
        <v>0</v>
      </c>
      <c r="E42" s="20">
        <f>DEC!E32</f>
        <v>280</v>
      </c>
      <c r="F42" s="20">
        <f>DEC!F32</f>
        <v>5802</v>
      </c>
      <c r="G42" s="20">
        <f>DEC!G32</f>
        <v>0</v>
      </c>
      <c r="H42" s="20">
        <f>DEC!H32</f>
        <v>58806</v>
      </c>
      <c r="I42" s="20">
        <f t="shared" si="4"/>
        <v>77857</v>
      </c>
    </row>
    <row r="43" spans="1:9" ht="12.75">
      <c r="A43" s="24" t="s">
        <v>54</v>
      </c>
      <c r="B43" s="20">
        <f>JAN!B32</f>
        <v>10624</v>
      </c>
      <c r="C43" s="20">
        <f>JAN!C32</f>
        <v>6273</v>
      </c>
      <c r="D43" s="20">
        <f>JAN!D32</f>
        <v>0</v>
      </c>
      <c r="E43" s="20">
        <f>JAN!E32</f>
        <v>560</v>
      </c>
      <c r="F43" s="20">
        <f>JAN!F32</f>
        <v>5747</v>
      </c>
      <c r="G43" s="20">
        <f>JAN!G32</f>
        <v>0</v>
      </c>
      <c r="H43" s="20">
        <f>JAN!H32</f>
        <v>53890</v>
      </c>
      <c r="I43" s="20">
        <f t="shared" si="4"/>
        <v>77094</v>
      </c>
    </row>
    <row r="44" spans="1:9" ht="12.75">
      <c r="A44" s="24" t="s">
        <v>55</v>
      </c>
      <c r="B44" s="20">
        <f>FEB!B32</f>
        <v>8081</v>
      </c>
      <c r="C44" s="20">
        <f>FEB!C32</f>
        <v>4353</v>
      </c>
      <c r="D44" s="20">
        <f>FEB!D32</f>
        <v>0</v>
      </c>
      <c r="E44" s="20">
        <f>FEB!E32</f>
        <v>560</v>
      </c>
      <c r="F44" s="20">
        <f>FEB!F32</f>
        <v>5392</v>
      </c>
      <c r="G44" s="20">
        <f>FEB!G32</f>
        <v>0</v>
      </c>
      <c r="H44" s="20">
        <f>FEB!H32</f>
        <v>55877</v>
      </c>
      <c r="I44" s="20">
        <f t="shared" si="4"/>
        <v>74263</v>
      </c>
    </row>
    <row r="45" spans="1:9" ht="12.75">
      <c r="A45" s="24" t="s">
        <v>56</v>
      </c>
      <c r="B45" s="20">
        <f>MAR!B32</f>
        <v>13067</v>
      </c>
      <c r="C45" s="20">
        <f>MAR!C32</f>
        <v>0</v>
      </c>
      <c r="D45" s="20">
        <f>MAR!D32</f>
        <v>0</v>
      </c>
      <c r="E45" s="20">
        <f>MAR!E32</f>
        <v>560</v>
      </c>
      <c r="F45" s="20">
        <f>MAR!F32</f>
        <v>5697</v>
      </c>
      <c r="G45" s="20">
        <f>MAR!G32</f>
        <v>0</v>
      </c>
      <c r="H45" s="20">
        <f>MAR!H32</f>
        <v>58206</v>
      </c>
      <c r="I45" s="20">
        <f t="shared" si="4"/>
        <v>77530</v>
      </c>
    </row>
    <row r="46" spans="1:9" ht="12.75">
      <c r="A46" s="24" t="s">
        <v>57</v>
      </c>
      <c r="B46" s="20">
        <f>APR!B32</f>
        <v>13909</v>
      </c>
      <c r="C46" s="20">
        <f>APR!C32</f>
        <v>0</v>
      </c>
      <c r="D46" s="20">
        <f>APR!D32</f>
        <v>0</v>
      </c>
      <c r="E46" s="20">
        <f>APR!E32</f>
        <v>560</v>
      </c>
      <c r="F46" s="20">
        <f>APR!F32</f>
        <v>5183</v>
      </c>
      <c r="G46" s="20">
        <f>APR!G32</f>
        <v>0</v>
      </c>
      <c r="H46" s="20">
        <f>APR!H32</f>
        <v>54426</v>
      </c>
      <c r="I46" s="20">
        <f t="shared" si="4"/>
        <v>74078</v>
      </c>
    </row>
    <row r="47" spans="1:9" ht="12.75">
      <c r="A47" s="24" t="s">
        <v>58</v>
      </c>
      <c r="B47" s="20">
        <f>MAY!B32</f>
        <v>13989</v>
      </c>
      <c r="C47" s="20">
        <f>MAY!C32</f>
        <v>1512</v>
      </c>
      <c r="D47" s="20">
        <f>MAY!D32</f>
        <v>0</v>
      </c>
      <c r="E47" s="20">
        <f>MAY!E32</f>
        <v>1154</v>
      </c>
      <c r="F47" s="20">
        <f>MAY!F32</f>
        <v>5505</v>
      </c>
      <c r="G47" s="20">
        <f>MAY!G32</f>
        <v>0</v>
      </c>
      <c r="H47" s="20">
        <f>MAY!H32</f>
        <v>56622</v>
      </c>
      <c r="I47" s="20">
        <f t="shared" si="4"/>
        <v>78782</v>
      </c>
    </row>
    <row r="48" spans="1:9" ht="12.75">
      <c r="A48" s="24" t="s">
        <v>59</v>
      </c>
      <c r="B48" s="20">
        <f>JUN!B32</f>
        <v>13745</v>
      </c>
      <c r="C48" s="20">
        <f>JUN!C32</f>
        <v>0</v>
      </c>
      <c r="D48" s="20">
        <f>JUN!D32</f>
        <v>0</v>
      </c>
      <c r="E48" s="20">
        <f>JUN!E32</f>
        <v>1434</v>
      </c>
      <c r="F48" s="20">
        <f>JUN!F32</f>
        <v>5344</v>
      </c>
      <c r="G48" s="20">
        <f>JUN!G32</f>
        <v>0</v>
      </c>
      <c r="H48" s="20">
        <f>JUN!H32</f>
        <v>58430</v>
      </c>
      <c r="I48" s="20">
        <f t="shared" si="4"/>
        <v>78953</v>
      </c>
    </row>
    <row r="49" spans="1:9" ht="12.75">
      <c r="A49" s="17" t="s">
        <v>47</v>
      </c>
      <c r="B49" s="20">
        <f aca="true" t="shared" si="5" ref="B49:I49">SUM(B37:B48)/COUNTIF(B37:B48,"&lt;&gt;0")</f>
        <v>12252.583333333334</v>
      </c>
      <c r="C49" s="20">
        <f t="shared" si="5"/>
        <v>3319.3333333333335</v>
      </c>
      <c r="D49" s="20" t="e">
        <f t="shared" si="5"/>
        <v>#DIV/0!</v>
      </c>
      <c r="E49" s="20">
        <f t="shared" si="5"/>
        <v>677.1666666666666</v>
      </c>
      <c r="F49" s="20">
        <f t="shared" si="5"/>
        <v>5459.833333333333</v>
      </c>
      <c r="G49" s="20" t="e">
        <f t="shared" si="5"/>
        <v>#DIV/0!</v>
      </c>
      <c r="H49" s="20">
        <f t="shared" si="5"/>
        <v>55364.166666666664</v>
      </c>
      <c r="I49" s="20">
        <f t="shared" si="5"/>
        <v>75413.41666666667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6" t="s">
        <v>19</v>
      </c>
      <c r="D55" s="44"/>
      <c r="E55" s="45"/>
      <c r="G55" s="46" t="s">
        <v>23</v>
      </c>
      <c r="H55" s="44"/>
      <c r="I55" s="45"/>
      <c r="K55" s="46" t="s">
        <v>24</v>
      </c>
      <c r="L55" s="44"/>
      <c r="M55" s="45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JUL!J42</f>
        <v>169</v>
      </c>
      <c r="D58" s="29">
        <f>JUL!J43</f>
        <v>363</v>
      </c>
      <c r="E58" s="31">
        <f>JUL!J44</f>
        <v>2.1479289940828403</v>
      </c>
      <c r="G58" s="29">
        <f>JUL!J47</f>
        <v>124</v>
      </c>
      <c r="H58" s="29">
        <f>JUL!J48</f>
        <v>265</v>
      </c>
      <c r="I58" s="31">
        <f>JUL!J49</f>
        <v>2.1370967741935485</v>
      </c>
      <c r="K58" s="29">
        <f>JUL!J52</f>
        <v>45</v>
      </c>
      <c r="L58" s="29">
        <f>JUL!J53</f>
        <v>98</v>
      </c>
      <c r="M58" s="31">
        <f>JUL!J54</f>
        <v>2.1777777777777776</v>
      </c>
    </row>
    <row r="59" spans="1:13" ht="12.75">
      <c r="A59" s="24" t="s">
        <v>49</v>
      </c>
      <c r="C59" s="29">
        <f>AUG!J42</f>
        <v>168</v>
      </c>
      <c r="D59" s="29">
        <f>AUG!J43</f>
        <v>359</v>
      </c>
      <c r="E59" s="31">
        <f>AUG!J44</f>
        <v>2.136904761904762</v>
      </c>
      <c r="G59" s="29">
        <f>AUG!J47</f>
        <v>125</v>
      </c>
      <c r="H59" s="29">
        <f>AUG!J48</f>
        <v>268</v>
      </c>
      <c r="I59" s="31">
        <f>AUG!J49</f>
        <v>2.144</v>
      </c>
      <c r="K59" s="29">
        <f>AUG!J52</f>
        <v>43</v>
      </c>
      <c r="L59" s="29">
        <f>AUG!J53</f>
        <v>91</v>
      </c>
      <c r="M59" s="31">
        <f>AUG!J54</f>
        <v>2.116279069767442</v>
      </c>
    </row>
    <row r="60" spans="1:13" ht="12.75">
      <c r="A60" s="24" t="s">
        <v>50</v>
      </c>
      <c r="C60" s="29">
        <f>SEP!J42</f>
        <v>170</v>
      </c>
      <c r="D60" s="29">
        <f>SEP!J43</f>
        <v>355</v>
      </c>
      <c r="E60" s="31">
        <f>SEP!J44</f>
        <v>2.088235294117647</v>
      </c>
      <c r="G60" s="29">
        <f>SEP!J47</f>
        <v>125</v>
      </c>
      <c r="H60" s="29">
        <f>SEP!J48</f>
        <v>264</v>
      </c>
      <c r="I60" s="31">
        <f>SEP!J49</f>
        <v>2.112</v>
      </c>
      <c r="K60" s="29">
        <f>SEP!J52</f>
        <v>45</v>
      </c>
      <c r="L60" s="29">
        <f>SEP!J53</f>
        <v>91</v>
      </c>
      <c r="M60" s="31">
        <f>SEP!J54</f>
        <v>2.022222222222222</v>
      </c>
    </row>
    <row r="61" spans="1:13" ht="12.75">
      <c r="A61" s="24" t="s">
        <v>51</v>
      </c>
      <c r="C61" s="29">
        <f>OCT!J42</f>
        <v>174</v>
      </c>
      <c r="D61" s="29">
        <f>OCT!J43</f>
        <v>366</v>
      </c>
      <c r="E61" s="31">
        <f>OCT!J44</f>
        <v>2.103448275862069</v>
      </c>
      <c r="G61" s="29">
        <f>OCT!J47</f>
        <v>126</v>
      </c>
      <c r="H61" s="29">
        <f>OCT!J48</f>
        <v>261</v>
      </c>
      <c r="I61" s="31">
        <f>OCT!J49</f>
        <v>2.0714285714285716</v>
      </c>
      <c r="K61" s="29">
        <f>OCT!J52</f>
        <v>48</v>
      </c>
      <c r="L61" s="29">
        <f>OCT!J53</f>
        <v>105</v>
      </c>
      <c r="M61" s="31">
        <f>OCT!J54</f>
        <v>2.1875</v>
      </c>
    </row>
    <row r="62" spans="1:13" ht="12.75">
      <c r="A62" s="24" t="s">
        <v>52</v>
      </c>
      <c r="C62" s="29">
        <f>NOV!J42</f>
        <v>174</v>
      </c>
      <c r="D62" s="29">
        <f>NOV!J43</f>
        <v>356</v>
      </c>
      <c r="E62" s="31">
        <f>NOV!J44</f>
        <v>2.045977011494253</v>
      </c>
      <c r="G62" s="29">
        <f>NOV!J47</f>
        <v>127</v>
      </c>
      <c r="H62" s="29">
        <f>NOV!J48</f>
        <v>266</v>
      </c>
      <c r="I62" s="31">
        <f>NOV!J49</f>
        <v>2.094488188976378</v>
      </c>
      <c r="K62" s="29">
        <f>NOV!J52</f>
        <v>47</v>
      </c>
      <c r="L62" s="29">
        <f>NOV!J53</f>
        <v>90</v>
      </c>
      <c r="M62" s="31">
        <f>NOV!J54</f>
        <v>1.9148936170212767</v>
      </c>
    </row>
    <row r="63" spans="1:13" ht="12.75">
      <c r="A63" s="24" t="s">
        <v>53</v>
      </c>
      <c r="C63" s="29">
        <f>DEC!J42</f>
        <v>174</v>
      </c>
      <c r="D63" s="29">
        <f>DEC!J43</f>
        <v>355</v>
      </c>
      <c r="E63" s="31">
        <f>DEC!J44</f>
        <v>2.0402298850574714</v>
      </c>
      <c r="G63" s="29">
        <f>DEC!J47</f>
        <v>129</v>
      </c>
      <c r="H63" s="29">
        <f>DEC!J48</f>
        <v>264</v>
      </c>
      <c r="I63" s="31">
        <f>DEC!J49</f>
        <v>2.046511627906977</v>
      </c>
      <c r="K63" s="29">
        <f>DEC!J52</f>
        <v>45</v>
      </c>
      <c r="L63" s="29">
        <f>DEC!J53</f>
        <v>91</v>
      </c>
      <c r="M63" s="31">
        <f>DEC!J54</f>
        <v>2.022222222222222</v>
      </c>
    </row>
    <row r="64" spans="1:13" ht="12.75">
      <c r="A64" s="24" t="s">
        <v>54</v>
      </c>
      <c r="C64" s="29">
        <f>JAN!J42</f>
        <v>166</v>
      </c>
      <c r="D64" s="29">
        <f>JAN!J43</f>
        <v>362</v>
      </c>
      <c r="E64" s="31">
        <f>JAN!J44</f>
        <v>2.180722891566265</v>
      </c>
      <c r="G64" s="29">
        <f>JAN!J47</f>
        <v>128</v>
      </c>
      <c r="H64" s="29">
        <f>JAN!J48</f>
        <v>261</v>
      </c>
      <c r="I64" s="31">
        <f>JAN!J49</f>
        <v>2.0390625</v>
      </c>
      <c r="K64" s="29">
        <f>JAN!J52</f>
        <v>38</v>
      </c>
      <c r="L64" s="29">
        <f>JAN!J53</f>
        <v>101</v>
      </c>
      <c r="M64" s="31">
        <f>JAN!J54</f>
        <v>2.6578947368421053</v>
      </c>
    </row>
    <row r="65" spans="1:13" ht="12.75">
      <c r="A65" s="24" t="s">
        <v>55</v>
      </c>
      <c r="C65" s="29">
        <f>FEB!J42</f>
        <v>175</v>
      </c>
      <c r="D65" s="29">
        <f>FEB!J43</f>
        <v>359</v>
      </c>
      <c r="E65" s="31">
        <f>FEB!J44</f>
        <v>2.0514285714285716</v>
      </c>
      <c r="G65" s="29">
        <f>FEB!J47</f>
        <v>129</v>
      </c>
      <c r="H65" s="29">
        <f>FEB!J48</f>
        <v>270</v>
      </c>
      <c r="I65" s="31">
        <f>FEB!J49</f>
        <v>2.0930232558139537</v>
      </c>
      <c r="K65" s="29">
        <f>FEB!J52</f>
        <v>46</v>
      </c>
      <c r="L65" s="29">
        <f>FEB!J53</f>
        <v>89</v>
      </c>
      <c r="M65" s="31">
        <f>FEB!J54</f>
        <v>1.934782608695652</v>
      </c>
    </row>
    <row r="66" spans="1:13" ht="12.75">
      <c r="A66" s="24" t="s">
        <v>56</v>
      </c>
      <c r="C66" s="29">
        <f>MAR!J42</f>
        <v>179</v>
      </c>
      <c r="D66" s="29">
        <f>MAR!J43</f>
        <v>363</v>
      </c>
      <c r="E66" s="31">
        <f>MAR!J44</f>
        <v>2.0279329608938546</v>
      </c>
      <c r="G66" s="29">
        <f>MAR!J47</f>
        <v>132</v>
      </c>
      <c r="H66" s="29">
        <f>MAR!J48</f>
        <v>272</v>
      </c>
      <c r="I66" s="31">
        <f>MAR!J49</f>
        <v>2.0606060606060606</v>
      </c>
      <c r="K66" s="29">
        <f>MAR!J52</f>
        <v>47</v>
      </c>
      <c r="L66" s="29">
        <f>MAR!J53</f>
        <v>91</v>
      </c>
      <c r="M66" s="31">
        <f>MAR!J54</f>
        <v>1.9361702127659575</v>
      </c>
    </row>
    <row r="67" spans="1:13" ht="12.75">
      <c r="A67" s="24" t="s">
        <v>57</v>
      </c>
      <c r="C67" s="29">
        <f>APR!J42</f>
        <v>174</v>
      </c>
      <c r="D67" s="29">
        <f>APR!J43</f>
        <v>343</v>
      </c>
      <c r="E67" s="31">
        <f>APR!J44</f>
        <v>1.971264367816092</v>
      </c>
      <c r="G67" s="29">
        <f>APR!J47</f>
        <v>128</v>
      </c>
      <c r="H67" s="29">
        <f>APR!J48</f>
        <v>251</v>
      </c>
      <c r="I67" s="31">
        <f>APR!J49</f>
        <v>1.9609375</v>
      </c>
      <c r="K67" s="29">
        <f>APR!J52</f>
        <v>46</v>
      </c>
      <c r="L67" s="29">
        <f>APR!J53</f>
        <v>92</v>
      </c>
      <c r="M67" s="31">
        <f>APR!J54</f>
        <v>2</v>
      </c>
    </row>
    <row r="68" spans="1:13" ht="12.75">
      <c r="A68" s="24" t="s">
        <v>58</v>
      </c>
      <c r="C68" s="29">
        <f>MAY!J42</f>
        <v>178</v>
      </c>
      <c r="D68" s="29">
        <f>MAY!J43</f>
        <v>360</v>
      </c>
      <c r="E68" s="31">
        <f>MAY!J44</f>
        <v>2.0224719101123596</v>
      </c>
      <c r="G68" s="29">
        <f>MAY!J47</f>
        <v>129</v>
      </c>
      <c r="H68" s="29">
        <f>MAY!J48</f>
        <v>262</v>
      </c>
      <c r="I68" s="31">
        <f>MAY!J49</f>
        <v>2.0310077519379846</v>
      </c>
      <c r="K68" s="29">
        <f>MAY!J52</f>
        <v>49</v>
      </c>
      <c r="L68" s="29">
        <f>MAY!J53</f>
        <v>98</v>
      </c>
      <c r="M68" s="31">
        <f>MAY!J54</f>
        <v>2</v>
      </c>
    </row>
    <row r="69" spans="1:13" ht="12.75">
      <c r="A69" s="24" t="s">
        <v>59</v>
      </c>
      <c r="C69" s="29">
        <f>JUN!J42</f>
        <v>179</v>
      </c>
      <c r="D69" s="29">
        <f>JUN!J43</f>
        <v>355</v>
      </c>
      <c r="E69" s="31">
        <f>JUN!J44</f>
        <v>1.9832402234636872</v>
      </c>
      <c r="G69" s="29">
        <f>JUN!J47</f>
        <v>130</v>
      </c>
      <c r="H69" s="29">
        <f>JUN!J48</f>
        <v>261</v>
      </c>
      <c r="I69" s="31">
        <f>JUN!J49</f>
        <v>2.0076923076923077</v>
      </c>
      <c r="K69" s="29">
        <f>JUN!J52</f>
        <v>49</v>
      </c>
      <c r="L69" s="29">
        <f>JUN!J53</f>
        <v>94</v>
      </c>
      <c r="M69" s="31">
        <f>JUN!J54</f>
        <v>1.9183673469387754</v>
      </c>
    </row>
    <row r="70" spans="1:13" ht="12.75">
      <c r="A70" s="30" t="s">
        <v>47</v>
      </c>
      <c r="C70" s="20">
        <f>SUM(C58:C69)/COUNTIF(C58:C69,"&lt;&gt;0")</f>
        <v>173.33333333333334</v>
      </c>
      <c r="D70" s="20">
        <f>SUM(D58:D69)/COUNTIF(D58:D69,"&lt;&gt;0")</f>
        <v>358</v>
      </c>
      <c r="E70" s="31">
        <f>D70/C70</f>
        <v>2.065384615384615</v>
      </c>
      <c r="G70" s="20">
        <f>SUM(G58:G69)/COUNTIF(G58:G69,"&lt;&gt;0")</f>
        <v>127.66666666666667</v>
      </c>
      <c r="H70" s="20">
        <f>SUM(H58:H69)/COUNTIF(H58:H69,"&lt;&gt;0")</f>
        <v>263.75</v>
      </c>
      <c r="I70" s="31">
        <f>H70/G70</f>
        <v>2.0659268929503916</v>
      </c>
      <c r="K70" s="20">
        <f>SUM(K58:K69)/COUNTIF(K58:K69,"&lt;&gt;0")</f>
        <v>45.666666666666664</v>
      </c>
      <c r="L70" s="20">
        <f>SUM(L58:L69)/COUNTIF(L58:L69,"&lt;&gt;0")</f>
        <v>94.25</v>
      </c>
      <c r="M70" s="31">
        <f>L70/K70</f>
        <v>2.0638686131386863</v>
      </c>
    </row>
    <row r="76" ht="12.75">
      <c r="A76" s="18" t="s">
        <v>67</v>
      </c>
    </row>
    <row r="78" spans="2:12" ht="12.75">
      <c r="B78" s="46" t="s">
        <v>43</v>
      </c>
      <c r="C78" s="44"/>
      <c r="D78" s="45"/>
      <c r="F78" s="46" t="s">
        <v>4</v>
      </c>
      <c r="G78" s="44"/>
      <c r="H78" s="45"/>
      <c r="J78" s="46" t="s">
        <v>63</v>
      </c>
      <c r="K78" s="44"/>
      <c r="L78" s="45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JUL!J61</f>
        <v>45</v>
      </c>
      <c r="C81" s="29">
        <f>JUL!J62</f>
        <v>98</v>
      </c>
      <c r="D81" s="31">
        <f>JUL!J63</f>
        <v>2.1777777777777776</v>
      </c>
      <c r="F81" s="29">
        <f>JUL!J66</f>
        <v>24</v>
      </c>
      <c r="G81" s="29">
        <f>JUL!J67</f>
        <v>25</v>
      </c>
      <c r="H81" s="31">
        <f>JUL!J68</f>
        <v>1.0416666666666667</v>
      </c>
      <c r="J81" s="29">
        <f>JUL!J71</f>
        <v>18</v>
      </c>
      <c r="K81" s="29">
        <f>JUL!J72</f>
        <v>70</v>
      </c>
      <c r="L81" s="31">
        <f>JUL!F73</f>
        <v>3.1968911917098444</v>
      </c>
    </row>
    <row r="82" spans="1:12" ht="12.75">
      <c r="A82" s="24" t="s">
        <v>49</v>
      </c>
      <c r="B82" s="29">
        <f>AUG!J61</f>
        <v>43</v>
      </c>
      <c r="C82" s="29">
        <f>AUG!J62</f>
        <v>91</v>
      </c>
      <c r="D82" s="31">
        <f>AUG!J63</f>
        <v>2.116279069767442</v>
      </c>
      <c r="F82" s="29">
        <f>AUG!J66</f>
        <v>24</v>
      </c>
      <c r="G82" s="29">
        <f>AUG!J67</f>
        <v>25</v>
      </c>
      <c r="H82" s="31">
        <f>AUG!J68</f>
        <v>1.0416666666666667</v>
      </c>
      <c r="J82" s="29">
        <f>AUG!J71</f>
        <v>17</v>
      </c>
      <c r="K82" s="29">
        <f>AUG!J72</f>
        <v>64</v>
      </c>
      <c r="L82" s="31">
        <f>AUG!J73</f>
        <v>3.764705882352941</v>
      </c>
    </row>
    <row r="83" spans="1:12" ht="12.75">
      <c r="A83" s="24" t="s">
        <v>50</v>
      </c>
      <c r="B83" s="29">
        <f>SEP!J61</f>
        <v>45</v>
      </c>
      <c r="C83" s="29">
        <f>SEP!J62</f>
        <v>91</v>
      </c>
      <c r="D83" s="31">
        <f>SEP!J63</f>
        <v>2.022222222222222</v>
      </c>
      <c r="F83" s="29">
        <f>SEP!J66</f>
        <v>26</v>
      </c>
      <c r="G83" s="29">
        <f>SEP!J67</f>
        <v>27</v>
      </c>
      <c r="H83" s="31">
        <f>SEP!J68</f>
        <v>1.0384615384615385</v>
      </c>
      <c r="J83" s="29">
        <f>SEP!J71</f>
        <v>17</v>
      </c>
      <c r="K83" s="29">
        <f>SEP!J72</f>
        <v>62</v>
      </c>
      <c r="L83" s="31">
        <f>SEP!J73</f>
        <v>3.6470588235294117</v>
      </c>
    </row>
    <row r="84" spans="1:12" ht="12.75">
      <c r="A84" s="24" t="s">
        <v>51</v>
      </c>
      <c r="B84" s="29">
        <f>OCT!J61</f>
        <v>48</v>
      </c>
      <c r="C84" s="29">
        <f>OCT!J62</f>
        <v>105</v>
      </c>
      <c r="D84" s="31">
        <f>OCT!J63</f>
        <v>2.1875</v>
      </c>
      <c r="F84" s="29">
        <f>OCT!J66</f>
        <v>26</v>
      </c>
      <c r="G84" s="29">
        <f>OCT!J67</f>
        <v>27</v>
      </c>
      <c r="H84" s="31">
        <f>OCT!J68</f>
        <v>1.0384615384615385</v>
      </c>
      <c r="J84" s="29">
        <f>OCT!J71</f>
        <v>17</v>
      </c>
      <c r="K84" s="29">
        <f>OCT!J67</f>
        <v>27</v>
      </c>
      <c r="L84" s="31">
        <f>OCT!J73</f>
        <v>3.588235294117647</v>
      </c>
    </row>
    <row r="85" spans="1:12" ht="12.75">
      <c r="A85" s="24" t="s">
        <v>52</v>
      </c>
      <c r="B85" s="29">
        <f>NOV!J61</f>
        <v>47</v>
      </c>
      <c r="C85" s="29">
        <f>NOV!J62</f>
        <v>90</v>
      </c>
      <c r="D85" s="31">
        <f>NOV!J63</f>
        <v>1.9148936170212767</v>
      </c>
      <c r="F85" s="29">
        <f>NOV!J66</f>
        <v>28</v>
      </c>
      <c r="G85" s="29">
        <f>NOV!J67</f>
        <v>29</v>
      </c>
      <c r="H85" s="31">
        <f>NOV!J63</f>
        <v>1.9148936170212767</v>
      </c>
      <c r="J85" s="29">
        <f>NOV!J71</f>
        <v>16</v>
      </c>
      <c r="K85" s="29">
        <f>NOV!J72</f>
        <v>53</v>
      </c>
      <c r="L85" s="31">
        <f>NOV!J73</f>
        <v>3.3125</v>
      </c>
    </row>
    <row r="86" spans="1:12" ht="12.75">
      <c r="A86" s="24" t="s">
        <v>53</v>
      </c>
      <c r="B86" s="29">
        <f>DEC!J61</f>
        <v>45</v>
      </c>
      <c r="C86" s="29">
        <f>DEC!J62</f>
        <v>91</v>
      </c>
      <c r="D86" s="31">
        <f>DEC!J63</f>
        <v>2.022222222222222</v>
      </c>
      <c r="F86" s="29">
        <f>DEC!J66</f>
        <v>27</v>
      </c>
      <c r="G86" s="29">
        <f>DEC!J67</f>
        <v>28</v>
      </c>
      <c r="H86" s="31">
        <f>DEC!J63</f>
        <v>2.022222222222222</v>
      </c>
      <c r="J86" s="29">
        <f>DEC!J71</f>
        <v>13</v>
      </c>
      <c r="K86" s="29">
        <f>DEC!J72</f>
        <v>43</v>
      </c>
      <c r="L86" s="31">
        <f>DEC!J73</f>
        <v>3.3076923076923075</v>
      </c>
    </row>
    <row r="87" spans="1:12" ht="12.75">
      <c r="A87" s="24" t="s">
        <v>54</v>
      </c>
      <c r="B87" s="29">
        <f>JAN!J61</f>
        <v>38</v>
      </c>
      <c r="C87" s="29">
        <f>JAN!J62</f>
        <v>101</v>
      </c>
      <c r="D87" s="31">
        <f>JAN!J63</f>
        <v>2.6578947368421053</v>
      </c>
      <c r="F87" s="29">
        <f>JAN!J66</f>
        <v>28</v>
      </c>
      <c r="G87" s="29">
        <f>JAN!J67</f>
        <v>29</v>
      </c>
      <c r="H87" s="31">
        <f>JAN!J68</f>
        <v>1.0357142857142858</v>
      </c>
      <c r="J87" s="29">
        <f>JAN!J71</f>
        <v>2</v>
      </c>
      <c r="K87" s="29">
        <f>JAN!J72</f>
        <v>45</v>
      </c>
      <c r="L87" s="31">
        <f>JAN!J73</f>
        <v>22.5</v>
      </c>
    </row>
    <row r="88" spans="1:12" ht="12.75">
      <c r="A88" s="24" t="s">
        <v>55</v>
      </c>
      <c r="B88" s="29">
        <f>FEB!J61</f>
        <v>46</v>
      </c>
      <c r="C88" s="29">
        <f>FEB!J62</f>
        <v>89</v>
      </c>
      <c r="D88" s="31">
        <f>FEB!J63</f>
        <v>1.934782608695652</v>
      </c>
      <c r="F88" s="29">
        <f>FEB!J66</f>
        <v>27</v>
      </c>
      <c r="G88" s="29">
        <f>FEB!J67</f>
        <v>28</v>
      </c>
      <c r="H88" s="31">
        <f>FEB!J68</f>
        <v>1.037037037037037</v>
      </c>
      <c r="J88" s="29">
        <f>FEB!J71</f>
        <v>12</v>
      </c>
      <c r="K88" s="29">
        <f>FEB!J72</f>
        <v>37</v>
      </c>
      <c r="L88" s="31">
        <f>FEB!J73</f>
        <v>3.0833333333333335</v>
      </c>
    </row>
    <row r="89" spans="1:12" ht="12.75">
      <c r="A89" s="24" t="s">
        <v>56</v>
      </c>
      <c r="B89" s="29">
        <f>MAR!J61</f>
        <v>47</v>
      </c>
      <c r="C89" s="29">
        <f>MAR!J62</f>
        <v>91</v>
      </c>
      <c r="D89" s="31">
        <f>MAR!J63</f>
        <v>1.9361702127659575</v>
      </c>
      <c r="F89" s="29">
        <f>MAR!J66</f>
        <v>28</v>
      </c>
      <c r="G89" s="29">
        <f>MAR!J67</f>
        <v>29</v>
      </c>
      <c r="H89" s="31">
        <f>MAR!J68</f>
        <v>1.0357142857142858</v>
      </c>
      <c r="J89" s="29">
        <f>MAR!J71</f>
        <v>17</v>
      </c>
      <c r="K89" s="29">
        <f>MAR!J72</f>
        <v>60</v>
      </c>
      <c r="L89" s="31">
        <f>MAR!J73</f>
        <v>3.5294117647058822</v>
      </c>
    </row>
    <row r="90" spans="1:12" ht="12.75">
      <c r="A90" s="24" t="s">
        <v>57</v>
      </c>
      <c r="B90" s="29">
        <f>APR!J61</f>
        <v>46</v>
      </c>
      <c r="C90" s="29">
        <f>APR!J62</f>
        <v>92</v>
      </c>
      <c r="D90" s="31">
        <f>APR!J63</f>
        <v>2</v>
      </c>
      <c r="F90" s="29">
        <f>APR!J66</f>
        <v>25</v>
      </c>
      <c r="G90" s="29">
        <f>APR!J67</f>
        <v>26</v>
      </c>
      <c r="H90" s="31">
        <f>APR!J68</f>
        <v>1.04</v>
      </c>
      <c r="J90" s="29">
        <f>APR!J71</f>
        <v>19</v>
      </c>
      <c r="K90" s="29">
        <f>APR!J72</f>
        <v>64</v>
      </c>
      <c r="L90" s="31">
        <f>APR!J73</f>
        <v>3.3684210526315788</v>
      </c>
    </row>
    <row r="91" spans="1:12" ht="12.75">
      <c r="A91" s="24" t="s">
        <v>58</v>
      </c>
      <c r="B91" s="29">
        <f>MAY!J61</f>
        <v>49</v>
      </c>
      <c r="C91" s="29">
        <f>MAY!J62</f>
        <v>98</v>
      </c>
      <c r="D91" s="31">
        <f>MAY!J63</f>
        <v>2</v>
      </c>
      <c r="F91" s="29">
        <f>MAY!J66</f>
        <v>26</v>
      </c>
      <c r="G91" s="29">
        <f>MAY!J67</f>
        <v>27</v>
      </c>
      <c r="H91" s="31">
        <f>MAY!J68</f>
        <v>1.0384615384615385</v>
      </c>
      <c r="J91" s="29">
        <f>MAY!J71</f>
        <v>18</v>
      </c>
      <c r="K91" s="29">
        <f>MAY!J72</f>
        <v>63</v>
      </c>
      <c r="L91" s="31">
        <f>MAY!J73</f>
        <v>3.5</v>
      </c>
    </row>
    <row r="92" spans="1:12" ht="12.75">
      <c r="A92" s="24" t="s">
        <v>59</v>
      </c>
      <c r="B92" s="29">
        <f>JUN!J61</f>
        <v>49</v>
      </c>
      <c r="C92" s="29">
        <f>JUN!J62</f>
        <v>94</v>
      </c>
      <c r="D92" s="31">
        <f>JUN!J63</f>
        <v>1.9183673469387754</v>
      </c>
      <c r="F92" s="29">
        <f>JUN!J66</f>
        <v>26</v>
      </c>
      <c r="G92" s="29">
        <f>JUN!J67</f>
        <v>27</v>
      </c>
      <c r="H92" s="31">
        <f>JUN!J68</f>
        <v>1.0384615384615385</v>
      </c>
      <c r="J92" s="29">
        <f>JUN!J71</f>
        <v>18</v>
      </c>
      <c r="K92" s="29">
        <f>JUN!J72</f>
        <v>62</v>
      </c>
      <c r="L92" s="31">
        <f>JUN!J73</f>
        <v>3.4444444444444446</v>
      </c>
    </row>
    <row r="93" spans="1:12" ht="12.75">
      <c r="A93" s="30" t="s">
        <v>47</v>
      </c>
      <c r="B93" s="20">
        <f>SUM(B81:B92)/COUNTIF(B81:B92,"&lt;&gt;0")</f>
        <v>45.666666666666664</v>
      </c>
      <c r="C93" s="20">
        <f>SUM(C81:C92)/COUNTIF(C81:C92,"&lt;&gt;0")</f>
        <v>94.25</v>
      </c>
      <c r="D93" s="31">
        <f>C93/B93</f>
        <v>2.0638686131386863</v>
      </c>
      <c r="F93" s="20">
        <f>SUM(F81:F92)/COUNTIF(F81:F92,"&lt;&gt;0")</f>
        <v>26.25</v>
      </c>
      <c r="G93" s="20">
        <f>SUM(G81:G92)/COUNTIF(G81:G92,"&lt;&gt;0")</f>
        <v>27.25</v>
      </c>
      <c r="H93" s="31">
        <f>G93/F93</f>
        <v>1.0380952380952382</v>
      </c>
      <c r="J93" s="20">
        <f>SUM(J81:J92)/COUNTIF(J81:J92,"&lt;&gt;0")</f>
        <v>15.333333333333334</v>
      </c>
      <c r="K93" s="20">
        <f>SUM(K81:K92)/COUNTIF(K81:K92,"&lt;&gt;0")</f>
        <v>54.166666666666664</v>
      </c>
      <c r="L93" s="31">
        <f>K93/J93</f>
        <v>3.532608695652174</v>
      </c>
    </row>
    <row r="97" spans="2:12" ht="12.75">
      <c r="B97" s="46" t="s">
        <v>62</v>
      </c>
      <c r="C97" s="44"/>
      <c r="D97" s="45"/>
      <c r="F97" s="46" t="s">
        <v>2</v>
      </c>
      <c r="G97" s="44"/>
      <c r="H97" s="45"/>
      <c r="J97" s="46" t="s">
        <v>61</v>
      </c>
      <c r="K97" s="44"/>
      <c r="L97" s="45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JUL!J76</f>
        <v>0</v>
      </c>
      <c r="C100" s="29">
        <f>JUL!J77</f>
        <v>0</v>
      </c>
      <c r="D100" s="31" t="e">
        <f>JUL!J78</f>
        <v>#DIV/0!</v>
      </c>
      <c r="F100" s="29">
        <f>JUL!J81</f>
        <v>3</v>
      </c>
      <c r="G100" s="29">
        <f>JUL!J82</f>
        <v>3</v>
      </c>
      <c r="H100" s="31">
        <f>JUL!J83</f>
        <v>1</v>
      </c>
      <c r="J100" s="29">
        <f>JUL!J86</f>
        <v>0</v>
      </c>
      <c r="K100" s="29">
        <f>JUL!J87</f>
        <v>0</v>
      </c>
      <c r="L100" s="31" t="e">
        <f>JUL!J88</f>
        <v>#DIV/0!</v>
      </c>
    </row>
    <row r="101" spans="1:12" ht="12.75">
      <c r="A101" s="24" t="s">
        <v>49</v>
      </c>
      <c r="B101" s="29">
        <f>AUG!J76</f>
        <v>0</v>
      </c>
      <c r="C101" s="29">
        <f>AUG!J77</f>
        <v>0</v>
      </c>
      <c r="D101" s="31" t="e">
        <f>AUG!J78</f>
        <v>#DIV/0!</v>
      </c>
      <c r="F101" s="29">
        <f>AUG!J81</f>
        <v>2</v>
      </c>
      <c r="G101" s="29">
        <f>AUG!J82</f>
        <v>2</v>
      </c>
      <c r="H101" s="31">
        <f>AUG!J83</f>
        <v>1</v>
      </c>
      <c r="J101" s="29">
        <f>AUG!J86</f>
        <v>0</v>
      </c>
      <c r="K101" s="29">
        <f>AUG!J87</f>
        <v>0</v>
      </c>
      <c r="L101" s="31" t="e">
        <f>AUG!J88</f>
        <v>#DIV/0!</v>
      </c>
    </row>
    <row r="102" spans="1:12" ht="12.75">
      <c r="A102" s="24" t="s">
        <v>50</v>
      </c>
      <c r="B102" s="29">
        <f>SEP!J76</f>
        <v>0</v>
      </c>
      <c r="C102" s="29">
        <f>SEP!J77</f>
        <v>0</v>
      </c>
      <c r="D102" s="31" t="e">
        <f>SEP!J78</f>
        <v>#DIV/0!</v>
      </c>
      <c r="F102" s="29">
        <f>SEP!J81</f>
        <v>2</v>
      </c>
      <c r="G102" s="29">
        <f>SEP!J82</f>
        <v>2</v>
      </c>
      <c r="H102" s="31">
        <f>SEP!J83</f>
        <v>1</v>
      </c>
      <c r="J102" s="29">
        <f>SEP!J86</f>
        <v>0</v>
      </c>
      <c r="K102" s="29">
        <f>SEP!J87</f>
        <v>0</v>
      </c>
      <c r="L102" s="31" t="e">
        <f>SEP!J88</f>
        <v>#DIV/0!</v>
      </c>
    </row>
    <row r="103" spans="1:12" ht="12.75">
      <c r="A103" s="24" t="s">
        <v>51</v>
      </c>
      <c r="B103" s="29">
        <f>OCT!J76</f>
        <v>3</v>
      </c>
      <c r="C103" s="29">
        <f>OCT!J77</f>
        <v>15</v>
      </c>
      <c r="D103" s="31">
        <f>OCT!J78</f>
        <v>5</v>
      </c>
      <c r="F103" s="29">
        <f>OCT!J81</f>
        <v>2</v>
      </c>
      <c r="G103" s="29">
        <f>OCT!J82</f>
        <v>2</v>
      </c>
      <c r="H103" s="31">
        <f>OCT!J83</f>
        <v>1</v>
      </c>
      <c r="J103" s="29">
        <f>OCT!J86</f>
        <v>0</v>
      </c>
      <c r="K103" s="29">
        <f>OCT!J87</f>
        <v>0</v>
      </c>
      <c r="L103" s="31" t="e">
        <f>OCT!J88</f>
        <v>#DIV/0!</v>
      </c>
    </row>
    <row r="104" spans="1:12" ht="12.75">
      <c r="A104" s="24" t="s">
        <v>52</v>
      </c>
      <c r="B104" s="29">
        <f>NOV!J76</f>
        <v>2</v>
      </c>
      <c r="C104" s="29">
        <f>NOV!J77</f>
        <v>7</v>
      </c>
      <c r="D104" s="31">
        <f>NOV!J78</f>
        <v>3.5</v>
      </c>
      <c r="F104" s="29">
        <f>NOV!J81</f>
        <v>1</v>
      </c>
      <c r="G104" s="29">
        <f>NOV!J82</f>
        <v>1</v>
      </c>
      <c r="H104" s="31">
        <f>NOV!J83</f>
        <v>1</v>
      </c>
      <c r="J104" s="29">
        <f>NOV!J86</f>
        <v>0</v>
      </c>
      <c r="K104" s="29">
        <f>NOV!J87</f>
        <v>0</v>
      </c>
      <c r="L104" s="31" t="e">
        <f>NOV!J88</f>
        <v>#DIV/0!</v>
      </c>
    </row>
    <row r="105" spans="1:12" ht="12.75">
      <c r="A105" s="24" t="s">
        <v>53</v>
      </c>
      <c r="B105" s="29">
        <f>DEC!J76</f>
        <v>4</v>
      </c>
      <c r="C105" s="29">
        <f>DEC!J77</f>
        <v>19</v>
      </c>
      <c r="D105" s="31">
        <f>DEC!J78</f>
        <v>4.75</v>
      </c>
      <c r="F105" s="29">
        <f>DEC!J81</f>
        <v>1</v>
      </c>
      <c r="G105" s="29">
        <f>DEC!J82</f>
        <v>1</v>
      </c>
      <c r="H105" s="31">
        <f>DEC!J83</f>
        <v>1</v>
      </c>
      <c r="J105" s="29">
        <f>DEC!J86</f>
        <v>0</v>
      </c>
      <c r="K105" s="29">
        <f>DEC!J87</f>
        <v>0</v>
      </c>
      <c r="L105" s="31" t="e">
        <f>DEC!J88</f>
        <v>#DIV/0!</v>
      </c>
    </row>
    <row r="106" spans="1:12" ht="12.75">
      <c r="A106" s="24" t="s">
        <v>54</v>
      </c>
      <c r="B106" s="29">
        <f>JAN!J76</f>
        <v>6</v>
      </c>
      <c r="C106" s="29">
        <f>JAN!J77</f>
        <v>25</v>
      </c>
      <c r="D106" s="31">
        <f>JAN!J78</f>
        <v>4.166666666666667</v>
      </c>
      <c r="F106" s="29">
        <f>JAN!J81</f>
        <v>2</v>
      </c>
      <c r="G106" s="29">
        <f>JAN!J82</f>
        <v>2</v>
      </c>
      <c r="H106" s="31">
        <f>JAN!J83</f>
        <v>1</v>
      </c>
      <c r="J106" s="29">
        <f>JAN!J86</f>
        <v>0</v>
      </c>
      <c r="K106" s="29">
        <f>JAN!J87</f>
        <v>0</v>
      </c>
      <c r="L106" s="31" t="e">
        <f>JAN!J88</f>
        <v>#DIV/0!</v>
      </c>
    </row>
    <row r="107" spans="1:12" ht="12.75">
      <c r="A107" s="24" t="s">
        <v>55</v>
      </c>
      <c r="B107" s="29">
        <f>FEB!J76</f>
        <v>5</v>
      </c>
      <c r="C107" s="29">
        <f>FEB!J77</f>
        <v>22</v>
      </c>
      <c r="D107" s="31">
        <f>FEB!J78</f>
        <v>4.4</v>
      </c>
      <c r="F107" s="29">
        <f>FEB!J81</f>
        <v>2</v>
      </c>
      <c r="G107" s="29">
        <f>FEB!J82</f>
        <v>2</v>
      </c>
      <c r="H107" s="31">
        <f>FEB!J83</f>
        <v>1</v>
      </c>
      <c r="J107" s="29">
        <f>FEB!J86</f>
        <v>0</v>
      </c>
      <c r="K107" s="29">
        <f>FEB!J87</f>
        <v>0</v>
      </c>
      <c r="L107" s="31" t="e">
        <f>FEB!J88</f>
        <v>#DIV/0!</v>
      </c>
    </row>
    <row r="108" spans="1:12" ht="12.75">
      <c r="A108" s="24" t="s">
        <v>56</v>
      </c>
      <c r="B108" s="29">
        <f>MAR!J76</f>
        <v>0</v>
      </c>
      <c r="C108" s="29">
        <f>MAR!J77</f>
        <v>0</v>
      </c>
      <c r="D108" s="31" t="e">
        <f>MAR!J78</f>
        <v>#DIV/0!</v>
      </c>
      <c r="F108" s="29">
        <f>MAR!J81</f>
        <v>2</v>
      </c>
      <c r="G108" s="29">
        <f>MAR!J82</f>
        <v>2</v>
      </c>
      <c r="H108" s="31">
        <f>MAR!J83</f>
        <v>1</v>
      </c>
      <c r="J108" s="29">
        <f>MAR!J86</f>
        <v>0</v>
      </c>
      <c r="K108" s="29">
        <f>MAR!J87</f>
        <v>0</v>
      </c>
      <c r="L108" s="31" t="e">
        <f>MAR!J88</f>
        <v>#DIV/0!</v>
      </c>
    </row>
    <row r="109" spans="1:12" ht="12.75">
      <c r="A109" s="24" t="s">
        <v>57</v>
      </c>
      <c r="B109" s="29">
        <f>APR!J76</f>
        <v>0</v>
      </c>
      <c r="C109" s="29">
        <f>APR!J77</f>
        <v>0</v>
      </c>
      <c r="D109" s="31" t="e">
        <f>APR!J78</f>
        <v>#DIV/0!</v>
      </c>
      <c r="F109" s="29">
        <f>APR!J81</f>
        <v>2</v>
      </c>
      <c r="G109" s="29">
        <f>APR!J82</f>
        <v>2</v>
      </c>
      <c r="H109" s="31">
        <f>APR!J83</f>
        <v>1</v>
      </c>
      <c r="J109" s="29">
        <f>APR!J86</f>
        <v>0</v>
      </c>
      <c r="K109" s="29">
        <f>APR!J87</f>
        <v>0</v>
      </c>
      <c r="L109" s="31" t="e">
        <f>APR!J88</f>
        <v>#DIV/0!</v>
      </c>
    </row>
    <row r="110" spans="1:12" ht="12.75">
      <c r="A110" s="24" t="s">
        <v>58</v>
      </c>
      <c r="B110" s="29">
        <f>MAY!J76</f>
        <v>1</v>
      </c>
      <c r="C110" s="29">
        <f>MAY!J77</f>
        <v>4</v>
      </c>
      <c r="D110" s="31">
        <f>MAY!J78</f>
        <v>4</v>
      </c>
      <c r="F110" s="29">
        <f>MAY!J81</f>
        <v>4</v>
      </c>
      <c r="G110" s="29">
        <f>MAY!J82</f>
        <v>4</v>
      </c>
      <c r="H110" s="31">
        <f>MAY!J83</f>
        <v>1</v>
      </c>
      <c r="J110" s="29">
        <f>MAY!J86</f>
        <v>0</v>
      </c>
      <c r="K110" s="29">
        <f>MAY!J87</f>
        <v>0</v>
      </c>
      <c r="L110" s="31" t="e">
        <f>MAY!J88</f>
        <v>#DIV/0!</v>
      </c>
    </row>
    <row r="111" spans="1:12" ht="12.75">
      <c r="A111" s="24" t="s">
        <v>59</v>
      </c>
      <c r="B111" s="29">
        <f>JUN!J76</f>
        <v>0</v>
      </c>
      <c r="C111" s="29">
        <f>JUN!J77</f>
        <v>0</v>
      </c>
      <c r="D111" s="31" t="e">
        <f>JUN!J78</f>
        <v>#DIV/0!</v>
      </c>
      <c r="F111" s="29">
        <f>JUN!J81</f>
        <v>5</v>
      </c>
      <c r="G111" s="29">
        <f>JUN!J82</f>
        <v>5</v>
      </c>
      <c r="H111" s="31">
        <f>JUN!J83</f>
        <v>1</v>
      </c>
      <c r="J111" s="29">
        <f>JUN!J86</f>
        <v>0</v>
      </c>
      <c r="K111" s="29">
        <f>JUN!J87</f>
        <v>0</v>
      </c>
      <c r="L111" s="31" t="e">
        <f>JUN!J88</f>
        <v>#DIV/0!</v>
      </c>
    </row>
    <row r="112" spans="1:12" ht="12.75">
      <c r="A112" s="30" t="s">
        <v>47</v>
      </c>
      <c r="B112" s="20">
        <f>SUM(B100:B111)/COUNTIF(B100:B111,"&lt;&gt;0")</f>
        <v>3.5</v>
      </c>
      <c r="C112" s="20">
        <f>SUM(C100:C111)/COUNTIF(C100:C111,"&lt;&gt;0")</f>
        <v>15.333333333333334</v>
      </c>
      <c r="D112" s="31">
        <f>C112/B112</f>
        <v>4.380952380952381</v>
      </c>
      <c r="F112" s="20">
        <f>SUM(F100:F111)/COUNTIF(F100:F111,"&lt;&gt;0")</f>
        <v>2.3333333333333335</v>
      </c>
      <c r="G112" s="20">
        <f>SUM(G100:G111)/COUNTIF(G100:G111,"&lt;&gt;0")</f>
        <v>2.3333333333333335</v>
      </c>
      <c r="H112" s="31">
        <f>G112/F112</f>
        <v>1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1" t="e">
        <f>K112/J112</f>
        <v>#DIV/0!</v>
      </c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4"/>
      <c r="D118" s="44"/>
      <c r="E118" s="44"/>
      <c r="F118" s="45"/>
      <c r="H118" s="46" t="s">
        <v>34</v>
      </c>
      <c r="I118" s="44"/>
      <c r="J118" s="44"/>
      <c r="K118" s="44"/>
      <c r="L118" s="45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JUL!C123</f>
        <v>51528</v>
      </c>
      <c r="C122" s="29">
        <f>JUL!E123</f>
        <v>124</v>
      </c>
      <c r="D122" s="31">
        <f>JUL!F123</f>
        <v>415.5483870967742</v>
      </c>
      <c r="E122" s="29">
        <f>JUL!G123</f>
        <v>265</v>
      </c>
      <c r="F122" s="31">
        <f>JUL!H123</f>
        <v>194.4452830188679</v>
      </c>
      <c r="H122" s="29">
        <f>JUL!C124</f>
        <v>20243</v>
      </c>
      <c r="I122" s="29">
        <f>JUL!E124</f>
        <v>45</v>
      </c>
      <c r="J122" s="31">
        <f>JUL!F124</f>
        <v>449.84444444444443</v>
      </c>
      <c r="K122" s="29">
        <f>JUL!G124</f>
        <v>98</v>
      </c>
      <c r="L122" s="31">
        <f>JUL!H124</f>
        <v>206.5612244897959</v>
      </c>
    </row>
    <row r="123" spans="1:12" ht="12.75">
      <c r="A123" s="24" t="s">
        <v>49</v>
      </c>
      <c r="B123" s="29">
        <f>AUG!C123</f>
        <v>54110</v>
      </c>
      <c r="C123" s="29">
        <f>AUG!E123</f>
        <v>125</v>
      </c>
      <c r="D123" s="31">
        <f>AUG!F123</f>
        <v>432.88</v>
      </c>
      <c r="E123" s="29">
        <f>AUG!G123</f>
        <v>268</v>
      </c>
      <c r="F123" s="31">
        <f>AUG!H123</f>
        <v>201.90298507462686</v>
      </c>
      <c r="H123" s="29">
        <f>AUG!C124</f>
        <v>18843</v>
      </c>
      <c r="I123" s="29">
        <f>AUG!E124</f>
        <v>43</v>
      </c>
      <c r="J123" s="31">
        <f>AUG!F124</f>
        <v>438.2093023255814</v>
      </c>
      <c r="K123" s="29">
        <f>AUG!G124</f>
        <v>91</v>
      </c>
      <c r="L123" s="31">
        <f>AUG!H124</f>
        <v>207.06593406593407</v>
      </c>
    </row>
    <row r="124" spans="1:12" ht="12.75">
      <c r="A124" s="24" t="s">
        <v>50</v>
      </c>
      <c r="B124" s="29">
        <f>SEP!C123</f>
        <v>53148</v>
      </c>
      <c r="C124" s="29">
        <f>SEP!E123</f>
        <v>125</v>
      </c>
      <c r="D124" s="31">
        <f>SEP!F123</f>
        <v>425.184</v>
      </c>
      <c r="E124" s="29">
        <f>SEP!G123</f>
        <v>264</v>
      </c>
      <c r="F124" s="31">
        <f>SEP!H123</f>
        <v>201.3181818181818</v>
      </c>
      <c r="H124" s="29">
        <f>SEP!C124</f>
        <v>18685</v>
      </c>
      <c r="I124" s="29">
        <f>SEP!E124</f>
        <v>45</v>
      </c>
      <c r="J124" s="31">
        <f>SEP!F124</f>
        <v>415.22222222222223</v>
      </c>
      <c r="K124" s="29">
        <f>SEP!G124</f>
        <v>91</v>
      </c>
      <c r="L124" s="31">
        <f>SEP!H124</f>
        <v>205.32967032967034</v>
      </c>
    </row>
    <row r="125" spans="1:12" ht="12.75">
      <c r="A125" s="24" t="s">
        <v>51</v>
      </c>
      <c r="B125" s="29">
        <f>OCT!C123</f>
        <v>54803</v>
      </c>
      <c r="C125" s="29">
        <f>OCT!E123</f>
        <v>126</v>
      </c>
      <c r="D125" s="31">
        <f>OCT!F123</f>
        <v>434.94444444444446</v>
      </c>
      <c r="E125" s="29">
        <f>OCT!G123</f>
        <v>261</v>
      </c>
      <c r="F125" s="31">
        <f>OCT!H123</f>
        <v>209.97318007662835</v>
      </c>
      <c r="H125" s="29">
        <f>OCT!C124</f>
        <v>21558</v>
      </c>
      <c r="I125" s="29">
        <f>OCT!E124</f>
        <v>48</v>
      </c>
      <c r="J125" s="31">
        <f>OCT!F124</f>
        <v>449.125</v>
      </c>
      <c r="K125" s="29">
        <f>OCT!G124</f>
        <v>105</v>
      </c>
      <c r="L125" s="31">
        <f>OCT!H124</f>
        <v>205.31428571428572</v>
      </c>
    </row>
    <row r="126" spans="1:12" ht="12.75">
      <c r="A126" s="24" t="s">
        <v>52</v>
      </c>
      <c r="B126" s="29">
        <f>NOV!C123</f>
        <v>54524</v>
      </c>
      <c r="C126" s="29">
        <f>NOV!E123</f>
        <v>127</v>
      </c>
      <c r="D126" s="31">
        <f>NOV!F123</f>
        <v>429.3228346456693</v>
      </c>
      <c r="E126" s="29">
        <f>NOV!G123</f>
        <v>266</v>
      </c>
      <c r="F126" s="31">
        <f>NOV!H123</f>
        <v>204.97744360902254</v>
      </c>
      <c r="H126" s="29">
        <f>NOV!C124</f>
        <v>18962</v>
      </c>
      <c r="I126" s="29">
        <f>NOV!E124</f>
        <v>47</v>
      </c>
      <c r="J126" s="31">
        <f>NOV!F124</f>
        <v>403.4468085106383</v>
      </c>
      <c r="K126" s="29">
        <f>NOV!G124</f>
        <v>90</v>
      </c>
      <c r="L126" s="31">
        <f>NOV!H124</f>
        <v>210.6888888888889</v>
      </c>
    </row>
    <row r="127" spans="1:12" ht="12.75">
      <c r="A127" s="24" t="s">
        <v>53</v>
      </c>
      <c r="B127" s="29">
        <f>DEC!C123</f>
        <v>58806</v>
      </c>
      <c r="C127" s="29">
        <f>DEC!E123</f>
        <v>129</v>
      </c>
      <c r="D127" s="31">
        <f>DEC!F123</f>
        <v>455.86046511627904</v>
      </c>
      <c r="E127" s="29">
        <f>DEC!G123</f>
        <v>264</v>
      </c>
      <c r="F127" s="31">
        <f>DEC!H123</f>
        <v>222.75</v>
      </c>
      <c r="H127" s="29">
        <f>DEC!C124</f>
        <v>19051</v>
      </c>
      <c r="I127" s="29">
        <f>DEC!E124</f>
        <v>45</v>
      </c>
      <c r="J127" s="31">
        <f>DEC!F124</f>
        <v>423.35555555555555</v>
      </c>
      <c r="K127" s="29">
        <f>DEC!G124</f>
        <v>91</v>
      </c>
      <c r="L127" s="31">
        <f>DEC!H124</f>
        <v>209.35164835164835</v>
      </c>
    </row>
    <row r="128" spans="1:12" ht="12.75">
      <c r="A128" s="24" t="s">
        <v>54</v>
      </c>
      <c r="B128" s="29">
        <f>JAN!C123</f>
        <v>53890</v>
      </c>
      <c r="C128" s="29">
        <f>JAN!E123</f>
        <v>128</v>
      </c>
      <c r="D128" s="31">
        <f>JAN!F123</f>
        <v>421.015625</v>
      </c>
      <c r="E128" s="29">
        <f>JAN!G123</f>
        <v>261</v>
      </c>
      <c r="F128" s="31">
        <f>JAN!H123</f>
        <v>206.4750957854406</v>
      </c>
      <c r="H128" s="29">
        <f>JAN!C124</f>
        <v>23204</v>
      </c>
      <c r="I128" s="29">
        <f>JAN!E124</f>
        <v>38</v>
      </c>
      <c r="J128" s="31">
        <f>JAN!F124</f>
        <v>610.6315789473684</v>
      </c>
      <c r="K128" s="29">
        <f>JAN!G124</f>
        <v>101</v>
      </c>
      <c r="L128" s="31">
        <f>JAN!H124</f>
        <v>229.74257425742573</v>
      </c>
    </row>
    <row r="129" spans="1:12" ht="12.75">
      <c r="A129" s="24" t="s">
        <v>55</v>
      </c>
      <c r="B129" s="29">
        <f>FEB!C123</f>
        <v>55877</v>
      </c>
      <c r="C129" s="29">
        <f>FEB!E123</f>
        <v>129</v>
      </c>
      <c r="D129" s="31">
        <f>FEB!F123</f>
        <v>433.15503875968994</v>
      </c>
      <c r="E129" s="29">
        <f>FEB!G123</f>
        <v>270</v>
      </c>
      <c r="F129" s="31">
        <f>FEB!H123</f>
        <v>206.95185185185184</v>
      </c>
      <c r="H129" s="29">
        <f>FEB!C124</f>
        <v>18386</v>
      </c>
      <c r="I129" s="29">
        <f>FEB!E124</f>
        <v>46</v>
      </c>
      <c r="J129" s="31">
        <f>FEB!F124</f>
        <v>399.69565217391306</v>
      </c>
      <c r="K129" s="29">
        <f>FEB!G124</f>
        <v>89</v>
      </c>
      <c r="L129" s="31">
        <f>FEB!H124</f>
        <v>206.58426966292134</v>
      </c>
    </row>
    <row r="130" spans="1:12" ht="12.75">
      <c r="A130" s="24" t="s">
        <v>56</v>
      </c>
      <c r="B130" s="29">
        <f>MAR!C123</f>
        <v>58206</v>
      </c>
      <c r="C130" s="29">
        <f>MAR!E123</f>
        <v>132</v>
      </c>
      <c r="D130" s="31">
        <f>MAR!F123</f>
        <v>440.95454545454544</v>
      </c>
      <c r="E130" s="29">
        <f>MAR!G123</f>
        <v>272</v>
      </c>
      <c r="F130" s="31">
        <f>MAR!H123</f>
        <v>213.99264705882354</v>
      </c>
      <c r="H130" s="29">
        <f>MAR!C124</f>
        <v>19324</v>
      </c>
      <c r="I130" s="29">
        <f>MAR!E124</f>
        <v>47</v>
      </c>
      <c r="J130" s="31">
        <f>MAR!F124</f>
        <v>411.1489361702128</v>
      </c>
      <c r="K130" s="29">
        <f>MAR!G124</f>
        <v>91</v>
      </c>
      <c r="L130" s="31">
        <f>MAR!H124</f>
        <v>212.35164835164835</v>
      </c>
    </row>
    <row r="131" spans="1:12" ht="12.75">
      <c r="A131" s="24" t="s">
        <v>57</v>
      </c>
      <c r="B131" s="29">
        <f>APR!C123</f>
        <v>54426</v>
      </c>
      <c r="C131" s="29">
        <f>APR!E123</f>
        <v>128</v>
      </c>
      <c r="D131" s="31">
        <f>APR!F123</f>
        <v>425.203125</v>
      </c>
      <c r="E131" s="29">
        <f>APR!G123</f>
        <v>251</v>
      </c>
      <c r="F131" s="31">
        <f>APR!H123</f>
        <v>216.83665338645417</v>
      </c>
      <c r="H131" s="29">
        <f>APR!C124</f>
        <v>19652</v>
      </c>
      <c r="I131" s="29">
        <f>APR!E124</f>
        <v>46</v>
      </c>
      <c r="J131" s="31">
        <f>APR!F124</f>
        <v>427.2173913043478</v>
      </c>
      <c r="K131" s="29">
        <f>APR!G124</f>
        <v>92</v>
      </c>
      <c r="L131" s="31">
        <f>APR!H124</f>
        <v>213.6086956521739</v>
      </c>
    </row>
    <row r="132" spans="1:12" ht="12.75">
      <c r="A132" s="24" t="s">
        <v>58</v>
      </c>
      <c r="B132" s="29">
        <f>MAY!C123</f>
        <v>56622</v>
      </c>
      <c r="C132" s="29">
        <f>MAY!E123</f>
        <v>129</v>
      </c>
      <c r="D132" s="31">
        <f>MAY!F123</f>
        <v>438.93023255813955</v>
      </c>
      <c r="E132" s="29">
        <f>MAY!G123</f>
        <v>262</v>
      </c>
      <c r="F132" s="31">
        <f>MAY!H107</f>
        <v>210.01529051987768</v>
      </c>
      <c r="H132" s="29">
        <f>MAY!C124</f>
        <v>22160</v>
      </c>
      <c r="I132" s="29">
        <f>MAY!E124</f>
        <v>49</v>
      </c>
      <c r="J132" s="31">
        <f>MAY!F124</f>
        <v>452.2448979591837</v>
      </c>
      <c r="K132" s="29">
        <f>MAY!G124</f>
        <v>98</v>
      </c>
      <c r="L132" s="31">
        <f>MAY!H124</f>
        <v>226.12244897959184</v>
      </c>
    </row>
    <row r="133" spans="1:12" ht="12.75">
      <c r="A133" s="24" t="s">
        <v>59</v>
      </c>
      <c r="B133" s="29">
        <f>JUN!C123</f>
        <v>58430</v>
      </c>
      <c r="C133" s="29">
        <f>JUN!E123</f>
        <v>130</v>
      </c>
      <c r="D133" s="31">
        <f>JUN!F123</f>
        <v>449.46153846153845</v>
      </c>
      <c r="E133" s="29">
        <f>JUN!G123</f>
        <v>261</v>
      </c>
      <c r="F133" s="31">
        <f>JUN!H123</f>
        <v>223.8697318007663</v>
      </c>
      <c r="H133" s="29">
        <f>JUN!C124</f>
        <v>20523</v>
      </c>
      <c r="I133" s="29">
        <f>JUN!E124</f>
        <v>49</v>
      </c>
      <c r="J133" s="31">
        <f>JUN!F124</f>
        <v>418.83673469387753</v>
      </c>
      <c r="K133" s="29">
        <f>JUN!G124</f>
        <v>94</v>
      </c>
      <c r="L133" s="31">
        <f>JUN!H124</f>
        <v>218.32978723404256</v>
      </c>
    </row>
    <row r="134" spans="1:12" ht="12.75">
      <c r="A134" s="30" t="s">
        <v>47</v>
      </c>
      <c r="B134" s="20">
        <f>SUM(B122:B133)/COUNTIF(B122:B133,"&lt;&gt;0")</f>
        <v>55364.166666666664</v>
      </c>
      <c r="C134" s="20">
        <f>SUM(C122:C133)/COUNTIF(C122:C133,"&lt;&gt;0")</f>
        <v>127.66666666666667</v>
      </c>
      <c r="D134" s="31">
        <f>B134/C134</f>
        <v>433.6618798955613</v>
      </c>
      <c r="E134" s="29">
        <f>SUM(E122:E133)/COUNTIF(E122:E133,"&lt;&gt;0")</f>
        <v>263.75</v>
      </c>
      <c r="F134" s="31">
        <f>B134/E134</f>
        <v>209.91153238546602</v>
      </c>
      <c r="H134" s="20">
        <f>SUM(H122:H133)/COUNTIF(H122:H133,"&lt;&gt;0")</f>
        <v>20049.25</v>
      </c>
      <c r="I134" s="20">
        <f>SUM(I122:I133)/COUNTIF(I122:I133,"&lt;&gt;0")</f>
        <v>45.666666666666664</v>
      </c>
      <c r="J134" s="31">
        <f>H134/I134</f>
        <v>439.03467153284674</v>
      </c>
      <c r="K134" s="29">
        <f>SUM(K122:K133)/COUNTIF(K122:K133,"&lt;&gt;0")</f>
        <v>94.25</v>
      </c>
      <c r="L134" s="31">
        <f>H134/K134</f>
        <v>212.72413793103448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JUL!K130</f>
        <v>20243</v>
      </c>
      <c r="D142" s="29">
        <f>JUL!K131</f>
        <v>4925</v>
      </c>
      <c r="E142" s="29">
        <f>JUL!K132</f>
        <v>14436</v>
      </c>
      <c r="F142" s="29">
        <f>JUL!K133</f>
        <v>0</v>
      </c>
      <c r="G142" s="29">
        <f>JUL!K134</f>
        <v>882</v>
      </c>
      <c r="H142" s="29">
        <f>JUL!K135</f>
        <v>0</v>
      </c>
    </row>
    <row r="143" spans="1:8" ht="12.75">
      <c r="A143" s="24" t="s">
        <v>49</v>
      </c>
      <c r="C143" s="29">
        <f>AUG!K130</f>
        <v>18843</v>
      </c>
      <c r="D143" s="29">
        <f>AUG!K131</f>
        <v>4921</v>
      </c>
      <c r="E143" s="29">
        <f>AUG!K132</f>
        <v>13308</v>
      </c>
      <c r="F143" s="29">
        <f>AUG!K133</f>
        <v>0</v>
      </c>
      <c r="G143" s="29">
        <f>AUG!K134</f>
        <v>614</v>
      </c>
      <c r="H143" s="29">
        <f>AUG!K135</f>
        <v>0</v>
      </c>
    </row>
    <row r="144" spans="1:8" ht="12.75">
      <c r="A144" s="24" t="s">
        <v>50</v>
      </c>
      <c r="C144" s="29">
        <f>SEP!K130</f>
        <v>18685</v>
      </c>
      <c r="D144" s="29">
        <f>SEP!K131</f>
        <v>5386</v>
      </c>
      <c r="E144" s="29">
        <f>SEP!K132</f>
        <v>12685</v>
      </c>
      <c r="F144" s="29">
        <f>SEP!K133</f>
        <v>0</v>
      </c>
      <c r="G144" s="29">
        <f>SEP!K134</f>
        <v>614</v>
      </c>
      <c r="H144" s="29">
        <f>SEP!K135</f>
        <v>0</v>
      </c>
    </row>
    <row r="145" spans="1:8" ht="12.75">
      <c r="A145" s="24" t="s">
        <v>51</v>
      </c>
      <c r="C145" s="29">
        <f>OCT!K130</f>
        <v>21558</v>
      </c>
      <c r="D145" s="29">
        <f>OCT!K131</f>
        <v>5531</v>
      </c>
      <c r="E145" s="29">
        <f>OCT!K132</f>
        <v>12722</v>
      </c>
      <c r="F145" s="29">
        <f>OCT!K133</f>
        <v>2677</v>
      </c>
      <c r="G145" s="29">
        <f>OCT!K134</f>
        <v>628</v>
      </c>
      <c r="H145" s="29">
        <f>OCT!K135</f>
        <v>0</v>
      </c>
    </row>
    <row r="146" spans="1:8" ht="12.75">
      <c r="A146" s="24" t="s">
        <v>52</v>
      </c>
      <c r="C146" s="29">
        <f>NOV!K130</f>
        <v>18962</v>
      </c>
      <c r="D146" s="29">
        <f>NOV!K131</f>
        <v>6085</v>
      </c>
      <c r="E146" s="29">
        <f>NOV!K132</f>
        <v>11239</v>
      </c>
      <c r="F146" s="29">
        <f>NOV!K133</f>
        <v>1358</v>
      </c>
      <c r="G146" s="29">
        <f>NOV!K134</f>
        <v>280</v>
      </c>
      <c r="H146" s="29">
        <f>NOV!K135</f>
        <v>0</v>
      </c>
    </row>
    <row r="147" spans="1:8" ht="12.75">
      <c r="A147" s="24" t="s">
        <v>53</v>
      </c>
      <c r="C147" s="29">
        <f>DEC!K130</f>
        <v>19051</v>
      </c>
      <c r="D147" s="29">
        <f>DEC!K131</f>
        <v>5802</v>
      </c>
      <c r="E147" s="29">
        <f>DEC!K132</f>
        <v>9226</v>
      </c>
      <c r="F147" s="29">
        <f>DEC!K133</f>
        <v>3743</v>
      </c>
      <c r="G147" s="29">
        <f>DEC!K134</f>
        <v>280</v>
      </c>
      <c r="H147" s="29">
        <f>DEC!K135</f>
        <v>0</v>
      </c>
    </row>
    <row r="148" spans="1:8" ht="12.75">
      <c r="A148" s="24" t="s">
        <v>54</v>
      </c>
      <c r="C148" s="29">
        <f>JAN!K130</f>
        <v>23204</v>
      </c>
      <c r="D148" s="29">
        <f>JAN!K131</f>
        <v>5747</v>
      </c>
      <c r="E148" s="29">
        <f>JAN!K132</f>
        <v>10624</v>
      </c>
      <c r="F148" s="29">
        <f>JAN!K133</f>
        <v>6273</v>
      </c>
      <c r="G148" s="29">
        <f>JAN!K134</f>
        <v>560</v>
      </c>
      <c r="H148" s="29">
        <f>JAN!K135</f>
        <v>0</v>
      </c>
    </row>
    <row r="149" spans="1:8" ht="12.75">
      <c r="A149" s="24" t="s">
        <v>55</v>
      </c>
      <c r="C149" s="29">
        <f>FEB!K130</f>
        <v>18386</v>
      </c>
      <c r="D149" s="29">
        <f>FEB!K131</f>
        <v>5392</v>
      </c>
      <c r="E149" s="29">
        <f>FEB!K132</f>
        <v>8081</v>
      </c>
      <c r="F149" s="29">
        <f>FEB!K133</f>
        <v>4353</v>
      </c>
      <c r="G149" s="29">
        <f>FEB!K134</f>
        <v>560</v>
      </c>
      <c r="H149" s="29">
        <f>FEB!K135</f>
        <v>0</v>
      </c>
    </row>
    <row r="150" spans="1:8" ht="12.75">
      <c r="A150" s="24" t="s">
        <v>56</v>
      </c>
      <c r="C150" s="29">
        <f>MAR!K130</f>
        <v>19324</v>
      </c>
      <c r="D150" s="29">
        <f>MAR!K131</f>
        <v>5697</v>
      </c>
      <c r="E150" s="29">
        <f>MAR!K132</f>
        <v>13067</v>
      </c>
      <c r="F150" s="29">
        <f>MAR!K133</f>
        <v>0</v>
      </c>
      <c r="G150" s="29">
        <f>MAR!K134</f>
        <v>560</v>
      </c>
      <c r="H150" s="29">
        <f>MAR!K135</f>
        <v>0</v>
      </c>
    </row>
    <row r="151" spans="1:8" ht="12.75">
      <c r="A151" s="24" t="s">
        <v>57</v>
      </c>
      <c r="C151" s="29">
        <f>APR!K130</f>
        <v>19652</v>
      </c>
      <c r="D151" s="29">
        <f>APR!K131</f>
        <v>5183</v>
      </c>
      <c r="E151" s="29">
        <f>APR!K132</f>
        <v>13909</v>
      </c>
      <c r="F151" s="29">
        <f>APR!K133</f>
        <v>0</v>
      </c>
      <c r="G151" s="29">
        <f>APR!K134</f>
        <v>560</v>
      </c>
      <c r="H151" s="29">
        <f>APR!K135</f>
        <v>0</v>
      </c>
    </row>
    <row r="152" spans="1:8" ht="12.75">
      <c r="A152" s="24" t="s">
        <v>58</v>
      </c>
      <c r="C152" s="29">
        <f>MAY!K130</f>
        <v>22160</v>
      </c>
      <c r="D152" s="29">
        <f>MAY!K131</f>
        <v>5505</v>
      </c>
      <c r="E152" s="29">
        <f>MAY!K132</f>
        <v>13989</v>
      </c>
      <c r="F152" s="29">
        <f>MAY!K133</f>
        <v>1512</v>
      </c>
      <c r="G152" s="29">
        <f>MAY!K134</f>
        <v>1154</v>
      </c>
      <c r="H152" s="29">
        <f>MAY!K135</f>
        <v>0</v>
      </c>
    </row>
    <row r="153" spans="1:8" ht="12.75">
      <c r="A153" s="24" t="s">
        <v>59</v>
      </c>
      <c r="C153" s="29">
        <f>JUN!K130</f>
        <v>20523</v>
      </c>
      <c r="D153" s="29">
        <f>JUN!K131</f>
        <v>5344</v>
      </c>
      <c r="E153" s="29">
        <f>JUN!K132</f>
        <v>13745</v>
      </c>
      <c r="F153" s="29">
        <f>JUN!K133</f>
        <v>0</v>
      </c>
      <c r="G153" s="29">
        <f>JUN!K134</f>
        <v>1434</v>
      </c>
      <c r="H153" s="29">
        <f>JUN!K135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20049.25</v>
      </c>
      <c r="D154" s="34">
        <f t="shared" si="6"/>
        <v>5459.833333333333</v>
      </c>
      <c r="E154" s="34">
        <f t="shared" si="6"/>
        <v>12252.583333333334</v>
      </c>
      <c r="F154" s="34">
        <f t="shared" si="6"/>
        <v>3319.3333333333335</v>
      </c>
      <c r="G154" s="34">
        <f t="shared" si="6"/>
        <v>677.1666666666666</v>
      </c>
      <c r="H154" s="34" t="e">
        <f t="shared" si="6"/>
        <v>#DIV/0!</v>
      </c>
    </row>
  </sheetData>
  <sheetProtection password="C1F7" sheet="1" objects="1" scenarios="1"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B20" sqref="B20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8977</v>
      </c>
      <c r="C5" s="25">
        <v>155</v>
      </c>
      <c r="D5" s="25">
        <v>1069</v>
      </c>
      <c r="E5" s="25">
        <v>2826</v>
      </c>
      <c r="F5" s="25">
        <v>10012</v>
      </c>
      <c r="G5" s="25">
        <v>372</v>
      </c>
      <c r="H5" s="25">
        <v>74055</v>
      </c>
      <c r="I5" s="20">
        <f aca="true" t="shared" si="0" ref="I5:I11">SUM(B5:H5)</f>
        <v>97466</v>
      </c>
    </row>
    <row r="6" spans="1:9" ht="12.75">
      <c r="A6" s="4" t="s">
        <v>8</v>
      </c>
      <c r="B6" s="25">
        <v>5288</v>
      </c>
      <c r="C6" s="25">
        <v>44</v>
      </c>
      <c r="D6" s="25">
        <v>372</v>
      </c>
      <c r="E6" s="25">
        <v>812</v>
      </c>
      <c r="F6" s="25">
        <v>3076</v>
      </c>
      <c r="G6" s="25">
        <v>46</v>
      </c>
      <c r="H6" s="25">
        <v>32297</v>
      </c>
      <c r="I6" s="20">
        <f t="shared" si="0"/>
        <v>41935</v>
      </c>
    </row>
    <row r="7" spans="1:9" ht="12.75">
      <c r="A7" s="4" t="s">
        <v>9</v>
      </c>
      <c r="B7" s="25">
        <v>636</v>
      </c>
      <c r="C7" s="25">
        <v>7</v>
      </c>
      <c r="D7" s="25">
        <v>22</v>
      </c>
      <c r="E7" s="25">
        <v>114</v>
      </c>
      <c r="F7" s="25">
        <v>602</v>
      </c>
      <c r="G7" s="25">
        <v>17</v>
      </c>
      <c r="H7" s="25">
        <v>8291</v>
      </c>
      <c r="I7" s="20">
        <f t="shared" si="0"/>
        <v>9689</v>
      </c>
    </row>
    <row r="8" spans="1:9" ht="12.75">
      <c r="A8" s="4" t="s">
        <v>10</v>
      </c>
      <c r="B8" s="25">
        <v>1370</v>
      </c>
      <c r="C8" s="25">
        <v>10</v>
      </c>
      <c r="D8" s="25">
        <v>73</v>
      </c>
      <c r="E8" s="25">
        <v>268</v>
      </c>
      <c r="F8" s="25">
        <v>923</v>
      </c>
      <c r="G8" s="25">
        <v>26</v>
      </c>
      <c r="H8" s="25">
        <v>11739</v>
      </c>
      <c r="I8" s="20">
        <f t="shared" si="0"/>
        <v>14409</v>
      </c>
    </row>
    <row r="9" spans="1:9" ht="12.75">
      <c r="A9" s="4" t="s">
        <v>11</v>
      </c>
      <c r="B9" s="25">
        <v>423</v>
      </c>
      <c r="C9" s="25">
        <v>8</v>
      </c>
      <c r="D9" s="25">
        <v>47</v>
      </c>
      <c r="E9" s="25">
        <v>43</v>
      </c>
      <c r="F9" s="25">
        <v>123</v>
      </c>
      <c r="G9" s="25">
        <v>2</v>
      </c>
      <c r="H9" s="25">
        <v>1589</v>
      </c>
      <c r="I9" s="20">
        <f t="shared" si="0"/>
        <v>2235</v>
      </c>
    </row>
    <row r="10" spans="1:9" ht="12.75">
      <c r="A10" s="4" t="s">
        <v>12</v>
      </c>
      <c r="B10" s="25">
        <v>64</v>
      </c>
      <c r="C10" s="25">
        <v>0</v>
      </c>
      <c r="D10" s="25">
        <v>0</v>
      </c>
      <c r="E10" s="25">
        <v>2</v>
      </c>
      <c r="F10" s="25">
        <v>25</v>
      </c>
      <c r="G10" s="25">
        <v>0</v>
      </c>
      <c r="H10" s="25">
        <v>268</v>
      </c>
      <c r="I10" s="20">
        <f t="shared" si="0"/>
        <v>359</v>
      </c>
    </row>
    <row r="11" spans="1:9" ht="12.75">
      <c r="A11" s="4" t="s">
        <v>13</v>
      </c>
      <c r="B11" s="20">
        <f aca="true" t="shared" si="1" ref="B11:H11">SUM(B8:B10)</f>
        <v>1857</v>
      </c>
      <c r="C11" s="20">
        <f t="shared" si="1"/>
        <v>18</v>
      </c>
      <c r="D11" s="20">
        <f t="shared" si="1"/>
        <v>120</v>
      </c>
      <c r="E11" s="20">
        <f t="shared" si="1"/>
        <v>313</v>
      </c>
      <c r="F11" s="20">
        <f t="shared" si="1"/>
        <v>1071</v>
      </c>
      <c r="G11" s="20">
        <f t="shared" si="1"/>
        <v>28</v>
      </c>
      <c r="H11" s="20">
        <f t="shared" si="1"/>
        <v>13596</v>
      </c>
      <c r="I11" s="20">
        <f t="shared" si="0"/>
        <v>17003</v>
      </c>
    </row>
    <row r="12" spans="1:9" ht="12.75">
      <c r="A12" s="4" t="s">
        <v>14</v>
      </c>
      <c r="B12" s="20">
        <f aca="true" t="shared" si="2" ref="B12:I12">SUM(B5+B6+B7+B11)</f>
        <v>16758</v>
      </c>
      <c r="C12" s="20">
        <f t="shared" si="2"/>
        <v>224</v>
      </c>
      <c r="D12" s="20">
        <f t="shared" si="2"/>
        <v>1583</v>
      </c>
      <c r="E12" s="20">
        <f t="shared" si="2"/>
        <v>4065</v>
      </c>
      <c r="F12" s="20">
        <f t="shared" si="2"/>
        <v>14761</v>
      </c>
      <c r="G12" s="20">
        <f t="shared" si="2"/>
        <v>463</v>
      </c>
      <c r="H12" s="20">
        <f t="shared" si="2"/>
        <v>128239</v>
      </c>
      <c r="I12" s="20">
        <f t="shared" si="2"/>
        <v>166093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2800</v>
      </c>
      <c r="C16" s="25">
        <v>44</v>
      </c>
      <c r="D16" s="25">
        <v>276</v>
      </c>
      <c r="E16" s="25">
        <v>2792</v>
      </c>
      <c r="F16" s="25">
        <v>9101</v>
      </c>
      <c r="G16" s="25">
        <v>323</v>
      </c>
      <c r="H16" s="25">
        <v>33061</v>
      </c>
      <c r="I16" s="20">
        <f aca="true" t="shared" si="3" ref="I16:I22">SUM(B16:H16)</f>
        <v>48397</v>
      </c>
    </row>
    <row r="17" spans="1:9" ht="12.75">
      <c r="A17" s="4" t="s">
        <v>8</v>
      </c>
      <c r="B17" s="25">
        <v>1608</v>
      </c>
      <c r="C17" s="25">
        <v>13</v>
      </c>
      <c r="D17" s="25">
        <v>80</v>
      </c>
      <c r="E17" s="25">
        <v>795</v>
      </c>
      <c r="F17" s="25">
        <v>2947</v>
      </c>
      <c r="G17" s="25">
        <v>43</v>
      </c>
      <c r="H17" s="25">
        <v>15667</v>
      </c>
      <c r="I17" s="20">
        <f t="shared" si="3"/>
        <v>21153</v>
      </c>
    </row>
    <row r="18" spans="1:9" ht="12.75">
      <c r="A18" s="4" t="s">
        <v>9</v>
      </c>
      <c r="B18" s="25">
        <v>198</v>
      </c>
      <c r="C18" s="25">
        <v>3</v>
      </c>
      <c r="D18" s="25">
        <v>6</v>
      </c>
      <c r="E18" s="25">
        <v>113</v>
      </c>
      <c r="F18" s="25">
        <v>580</v>
      </c>
      <c r="G18" s="25">
        <v>15</v>
      </c>
      <c r="H18" s="25">
        <v>4062</v>
      </c>
      <c r="I18" s="20">
        <f t="shared" si="3"/>
        <v>4977</v>
      </c>
    </row>
    <row r="19" spans="1:9" ht="12.75">
      <c r="A19" s="4" t="s">
        <v>10</v>
      </c>
      <c r="B19" s="25">
        <v>439</v>
      </c>
      <c r="C19" s="25">
        <v>3</v>
      </c>
      <c r="D19" s="25">
        <v>16</v>
      </c>
      <c r="E19" s="25">
        <v>265</v>
      </c>
      <c r="F19" s="25">
        <v>869</v>
      </c>
      <c r="G19" s="25">
        <v>24</v>
      </c>
      <c r="H19" s="25">
        <v>5664</v>
      </c>
      <c r="I19" s="20">
        <f t="shared" si="3"/>
        <v>7280</v>
      </c>
    </row>
    <row r="20" spans="1:9" ht="12.75">
      <c r="A20" s="4" t="s">
        <v>11</v>
      </c>
      <c r="B20" s="25">
        <v>120</v>
      </c>
      <c r="C20" s="25">
        <v>2</v>
      </c>
      <c r="D20" s="25">
        <v>10</v>
      </c>
      <c r="E20" s="25">
        <v>42</v>
      </c>
      <c r="F20" s="25">
        <v>114</v>
      </c>
      <c r="G20" s="25">
        <v>2</v>
      </c>
      <c r="H20" s="25">
        <v>733</v>
      </c>
      <c r="I20" s="20">
        <f t="shared" si="3"/>
        <v>1023</v>
      </c>
    </row>
    <row r="21" spans="1:9" ht="12.75">
      <c r="A21" s="4" t="s">
        <v>12</v>
      </c>
      <c r="B21" s="25">
        <v>17</v>
      </c>
      <c r="C21" s="25">
        <v>0</v>
      </c>
      <c r="D21" s="25">
        <v>0</v>
      </c>
      <c r="E21" s="25">
        <v>2</v>
      </c>
      <c r="F21" s="25">
        <v>24</v>
      </c>
      <c r="G21" s="25">
        <v>0</v>
      </c>
      <c r="H21" s="25">
        <v>125</v>
      </c>
      <c r="I21" s="20">
        <f t="shared" si="3"/>
        <v>168</v>
      </c>
    </row>
    <row r="22" spans="1:9" ht="12.75">
      <c r="A22" s="4" t="s">
        <v>13</v>
      </c>
      <c r="B22" s="20">
        <f aca="true" t="shared" si="4" ref="B22:H22">SUM(B19:B21)</f>
        <v>576</v>
      </c>
      <c r="C22" s="20">
        <f t="shared" si="4"/>
        <v>5</v>
      </c>
      <c r="D22" s="20">
        <f t="shared" si="4"/>
        <v>26</v>
      </c>
      <c r="E22" s="20">
        <f t="shared" si="4"/>
        <v>309</v>
      </c>
      <c r="F22" s="20">
        <f t="shared" si="4"/>
        <v>1007</v>
      </c>
      <c r="G22" s="20">
        <f t="shared" si="4"/>
        <v>26</v>
      </c>
      <c r="H22" s="20">
        <f t="shared" si="4"/>
        <v>6522</v>
      </c>
      <c r="I22" s="20">
        <f t="shared" si="3"/>
        <v>8471</v>
      </c>
    </row>
    <row r="23" spans="1:9" ht="12.75">
      <c r="A23" s="4" t="s">
        <v>14</v>
      </c>
      <c r="B23" s="20">
        <f aca="true" t="shared" si="5" ref="B23:I23">SUM(B16+B17+B18+B22)</f>
        <v>5182</v>
      </c>
      <c r="C23" s="20">
        <f t="shared" si="5"/>
        <v>65</v>
      </c>
      <c r="D23" s="20">
        <f t="shared" si="5"/>
        <v>388</v>
      </c>
      <c r="E23" s="20">
        <f t="shared" si="5"/>
        <v>4009</v>
      </c>
      <c r="F23" s="20">
        <f t="shared" si="5"/>
        <v>13635</v>
      </c>
      <c r="G23" s="20">
        <f t="shared" si="5"/>
        <v>407</v>
      </c>
      <c r="H23" s="20">
        <f t="shared" si="5"/>
        <v>59312</v>
      </c>
      <c r="I23" s="20">
        <f t="shared" si="5"/>
        <v>82998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1914864</v>
      </c>
      <c r="C27" s="25">
        <v>35403</v>
      </c>
      <c r="D27" s="25">
        <v>201123</v>
      </c>
      <c r="E27" s="25">
        <v>800926</v>
      </c>
      <c r="F27" s="25">
        <v>2071087</v>
      </c>
      <c r="G27" s="25">
        <v>108216</v>
      </c>
      <c r="H27" s="25">
        <v>15674063</v>
      </c>
      <c r="I27" s="20">
        <f aca="true" t="shared" si="6" ref="I27:I32">SUM(B27:H27)</f>
        <v>20805682</v>
      </c>
    </row>
    <row r="28" spans="1:9" ht="12.75">
      <c r="A28" s="4" t="s">
        <v>8</v>
      </c>
      <c r="B28" s="25">
        <v>1130351</v>
      </c>
      <c r="C28" s="25">
        <v>10572</v>
      </c>
      <c r="D28" s="25">
        <v>72709</v>
      </c>
      <c r="E28" s="25">
        <v>229081</v>
      </c>
      <c r="F28" s="25">
        <v>621234</v>
      </c>
      <c r="G28" s="25">
        <v>13390</v>
      </c>
      <c r="H28" s="25">
        <v>7108350</v>
      </c>
      <c r="I28" s="20">
        <f t="shared" si="6"/>
        <v>9185687</v>
      </c>
    </row>
    <row r="29" spans="1:9" ht="12.75">
      <c r="A29" s="4" t="s">
        <v>9</v>
      </c>
      <c r="B29" s="25">
        <v>133121</v>
      </c>
      <c r="C29" s="25">
        <v>1689</v>
      </c>
      <c r="D29" s="25">
        <v>4018</v>
      </c>
      <c r="E29" s="25">
        <v>32312</v>
      </c>
      <c r="F29" s="25">
        <v>121762</v>
      </c>
      <c r="G29" s="25">
        <v>4715</v>
      </c>
      <c r="H29" s="25">
        <v>1756145</v>
      </c>
      <c r="I29" s="20">
        <f t="shared" si="6"/>
        <v>2053762</v>
      </c>
    </row>
    <row r="30" spans="1:9" ht="12.75">
      <c r="A30" s="4" t="s">
        <v>10</v>
      </c>
      <c r="B30" s="25">
        <v>314600</v>
      </c>
      <c r="C30" s="25">
        <v>2772</v>
      </c>
      <c r="D30" s="25">
        <v>13119</v>
      </c>
      <c r="E30" s="25">
        <v>81550</v>
      </c>
      <c r="F30" s="25">
        <v>198525</v>
      </c>
      <c r="G30" s="25">
        <v>9229</v>
      </c>
      <c r="H30" s="25">
        <v>2834877</v>
      </c>
      <c r="I30" s="20">
        <f t="shared" si="6"/>
        <v>3454672</v>
      </c>
    </row>
    <row r="31" spans="1:9" ht="12.75">
      <c r="A31" s="4" t="s">
        <v>11</v>
      </c>
      <c r="B31" s="25">
        <v>91834</v>
      </c>
      <c r="C31" s="25">
        <v>1944</v>
      </c>
      <c r="D31" s="25">
        <v>8028</v>
      </c>
      <c r="E31" s="25">
        <v>11751</v>
      </c>
      <c r="F31" s="25">
        <v>24022</v>
      </c>
      <c r="G31" s="25">
        <v>605</v>
      </c>
      <c r="H31" s="25">
        <v>343888</v>
      </c>
      <c r="I31" s="20">
        <f t="shared" si="6"/>
        <v>482072</v>
      </c>
    </row>
    <row r="32" spans="1:9" ht="12.75">
      <c r="A32" s="4" t="s">
        <v>12</v>
      </c>
      <c r="B32" s="25">
        <v>13308</v>
      </c>
      <c r="C32" s="25">
        <v>0</v>
      </c>
      <c r="D32" s="25">
        <v>0</v>
      </c>
      <c r="E32" s="25">
        <v>614</v>
      </c>
      <c r="F32" s="25">
        <v>4921</v>
      </c>
      <c r="G32" s="25">
        <v>0</v>
      </c>
      <c r="H32" s="25">
        <v>54110</v>
      </c>
      <c r="I32" s="20">
        <f t="shared" si="6"/>
        <v>72953</v>
      </c>
    </row>
    <row r="33" spans="1:9" ht="12.75">
      <c r="A33" s="4" t="s">
        <v>13</v>
      </c>
      <c r="B33" s="20">
        <f aca="true" t="shared" si="7" ref="B33:I33">SUM(B30:B32)</f>
        <v>419742</v>
      </c>
      <c r="C33" s="20">
        <f t="shared" si="7"/>
        <v>4716</v>
      </c>
      <c r="D33" s="20">
        <f t="shared" si="7"/>
        <v>21147</v>
      </c>
      <c r="E33" s="20">
        <f t="shared" si="7"/>
        <v>93915</v>
      </c>
      <c r="F33" s="20">
        <f t="shared" si="7"/>
        <v>227468</v>
      </c>
      <c r="G33" s="20">
        <f t="shared" si="7"/>
        <v>9834</v>
      </c>
      <c r="H33" s="20">
        <f t="shared" si="7"/>
        <v>3232875</v>
      </c>
      <c r="I33" s="20">
        <f t="shared" si="7"/>
        <v>4009697</v>
      </c>
    </row>
    <row r="34" spans="1:9" ht="12.75">
      <c r="A34" s="4" t="s">
        <v>14</v>
      </c>
      <c r="B34" s="20">
        <f aca="true" t="shared" si="8" ref="B34:I34">SUM(B27+B28+B29+B33)</f>
        <v>3598078</v>
      </c>
      <c r="C34" s="20">
        <f t="shared" si="8"/>
        <v>52380</v>
      </c>
      <c r="D34" s="20">
        <f t="shared" si="8"/>
        <v>298997</v>
      </c>
      <c r="E34" s="20">
        <f t="shared" si="8"/>
        <v>1156234</v>
      </c>
      <c r="F34" s="20">
        <f t="shared" si="8"/>
        <v>3041551</v>
      </c>
      <c r="G34" s="20">
        <f t="shared" si="8"/>
        <v>136155</v>
      </c>
      <c r="H34" s="20">
        <f t="shared" si="8"/>
        <v>27771433</v>
      </c>
      <c r="I34" s="20">
        <f t="shared" si="8"/>
        <v>36054828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82998</v>
      </c>
      <c r="D42" s="21">
        <f>I16</f>
        <v>48397</v>
      </c>
      <c r="E42" s="21">
        <f>I17</f>
        <v>21153</v>
      </c>
      <c r="F42" s="21">
        <f>I18</f>
        <v>4977</v>
      </c>
      <c r="G42" s="21">
        <f>I22</f>
        <v>8471</v>
      </c>
      <c r="H42" s="21">
        <f>I19</f>
        <v>7280</v>
      </c>
      <c r="I42" s="21">
        <f>I20</f>
        <v>1023</v>
      </c>
      <c r="J42" s="21">
        <f>I21</f>
        <v>168</v>
      </c>
      <c r="K42" s="21"/>
    </row>
    <row r="43" spans="1:11" ht="12.75">
      <c r="A43" t="s">
        <v>21</v>
      </c>
      <c r="C43" s="21">
        <f>SUM(D43:G43)</f>
        <v>166093</v>
      </c>
      <c r="D43" s="21">
        <f>I5</f>
        <v>97466</v>
      </c>
      <c r="E43" s="21">
        <f>I6</f>
        <v>41935</v>
      </c>
      <c r="F43" s="21">
        <f>I7</f>
        <v>9689</v>
      </c>
      <c r="G43" s="21">
        <f>I11</f>
        <v>17003</v>
      </c>
      <c r="H43" s="21">
        <f>I8</f>
        <v>14409</v>
      </c>
      <c r="I43" s="21">
        <f>I9</f>
        <v>2235</v>
      </c>
      <c r="J43" s="21">
        <f>I10</f>
        <v>359</v>
      </c>
      <c r="K43" s="21"/>
    </row>
    <row r="44" spans="1:11" ht="12.75">
      <c r="A44" t="s">
        <v>22</v>
      </c>
      <c r="C44" s="22">
        <f aca="true" t="shared" si="9" ref="C44:J44">C43/C42</f>
        <v>2.00116870286031</v>
      </c>
      <c r="D44" s="22">
        <f t="shared" si="9"/>
        <v>2.013885158170961</v>
      </c>
      <c r="E44" s="22">
        <f t="shared" si="9"/>
        <v>1.9824611166264832</v>
      </c>
      <c r="F44" s="22">
        <f t="shared" si="9"/>
        <v>1.9467550733373518</v>
      </c>
      <c r="G44" s="22">
        <f t="shared" si="9"/>
        <v>2.0072010388383896</v>
      </c>
      <c r="H44" s="22">
        <f t="shared" si="9"/>
        <v>1.9792582417582418</v>
      </c>
      <c r="I44" s="22">
        <f t="shared" si="9"/>
        <v>2.1847507331378297</v>
      </c>
      <c r="J44" s="22">
        <f t="shared" si="9"/>
        <v>2.136904761904762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59312</v>
      </c>
      <c r="D47" s="21">
        <f>H16</f>
        <v>33061</v>
      </c>
      <c r="E47" s="21">
        <f>H17</f>
        <v>15667</v>
      </c>
      <c r="F47" s="21">
        <f>H18</f>
        <v>4062</v>
      </c>
      <c r="G47" s="21">
        <f>H22</f>
        <v>6522</v>
      </c>
      <c r="H47" s="21">
        <f>H19</f>
        <v>5664</v>
      </c>
      <c r="I47" s="21">
        <f>H20</f>
        <v>733</v>
      </c>
      <c r="J47" s="21">
        <f>H21</f>
        <v>125</v>
      </c>
      <c r="K47" s="21"/>
    </row>
    <row r="48" spans="1:11" ht="12.75">
      <c r="A48" t="s">
        <v>21</v>
      </c>
      <c r="C48" s="21">
        <f>SUM(D48:G48)</f>
        <v>128239</v>
      </c>
      <c r="D48" s="21">
        <f>H5</f>
        <v>74055</v>
      </c>
      <c r="E48" s="21">
        <f>H6</f>
        <v>32297</v>
      </c>
      <c r="F48" s="21">
        <f>H7</f>
        <v>8291</v>
      </c>
      <c r="G48" s="21">
        <f>H11</f>
        <v>13596</v>
      </c>
      <c r="H48" s="21">
        <f>H8</f>
        <v>11739</v>
      </c>
      <c r="I48" s="21">
        <f>H9</f>
        <v>1589</v>
      </c>
      <c r="J48" s="21">
        <f>H10</f>
        <v>268</v>
      </c>
      <c r="K48" s="21"/>
    </row>
    <row r="49" spans="1:11" ht="12.75">
      <c r="A49" t="s">
        <v>22</v>
      </c>
      <c r="C49" s="22">
        <f aca="true" t="shared" si="10" ref="C49:J49">C48/C47</f>
        <v>2.1621088481251687</v>
      </c>
      <c r="D49" s="22">
        <f t="shared" si="10"/>
        <v>2.2399503947249024</v>
      </c>
      <c r="E49" s="22">
        <f t="shared" si="10"/>
        <v>2.0614667773026105</v>
      </c>
      <c r="F49" s="22">
        <f t="shared" si="10"/>
        <v>2.0411127523387496</v>
      </c>
      <c r="G49" s="22">
        <f t="shared" si="10"/>
        <v>2.0846366145354187</v>
      </c>
      <c r="H49" s="22">
        <f t="shared" si="10"/>
        <v>2.0725635593220337</v>
      </c>
      <c r="I49" s="22">
        <f t="shared" si="10"/>
        <v>2.1678035470668484</v>
      </c>
      <c r="J49" s="22">
        <f t="shared" si="10"/>
        <v>2.144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23686</v>
      </c>
      <c r="D52" s="21">
        <f>SUM(B16:G16)</f>
        <v>15336</v>
      </c>
      <c r="E52" s="21">
        <f>SUM(B17:G17)</f>
        <v>5486</v>
      </c>
      <c r="F52" s="21">
        <f>SUM(B18:G18)</f>
        <v>915</v>
      </c>
      <c r="G52" s="21">
        <f>SUM(H52:J52)</f>
        <v>1947</v>
      </c>
      <c r="H52" s="21">
        <f>SUM(B19:G19)</f>
        <v>1616</v>
      </c>
      <c r="I52" s="21">
        <f>SUM(A20:F20)</f>
        <v>288</v>
      </c>
      <c r="J52" s="21">
        <f>SUM(B21:G21)</f>
        <v>43</v>
      </c>
      <c r="K52" s="21"/>
    </row>
    <row r="53" spans="1:11" ht="12.75">
      <c r="A53" t="s">
        <v>21</v>
      </c>
      <c r="C53" s="21">
        <f>SUM(B12:G12)</f>
        <v>37854</v>
      </c>
      <c r="D53" s="21">
        <f>SUM(B5:G5)</f>
        <v>23411</v>
      </c>
      <c r="E53" s="21">
        <f>SUM(B6:G6)</f>
        <v>9638</v>
      </c>
      <c r="F53" s="21">
        <f>SUM(B7:G7)</f>
        <v>1398</v>
      </c>
      <c r="G53" s="21">
        <f>SUM(H53:J53)</f>
        <v>3407</v>
      </c>
      <c r="H53" s="21">
        <f>SUM(B8:G8)</f>
        <v>2670</v>
      </c>
      <c r="I53" s="21">
        <f>SUM(B9:G9)</f>
        <v>646</v>
      </c>
      <c r="J53" s="21">
        <f>SUM(B10:G10)</f>
        <v>91</v>
      </c>
      <c r="K53" s="21"/>
    </row>
    <row r="54" spans="1:11" ht="12.75">
      <c r="A54" t="s">
        <v>22</v>
      </c>
      <c r="C54" s="22">
        <f aca="true" t="shared" si="11" ref="C54:J54">C53/C52</f>
        <v>1.5981592501899857</v>
      </c>
      <c r="D54" s="22">
        <f t="shared" si="11"/>
        <v>1.5265388628064684</v>
      </c>
      <c r="E54" s="22">
        <f t="shared" si="11"/>
        <v>1.7568355814801313</v>
      </c>
      <c r="F54" s="22">
        <f t="shared" si="11"/>
        <v>1.5278688524590165</v>
      </c>
      <c r="G54" s="22">
        <f t="shared" si="11"/>
        <v>1.7498715973292245</v>
      </c>
      <c r="H54" s="22">
        <f t="shared" si="11"/>
        <v>1.6522277227722773</v>
      </c>
      <c r="I54" s="22">
        <f t="shared" si="11"/>
        <v>2.2430555555555554</v>
      </c>
      <c r="J54" s="22">
        <f t="shared" si="11"/>
        <v>2.116279069767442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23686</v>
      </c>
      <c r="D61" s="21">
        <f>SUM(B16:G16)</f>
        <v>15336</v>
      </c>
      <c r="E61" s="21">
        <f>SUM(B17:G17)</f>
        <v>5486</v>
      </c>
      <c r="F61" s="21">
        <f>SUM(B18:G18)</f>
        <v>915</v>
      </c>
      <c r="G61" s="21">
        <f>SUM(H61:J61)</f>
        <v>1949</v>
      </c>
      <c r="H61" s="21">
        <f>SUM(B19:G19)</f>
        <v>1616</v>
      </c>
      <c r="I61" s="21">
        <f>SUM(B20:G20)</f>
        <v>290</v>
      </c>
      <c r="J61" s="21">
        <f>SUM(B21:G21)</f>
        <v>43</v>
      </c>
      <c r="K61" s="21"/>
    </row>
    <row r="62" spans="1:11" ht="12.75">
      <c r="A62" t="s">
        <v>21</v>
      </c>
      <c r="C62" s="21">
        <f>SUM(B12:G12)</f>
        <v>37854</v>
      </c>
      <c r="D62" s="21">
        <f>SUM(B5:G5)</f>
        <v>23411</v>
      </c>
      <c r="E62" s="21">
        <f>SUM(B6:G6)</f>
        <v>9638</v>
      </c>
      <c r="F62" s="21">
        <f>SUM(B7:G7)</f>
        <v>1398</v>
      </c>
      <c r="G62" s="21">
        <f>SUM(H62:J62)</f>
        <v>3407</v>
      </c>
      <c r="H62" s="21">
        <f>SUM(B8:G8)</f>
        <v>2670</v>
      </c>
      <c r="I62" s="21">
        <f>SUM(B9:G9)</f>
        <v>646</v>
      </c>
      <c r="J62" s="21">
        <f>SUM(B10:G10)</f>
        <v>91</v>
      </c>
      <c r="K62" s="21"/>
    </row>
    <row r="63" spans="1:11" ht="12.75">
      <c r="A63" t="s">
        <v>22</v>
      </c>
      <c r="C63" s="22">
        <f aca="true" t="shared" si="12" ref="C63:J63">C62/C61</f>
        <v>1.5981592501899857</v>
      </c>
      <c r="D63" s="22">
        <f t="shared" si="12"/>
        <v>1.5265388628064684</v>
      </c>
      <c r="E63" s="22">
        <f t="shared" si="12"/>
        <v>1.7568355814801313</v>
      </c>
      <c r="F63" s="22">
        <f t="shared" si="12"/>
        <v>1.5278688524590165</v>
      </c>
      <c r="G63" s="22">
        <f t="shared" si="12"/>
        <v>1.7480759363776295</v>
      </c>
      <c r="H63" s="22">
        <f t="shared" si="12"/>
        <v>1.6522277227722773</v>
      </c>
      <c r="I63" s="22">
        <f t="shared" si="12"/>
        <v>2.2275862068965515</v>
      </c>
      <c r="J63" s="22">
        <f t="shared" si="12"/>
        <v>2.116279069767442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14042</v>
      </c>
      <c r="D66" s="21">
        <f>SUM(F16:G16)</f>
        <v>9424</v>
      </c>
      <c r="E66" s="21">
        <f>SUM(F17:G17)</f>
        <v>2990</v>
      </c>
      <c r="F66" s="21">
        <f>SUM(F18:G18)</f>
        <v>595</v>
      </c>
      <c r="G66" s="21">
        <f>SUM(H66:J66)</f>
        <v>1033</v>
      </c>
      <c r="H66" s="21">
        <f>SUM(F19:G19)</f>
        <v>893</v>
      </c>
      <c r="I66" s="21">
        <f>SUM(F20:G20)</f>
        <v>116</v>
      </c>
      <c r="J66" s="21">
        <f>SUM(F21:G21)</f>
        <v>24</v>
      </c>
      <c r="K66" s="21"/>
    </row>
    <row r="67" spans="1:11" ht="12.75">
      <c r="A67" t="s">
        <v>21</v>
      </c>
      <c r="C67" s="21">
        <f>SUM(F12:G12)</f>
        <v>15224</v>
      </c>
      <c r="D67" s="21">
        <f>SUM(F5:G5)</f>
        <v>10384</v>
      </c>
      <c r="E67" s="21">
        <f>SUM(F6:G6)</f>
        <v>3122</v>
      </c>
      <c r="F67" s="21">
        <f>SUM(F7:G7)</f>
        <v>619</v>
      </c>
      <c r="G67" s="21">
        <f>SUM(H67:J67)</f>
        <v>1099</v>
      </c>
      <c r="H67" s="21">
        <f>SUM(F8:G8)</f>
        <v>949</v>
      </c>
      <c r="I67" s="21">
        <f>SUM(F9:G9)</f>
        <v>125</v>
      </c>
      <c r="J67" s="21">
        <f>SUM(F10:G10)</f>
        <v>25</v>
      </c>
      <c r="K67" s="21"/>
    </row>
    <row r="68" spans="1:11" ht="12.75">
      <c r="A68" t="s">
        <v>22</v>
      </c>
      <c r="C68" s="22">
        <f aca="true" t="shared" si="13" ref="C68:J68">C67/C66</f>
        <v>1.0841760432986753</v>
      </c>
      <c r="D68" s="22">
        <f t="shared" si="13"/>
        <v>1.101867572156197</v>
      </c>
      <c r="E68" s="22">
        <f t="shared" si="13"/>
        <v>1.0441471571906356</v>
      </c>
      <c r="F68" s="22">
        <f t="shared" si="13"/>
        <v>1.0403361344537816</v>
      </c>
      <c r="G68" s="22">
        <f t="shared" si="13"/>
        <v>1.063891577928364</v>
      </c>
      <c r="H68" s="22">
        <f t="shared" si="13"/>
        <v>1.0627099664053752</v>
      </c>
      <c r="I68" s="22">
        <f t="shared" si="13"/>
        <v>1.0775862068965518</v>
      </c>
      <c r="J68" s="22">
        <f t="shared" si="13"/>
        <v>1.0416666666666667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5182</v>
      </c>
      <c r="D71" s="21">
        <f>B16</f>
        <v>2800</v>
      </c>
      <c r="E71" s="21">
        <f>B17</f>
        <v>1608</v>
      </c>
      <c r="F71" s="21">
        <f>B18</f>
        <v>198</v>
      </c>
      <c r="G71" s="21">
        <f>SUM(H71:J71)</f>
        <v>576</v>
      </c>
      <c r="H71" s="21">
        <f>B19</f>
        <v>439</v>
      </c>
      <c r="I71" s="21">
        <f>B20</f>
        <v>120</v>
      </c>
      <c r="J71" s="21">
        <f>B21</f>
        <v>17</v>
      </c>
      <c r="K71" s="21"/>
    </row>
    <row r="72" spans="1:11" ht="12.75">
      <c r="A72" t="s">
        <v>21</v>
      </c>
      <c r="C72" s="21">
        <f>B12</f>
        <v>16758</v>
      </c>
      <c r="D72" s="21">
        <f>B5</f>
        <v>8977</v>
      </c>
      <c r="E72" s="21">
        <f>B6</f>
        <v>5288</v>
      </c>
      <c r="F72" s="21">
        <f>B7</f>
        <v>636</v>
      </c>
      <c r="G72" s="21">
        <f>SUM(H72:J72)</f>
        <v>1857</v>
      </c>
      <c r="H72" s="21">
        <f>B8</f>
        <v>1370</v>
      </c>
      <c r="I72" s="21">
        <f>B9</f>
        <v>423</v>
      </c>
      <c r="J72" s="21">
        <f>B10</f>
        <v>64</v>
      </c>
      <c r="K72" s="21"/>
    </row>
    <row r="73" spans="1:11" ht="12.75">
      <c r="A73" t="s">
        <v>22</v>
      </c>
      <c r="C73" s="22">
        <f aca="true" t="shared" si="14" ref="C73:J73">C72/C71</f>
        <v>3.2338865302971826</v>
      </c>
      <c r="D73" s="22">
        <f t="shared" si="14"/>
        <v>3.2060714285714287</v>
      </c>
      <c r="E73" s="22">
        <f t="shared" si="14"/>
        <v>3.288557213930348</v>
      </c>
      <c r="F73" s="22">
        <f t="shared" si="14"/>
        <v>3.212121212121212</v>
      </c>
      <c r="G73" s="22">
        <f t="shared" si="14"/>
        <v>3.2239583333333335</v>
      </c>
      <c r="H73" s="22">
        <f t="shared" si="14"/>
        <v>3.120728929384966</v>
      </c>
      <c r="I73" s="22">
        <f t="shared" si="14"/>
        <v>3.525</v>
      </c>
      <c r="J73" s="22">
        <f t="shared" si="14"/>
        <v>3.764705882352941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65</v>
      </c>
      <c r="D76" s="21">
        <f>C16</f>
        <v>44</v>
      </c>
      <c r="E76" s="21">
        <f>C17</f>
        <v>13</v>
      </c>
      <c r="F76" s="21">
        <f>C18</f>
        <v>3</v>
      </c>
      <c r="G76" s="21">
        <f>SUM(H76:J76)</f>
        <v>5</v>
      </c>
      <c r="H76" s="21">
        <f>C19</f>
        <v>3</v>
      </c>
      <c r="I76" s="21">
        <f>C20</f>
        <v>2</v>
      </c>
      <c r="J76" s="21">
        <f>C21</f>
        <v>0</v>
      </c>
      <c r="K76" s="21"/>
    </row>
    <row r="77" spans="1:11" ht="12.75">
      <c r="A77" t="s">
        <v>21</v>
      </c>
      <c r="C77" s="21">
        <f>C12</f>
        <v>224</v>
      </c>
      <c r="D77" s="21">
        <f>C5</f>
        <v>155</v>
      </c>
      <c r="E77" s="21">
        <f>C6</f>
        <v>44</v>
      </c>
      <c r="F77" s="21">
        <f>C7</f>
        <v>7</v>
      </c>
      <c r="G77" s="21">
        <f>SUM(H77:J77)</f>
        <v>18</v>
      </c>
      <c r="H77" s="21">
        <f>C8</f>
        <v>10</v>
      </c>
      <c r="I77" s="21">
        <f>C9</f>
        <v>8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3.4461538461538463</v>
      </c>
      <c r="D78" s="22">
        <f t="shared" si="15"/>
        <v>3.522727272727273</v>
      </c>
      <c r="E78" s="22">
        <f t="shared" si="15"/>
        <v>3.3846153846153846</v>
      </c>
      <c r="F78" s="22">
        <f t="shared" si="15"/>
        <v>2.3333333333333335</v>
      </c>
      <c r="G78" s="22">
        <f t="shared" si="15"/>
        <v>3.6</v>
      </c>
      <c r="H78" s="22">
        <f t="shared" si="15"/>
        <v>3.3333333333333335</v>
      </c>
      <c r="I78" s="22">
        <f t="shared" si="15"/>
        <v>4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4009</v>
      </c>
      <c r="D81" s="21">
        <f>E16</f>
        <v>2792</v>
      </c>
      <c r="E81" s="21">
        <f>E17</f>
        <v>795</v>
      </c>
      <c r="F81" s="21">
        <f>E18</f>
        <v>113</v>
      </c>
      <c r="G81" s="21">
        <f>SUM(H81:J81)</f>
        <v>309</v>
      </c>
      <c r="H81" s="21">
        <f>E19</f>
        <v>265</v>
      </c>
      <c r="I81" s="21">
        <f>E20</f>
        <v>42</v>
      </c>
      <c r="J81" s="21">
        <f>E21</f>
        <v>2</v>
      </c>
      <c r="K81" s="21"/>
    </row>
    <row r="82" spans="1:11" ht="12.75">
      <c r="A82" t="s">
        <v>21</v>
      </c>
      <c r="C82" s="21">
        <f>E12</f>
        <v>4065</v>
      </c>
      <c r="D82" s="21">
        <f>E5</f>
        <v>2826</v>
      </c>
      <c r="E82" s="21">
        <f>E6</f>
        <v>812</v>
      </c>
      <c r="F82" s="21">
        <f>E7</f>
        <v>114</v>
      </c>
      <c r="G82" s="21">
        <f>SUM(H82:J82)</f>
        <v>313</v>
      </c>
      <c r="H82" s="21">
        <f>E8</f>
        <v>268</v>
      </c>
      <c r="I82" s="21">
        <f>E9</f>
        <v>43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1.0139685707158892</v>
      </c>
      <c r="D83" s="22">
        <f t="shared" si="16"/>
        <v>1.0121776504297995</v>
      </c>
      <c r="E83" s="22">
        <f t="shared" si="16"/>
        <v>1.0213836477987421</v>
      </c>
      <c r="F83" s="22">
        <f t="shared" si="16"/>
        <v>1.008849557522124</v>
      </c>
      <c r="G83" s="22">
        <f t="shared" si="16"/>
        <v>1.0129449838187703</v>
      </c>
      <c r="H83" s="22">
        <f t="shared" si="16"/>
        <v>1.0113207547169811</v>
      </c>
      <c r="I83" s="22">
        <f t="shared" si="16"/>
        <v>1.0238095238095237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388</v>
      </c>
      <c r="D86" s="21">
        <f>D16</f>
        <v>276</v>
      </c>
      <c r="E86" s="21">
        <f>D17</f>
        <v>80</v>
      </c>
      <c r="F86" s="21">
        <f>D18</f>
        <v>6</v>
      </c>
      <c r="G86" s="21">
        <f>SUM(H86:J86)</f>
        <v>26</v>
      </c>
      <c r="H86" s="21">
        <f>D19</f>
        <v>16</v>
      </c>
      <c r="I86" s="21">
        <f>D20</f>
        <v>10</v>
      </c>
      <c r="J86" s="21">
        <f>D21</f>
        <v>0</v>
      </c>
    </row>
    <row r="87" spans="1:10" ht="12.75">
      <c r="A87" t="s">
        <v>21</v>
      </c>
      <c r="C87" s="21">
        <f>D12</f>
        <v>1583</v>
      </c>
      <c r="D87" s="21">
        <f>D5</f>
        <v>1069</v>
      </c>
      <c r="E87" s="21">
        <f>D6</f>
        <v>372</v>
      </c>
      <c r="F87" s="21">
        <f>D7</f>
        <v>22</v>
      </c>
      <c r="G87" s="21">
        <f>SUM(H87:J87)</f>
        <v>120</v>
      </c>
      <c r="H87" s="21">
        <f>D8</f>
        <v>73</v>
      </c>
      <c r="I87" s="21">
        <f>D9</f>
        <v>47</v>
      </c>
      <c r="J87" s="21">
        <f>D10</f>
        <v>0</v>
      </c>
    </row>
    <row r="88" spans="1:10" ht="12.75">
      <c r="A88" t="s">
        <v>22</v>
      </c>
      <c r="C88" s="22">
        <f aca="true" t="shared" si="17" ref="C88:J88">C87/C86</f>
        <v>4.079896907216495</v>
      </c>
      <c r="D88" s="22">
        <f t="shared" si="17"/>
        <v>3.8731884057971016</v>
      </c>
      <c r="E88" s="22">
        <f t="shared" si="17"/>
        <v>4.65</v>
      </c>
      <c r="F88" s="22">
        <f t="shared" si="17"/>
        <v>3.6666666666666665</v>
      </c>
      <c r="G88" s="22">
        <f t="shared" si="17"/>
        <v>4.615384615384615</v>
      </c>
      <c r="H88" s="22">
        <f t="shared" si="17"/>
        <v>4.5625</v>
      </c>
      <c r="I88" s="22">
        <f t="shared" si="17"/>
        <v>4.7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36054828</v>
      </c>
      <c r="D94" s="21"/>
      <c r="E94" s="21">
        <f>SUM(E95:E96)</f>
        <v>82998</v>
      </c>
      <c r="F94" s="22">
        <f>C94/E94</f>
        <v>434.40598568640206</v>
      </c>
      <c r="G94" s="21">
        <f>SUM(G95:G96)</f>
        <v>166093</v>
      </c>
      <c r="H94" s="22">
        <f>C94/G94</f>
        <v>217.07614408795072</v>
      </c>
    </row>
    <row r="95" spans="1:8" ht="12.75">
      <c r="A95" t="s">
        <v>23</v>
      </c>
      <c r="C95" s="21">
        <f>H34</f>
        <v>27771433</v>
      </c>
      <c r="D95" s="21"/>
      <c r="E95" s="21">
        <f>H23</f>
        <v>59312</v>
      </c>
      <c r="F95" s="22">
        <f>C95/E95</f>
        <v>468.22621054761265</v>
      </c>
      <c r="G95" s="21">
        <f>H12</f>
        <v>128239</v>
      </c>
      <c r="H95" s="22">
        <f>C95/G95</f>
        <v>216.55996225797145</v>
      </c>
    </row>
    <row r="96" spans="1:8" ht="12.75">
      <c r="A96" t="s">
        <v>34</v>
      </c>
      <c r="C96" s="21">
        <f>SUM(B34:G34)</f>
        <v>8283395</v>
      </c>
      <c r="D96" s="21"/>
      <c r="E96" s="21">
        <f>SUM(B23:G23)</f>
        <v>23686</v>
      </c>
      <c r="F96" s="22">
        <f>C96/E96</f>
        <v>349.7169213881618</v>
      </c>
      <c r="G96" s="21">
        <f>SUM(B12:G12)</f>
        <v>37854</v>
      </c>
      <c r="H96" s="22">
        <f>C96/G96</f>
        <v>218.82482696676706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20805682</v>
      </c>
      <c r="D98" s="21"/>
      <c r="E98" s="21">
        <f>SUM(E99:E100)</f>
        <v>48397</v>
      </c>
      <c r="F98" s="22">
        <f>C98/E98</f>
        <v>429.89610926297087</v>
      </c>
      <c r="G98" s="21">
        <f>SUM(G99:G100)</f>
        <v>97466</v>
      </c>
      <c r="H98" s="22">
        <f>C98/G98</f>
        <v>213.46604969938235</v>
      </c>
    </row>
    <row r="99" spans="1:8" ht="12.75">
      <c r="A99" t="s">
        <v>23</v>
      </c>
      <c r="C99" s="21">
        <f>H27</f>
        <v>15674063</v>
      </c>
      <c r="D99" s="21"/>
      <c r="E99" s="21">
        <f>H16</f>
        <v>33061</v>
      </c>
      <c r="F99" s="22">
        <f>C99/E99</f>
        <v>474.0952481776111</v>
      </c>
      <c r="G99" s="21">
        <f>H5</f>
        <v>74055</v>
      </c>
      <c r="H99" s="22">
        <f>C99/G99</f>
        <v>211.6543514955101</v>
      </c>
    </row>
    <row r="100" spans="1:8" ht="12.75">
      <c r="A100" t="s">
        <v>34</v>
      </c>
      <c r="C100" s="21">
        <f>SUM(B27:G27)</f>
        <v>5131619</v>
      </c>
      <c r="D100" s="21"/>
      <c r="E100" s="21">
        <f>SUM(B16:G16)</f>
        <v>15336</v>
      </c>
      <c r="F100" s="22">
        <f>C100/E100</f>
        <v>334.6126108502869</v>
      </c>
      <c r="G100" s="21">
        <f>SUM(B5:G5)</f>
        <v>23411</v>
      </c>
      <c r="H100" s="22">
        <f>C100/G100</f>
        <v>219.19691597966766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9185687</v>
      </c>
      <c r="D102" s="21"/>
      <c r="E102" s="21">
        <f>SUM(E103:E104)</f>
        <v>21153</v>
      </c>
      <c r="F102" s="22">
        <f>C102/E102</f>
        <v>434.24984635749064</v>
      </c>
      <c r="G102" s="21">
        <f>SUM(G103:G104)</f>
        <v>41935</v>
      </c>
      <c r="H102" s="22">
        <f>C102/G102</f>
        <v>219.04583283653272</v>
      </c>
    </row>
    <row r="103" spans="1:8" ht="12.75">
      <c r="A103" t="s">
        <v>23</v>
      </c>
      <c r="C103" s="21">
        <f>H28</f>
        <v>7108350</v>
      </c>
      <c r="D103" s="21"/>
      <c r="E103" s="21">
        <f>H17</f>
        <v>15667</v>
      </c>
      <c r="F103" s="22">
        <f>C103/E103</f>
        <v>453.7148145784132</v>
      </c>
      <c r="G103" s="21">
        <f>H6</f>
        <v>32297</v>
      </c>
      <c r="H103" s="22">
        <f>C103/G103</f>
        <v>220.0931975106047</v>
      </c>
    </row>
    <row r="104" spans="1:8" ht="12.75">
      <c r="A104" t="s">
        <v>34</v>
      </c>
      <c r="C104" s="21">
        <f>SUM(B28:G28)</f>
        <v>2077337</v>
      </c>
      <c r="D104" s="21"/>
      <c r="E104" s="21">
        <f>SUM(B17:G17)</f>
        <v>5486</v>
      </c>
      <c r="F104" s="22">
        <f>C104/E104</f>
        <v>378.6615020051039</v>
      </c>
      <c r="G104" s="21">
        <f>SUM(B6:G6)</f>
        <v>9638</v>
      </c>
      <c r="H104" s="22">
        <f>C104/G104</f>
        <v>215.53610707615687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2053762</v>
      </c>
      <c r="D106" s="21"/>
      <c r="E106" s="21">
        <f>SUM(E107:E108)</f>
        <v>4977</v>
      </c>
      <c r="F106" s="22">
        <f>C106/E106</f>
        <v>412.6505927265421</v>
      </c>
      <c r="G106" s="21">
        <f>SUM(G107:G108)</f>
        <v>9689</v>
      </c>
      <c r="H106" s="22">
        <f>C106/G106</f>
        <v>211.96841779337393</v>
      </c>
    </row>
    <row r="107" spans="1:8" ht="12.75">
      <c r="A107" t="s">
        <v>23</v>
      </c>
      <c r="C107" s="21">
        <f>H29</f>
        <v>1756145</v>
      </c>
      <c r="D107" s="21"/>
      <c r="E107" s="21">
        <f>H18</f>
        <v>4062</v>
      </c>
      <c r="F107" s="22">
        <f>C107/E107</f>
        <v>432.33505662235353</v>
      </c>
      <c r="G107" s="21">
        <f>H7</f>
        <v>8291</v>
      </c>
      <c r="H107" s="22">
        <f>C107/G107</f>
        <v>211.81341213363888</v>
      </c>
    </row>
    <row r="108" spans="1:8" ht="12.75">
      <c r="A108" t="s">
        <v>34</v>
      </c>
      <c r="C108" s="21">
        <f>SUM(B29:G29)</f>
        <v>297617</v>
      </c>
      <c r="D108" s="21"/>
      <c r="E108" s="21">
        <f>SUM(B18:G18)</f>
        <v>915</v>
      </c>
      <c r="F108" s="22">
        <f>C108/E108</f>
        <v>325.2644808743169</v>
      </c>
      <c r="G108" s="21">
        <f>SUM(B7:G7)</f>
        <v>1398</v>
      </c>
      <c r="H108" s="22">
        <f>C108/G108</f>
        <v>212.88769670958513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4009697</v>
      </c>
      <c r="D110" s="21"/>
      <c r="E110" s="21">
        <f>SUM(E111:E112)</f>
        <v>8471</v>
      </c>
      <c r="F110" s="22">
        <f>C110/E110</f>
        <v>473.3439971668044</v>
      </c>
      <c r="G110" s="21">
        <f>SUM(G111:G112)</f>
        <v>17003</v>
      </c>
      <c r="H110" s="22">
        <f>C110/G110</f>
        <v>235.82291360348174</v>
      </c>
    </row>
    <row r="111" spans="1:8" ht="12.75">
      <c r="A111" s="11" t="s">
        <v>23</v>
      </c>
      <c r="C111" s="21">
        <f>H33</f>
        <v>3232875</v>
      </c>
      <c r="D111" s="21"/>
      <c r="E111" s="21">
        <f>H22</f>
        <v>6522</v>
      </c>
      <c r="F111" s="22">
        <f>C111/E111</f>
        <v>495.68767249310025</v>
      </c>
      <c r="G111" s="21">
        <f>H11</f>
        <v>13596</v>
      </c>
      <c r="H111" s="22">
        <f>C111/G111</f>
        <v>237.78133274492498</v>
      </c>
    </row>
    <row r="112" spans="1:8" ht="12.75">
      <c r="A112" s="11" t="s">
        <v>34</v>
      </c>
      <c r="C112" s="21">
        <f>SUM(B33:G33)</f>
        <v>776822</v>
      </c>
      <c r="D112" s="21"/>
      <c r="E112" s="21">
        <f>SUM(B22:G22)</f>
        <v>1949</v>
      </c>
      <c r="F112" s="22">
        <f>C112/E112</f>
        <v>398.57465366854797</v>
      </c>
      <c r="G112" s="21">
        <f>SUM(B11:G11)</f>
        <v>3407</v>
      </c>
      <c r="H112" s="22">
        <f>C112/G112</f>
        <v>228.0076313472263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3454672</v>
      </c>
      <c r="D114" s="21"/>
      <c r="E114" s="21">
        <f>SUM(E115:E116)</f>
        <v>7280</v>
      </c>
      <c r="F114" s="22">
        <f>C114/E114</f>
        <v>474.54285714285714</v>
      </c>
      <c r="G114" s="21">
        <f>SUM(G115:G116)</f>
        <v>14409</v>
      </c>
      <c r="H114" s="22">
        <f>C114/G114</f>
        <v>239.75792907210771</v>
      </c>
    </row>
    <row r="115" spans="1:8" ht="12.75">
      <c r="A115" t="s">
        <v>23</v>
      </c>
      <c r="C115" s="21">
        <f>H30</f>
        <v>2834877</v>
      </c>
      <c r="D115" s="21"/>
      <c r="E115" s="21">
        <f>H19</f>
        <v>5664</v>
      </c>
      <c r="F115" s="22">
        <f>C115/E115</f>
        <v>500.50794491525426</v>
      </c>
      <c r="G115" s="21">
        <f>H8</f>
        <v>11739</v>
      </c>
      <c r="H115" s="22">
        <f>C115/G115</f>
        <v>241.49220546894966</v>
      </c>
    </row>
    <row r="116" spans="1:8" ht="12.75">
      <c r="A116" t="s">
        <v>34</v>
      </c>
      <c r="C116" s="21">
        <f>SUM(B30:G30)</f>
        <v>619795</v>
      </c>
      <c r="D116" s="21"/>
      <c r="E116" s="21">
        <f>SUM(B19:G19)</f>
        <v>1616</v>
      </c>
      <c r="F116" s="22">
        <f>C116/E116</f>
        <v>383.5365099009901</v>
      </c>
      <c r="G116" s="21">
        <f>SUM(B8:G8)</f>
        <v>2670</v>
      </c>
      <c r="H116" s="22">
        <f>C116/G116</f>
        <v>232.13295880149812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482072</v>
      </c>
      <c r="D118" s="21"/>
      <c r="E118" s="21">
        <f>SUM(E119:E120)</f>
        <v>1023</v>
      </c>
      <c r="F118" s="22">
        <f>C118/E118</f>
        <v>471.2336265884653</v>
      </c>
      <c r="G118" s="21">
        <f>SUM(G119:G120)</f>
        <v>2235</v>
      </c>
      <c r="H118" s="22">
        <f>C118/G118</f>
        <v>215.69217002237136</v>
      </c>
    </row>
    <row r="119" spans="1:8" ht="12.75">
      <c r="A119" t="s">
        <v>23</v>
      </c>
      <c r="C119" s="21">
        <f>H31</f>
        <v>343888</v>
      </c>
      <c r="D119" s="21"/>
      <c r="E119" s="21">
        <f>H20</f>
        <v>733</v>
      </c>
      <c r="F119" s="22">
        <f>C119/E119</f>
        <v>469.1514324693042</v>
      </c>
      <c r="G119" s="21">
        <f>H9</f>
        <v>1589</v>
      </c>
      <c r="H119" s="22">
        <f>C119/G119</f>
        <v>216.41787287602264</v>
      </c>
    </row>
    <row r="120" spans="1:8" ht="12.75">
      <c r="A120" t="s">
        <v>34</v>
      </c>
      <c r="C120" s="21">
        <f>SUM(B31:G31)</f>
        <v>138184</v>
      </c>
      <c r="D120" s="21"/>
      <c r="E120" s="21">
        <f>SUM(B20:G20)</f>
        <v>290</v>
      </c>
      <c r="F120" s="22">
        <f>C120/E120</f>
        <v>476.49655172413793</v>
      </c>
      <c r="G120" s="21">
        <f>SUM(B9:G9)</f>
        <v>646</v>
      </c>
      <c r="H120" s="22">
        <f>C120/G120</f>
        <v>213.90712074303406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72953</v>
      </c>
      <c r="D122" s="21"/>
      <c r="E122" s="21">
        <f>SUM(E123:E124)</f>
        <v>168</v>
      </c>
      <c r="F122" s="22">
        <f>C122/E122</f>
        <v>434.2440476190476</v>
      </c>
      <c r="G122" s="21">
        <f>SUM(G123:G124)</f>
        <v>359</v>
      </c>
      <c r="H122" s="22">
        <f>C122/G122</f>
        <v>203.2116991643454</v>
      </c>
    </row>
    <row r="123" spans="1:8" ht="12.75">
      <c r="A123" t="s">
        <v>23</v>
      </c>
      <c r="C123" s="21">
        <f>H32</f>
        <v>54110</v>
      </c>
      <c r="D123" s="21"/>
      <c r="E123" s="21">
        <f>H21</f>
        <v>125</v>
      </c>
      <c r="F123" s="22">
        <f>C123/E123</f>
        <v>432.88</v>
      </c>
      <c r="G123" s="21">
        <f>H10</f>
        <v>268</v>
      </c>
      <c r="H123" s="22">
        <f>C123/G123</f>
        <v>201.90298507462686</v>
      </c>
    </row>
    <row r="124" spans="1:8" ht="12.75">
      <c r="A124" t="s">
        <v>34</v>
      </c>
      <c r="C124" s="21">
        <f>SUM(B32:G32)</f>
        <v>18843</v>
      </c>
      <c r="D124" s="21"/>
      <c r="E124" s="21">
        <f>SUM(B21:G21)</f>
        <v>43</v>
      </c>
      <c r="F124" s="22">
        <f>C124/E124</f>
        <v>438.2093023255814</v>
      </c>
      <c r="G124" s="21">
        <f>SUM(B10:G10)</f>
        <v>91</v>
      </c>
      <c r="H124" s="22">
        <f>C124/G124</f>
        <v>207.06593406593407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8591074</v>
      </c>
      <c r="D130" s="21"/>
      <c r="E130" s="21">
        <f aca="true" t="shared" si="19" ref="E130:K130">SUM(E131:E134)</f>
        <v>4930496</v>
      </c>
      <c r="F130" s="21">
        <f t="shared" si="19"/>
        <v>2004628</v>
      </c>
      <c r="G130" s="21">
        <f t="shared" si="19"/>
        <v>293599</v>
      </c>
      <c r="H130" s="21">
        <f t="shared" si="19"/>
        <v>755675</v>
      </c>
      <c r="I130" s="21">
        <f t="shared" si="19"/>
        <v>606676</v>
      </c>
      <c r="J130" s="21">
        <f t="shared" si="19"/>
        <v>130156</v>
      </c>
      <c r="K130" s="21">
        <f t="shared" si="19"/>
        <v>18843</v>
      </c>
    </row>
    <row r="131" spans="1:11" ht="12.75">
      <c r="A131" t="s">
        <v>4</v>
      </c>
      <c r="C131" s="21">
        <f t="shared" si="18"/>
        <v>3385460</v>
      </c>
      <c r="D131" s="21"/>
      <c r="E131" s="21">
        <f>SUM(F27:G27)</f>
        <v>2179303</v>
      </c>
      <c r="F131" s="21">
        <f>SUM(F28:G28)</f>
        <v>634624</v>
      </c>
      <c r="G131" s="21">
        <f>SUM(F29:G29)</f>
        <v>126477</v>
      </c>
      <c r="H131" s="21">
        <f>SUM(I131:K131)</f>
        <v>237302</v>
      </c>
      <c r="I131" s="21">
        <f>SUM(F30:G30)</f>
        <v>207754</v>
      </c>
      <c r="J131" s="21">
        <f>SUM(F31:G31)</f>
        <v>24627</v>
      </c>
      <c r="K131" s="21">
        <f>SUM(F32:G32)</f>
        <v>4921</v>
      </c>
    </row>
    <row r="132" spans="1:11" ht="12.75">
      <c r="A132" t="s">
        <v>63</v>
      </c>
      <c r="C132" s="21">
        <f t="shared" si="18"/>
        <v>3912678</v>
      </c>
      <c r="D132" s="21"/>
      <c r="E132" s="21">
        <f>B27</f>
        <v>1914864</v>
      </c>
      <c r="F132" s="21">
        <f>B28</f>
        <v>1130351</v>
      </c>
      <c r="G132" s="21">
        <f>B29</f>
        <v>133121</v>
      </c>
      <c r="H132" s="21">
        <f>SUM(I132:K132)</f>
        <v>419742</v>
      </c>
      <c r="I132" s="21">
        <f>B30</f>
        <v>314600</v>
      </c>
      <c r="J132" s="21">
        <f>B31</f>
        <v>91834</v>
      </c>
      <c r="K132" s="21">
        <f>B32</f>
        <v>13308</v>
      </c>
    </row>
    <row r="133" spans="1:11" ht="12.75">
      <c r="A133" t="s">
        <v>62</v>
      </c>
      <c r="C133" s="21">
        <f t="shared" si="18"/>
        <v>55152</v>
      </c>
      <c r="D133" s="21"/>
      <c r="E133" s="21">
        <f>C27</f>
        <v>35403</v>
      </c>
      <c r="F133" s="21">
        <f>C28</f>
        <v>10572</v>
      </c>
      <c r="G133" s="21">
        <f>C29</f>
        <v>1689</v>
      </c>
      <c r="H133" s="21">
        <f>SUM(I133:K133)</f>
        <v>4716</v>
      </c>
      <c r="I133" s="21">
        <f>C30</f>
        <v>2772</v>
      </c>
      <c r="J133" s="21">
        <f>C31</f>
        <v>1944</v>
      </c>
      <c r="K133" s="21">
        <f>C32</f>
        <v>0</v>
      </c>
    </row>
    <row r="134" spans="1:11" ht="12.75">
      <c r="A134" t="s">
        <v>2</v>
      </c>
      <c r="C134" s="21">
        <f t="shared" si="18"/>
        <v>1237784</v>
      </c>
      <c r="D134" s="21"/>
      <c r="E134" s="21">
        <f>E27</f>
        <v>800926</v>
      </c>
      <c r="F134" s="21">
        <f>E28</f>
        <v>229081</v>
      </c>
      <c r="G134" s="21">
        <f>E29</f>
        <v>32312</v>
      </c>
      <c r="H134" s="21">
        <f>SUM(I134:K134)</f>
        <v>93915</v>
      </c>
      <c r="I134" s="21">
        <f>E30</f>
        <v>81550</v>
      </c>
      <c r="J134" s="21">
        <f>E31</f>
        <v>11751</v>
      </c>
      <c r="K134" s="21">
        <f>E32</f>
        <v>614</v>
      </c>
    </row>
    <row r="135" spans="1:11" ht="12.75">
      <c r="A135" t="s">
        <v>61</v>
      </c>
      <c r="C135" s="21">
        <f t="shared" si="18"/>
        <v>312116</v>
      </c>
      <c r="D135" s="21"/>
      <c r="E135" s="21">
        <f>D27</f>
        <v>201123</v>
      </c>
      <c r="F135" s="21">
        <f>D28</f>
        <v>72709</v>
      </c>
      <c r="G135" s="21">
        <f>D29</f>
        <v>4018</v>
      </c>
      <c r="H135" s="21">
        <f>SUM(I135:K135)</f>
        <v>21147</v>
      </c>
      <c r="I135" s="21">
        <f>D30</f>
        <v>13119</v>
      </c>
      <c r="J135" s="21">
        <f>D31</f>
        <v>8028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3385460</v>
      </c>
      <c r="E141" s="22">
        <f>B141/C66</f>
        <v>241.09528557185587</v>
      </c>
      <c r="G141" s="22">
        <f>B141/C67</f>
        <v>222.37651077246454</v>
      </c>
    </row>
    <row r="142" spans="1:7" ht="12.75">
      <c r="A142" t="s">
        <v>63</v>
      </c>
      <c r="B142" s="21">
        <f>C132</f>
        <v>3912678</v>
      </c>
      <c r="E142" s="22">
        <f>B142/C71</f>
        <v>755.051717483597</v>
      </c>
      <c r="G142" s="22">
        <f>B142/C72</f>
        <v>233.4812030075188</v>
      </c>
    </row>
    <row r="143" spans="1:7" ht="12.75">
      <c r="A143" t="s">
        <v>62</v>
      </c>
      <c r="B143" s="21">
        <f>C133</f>
        <v>55152</v>
      </c>
      <c r="E143" s="22">
        <f>B143/C76</f>
        <v>848.4923076923077</v>
      </c>
      <c r="G143" s="22">
        <f>B143/C77</f>
        <v>246.21428571428572</v>
      </c>
    </row>
    <row r="144" spans="1:7" ht="12.75">
      <c r="A144" t="s">
        <v>2</v>
      </c>
      <c r="B144" s="21">
        <f>C134</f>
        <v>1237784</v>
      </c>
      <c r="E144" s="22">
        <f>B144/C81</f>
        <v>308.7513095535046</v>
      </c>
      <c r="G144" s="22">
        <f>B144/C82</f>
        <v>304.4979089790898</v>
      </c>
    </row>
    <row r="145" spans="1:7" ht="12.75">
      <c r="A145" t="s">
        <v>61</v>
      </c>
      <c r="B145" s="21">
        <f>C135</f>
        <v>312116</v>
      </c>
      <c r="E145" s="27">
        <f>B145/C86</f>
        <v>804.4226804123712</v>
      </c>
      <c r="G145" s="27">
        <f>B145/C87</f>
        <v>197.16740366392924</v>
      </c>
    </row>
  </sheetData>
  <sheetProtection password="C1F7" sheet="1" objects="1" scenarios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E6" sqref="E6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JUL!B11</f>
        <v>1814</v>
      </c>
      <c r="C5" s="20">
        <f>JUL!C11</f>
        <v>35</v>
      </c>
      <c r="D5" s="20">
        <f>JUL!D11</f>
        <v>130</v>
      </c>
      <c r="E5" s="20">
        <f>JUL!E11</f>
        <v>320</v>
      </c>
      <c r="F5" s="20">
        <f>JUL!F11</f>
        <v>1066</v>
      </c>
      <c r="G5" s="20">
        <f>JUL!G11</f>
        <v>23</v>
      </c>
      <c r="H5" s="20">
        <f>JUL!H11</f>
        <v>13729</v>
      </c>
      <c r="I5" s="20">
        <f aca="true" t="shared" si="0" ref="I5:I16">SUM(B5:H5)</f>
        <v>17117</v>
      </c>
    </row>
    <row r="6" spans="1:9" ht="12.75">
      <c r="A6" s="24" t="s">
        <v>49</v>
      </c>
      <c r="B6" s="20">
        <f>AUG!B11</f>
        <v>1857</v>
      </c>
      <c r="C6" s="20">
        <f>AUG!C11</f>
        <v>18</v>
      </c>
      <c r="D6" s="20">
        <f>AUG!D11</f>
        <v>120</v>
      </c>
      <c r="E6" s="20">
        <f>AUG!E11</f>
        <v>313</v>
      </c>
      <c r="F6" s="20">
        <f>AUG!F11</f>
        <v>1071</v>
      </c>
      <c r="G6" s="20">
        <f>AUG!G11</f>
        <v>28</v>
      </c>
      <c r="H6" s="20">
        <f>AUG!H11</f>
        <v>13596</v>
      </c>
      <c r="I6" s="20">
        <f t="shared" si="0"/>
        <v>17003</v>
      </c>
    </row>
    <row r="7" spans="1:9" ht="12.75">
      <c r="A7" s="24" t="s">
        <v>50</v>
      </c>
      <c r="B7" s="20">
        <f>SEP!B11</f>
        <v>1831</v>
      </c>
      <c r="C7" s="20">
        <f>SEP!C11</f>
        <v>22</v>
      </c>
      <c r="D7" s="20">
        <f>SEP!D11</f>
        <v>119</v>
      </c>
      <c r="E7" s="20">
        <f>SEP!E11</f>
        <v>320</v>
      </c>
      <c r="F7" s="20">
        <f>SEP!F11</f>
        <v>1060</v>
      </c>
      <c r="G7" s="20">
        <f>SEP!G11</f>
        <v>28</v>
      </c>
      <c r="H7" s="20">
        <f>SEP!H11</f>
        <v>14143</v>
      </c>
      <c r="I7" s="20">
        <f t="shared" si="0"/>
        <v>17523</v>
      </c>
    </row>
    <row r="8" spans="1:9" ht="12.75">
      <c r="A8" s="24" t="s">
        <v>51</v>
      </c>
      <c r="B8" s="20">
        <f>OCT!B11</f>
        <v>1890</v>
      </c>
      <c r="C8" s="20">
        <f>OCT!C11</f>
        <v>28</v>
      </c>
      <c r="D8" s="20">
        <f>OCT!D11</f>
        <v>131</v>
      </c>
      <c r="E8" s="20">
        <f>OCT!E11</f>
        <v>344</v>
      </c>
      <c r="F8" s="20">
        <f>OCT!F11</f>
        <v>1110</v>
      </c>
      <c r="G8" s="20">
        <f>OCT!G11</f>
        <v>28</v>
      </c>
      <c r="H8" s="20">
        <f>OCT!H11</f>
        <v>15163</v>
      </c>
      <c r="I8" s="20">
        <f t="shared" si="0"/>
        <v>18694</v>
      </c>
    </row>
    <row r="9" spans="1:9" ht="12.75">
      <c r="A9" s="24" t="s">
        <v>52</v>
      </c>
      <c r="B9" s="20">
        <f>NOV!B11</f>
        <v>1857</v>
      </c>
      <c r="C9" s="20">
        <f>NOV!C11</f>
        <v>28</v>
      </c>
      <c r="D9" s="20">
        <f>NOV!D11</f>
        <v>133</v>
      </c>
      <c r="E9" s="20">
        <f>NOV!E11</f>
        <v>348</v>
      </c>
      <c r="F9" s="20">
        <f>NOV!F11</f>
        <v>1130</v>
      </c>
      <c r="G9" s="20">
        <f>NOV!G11</f>
        <v>31</v>
      </c>
      <c r="H9" s="20">
        <f>NOV!H11</f>
        <v>15880</v>
      </c>
      <c r="I9" s="20">
        <f t="shared" si="0"/>
        <v>19407</v>
      </c>
    </row>
    <row r="10" spans="1:9" ht="12.75">
      <c r="A10" s="24" t="s">
        <v>53</v>
      </c>
      <c r="B10" s="20">
        <f>DEC!B11</f>
        <v>1935</v>
      </c>
      <c r="C10" s="20">
        <f>DEC!C11</f>
        <v>53</v>
      </c>
      <c r="D10" s="20">
        <f>DEC!D11</f>
        <v>131</v>
      </c>
      <c r="E10" s="20">
        <f>DEC!E11</f>
        <v>369</v>
      </c>
      <c r="F10" s="20">
        <f>DEC!F11</f>
        <v>1154</v>
      </c>
      <c r="G10" s="20">
        <f>DEC!G11</f>
        <v>31</v>
      </c>
      <c r="H10" s="20">
        <f>DEC!H11</f>
        <v>16569</v>
      </c>
      <c r="I10" s="20">
        <f t="shared" si="0"/>
        <v>20242</v>
      </c>
    </row>
    <row r="11" spans="1:9" ht="12.75">
      <c r="A11" s="24" t="s">
        <v>54</v>
      </c>
      <c r="B11" s="20">
        <f>JAN!B11</f>
        <v>1951</v>
      </c>
      <c r="C11" s="20">
        <f>JAN!C11</f>
        <v>68</v>
      </c>
      <c r="D11" s="20">
        <f>JAN!D11</f>
        <v>0</v>
      </c>
      <c r="E11" s="20">
        <f>JAN!E11</f>
        <v>374</v>
      </c>
      <c r="F11" s="20">
        <f>JAN!F11</f>
        <v>1175</v>
      </c>
      <c r="G11" s="20">
        <f>JAN!G11</f>
        <v>33</v>
      </c>
      <c r="H11" s="20">
        <f>JAN!H11</f>
        <v>16917</v>
      </c>
      <c r="I11" s="20">
        <f t="shared" si="0"/>
        <v>20518</v>
      </c>
    </row>
    <row r="12" spans="1:9" ht="12.75">
      <c r="A12" s="24" t="s">
        <v>55</v>
      </c>
      <c r="B12" s="20">
        <f>FEB!B11</f>
        <v>1973</v>
      </c>
      <c r="C12" s="20">
        <f>FEB!C11</f>
        <v>82</v>
      </c>
      <c r="D12" s="20">
        <f>FEB!D11</f>
        <v>0</v>
      </c>
      <c r="E12" s="20">
        <f>FEB!E11</f>
        <v>417</v>
      </c>
      <c r="F12" s="20">
        <f>FEB!F11</f>
        <v>1181</v>
      </c>
      <c r="G12" s="20">
        <f>FEB!G11</f>
        <v>29</v>
      </c>
      <c r="H12" s="20">
        <f>FEB!H11</f>
        <v>17132</v>
      </c>
      <c r="I12" s="20">
        <f t="shared" si="0"/>
        <v>20814</v>
      </c>
    </row>
    <row r="13" spans="1:9" ht="12.75">
      <c r="A13" s="24" t="s">
        <v>56</v>
      </c>
      <c r="B13" s="20">
        <f>MAR!B11</f>
        <v>2045</v>
      </c>
      <c r="C13" s="20">
        <f>MAR!C11</f>
        <v>25</v>
      </c>
      <c r="D13" s="20">
        <f>MAR!D11</f>
        <v>0</v>
      </c>
      <c r="E13" s="20">
        <f>MAR!E11</f>
        <v>413</v>
      </c>
      <c r="F13" s="20">
        <f>MAR!F11</f>
        <v>1166</v>
      </c>
      <c r="G13" s="20">
        <f>MAR!G11</f>
        <v>29</v>
      </c>
      <c r="H13" s="20">
        <f>MAR!H11</f>
        <v>17403</v>
      </c>
      <c r="I13" s="20">
        <f t="shared" si="0"/>
        <v>21081</v>
      </c>
    </row>
    <row r="14" spans="1:9" ht="12.75">
      <c r="A14" s="24" t="s">
        <v>57</v>
      </c>
      <c r="B14" s="20">
        <f>APR!B11</f>
        <v>2000</v>
      </c>
      <c r="C14" s="20">
        <f>APR!C11</f>
        <v>6</v>
      </c>
      <c r="D14" s="20">
        <f>APR!D11</f>
        <v>0</v>
      </c>
      <c r="E14" s="20">
        <f>APR!E11</f>
        <v>418</v>
      </c>
      <c r="F14" s="20">
        <f>APR!F11</f>
        <v>1172</v>
      </c>
      <c r="G14" s="20">
        <f>APR!G11</f>
        <v>29</v>
      </c>
      <c r="H14" s="20">
        <f>APR!H11</f>
        <v>17595</v>
      </c>
      <c r="I14" s="20">
        <f t="shared" si="0"/>
        <v>21220</v>
      </c>
    </row>
    <row r="15" spans="1:9" ht="12.75">
      <c r="A15" s="24" t="s">
        <v>58</v>
      </c>
      <c r="B15" s="20">
        <f>MAY!B11</f>
        <v>1943</v>
      </c>
      <c r="C15" s="20">
        <f>MAY!C11</f>
        <v>13</v>
      </c>
      <c r="D15" s="20">
        <f>MAY!D11</f>
        <v>0</v>
      </c>
      <c r="E15" s="20">
        <f>MAY!E11</f>
        <v>416</v>
      </c>
      <c r="F15" s="20">
        <f>MAY!F11</f>
        <v>1181</v>
      </c>
      <c r="G15" s="20">
        <f>MAY!G11</f>
        <v>28</v>
      </c>
      <c r="H15" s="20">
        <f>MAY!H11</f>
        <v>17847</v>
      </c>
      <c r="I15" s="20">
        <f t="shared" si="0"/>
        <v>21428</v>
      </c>
    </row>
    <row r="16" spans="1:9" ht="12.75">
      <c r="A16" s="24" t="s">
        <v>59</v>
      </c>
      <c r="B16" s="20">
        <f>JUN!B11</f>
        <v>1936</v>
      </c>
      <c r="C16" s="20">
        <f>JUN!C11</f>
        <v>6</v>
      </c>
      <c r="D16" s="20">
        <f>JUN!D11</f>
        <v>0</v>
      </c>
      <c r="E16" s="20">
        <f>JUN!E11</f>
        <v>414</v>
      </c>
      <c r="F16" s="20">
        <f>JUN!F11</f>
        <v>1183</v>
      </c>
      <c r="G16" s="20">
        <f>JUN!G11</f>
        <v>30</v>
      </c>
      <c r="H16" s="20">
        <f>JUN!H11</f>
        <v>17978</v>
      </c>
      <c r="I16" s="20">
        <f t="shared" si="0"/>
        <v>21547</v>
      </c>
    </row>
    <row r="17" spans="1:9" ht="12.75">
      <c r="A17" s="17" t="s">
        <v>47</v>
      </c>
      <c r="B17" s="20">
        <f>SUM(B5:B16)/COUNTIF(B5:B16,"&lt;&gt;0")</f>
        <v>1919.3333333333333</v>
      </c>
      <c r="C17" s="20">
        <f aca="true" t="shared" si="1" ref="C17:I17">SUM(C5:C16)/COUNTIF(C5:C16,"&lt;&gt;0")</f>
        <v>32</v>
      </c>
      <c r="D17" s="20">
        <f t="shared" si="1"/>
        <v>127.33333333333333</v>
      </c>
      <c r="E17" s="20">
        <f t="shared" si="1"/>
        <v>372.1666666666667</v>
      </c>
      <c r="F17" s="20">
        <f t="shared" si="1"/>
        <v>1137.4166666666667</v>
      </c>
      <c r="G17" s="20">
        <f t="shared" si="1"/>
        <v>28.916666666666668</v>
      </c>
      <c r="H17" s="20">
        <f t="shared" si="1"/>
        <v>16162.666666666666</v>
      </c>
      <c r="I17" s="20">
        <f t="shared" si="1"/>
        <v>19716.166666666668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JUL!B22</f>
        <v>562</v>
      </c>
      <c r="C21" s="23">
        <f>JUL!C22</f>
        <v>10</v>
      </c>
      <c r="D21" s="23">
        <f>JUL!D22</f>
        <v>28</v>
      </c>
      <c r="E21" s="23">
        <f>JUL!E22</f>
        <v>314</v>
      </c>
      <c r="F21" s="23">
        <f>JUL!F22</f>
        <v>996</v>
      </c>
      <c r="G21" s="23">
        <f>JUL!G22</f>
        <v>22</v>
      </c>
      <c r="H21" s="23">
        <f>JUL!H22</f>
        <v>6573</v>
      </c>
      <c r="I21" s="20">
        <f aca="true" t="shared" si="2" ref="I21:I32">SUM(B21:H21)</f>
        <v>8505</v>
      </c>
    </row>
    <row r="22" spans="1:9" ht="12.75">
      <c r="A22" s="24" t="s">
        <v>49</v>
      </c>
      <c r="B22" s="23">
        <f>AUG!B22</f>
        <v>576</v>
      </c>
      <c r="C22" s="23">
        <f>AUG!C22</f>
        <v>5</v>
      </c>
      <c r="D22" s="23">
        <f>AUG!D22</f>
        <v>26</v>
      </c>
      <c r="E22" s="23">
        <f>AUG!E22</f>
        <v>309</v>
      </c>
      <c r="F22" s="23">
        <f>AUG!F22</f>
        <v>1007</v>
      </c>
      <c r="G22" s="23">
        <f>AUG!G22</f>
        <v>26</v>
      </c>
      <c r="H22" s="23">
        <f>AUG!H22</f>
        <v>6522</v>
      </c>
      <c r="I22" s="20">
        <f t="shared" si="2"/>
        <v>8471</v>
      </c>
    </row>
    <row r="23" spans="1:9" ht="12.75">
      <c r="A23" s="24" t="s">
        <v>50</v>
      </c>
      <c r="B23" s="23">
        <f>SEP!B22</f>
        <v>573</v>
      </c>
      <c r="C23" s="23">
        <f>SEP!C22</f>
        <v>6</v>
      </c>
      <c r="D23" s="23">
        <f>SEP!D22</f>
        <v>24</v>
      </c>
      <c r="E23" s="23">
        <f>SEP!E22</f>
        <v>315</v>
      </c>
      <c r="F23" s="23">
        <f>SEP!F22</f>
        <v>997</v>
      </c>
      <c r="G23" s="23">
        <f>SEP!G22</f>
        <v>26</v>
      </c>
      <c r="H23" s="23">
        <f>SEP!H22</f>
        <v>6719</v>
      </c>
      <c r="I23" s="20">
        <f t="shared" si="2"/>
        <v>8660</v>
      </c>
    </row>
    <row r="24" spans="1:9" ht="12.75">
      <c r="A24" s="24" t="s">
        <v>51</v>
      </c>
      <c r="B24" s="23">
        <f>OCT!B22</f>
        <v>587</v>
      </c>
      <c r="C24" s="23">
        <f>OCT!C22</f>
        <v>6</v>
      </c>
      <c r="D24" s="23">
        <f>OCT!D22</f>
        <v>27</v>
      </c>
      <c r="E24" s="23">
        <f>OCT!E22</f>
        <v>338</v>
      </c>
      <c r="F24" s="23">
        <f>OCT!F22</f>
        <v>1043</v>
      </c>
      <c r="G24" s="23">
        <f>OCT!G22</f>
        <v>26</v>
      </c>
      <c r="H24" s="23">
        <f>OCT!H22</f>
        <v>7240</v>
      </c>
      <c r="I24" s="20">
        <f t="shared" si="2"/>
        <v>9267</v>
      </c>
    </row>
    <row r="25" spans="1:9" ht="12.75">
      <c r="A25" s="24" t="s">
        <v>52</v>
      </c>
      <c r="B25" s="20">
        <f>NOV!B22</f>
        <v>584</v>
      </c>
      <c r="C25" s="20">
        <f>NOV!C22</f>
        <v>8</v>
      </c>
      <c r="D25" s="20">
        <f>NOV!D22</f>
        <v>27</v>
      </c>
      <c r="E25" s="20">
        <f>NOV!E22</f>
        <v>341</v>
      </c>
      <c r="F25" s="20">
        <f>NOV!F22</f>
        <v>1072</v>
      </c>
      <c r="G25" s="20">
        <f>NOV!G22</f>
        <v>29</v>
      </c>
      <c r="H25" s="20">
        <f>NOV!H22</f>
        <v>7617</v>
      </c>
      <c r="I25" s="20">
        <f t="shared" si="2"/>
        <v>9678</v>
      </c>
    </row>
    <row r="26" spans="1:9" ht="12.75">
      <c r="A26" s="24" t="s">
        <v>53</v>
      </c>
      <c r="B26" s="20">
        <f>DEC!B22</f>
        <v>603</v>
      </c>
      <c r="C26" s="20">
        <f>DEC!C22</f>
        <v>13</v>
      </c>
      <c r="D26" s="20">
        <f>DEC!D22</f>
        <v>26</v>
      </c>
      <c r="E26" s="20">
        <f>DEC!E22</f>
        <v>361</v>
      </c>
      <c r="F26" s="20">
        <f>DEC!F22</f>
        <v>1081</v>
      </c>
      <c r="G26" s="20">
        <f>DEC!G22</f>
        <v>29</v>
      </c>
      <c r="H26" s="20">
        <f>DEC!H22</f>
        <v>7963</v>
      </c>
      <c r="I26" s="20">
        <f t="shared" si="2"/>
        <v>10076</v>
      </c>
    </row>
    <row r="27" spans="1:9" ht="12.75">
      <c r="A27" s="24" t="s">
        <v>54</v>
      </c>
      <c r="B27" s="20">
        <f>JAN!B22</f>
        <v>368</v>
      </c>
      <c r="C27" s="20">
        <f>JAN!C22</f>
        <v>18</v>
      </c>
      <c r="D27" s="20">
        <f>JAN!D22</f>
        <v>0</v>
      </c>
      <c r="E27" s="20">
        <f>JAN!E22</f>
        <v>368</v>
      </c>
      <c r="F27" s="20">
        <f>JAN!F22</f>
        <v>1102</v>
      </c>
      <c r="G27" s="20">
        <f>JAN!G22</f>
        <v>31</v>
      </c>
      <c r="H27" s="20">
        <f>JAN!H22</f>
        <v>8116</v>
      </c>
      <c r="I27" s="20">
        <f t="shared" si="2"/>
        <v>10003</v>
      </c>
    </row>
    <row r="28" spans="1:9" ht="12.75">
      <c r="A28" s="24" t="s">
        <v>55</v>
      </c>
      <c r="B28" s="20">
        <f>FEB!B22</f>
        <v>630</v>
      </c>
      <c r="C28" s="20">
        <f>FEB!C22</f>
        <v>21</v>
      </c>
      <c r="D28" s="20">
        <f>FEB!D22</f>
        <v>0</v>
      </c>
      <c r="E28" s="20">
        <f>FEB!E22</f>
        <v>411</v>
      </c>
      <c r="F28" s="20">
        <f>FEB!F22</f>
        <v>1109</v>
      </c>
      <c r="G28" s="20">
        <f>FEB!G22</f>
        <v>28</v>
      </c>
      <c r="H28" s="20">
        <f>FEB!H22</f>
        <v>8264</v>
      </c>
      <c r="I28" s="20">
        <f t="shared" si="2"/>
        <v>10463</v>
      </c>
    </row>
    <row r="29" spans="1:9" ht="12.75">
      <c r="A29" s="24" t="s">
        <v>56</v>
      </c>
      <c r="B29" s="20">
        <f>MAR!B22</f>
        <v>643</v>
      </c>
      <c r="C29" s="20">
        <f>MAR!C22</f>
        <v>6</v>
      </c>
      <c r="D29" s="20">
        <f>MAR!D22</f>
        <v>0</v>
      </c>
      <c r="E29" s="20">
        <f>MAR!E22</f>
        <v>406</v>
      </c>
      <c r="F29" s="20">
        <f>MAR!F22</f>
        <v>1108</v>
      </c>
      <c r="G29" s="20">
        <f>MAR!G22</f>
        <v>28</v>
      </c>
      <c r="H29" s="20">
        <f>MAR!H22</f>
        <v>8429</v>
      </c>
      <c r="I29" s="20">
        <f t="shared" si="2"/>
        <v>10620</v>
      </c>
    </row>
    <row r="30" spans="1:9" ht="12.75">
      <c r="A30" s="24" t="s">
        <v>57</v>
      </c>
      <c r="B30" s="20">
        <f>APR!B22</f>
        <v>634</v>
      </c>
      <c r="C30" s="20">
        <f>APR!C22</f>
        <v>1</v>
      </c>
      <c r="D30" s="20">
        <f>APR!D22</f>
        <v>0</v>
      </c>
      <c r="E30" s="20">
        <f>APR!E22</f>
        <v>413</v>
      </c>
      <c r="F30" s="20">
        <f>APR!F22</f>
        <v>1109</v>
      </c>
      <c r="G30" s="20">
        <f>APR!G22</f>
        <v>28</v>
      </c>
      <c r="H30" s="20">
        <f>APR!H22</f>
        <v>8557</v>
      </c>
      <c r="I30" s="20">
        <f t="shared" si="2"/>
        <v>10742</v>
      </c>
    </row>
    <row r="31" spans="1:9" ht="12.75">
      <c r="A31" s="24" t="s">
        <v>58</v>
      </c>
      <c r="B31" s="20">
        <f>MAY!B22</f>
        <v>618</v>
      </c>
      <c r="C31" s="20">
        <f>MAY!C22</f>
        <v>3</v>
      </c>
      <c r="D31" s="20">
        <f>MAY!D22</f>
        <v>0</v>
      </c>
      <c r="E31" s="20">
        <f>MAY!E22</f>
        <v>410</v>
      </c>
      <c r="F31" s="20">
        <f>MAY!F22</f>
        <v>1113</v>
      </c>
      <c r="G31" s="20">
        <f>MAY!G22</f>
        <v>27</v>
      </c>
      <c r="H31" s="20">
        <f>MAY!H22</f>
        <v>8739</v>
      </c>
      <c r="I31" s="20">
        <f t="shared" si="2"/>
        <v>10910</v>
      </c>
    </row>
    <row r="32" spans="1:9" ht="12.75">
      <c r="A32" s="24" t="s">
        <v>59</v>
      </c>
      <c r="B32" s="20">
        <f>JUN!B22</f>
        <v>614</v>
      </c>
      <c r="C32" s="20">
        <f>JUN!C22</f>
        <v>1</v>
      </c>
      <c r="D32" s="20">
        <f>JUN!D22</f>
        <v>0</v>
      </c>
      <c r="E32" s="20">
        <f>JUN!E22</f>
        <v>407</v>
      </c>
      <c r="F32" s="20">
        <f>JUN!F22</f>
        <v>1109</v>
      </c>
      <c r="G32" s="20">
        <f>JUN!G22</f>
        <v>29</v>
      </c>
      <c r="H32" s="20">
        <f>JUN!H22</f>
        <v>8798</v>
      </c>
      <c r="I32" s="20">
        <f t="shared" si="2"/>
        <v>10958</v>
      </c>
    </row>
    <row r="33" spans="1:9" ht="12.75">
      <c r="A33" s="17" t="s">
        <v>47</v>
      </c>
      <c r="B33" s="20">
        <f aca="true" t="shared" si="3" ref="B33:I33">SUM(B21:B32)/COUNTIF(B21:B32,"&lt;&gt;0")</f>
        <v>582.6666666666666</v>
      </c>
      <c r="C33" s="20">
        <f t="shared" si="3"/>
        <v>8.166666666666666</v>
      </c>
      <c r="D33" s="20">
        <f t="shared" si="3"/>
        <v>26.333333333333332</v>
      </c>
      <c r="E33" s="20">
        <f t="shared" si="3"/>
        <v>366.0833333333333</v>
      </c>
      <c r="F33" s="20">
        <f t="shared" si="3"/>
        <v>1070.5</v>
      </c>
      <c r="G33" s="20">
        <f t="shared" si="3"/>
        <v>27.416666666666668</v>
      </c>
      <c r="H33" s="20">
        <f t="shared" si="3"/>
        <v>7794.75</v>
      </c>
      <c r="I33" s="20">
        <f t="shared" si="3"/>
        <v>9862.75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JUL!B33</f>
        <v>416412</v>
      </c>
      <c r="C37" s="20">
        <f>JUL!C33</f>
        <v>9251</v>
      </c>
      <c r="D37" s="20">
        <f>JUL!D33</f>
        <v>22583</v>
      </c>
      <c r="E37" s="20">
        <f>JUL!E33</f>
        <v>95194</v>
      </c>
      <c r="F37" s="20">
        <f>JUL!F33</f>
        <v>226146</v>
      </c>
      <c r="G37" s="20">
        <f>JUL!G33</f>
        <v>6622</v>
      </c>
      <c r="H37" s="20">
        <f>JUL!H33</f>
        <v>3167623</v>
      </c>
      <c r="I37" s="20">
        <f aca="true" t="shared" si="4" ref="I37:I48">SUM(B37:H37)</f>
        <v>3943831</v>
      </c>
    </row>
    <row r="38" spans="1:9" ht="12.75">
      <c r="A38" s="24" t="s">
        <v>49</v>
      </c>
      <c r="B38" s="20">
        <f>AUG!B33</f>
        <v>419742</v>
      </c>
      <c r="C38" s="20">
        <f>AUG!C33</f>
        <v>4716</v>
      </c>
      <c r="D38" s="20">
        <f>AUG!D33</f>
        <v>21147</v>
      </c>
      <c r="E38" s="20">
        <f>AUG!E33</f>
        <v>93915</v>
      </c>
      <c r="F38" s="20">
        <f>AUG!F33</f>
        <v>227468</v>
      </c>
      <c r="G38" s="20">
        <f>AUG!G33</f>
        <v>9834</v>
      </c>
      <c r="H38" s="20">
        <f>AUG!H33</f>
        <v>3232875</v>
      </c>
      <c r="I38" s="20">
        <f t="shared" si="4"/>
        <v>4009697</v>
      </c>
    </row>
    <row r="39" spans="1:9" ht="12.75">
      <c r="A39" s="24" t="s">
        <v>50</v>
      </c>
      <c r="B39" s="20">
        <f>SEP!B33</f>
        <v>419909</v>
      </c>
      <c r="C39" s="20">
        <f>SEP!C33</f>
        <v>4741</v>
      </c>
      <c r="D39" s="20">
        <f>SEP!D33</f>
        <v>22878</v>
      </c>
      <c r="E39" s="20">
        <f>SEP!E33</f>
        <v>96624</v>
      </c>
      <c r="F39" s="20">
        <f>SEP!F33</f>
        <v>225123</v>
      </c>
      <c r="G39" s="20">
        <f>SEP!G33</f>
        <v>8161</v>
      </c>
      <c r="H39" s="20">
        <f>SEP!H33</f>
        <v>3461413</v>
      </c>
      <c r="I39" s="20">
        <f t="shared" si="4"/>
        <v>4238849</v>
      </c>
    </row>
    <row r="40" spans="1:9" ht="12.75">
      <c r="A40" s="24" t="s">
        <v>51</v>
      </c>
      <c r="B40" s="20">
        <f>OCT!B33</f>
        <v>421183</v>
      </c>
      <c r="C40" s="20">
        <f>OCT!C33</f>
        <v>5350</v>
      </c>
      <c r="D40" s="20">
        <f>OCT!D33</f>
        <v>24694</v>
      </c>
      <c r="E40" s="20">
        <f>OCT!E33</f>
        <v>101862</v>
      </c>
      <c r="F40" s="20">
        <f>OCT!F33</f>
        <v>236391</v>
      </c>
      <c r="G40" s="20">
        <f>OCT!G33</f>
        <v>8148</v>
      </c>
      <c r="H40" s="20">
        <f>OCT!H33</f>
        <v>3493546</v>
      </c>
      <c r="I40" s="20">
        <f t="shared" si="4"/>
        <v>4291174</v>
      </c>
    </row>
    <row r="41" spans="1:9" ht="12.75">
      <c r="A41" s="24" t="s">
        <v>52</v>
      </c>
      <c r="B41" s="20">
        <f>NOV!B33</f>
        <v>408232</v>
      </c>
      <c r="C41" s="20">
        <f>NOV!C33</f>
        <v>6268</v>
      </c>
      <c r="D41" s="20">
        <f>NOV!D33</f>
        <v>24306</v>
      </c>
      <c r="E41" s="20">
        <f>NOV!E33</f>
        <v>102271</v>
      </c>
      <c r="F41" s="20">
        <f>NOV!F33</f>
        <v>239599</v>
      </c>
      <c r="G41" s="20">
        <f>NOV!G33</f>
        <v>9686</v>
      </c>
      <c r="H41" s="20">
        <f>NOV!H33</f>
        <v>3569681</v>
      </c>
      <c r="I41" s="20">
        <f t="shared" si="4"/>
        <v>4360043</v>
      </c>
    </row>
    <row r="42" spans="1:9" ht="12.75">
      <c r="A42" s="24" t="s">
        <v>53</v>
      </c>
      <c r="B42" s="20">
        <f>DEC!B33</f>
        <v>430303</v>
      </c>
      <c r="C42" s="20">
        <f>DEC!C33</f>
        <v>10909</v>
      </c>
      <c r="D42" s="20">
        <f>DEC!D33</f>
        <v>23714</v>
      </c>
      <c r="E42" s="20">
        <f>DEC!E33</f>
        <v>110518</v>
      </c>
      <c r="F42" s="20">
        <f>DEC!F33</f>
        <v>243266</v>
      </c>
      <c r="G42" s="20">
        <f>DEC!G33</f>
        <v>9338</v>
      </c>
      <c r="H42" s="20">
        <f>DEC!H33</f>
        <v>3677308</v>
      </c>
      <c r="I42" s="20">
        <f t="shared" si="4"/>
        <v>4505356</v>
      </c>
    </row>
    <row r="43" spans="1:9" ht="12.75">
      <c r="A43" s="24" t="s">
        <v>54</v>
      </c>
      <c r="B43" s="20">
        <f>JAN!B33</f>
        <v>428029</v>
      </c>
      <c r="C43" s="20">
        <f>JAN!C33</f>
        <v>15596</v>
      </c>
      <c r="D43" s="20">
        <f>JAN!D33</f>
        <v>0</v>
      </c>
      <c r="E43" s="20">
        <f>JAN!E33</f>
        <v>107907</v>
      </c>
      <c r="F43" s="20">
        <f>JAN!F33</f>
        <v>238410</v>
      </c>
      <c r="G43" s="20">
        <f>JAN!G33</f>
        <v>12861</v>
      </c>
      <c r="H43" s="20">
        <f>JAN!H33</f>
        <v>3618078</v>
      </c>
      <c r="I43" s="20">
        <f t="shared" si="4"/>
        <v>4420881</v>
      </c>
    </row>
    <row r="44" spans="1:9" ht="12.75">
      <c r="A44" s="24" t="s">
        <v>55</v>
      </c>
      <c r="B44" s="20">
        <f>FEB!B33</f>
        <v>428635</v>
      </c>
      <c r="C44" s="20">
        <f>FEB!C33</f>
        <v>17181</v>
      </c>
      <c r="D44" s="20">
        <f>FEB!D33</f>
        <v>0</v>
      </c>
      <c r="E44" s="20">
        <f>FEB!E33</f>
        <v>120539</v>
      </c>
      <c r="F44" s="20">
        <f>FEB!F33</f>
        <v>237836</v>
      </c>
      <c r="G44" s="20">
        <f>FEB!G33</f>
        <v>8603</v>
      </c>
      <c r="H44" s="20">
        <f>FEB!H33</f>
        <v>3647440</v>
      </c>
      <c r="I44" s="20">
        <f t="shared" si="4"/>
        <v>4460234</v>
      </c>
    </row>
    <row r="45" spans="1:9" ht="12.75">
      <c r="A45" s="24" t="s">
        <v>56</v>
      </c>
      <c r="B45" s="20">
        <f>MAR!B33</f>
        <v>448523</v>
      </c>
      <c r="C45" s="20">
        <f>MAR!C33</f>
        <v>4889</v>
      </c>
      <c r="D45" s="20">
        <f>MAR!D33</f>
        <v>0</v>
      </c>
      <c r="E45" s="20">
        <f>MAR!E33</f>
        <v>119457</v>
      </c>
      <c r="F45" s="20">
        <f>MAR!F33</f>
        <v>234944</v>
      </c>
      <c r="G45" s="20">
        <f>MAR!G33</f>
        <v>8637</v>
      </c>
      <c r="H45" s="20">
        <f>MAR!H33</f>
        <v>3699446</v>
      </c>
      <c r="I45" s="20">
        <f t="shared" si="4"/>
        <v>4515896</v>
      </c>
    </row>
    <row r="46" spans="1:9" ht="12.75">
      <c r="A46" s="24" t="s">
        <v>57</v>
      </c>
      <c r="B46" s="20">
        <f>APR!B33</f>
        <v>439884</v>
      </c>
      <c r="C46" s="20">
        <f>APR!C33</f>
        <v>836</v>
      </c>
      <c r="D46" s="20">
        <f>APR!D33</f>
        <v>0</v>
      </c>
      <c r="E46" s="20">
        <f>APR!E33</f>
        <v>120301</v>
      </c>
      <c r="F46" s="20">
        <f>APR!F33</f>
        <v>237804</v>
      </c>
      <c r="G46" s="20">
        <f>APR!G33</f>
        <v>8637</v>
      </c>
      <c r="H46" s="20">
        <f>APR!H33</f>
        <v>3758410</v>
      </c>
      <c r="I46" s="20">
        <f t="shared" si="4"/>
        <v>4565872</v>
      </c>
    </row>
    <row r="47" spans="1:9" ht="12.75">
      <c r="A47" s="24" t="s">
        <v>58</v>
      </c>
      <c r="B47" s="20">
        <f>MAY!B33</f>
        <v>426953</v>
      </c>
      <c r="C47" s="20">
        <f>MAY!C33</f>
        <v>3670</v>
      </c>
      <c r="D47" s="20">
        <f>MAY!D33</f>
        <v>0</v>
      </c>
      <c r="E47" s="20">
        <f>MAY!E33</f>
        <v>119622</v>
      </c>
      <c r="F47" s="20">
        <f>MAY!F33</f>
        <v>239898</v>
      </c>
      <c r="G47" s="20">
        <f>MAY!G33</f>
        <v>8357</v>
      </c>
      <c r="H47" s="20">
        <f>MAY!H33</f>
        <v>3821049</v>
      </c>
      <c r="I47" s="20">
        <f t="shared" si="4"/>
        <v>4619549</v>
      </c>
    </row>
    <row r="48" spans="1:9" ht="12.75">
      <c r="A48" s="24" t="s">
        <v>59</v>
      </c>
      <c r="B48" s="20">
        <f>JUN!B33</f>
        <v>423036</v>
      </c>
      <c r="C48" s="20">
        <f>JUN!C33</f>
        <v>1119</v>
      </c>
      <c r="D48" s="20">
        <f>JUN!D33</f>
        <v>0</v>
      </c>
      <c r="E48" s="20">
        <f>JUN!E33</f>
        <v>119541</v>
      </c>
      <c r="F48" s="20">
        <f>JUN!F33</f>
        <v>237979</v>
      </c>
      <c r="G48" s="20">
        <f>JUN!G33</f>
        <v>8951</v>
      </c>
      <c r="H48" s="20">
        <f>JUN!H33</f>
        <v>3842936</v>
      </c>
      <c r="I48" s="20">
        <f t="shared" si="4"/>
        <v>4633562</v>
      </c>
    </row>
    <row r="49" spans="1:9" ht="12.75">
      <c r="A49" s="17" t="s">
        <v>47</v>
      </c>
      <c r="B49" s="20">
        <f aca="true" t="shared" si="5" ref="B49:I49">SUM(B37:B48)/COUNTIF(B37:B48,"&lt;&gt;0")</f>
        <v>425903.4166666667</v>
      </c>
      <c r="C49" s="20">
        <f t="shared" si="5"/>
        <v>7043.833333333333</v>
      </c>
      <c r="D49" s="20">
        <f t="shared" si="5"/>
        <v>23220.333333333332</v>
      </c>
      <c r="E49" s="20">
        <f t="shared" si="5"/>
        <v>108979.25</v>
      </c>
      <c r="F49" s="20">
        <f t="shared" si="5"/>
        <v>235405.33333333334</v>
      </c>
      <c r="G49" s="20">
        <f t="shared" si="5"/>
        <v>8986.25</v>
      </c>
      <c r="H49" s="20">
        <f t="shared" si="5"/>
        <v>3582483.75</v>
      </c>
      <c r="I49" s="20">
        <f t="shared" si="5"/>
        <v>4380412</v>
      </c>
    </row>
    <row r="53" ht="12.75">
      <c r="A53" s="18" t="s">
        <v>66</v>
      </c>
    </row>
    <row r="54" ht="12.75">
      <c r="A54" s="18"/>
    </row>
    <row r="55" spans="3:13" ht="12.75">
      <c r="C55" s="46" t="s">
        <v>19</v>
      </c>
      <c r="D55" s="44"/>
      <c r="E55" s="45"/>
      <c r="G55" s="46" t="s">
        <v>23</v>
      </c>
      <c r="H55" s="44"/>
      <c r="I55" s="45"/>
      <c r="K55" s="46" t="s">
        <v>24</v>
      </c>
      <c r="L55" s="44"/>
      <c r="M55" s="45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JUL!G42</f>
        <v>8505</v>
      </c>
      <c r="D58" s="29">
        <f>JUL!G43</f>
        <v>17117</v>
      </c>
      <c r="E58" s="31">
        <f>JUL!G44</f>
        <v>2.012580834803057</v>
      </c>
      <c r="G58" s="29">
        <f>JUL!G47</f>
        <v>6573</v>
      </c>
      <c r="H58" s="29">
        <f>JUL!G48</f>
        <v>13729</v>
      </c>
      <c r="I58" s="31">
        <f>JUL!G49</f>
        <v>2.0886961813479386</v>
      </c>
      <c r="K58" s="29">
        <f>JUL!G52</f>
        <v>1932</v>
      </c>
      <c r="L58" s="29">
        <f>JUL!G53</f>
        <v>3388</v>
      </c>
      <c r="M58" s="31">
        <f>JUL!G54</f>
        <v>1.7536231884057971</v>
      </c>
    </row>
    <row r="59" spans="1:13" ht="12.75">
      <c r="A59" s="24" t="s">
        <v>49</v>
      </c>
      <c r="C59" s="29">
        <f>AUG!G42</f>
        <v>8471</v>
      </c>
      <c r="D59" s="29">
        <f>AUG!G43</f>
        <v>17003</v>
      </c>
      <c r="E59" s="31">
        <f>AUG!G44</f>
        <v>2.0072010388383896</v>
      </c>
      <c r="G59" s="29">
        <f>AUG!G47</f>
        <v>6522</v>
      </c>
      <c r="H59" s="29">
        <f>AUG!G48</f>
        <v>13596</v>
      </c>
      <c r="I59" s="31">
        <f>AUG!G49</f>
        <v>2.0846366145354187</v>
      </c>
      <c r="K59" s="29">
        <f>AUG!G52</f>
        <v>1947</v>
      </c>
      <c r="L59" s="29">
        <f>AUG!G53</f>
        <v>3407</v>
      </c>
      <c r="M59" s="31">
        <f>AUG!G54</f>
        <v>1.7498715973292245</v>
      </c>
    </row>
    <row r="60" spans="1:13" ht="12.75">
      <c r="A60" s="24" t="s">
        <v>50</v>
      </c>
      <c r="C60" s="29">
        <f>SEP!G42</f>
        <v>8660</v>
      </c>
      <c r="D60" s="29">
        <f>SEP!G43</f>
        <v>17523</v>
      </c>
      <c r="E60" s="31">
        <f>SEP!G44</f>
        <v>2.023441108545035</v>
      </c>
      <c r="G60" s="29">
        <f>SEP!G47</f>
        <v>6719</v>
      </c>
      <c r="H60" s="29">
        <f>SEP!G48</f>
        <v>14143</v>
      </c>
      <c r="I60" s="31">
        <f>SEP!G49</f>
        <v>2.104926328322667</v>
      </c>
      <c r="K60" s="29">
        <f>SEP!G52</f>
        <v>1941</v>
      </c>
      <c r="L60" s="29">
        <f>SEP!G53</f>
        <v>3380</v>
      </c>
      <c r="M60" s="31">
        <f>SEP!G54</f>
        <v>1.7413704276146316</v>
      </c>
    </row>
    <row r="61" spans="1:13" ht="12.75">
      <c r="A61" s="24" t="s">
        <v>51</v>
      </c>
      <c r="C61" s="29">
        <f>OCT!G42</f>
        <v>9267</v>
      </c>
      <c r="D61" s="29">
        <f>OCT!G43</f>
        <v>18694</v>
      </c>
      <c r="E61" s="31">
        <f>OCT!G44</f>
        <v>2.017265565986835</v>
      </c>
      <c r="G61" s="29">
        <f>OCT!G47</f>
        <v>7240</v>
      </c>
      <c r="H61" s="29">
        <f>OCT!G48</f>
        <v>15163</v>
      </c>
      <c r="I61" s="31">
        <f>OCT!G49</f>
        <v>2.0943370165745856</v>
      </c>
      <c r="K61" s="29">
        <f>OCT!G52</f>
        <v>2027</v>
      </c>
      <c r="L61" s="29">
        <f>OCT!G53</f>
        <v>3531</v>
      </c>
      <c r="M61" s="31">
        <f>OCT!G54</f>
        <v>1.7419832264430193</v>
      </c>
    </row>
    <row r="62" spans="1:13" ht="12.75">
      <c r="A62" s="24" t="s">
        <v>52</v>
      </c>
      <c r="C62" s="29">
        <f>NOV!G42</f>
        <v>9678</v>
      </c>
      <c r="D62" s="29">
        <f>NOV!G43</f>
        <v>19407</v>
      </c>
      <c r="E62" s="31">
        <f>NOV!G44</f>
        <v>2.005269683818971</v>
      </c>
      <c r="G62" s="29">
        <f>NOV!G47</f>
        <v>7617</v>
      </c>
      <c r="H62" s="29">
        <f>NOV!G48</f>
        <v>15880</v>
      </c>
      <c r="I62" s="31">
        <f>NOV!G49</f>
        <v>2.084810292766181</v>
      </c>
      <c r="K62" s="29">
        <f>NOV!G52</f>
        <v>2061</v>
      </c>
      <c r="L62" s="29">
        <f>NOV!G53</f>
        <v>3527</v>
      </c>
      <c r="M62" s="31">
        <f>NOV!G54</f>
        <v>1.7113051916545365</v>
      </c>
    </row>
    <row r="63" spans="1:13" ht="12.75">
      <c r="A63" s="24" t="s">
        <v>53</v>
      </c>
      <c r="C63" s="29">
        <f>DEC!G42</f>
        <v>10076</v>
      </c>
      <c r="D63" s="29">
        <f>DEC!G43</f>
        <v>20242</v>
      </c>
      <c r="E63" s="31">
        <f>DEC!G44</f>
        <v>2.0089321159190154</v>
      </c>
      <c r="G63" s="29">
        <f>DEC!G47</f>
        <v>7963</v>
      </c>
      <c r="H63" s="29">
        <f>DEC!G48</f>
        <v>16569</v>
      </c>
      <c r="I63" s="31">
        <f>DEC!G49</f>
        <v>2.080748461635062</v>
      </c>
      <c r="K63" s="29">
        <f>DEC!G52</f>
        <v>2113</v>
      </c>
      <c r="L63" s="29">
        <f>DEC!G53</f>
        <v>3673</v>
      </c>
      <c r="M63" s="31">
        <f>DEC!G54</f>
        <v>1.7382867960246096</v>
      </c>
    </row>
    <row r="64" spans="1:13" ht="12.75">
      <c r="A64" s="24" t="s">
        <v>54</v>
      </c>
      <c r="C64" s="29">
        <f>JAN!G42</f>
        <v>10003</v>
      </c>
      <c r="D64" s="29">
        <f>JAN!G43</f>
        <v>20518</v>
      </c>
      <c r="E64" s="31">
        <f>JAN!G44</f>
        <v>2.051184644606618</v>
      </c>
      <c r="G64" s="29">
        <f>JAN!G47</f>
        <v>8116</v>
      </c>
      <c r="H64" s="29">
        <f>JAN!G48</f>
        <v>16917</v>
      </c>
      <c r="I64" s="31">
        <f>JAN!G49</f>
        <v>2.084401182848694</v>
      </c>
      <c r="K64" s="29">
        <f>JAN!G52</f>
        <v>1887</v>
      </c>
      <c r="L64" s="29">
        <f>JAN!G53</f>
        <v>3601</v>
      </c>
      <c r="M64" s="31">
        <f>JAN!G54</f>
        <v>1.908320084790673</v>
      </c>
    </row>
    <row r="65" spans="1:13" ht="12.75">
      <c r="A65" s="24" t="s">
        <v>55</v>
      </c>
      <c r="C65" s="29">
        <f>FEB!G42</f>
        <v>10463</v>
      </c>
      <c r="D65" s="29">
        <f>FEB!G43</f>
        <v>20814</v>
      </c>
      <c r="E65" s="31">
        <f>FEB!G44</f>
        <v>1.9892956131128738</v>
      </c>
      <c r="G65" s="29">
        <f>FEB!G47</f>
        <v>8264</v>
      </c>
      <c r="H65" s="29">
        <f>FEB!G48</f>
        <v>17132</v>
      </c>
      <c r="I65" s="31">
        <f>FEB!G49</f>
        <v>2.073088092933204</v>
      </c>
      <c r="K65" s="29">
        <f>FEB!G52</f>
        <v>2199</v>
      </c>
      <c r="L65" s="29">
        <f>FEB!G53</f>
        <v>3682</v>
      </c>
      <c r="M65" s="31">
        <f>FEB!G54</f>
        <v>1.6743974533879036</v>
      </c>
    </row>
    <row r="66" spans="1:13" ht="12.75">
      <c r="A66" s="24" t="s">
        <v>56</v>
      </c>
      <c r="C66" s="29">
        <f>MAR!G42</f>
        <v>10620</v>
      </c>
      <c r="D66" s="29">
        <f>MAR!G43</f>
        <v>21081</v>
      </c>
      <c r="E66" s="31">
        <f>MAR!G44</f>
        <v>1.9850282485875705</v>
      </c>
      <c r="G66" s="29">
        <f>MAR!G47</f>
        <v>8429</v>
      </c>
      <c r="H66" s="29">
        <f>MAR!G48</f>
        <v>17403</v>
      </c>
      <c r="I66" s="31">
        <f>MAR!G49</f>
        <v>2.0646577292680033</v>
      </c>
      <c r="K66" s="29">
        <f>MAR!G52</f>
        <v>2191</v>
      </c>
      <c r="L66" s="29">
        <f>MAR!G53</f>
        <v>3678</v>
      </c>
      <c r="M66" s="31">
        <f>MAR!G54</f>
        <v>1.6786855317206755</v>
      </c>
    </row>
    <row r="67" spans="1:13" ht="12.75">
      <c r="A67" s="24" t="s">
        <v>57</v>
      </c>
      <c r="C67" s="29">
        <f>APR!G42</f>
        <v>10742</v>
      </c>
      <c r="D67" s="29">
        <f>APR!G43</f>
        <v>21220</v>
      </c>
      <c r="E67" s="31">
        <f>APR!G44</f>
        <v>1.9754235710296035</v>
      </c>
      <c r="G67" s="29">
        <f>APR!G47</f>
        <v>8557</v>
      </c>
      <c r="H67" s="29">
        <f>APR!G48</f>
        <v>17595</v>
      </c>
      <c r="I67" s="31">
        <f>APR!G49</f>
        <v>2.0562112890031554</v>
      </c>
      <c r="K67" s="29">
        <f>APR!G52</f>
        <v>2185</v>
      </c>
      <c r="L67" s="29">
        <f>APR!G53</f>
        <v>3625</v>
      </c>
      <c r="M67" s="31">
        <f>APR!G54</f>
        <v>1.6590389016018308</v>
      </c>
    </row>
    <row r="68" spans="1:13" ht="12.75">
      <c r="A68" s="24" t="s">
        <v>58</v>
      </c>
      <c r="C68" s="29">
        <f>MAY!G42</f>
        <v>10910</v>
      </c>
      <c r="D68" s="29">
        <f>MAY!G43</f>
        <v>21428</v>
      </c>
      <c r="E68" s="31">
        <f>MAY!G44</f>
        <v>1.9640696608615948</v>
      </c>
      <c r="G68" s="29">
        <f>MAY!G47</f>
        <v>8739</v>
      </c>
      <c r="H68" s="29">
        <f>MAY!G48</f>
        <v>17847</v>
      </c>
      <c r="I68" s="31">
        <f>MAY!G49</f>
        <v>2.042224510813594</v>
      </c>
      <c r="K68" s="29">
        <f>MAY!G52</f>
        <v>2171</v>
      </c>
      <c r="L68" s="29">
        <f>MAY!G53</f>
        <v>3581</v>
      </c>
      <c r="M68" s="31">
        <f>MAY!G54</f>
        <v>1.6494702901888532</v>
      </c>
    </row>
    <row r="69" spans="1:13" ht="12.75">
      <c r="A69" s="24" t="s">
        <v>59</v>
      </c>
      <c r="C69" s="29">
        <f>JUN!G42</f>
        <v>10958</v>
      </c>
      <c r="D69" s="29">
        <f>JUN!G43</f>
        <v>21547</v>
      </c>
      <c r="E69" s="31">
        <f>JUN!G44</f>
        <v>1.966325971892681</v>
      </c>
      <c r="G69" s="29">
        <f>JUN!G47</f>
        <v>8798</v>
      </c>
      <c r="H69" s="29">
        <f>JUN!G48</f>
        <v>17978</v>
      </c>
      <c r="I69" s="31">
        <f>JUN!G49</f>
        <v>2.0434189588542853</v>
      </c>
      <c r="K69" s="29">
        <f>JUN!G52</f>
        <v>2160</v>
      </c>
      <c r="L69" s="29">
        <f>JUN!G53</f>
        <v>3569</v>
      </c>
      <c r="M69" s="31">
        <f>JUN!G54</f>
        <v>1.6523148148148148</v>
      </c>
    </row>
    <row r="70" spans="1:13" ht="12.75">
      <c r="A70" s="30" t="s">
        <v>47</v>
      </c>
      <c r="C70" s="20">
        <f>SUM(C58:C69)/COUNTIF(C58:C69,"&lt;&gt;0")</f>
        <v>9862.75</v>
      </c>
      <c r="D70" s="20">
        <f>SUM(D58:D69)/COUNTIF(D58:D69,"&lt;&gt;0")</f>
        <v>19716.166666666668</v>
      </c>
      <c r="E70" s="31">
        <f>D70/C70</f>
        <v>1.9990536784027444</v>
      </c>
      <c r="G70" s="20">
        <f>SUM(G58:G69)/COUNTIF(G58:G69,"&lt;&gt;0")</f>
        <v>7794.75</v>
      </c>
      <c r="H70" s="20">
        <f>SUM(H58:H69)/COUNTIF(H58:H69,"&lt;&gt;0")</f>
        <v>16162.666666666666</v>
      </c>
      <c r="I70" s="31">
        <f>H70/G70</f>
        <v>2.0735323989437333</v>
      </c>
      <c r="K70" s="20">
        <f>SUM(K58:K69)/COUNTIF(K58:K69,"&lt;&gt;0")</f>
        <v>2067.8333333333335</v>
      </c>
      <c r="L70" s="20">
        <f>SUM(L58:L69)/COUNTIF(L58:L69,"&lt;&gt;0")</f>
        <v>3553.5</v>
      </c>
      <c r="M70" s="31">
        <f>L70/K70</f>
        <v>1.7184653824453937</v>
      </c>
    </row>
    <row r="76" ht="12.75">
      <c r="A76" s="18" t="s">
        <v>67</v>
      </c>
    </row>
    <row r="78" spans="2:12" ht="12.75">
      <c r="B78" s="46" t="s">
        <v>43</v>
      </c>
      <c r="C78" s="44"/>
      <c r="D78" s="45"/>
      <c r="F78" s="46" t="s">
        <v>4</v>
      </c>
      <c r="G78" s="44"/>
      <c r="H78" s="45"/>
      <c r="J78" s="46" t="s">
        <v>63</v>
      </c>
      <c r="K78" s="44"/>
      <c r="L78" s="45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JUL!G61</f>
        <v>1932</v>
      </c>
      <c r="C81" s="29">
        <f>JUL!G62</f>
        <v>3388</v>
      </c>
      <c r="D81" s="31">
        <f>JUL!G63</f>
        <v>1.7536231884057971</v>
      </c>
      <c r="F81" s="29">
        <f>JUL!G66</f>
        <v>1018</v>
      </c>
      <c r="G81" s="29">
        <f>JUL!G67</f>
        <v>1089</v>
      </c>
      <c r="H81" s="31">
        <f>JUL!G68</f>
        <v>1.0697445972495088</v>
      </c>
      <c r="J81" s="29">
        <f>JUL!G71</f>
        <v>562</v>
      </c>
      <c r="K81" s="29">
        <f>JUL!G72</f>
        <v>1814</v>
      </c>
      <c r="L81" s="31">
        <f>JUL!G73</f>
        <v>3.227758007117438</v>
      </c>
    </row>
    <row r="82" spans="1:12" ht="12.75">
      <c r="A82" s="24" t="s">
        <v>49</v>
      </c>
      <c r="B82" s="29">
        <f>AUG!G61</f>
        <v>1949</v>
      </c>
      <c r="C82" s="29">
        <f>AUG!G62</f>
        <v>3407</v>
      </c>
      <c r="D82" s="31">
        <f>AUG!G63</f>
        <v>1.7480759363776295</v>
      </c>
      <c r="F82" s="29">
        <f>AUG!G66</f>
        <v>1033</v>
      </c>
      <c r="G82" s="29">
        <f>AUG!G67</f>
        <v>1099</v>
      </c>
      <c r="H82" s="31">
        <f>AUG!G68</f>
        <v>1.063891577928364</v>
      </c>
      <c r="J82" s="29">
        <f>AUG!G71</f>
        <v>576</v>
      </c>
      <c r="K82" s="29">
        <f>AUG!G72</f>
        <v>1857</v>
      </c>
      <c r="L82" s="31">
        <f>AUG!G73</f>
        <v>3.2239583333333335</v>
      </c>
    </row>
    <row r="83" spans="1:12" ht="12.75">
      <c r="A83" s="24" t="s">
        <v>50</v>
      </c>
      <c r="B83" s="29">
        <f>SEP!G61</f>
        <v>1941</v>
      </c>
      <c r="C83" s="29">
        <f>SEP!G62</f>
        <v>3380</v>
      </c>
      <c r="D83" s="31">
        <f>SEP!G63</f>
        <v>1.7413704276146316</v>
      </c>
      <c r="F83" s="29">
        <f>SEP!G66</f>
        <v>1023</v>
      </c>
      <c r="G83" s="29">
        <f>SEP!G67</f>
        <v>1088</v>
      </c>
      <c r="H83" s="31">
        <f>SEP!G68</f>
        <v>1.0635386119257086</v>
      </c>
      <c r="J83" s="29">
        <f>SEP!G71</f>
        <v>573</v>
      </c>
      <c r="K83" s="29">
        <f>SEP!G72</f>
        <v>1831</v>
      </c>
      <c r="L83" s="31">
        <f>SEP!G73</f>
        <v>3.195462478184991</v>
      </c>
    </row>
    <row r="84" spans="1:12" ht="12.75">
      <c r="A84" s="24" t="s">
        <v>51</v>
      </c>
      <c r="B84" s="29">
        <f>OCT!G61</f>
        <v>2027</v>
      </c>
      <c r="C84" s="29">
        <f>OCT!G62</f>
        <v>3531</v>
      </c>
      <c r="D84" s="31">
        <f>OCT!G63</f>
        <v>1.7419832264430193</v>
      </c>
      <c r="F84" s="29">
        <f>OCT!G66</f>
        <v>1069</v>
      </c>
      <c r="G84" s="29">
        <f>OCT!G67</f>
        <v>1138</v>
      </c>
      <c r="H84" s="31">
        <f>OCT!G68</f>
        <v>1.0645463049579045</v>
      </c>
      <c r="J84" s="29">
        <f>OCT!G71</f>
        <v>587</v>
      </c>
      <c r="K84" s="29">
        <f>OCT!G67</f>
        <v>1138</v>
      </c>
      <c r="L84" s="31">
        <f>OCT!G73</f>
        <v>3.2197614991482113</v>
      </c>
    </row>
    <row r="85" spans="1:12" ht="12.75">
      <c r="A85" s="24" t="s">
        <v>52</v>
      </c>
      <c r="B85" s="29">
        <f>NOV!G61</f>
        <v>2061</v>
      </c>
      <c r="C85" s="29">
        <f>NOV!G62</f>
        <v>3527</v>
      </c>
      <c r="D85" s="31">
        <f>NOV!G63</f>
        <v>1.7113051916545365</v>
      </c>
      <c r="F85" s="29">
        <f>NOV!G66</f>
        <v>1101</v>
      </c>
      <c r="G85" s="29">
        <f>NOV!G67</f>
        <v>1161</v>
      </c>
      <c r="H85" s="31">
        <f>NOV!G68</f>
        <v>1.0544959128065394</v>
      </c>
      <c r="J85" s="29">
        <f>NOV!G71</f>
        <v>584</v>
      </c>
      <c r="K85" s="29">
        <f>NOV!G72</f>
        <v>1857</v>
      </c>
      <c r="L85" s="31">
        <f>NOV!G73</f>
        <v>3.1797945205479454</v>
      </c>
    </row>
    <row r="86" spans="1:12" ht="12.75">
      <c r="A86" s="24" t="s">
        <v>53</v>
      </c>
      <c r="B86" s="29">
        <f>DEC!G61</f>
        <v>2113</v>
      </c>
      <c r="C86" s="29">
        <f>DEC!G62</f>
        <v>3673</v>
      </c>
      <c r="D86" s="31">
        <f>DEC!G63</f>
        <v>1.7382867960246096</v>
      </c>
      <c r="F86" s="29">
        <f>DEC!G66</f>
        <v>1110</v>
      </c>
      <c r="G86" s="29">
        <f>DEC!G67</f>
        <v>1185</v>
      </c>
      <c r="H86" s="31">
        <f>DEC!G68</f>
        <v>1.0675675675675675</v>
      </c>
      <c r="J86" s="29">
        <f>DEC!G71</f>
        <v>603</v>
      </c>
      <c r="K86" s="29">
        <f>DEC!G72</f>
        <v>1935</v>
      </c>
      <c r="L86" s="31">
        <f>DEC!G73</f>
        <v>3.208955223880597</v>
      </c>
    </row>
    <row r="87" spans="1:12" ht="12.75">
      <c r="A87" s="24" t="s">
        <v>54</v>
      </c>
      <c r="B87" s="29">
        <f>JAN!G61</f>
        <v>1887</v>
      </c>
      <c r="C87" s="29">
        <f>JAN!G62</f>
        <v>3601</v>
      </c>
      <c r="D87" s="31">
        <f>JAN!G63</f>
        <v>1.908320084790673</v>
      </c>
      <c r="F87" s="29">
        <f>JAN!G66</f>
        <v>1133</v>
      </c>
      <c r="G87" s="29">
        <f>JAN!G67</f>
        <v>1208</v>
      </c>
      <c r="H87" s="31">
        <f>JAN!G68</f>
        <v>1.0661959399823477</v>
      </c>
      <c r="J87" s="29">
        <f>JAN!G71</f>
        <v>368</v>
      </c>
      <c r="K87" s="29">
        <f>JAN!G72</f>
        <v>1951</v>
      </c>
      <c r="L87" s="31">
        <f>JAN!G73</f>
        <v>5.301630434782608</v>
      </c>
    </row>
    <row r="88" spans="1:12" ht="12.75">
      <c r="A88" s="24" t="s">
        <v>55</v>
      </c>
      <c r="B88" s="29">
        <f>FEB!G61</f>
        <v>2199</v>
      </c>
      <c r="C88" s="29">
        <f>FEB!G62</f>
        <v>3682</v>
      </c>
      <c r="D88" s="31">
        <f>FEB!G63</f>
        <v>1.6743974533879036</v>
      </c>
      <c r="F88" s="29">
        <f>FEB!G66</f>
        <v>1137</v>
      </c>
      <c r="G88" s="29">
        <f>FEB!G67</f>
        <v>1210</v>
      </c>
      <c r="H88" s="31">
        <f>FEB!G68</f>
        <v>1.0642040457343886</v>
      </c>
      <c r="J88" s="29">
        <f>FEB!G71</f>
        <v>630</v>
      </c>
      <c r="K88" s="29">
        <f>FEB!G72</f>
        <v>1973</v>
      </c>
      <c r="L88" s="31">
        <f>FEB!G73</f>
        <v>3.1317460317460317</v>
      </c>
    </row>
    <row r="89" spans="1:12" ht="12.75">
      <c r="A89" s="24" t="s">
        <v>56</v>
      </c>
      <c r="B89" s="29">
        <f>MAR!G61</f>
        <v>2191</v>
      </c>
      <c r="C89" s="29">
        <f>MAR!G62</f>
        <v>3678</v>
      </c>
      <c r="D89" s="31">
        <f>MAR!G63</f>
        <v>1.6786855317206755</v>
      </c>
      <c r="F89" s="29">
        <f>MAR!G66</f>
        <v>1136</v>
      </c>
      <c r="G89" s="29">
        <f>MAR!G67</f>
        <v>1195</v>
      </c>
      <c r="H89" s="31">
        <f>MAR!G68</f>
        <v>1.0519366197183098</v>
      </c>
      <c r="J89" s="29">
        <f>MAR!G71</f>
        <v>643</v>
      </c>
      <c r="K89" s="29">
        <f>MAR!G72</f>
        <v>2045</v>
      </c>
      <c r="L89" s="31">
        <f>MAR!G73</f>
        <v>3.1804043545878695</v>
      </c>
    </row>
    <row r="90" spans="1:12" ht="12.75">
      <c r="A90" s="24" t="s">
        <v>57</v>
      </c>
      <c r="B90" s="29">
        <f>APR!G61</f>
        <v>2185</v>
      </c>
      <c r="C90" s="29">
        <f>APR!G62</f>
        <v>3625</v>
      </c>
      <c r="D90" s="31">
        <f>APR!G63</f>
        <v>1.6590389016018308</v>
      </c>
      <c r="F90" s="29">
        <f>APR!G66</f>
        <v>1137</v>
      </c>
      <c r="G90" s="29">
        <f>APR!G67</f>
        <v>1201</v>
      </c>
      <c r="H90" s="31">
        <f>APR!G68</f>
        <v>1.0562884784520667</v>
      </c>
      <c r="J90" s="29">
        <f>APR!G71</f>
        <v>634</v>
      </c>
      <c r="K90" s="29">
        <f>APR!G72</f>
        <v>2000</v>
      </c>
      <c r="L90" s="31">
        <f>APR!G73</f>
        <v>3.1545741324921135</v>
      </c>
    </row>
    <row r="91" spans="1:12" ht="12.75">
      <c r="A91" s="24" t="s">
        <v>58</v>
      </c>
      <c r="B91" s="29">
        <f>MAY!G61</f>
        <v>2171</v>
      </c>
      <c r="C91" s="29">
        <f>MAY!G62</f>
        <v>3581</v>
      </c>
      <c r="D91" s="31">
        <f>MAY!G63</f>
        <v>1.6494702901888532</v>
      </c>
      <c r="F91" s="29">
        <f>MAY!G66</f>
        <v>1140</v>
      </c>
      <c r="G91" s="29">
        <f>MAY!G67</f>
        <v>1209</v>
      </c>
      <c r="H91" s="31">
        <f>MAY!G68</f>
        <v>1.0605263157894738</v>
      </c>
      <c r="J91" s="29">
        <f>MAY!G71</f>
        <v>618</v>
      </c>
      <c r="K91" s="29">
        <f>MAY!G72</f>
        <v>1943</v>
      </c>
      <c r="L91" s="31">
        <f>MAY!G73</f>
        <v>3.144012944983819</v>
      </c>
    </row>
    <row r="92" spans="1:12" ht="12.75">
      <c r="A92" s="24" t="s">
        <v>59</v>
      </c>
      <c r="B92" s="29">
        <f>JUN!G61</f>
        <v>2160</v>
      </c>
      <c r="C92" s="29">
        <f>JUN!G62</f>
        <v>3569</v>
      </c>
      <c r="D92" s="31">
        <f>JUN!G63</f>
        <v>1.6523148148148148</v>
      </c>
      <c r="F92" s="29">
        <f>JUN!G66</f>
        <v>1138</v>
      </c>
      <c r="G92" s="29">
        <f>JUN!G67</f>
        <v>1213</v>
      </c>
      <c r="H92" s="31">
        <f>JUN!G68</f>
        <v>1.0659050966608083</v>
      </c>
      <c r="J92" s="29">
        <f>JUN!G71</f>
        <v>614</v>
      </c>
      <c r="K92" s="29">
        <f>JUN!G72</f>
        <v>1936</v>
      </c>
      <c r="L92" s="31">
        <f>JUN!G73</f>
        <v>3.1530944625407167</v>
      </c>
    </row>
    <row r="93" spans="1:12" ht="12.75">
      <c r="A93" s="30" t="s">
        <v>47</v>
      </c>
      <c r="B93" s="20">
        <f>SUM(B81:B92)/COUNTIF(B81:B92,"&lt;&gt;0")</f>
        <v>2068</v>
      </c>
      <c r="C93" s="20">
        <f>SUM(C81:C92)/COUNTIF(C81:C92,"&lt;&gt;0")</f>
        <v>3553.5</v>
      </c>
      <c r="D93" s="31">
        <f>C93/B93</f>
        <v>1.7183268858800773</v>
      </c>
      <c r="F93" s="20">
        <f>SUM(F81:F92)/COUNTIF(F81:F92,"&lt;&gt;0")</f>
        <v>1097.9166666666667</v>
      </c>
      <c r="G93" s="20">
        <f>SUM(G81:G92)/COUNTIF(G81:G92,"&lt;&gt;0")</f>
        <v>1166.3333333333333</v>
      </c>
      <c r="H93" s="31">
        <f>G93/F93</f>
        <v>1.062314990512334</v>
      </c>
      <c r="J93" s="20">
        <f>SUM(J81:J92)/COUNTIF(J81:J92,"&lt;&gt;0")</f>
        <v>582.6666666666666</v>
      </c>
      <c r="K93" s="20">
        <f>SUM(K81:K92)/COUNTIF(K81:K92,"&lt;&gt;0")</f>
        <v>1856.6666666666667</v>
      </c>
      <c r="L93" s="31">
        <f>K93/J93</f>
        <v>3.1864988558352407</v>
      </c>
    </row>
    <row r="97" spans="2:12" ht="12.75">
      <c r="B97" s="46" t="s">
        <v>62</v>
      </c>
      <c r="C97" s="44"/>
      <c r="D97" s="45"/>
      <c r="F97" s="46" t="s">
        <v>2</v>
      </c>
      <c r="G97" s="44"/>
      <c r="H97" s="45"/>
      <c r="J97" s="46" t="s">
        <v>61</v>
      </c>
      <c r="K97" s="44"/>
      <c r="L97" s="45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JUL!G76</f>
        <v>10</v>
      </c>
      <c r="C100" s="29">
        <f>JUL!G77</f>
        <v>35</v>
      </c>
      <c r="D100" s="31">
        <f>JUL!G78</f>
        <v>3.5</v>
      </c>
      <c r="F100" s="29">
        <f>JUL!G81</f>
        <v>314</v>
      </c>
      <c r="G100" s="29">
        <f>JUL!G82</f>
        <v>320</v>
      </c>
      <c r="H100" s="31">
        <f>JUL!G83</f>
        <v>1.019108280254777</v>
      </c>
      <c r="J100" s="29">
        <f>JUL!G86</f>
        <v>28</v>
      </c>
      <c r="K100" s="29">
        <f>JUL!G87</f>
        <v>130</v>
      </c>
      <c r="L100" s="31">
        <f>JUL!G88</f>
        <v>4.642857142857143</v>
      </c>
    </row>
    <row r="101" spans="1:12" ht="12.75">
      <c r="A101" s="24" t="s">
        <v>49</v>
      </c>
      <c r="B101" s="29">
        <f>AUG!G76</f>
        <v>5</v>
      </c>
      <c r="C101" s="29">
        <f>AUG!G77</f>
        <v>18</v>
      </c>
      <c r="D101" s="31">
        <f>AUG!G78</f>
        <v>3.6</v>
      </c>
      <c r="F101" s="29">
        <f>AUG!G81</f>
        <v>309</v>
      </c>
      <c r="G101" s="29">
        <f>AUG!G82</f>
        <v>313</v>
      </c>
      <c r="H101" s="31">
        <f>AUG!G83</f>
        <v>1.0129449838187703</v>
      </c>
      <c r="J101" s="29">
        <f>AUG!G86</f>
        <v>26</v>
      </c>
      <c r="K101" s="29">
        <f>AUG!G87</f>
        <v>120</v>
      </c>
      <c r="L101" s="31">
        <f>AUG!G88</f>
        <v>4.615384615384615</v>
      </c>
    </row>
    <row r="102" spans="1:12" ht="12.75">
      <c r="A102" s="24" t="s">
        <v>50</v>
      </c>
      <c r="B102" s="29">
        <f>SEP!G76</f>
        <v>6</v>
      </c>
      <c r="C102" s="29">
        <f>SEP!G77</f>
        <v>22</v>
      </c>
      <c r="D102" s="31">
        <f>SEP!G78</f>
        <v>3.6666666666666665</v>
      </c>
      <c r="F102" s="29">
        <f>SEP!G81</f>
        <v>315</v>
      </c>
      <c r="G102" s="29">
        <f>SEP!G82</f>
        <v>320</v>
      </c>
      <c r="H102" s="31">
        <f>SEP!G83</f>
        <v>1.0158730158730158</v>
      </c>
      <c r="J102" s="29">
        <f>SEP!G86</f>
        <v>24</v>
      </c>
      <c r="K102" s="29">
        <f>SEP!G87</f>
        <v>119</v>
      </c>
      <c r="L102" s="31">
        <f>SEP!G88</f>
        <v>4.958333333333333</v>
      </c>
    </row>
    <row r="103" spans="1:12" ht="12.75">
      <c r="A103" s="24" t="s">
        <v>51</v>
      </c>
      <c r="B103" s="29">
        <f>OCT!G76</f>
        <v>6</v>
      </c>
      <c r="C103" s="29">
        <f>OCT!G77</f>
        <v>28</v>
      </c>
      <c r="D103" s="31">
        <f>OCT!G78</f>
        <v>4.666666666666667</v>
      </c>
      <c r="F103" s="29">
        <f>OCT!G81</f>
        <v>338</v>
      </c>
      <c r="G103" s="29">
        <f>OCT!G82</f>
        <v>344</v>
      </c>
      <c r="H103" s="31">
        <f>OCT!G83</f>
        <v>1.017751479289941</v>
      </c>
      <c r="J103" s="29">
        <f>OCT!G86</f>
        <v>27</v>
      </c>
      <c r="K103" s="29">
        <f>OCT!G87</f>
        <v>131</v>
      </c>
      <c r="L103" s="31">
        <f>OCT!G88</f>
        <v>4.851851851851852</v>
      </c>
    </row>
    <row r="104" spans="1:12" ht="12.75">
      <c r="A104" s="24" t="s">
        <v>52</v>
      </c>
      <c r="B104" s="29">
        <f>NOV!G76</f>
        <v>8</v>
      </c>
      <c r="C104" s="29">
        <f>NOV!G77</f>
        <v>28</v>
      </c>
      <c r="D104" s="31">
        <f>NOV!G78</f>
        <v>3.5</v>
      </c>
      <c r="F104" s="29">
        <f>NOV!G81</f>
        <v>341</v>
      </c>
      <c r="G104" s="29">
        <f>NOV!G82</f>
        <v>348</v>
      </c>
      <c r="H104" s="31">
        <f>NOV!G83</f>
        <v>1.0205278592375366</v>
      </c>
      <c r="J104" s="29">
        <f>NOV!G86</f>
        <v>27</v>
      </c>
      <c r="K104" s="29">
        <f>NOV!G87</f>
        <v>133</v>
      </c>
      <c r="L104" s="31">
        <f>NOV!G88</f>
        <v>4.925925925925926</v>
      </c>
    </row>
    <row r="105" spans="1:12" ht="12.75">
      <c r="A105" s="24" t="s">
        <v>53</v>
      </c>
      <c r="B105" s="29">
        <f>DEC!G76</f>
        <v>13</v>
      </c>
      <c r="C105" s="29">
        <f>DEC!G77</f>
        <v>53</v>
      </c>
      <c r="D105" s="31">
        <f>DEC!G78</f>
        <v>4.076923076923077</v>
      </c>
      <c r="F105" s="29">
        <f>DEC!G81</f>
        <v>361</v>
      </c>
      <c r="G105" s="29">
        <f>DEC!G82</f>
        <v>369</v>
      </c>
      <c r="H105" s="31">
        <f>DEC!G83</f>
        <v>1.0221606648199446</v>
      </c>
      <c r="J105" s="29">
        <f>DEC!G86</f>
        <v>26</v>
      </c>
      <c r="K105" s="29">
        <f>DEC!G87</f>
        <v>131</v>
      </c>
      <c r="L105" s="31">
        <f>DEC!G88</f>
        <v>5.038461538461538</v>
      </c>
    </row>
    <row r="106" spans="1:12" ht="12.75">
      <c r="A106" s="24" t="s">
        <v>54</v>
      </c>
      <c r="B106" s="29">
        <f>JAN!G76</f>
        <v>18</v>
      </c>
      <c r="C106" s="29">
        <f>JAN!G77</f>
        <v>68</v>
      </c>
      <c r="D106" s="31">
        <f>JAN!G78</f>
        <v>3.7777777777777777</v>
      </c>
      <c r="F106" s="29">
        <f>JAN!G81</f>
        <v>368</v>
      </c>
      <c r="G106" s="29">
        <f>JAN!G82</f>
        <v>374</v>
      </c>
      <c r="H106" s="31">
        <f>JAN!G83</f>
        <v>1.016304347826087</v>
      </c>
      <c r="J106" s="29">
        <f>JAN!G86</f>
        <v>0</v>
      </c>
      <c r="K106" s="29">
        <f>JAN!G87</f>
        <v>0</v>
      </c>
      <c r="L106" s="31" t="e">
        <f>JAN!G88</f>
        <v>#DIV/0!</v>
      </c>
    </row>
    <row r="107" spans="1:12" ht="12.75">
      <c r="A107" s="24" t="s">
        <v>55</v>
      </c>
      <c r="B107" s="29">
        <f>FEB!G76</f>
        <v>21</v>
      </c>
      <c r="C107" s="29">
        <f>FEB!G77</f>
        <v>82</v>
      </c>
      <c r="D107" s="31">
        <f>FEB!G78</f>
        <v>3.9047619047619047</v>
      </c>
      <c r="F107" s="29">
        <f>FEB!G81</f>
        <v>411</v>
      </c>
      <c r="G107" s="29">
        <f>FEB!G82</f>
        <v>417</v>
      </c>
      <c r="H107" s="31">
        <f>FEB!G83</f>
        <v>1.0145985401459854</v>
      </c>
      <c r="J107" s="29">
        <f>FEB!G86</f>
        <v>0</v>
      </c>
      <c r="K107" s="29">
        <f>FEB!G87</f>
        <v>0</v>
      </c>
      <c r="L107" s="31" t="e">
        <f>FEB!G88</f>
        <v>#DIV/0!</v>
      </c>
    </row>
    <row r="108" spans="1:12" ht="12.75">
      <c r="A108" s="24" t="s">
        <v>56</v>
      </c>
      <c r="B108" s="29">
        <f>MAR!G76</f>
        <v>6</v>
      </c>
      <c r="C108" s="29">
        <f>MAR!G77</f>
        <v>25</v>
      </c>
      <c r="D108" s="31">
        <f>MAR!G78</f>
        <v>4.166666666666667</v>
      </c>
      <c r="F108" s="29">
        <f>MAR!G81</f>
        <v>406</v>
      </c>
      <c r="G108" s="29">
        <f>MAR!G82</f>
        <v>413</v>
      </c>
      <c r="H108" s="31">
        <f>MAR!G83</f>
        <v>1.0172413793103448</v>
      </c>
      <c r="J108" s="29">
        <f>MAR!CG6</f>
        <v>0</v>
      </c>
      <c r="K108" s="29">
        <f>MAR!G87</f>
        <v>0</v>
      </c>
      <c r="L108" s="31" t="e">
        <f>MAR!G88</f>
        <v>#DIV/0!</v>
      </c>
    </row>
    <row r="109" spans="1:12" ht="12.75">
      <c r="A109" s="24" t="s">
        <v>57</v>
      </c>
      <c r="B109" s="29">
        <f>APR!G76</f>
        <v>1</v>
      </c>
      <c r="C109" s="29">
        <f>APR!G77</f>
        <v>6</v>
      </c>
      <c r="D109" s="31">
        <f>APR!G78</f>
        <v>6</v>
      </c>
      <c r="F109" s="29">
        <f>APR!G81</f>
        <v>413</v>
      </c>
      <c r="G109" s="29">
        <f>APR!G82</f>
        <v>418</v>
      </c>
      <c r="H109" s="31">
        <f>APR!G83</f>
        <v>1.0121065375302662</v>
      </c>
      <c r="J109" s="29">
        <f>APR!G86</f>
        <v>0</v>
      </c>
      <c r="K109" s="29">
        <f>APR!G87</f>
        <v>0</v>
      </c>
      <c r="L109" s="31" t="e">
        <f>APR!G88</f>
        <v>#DIV/0!</v>
      </c>
    </row>
    <row r="110" spans="1:12" ht="12.75">
      <c r="A110" s="24" t="s">
        <v>58</v>
      </c>
      <c r="B110" s="29">
        <f>MAY!G76</f>
        <v>3</v>
      </c>
      <c r="C110" s="29">
        <f>MAY!G77</f>
        <v>13</v>
      </c>
      <c r="D110" s="31">
        <f>MAY!G78</f>
        <v>4.333333333333333</v>
      </c>
      <c r="F110" s="29">
        <f>MAY!G81</f>
        <v>410</v>
      </c>
      <c r="G110" s="29">
        <f>MAY!G82</f>
        <v>416</v>
      </c>
      <c r="H110" s="31">
        <f>MAY!G83</f>
        <v>1.0146341463414634</v>
      </c>
      <c r="J110" s="29">
        <f>MAY!G86</f>
        <v>0</v>
      </c>
      <c r="K110" s="29">
        <f>MAY!G87</f>
        <v>0</v>
      </c>
      <c r="L110" s="31" t="e">
        <f>MAY!G88</f>
        <v>#DIV/0!</v>
      </c>
    </row>
    <row r="111" spans="1:12" ht="12.75">
      <c r="A111" s="24" t="s">
        <v>59</v>
      </c>
      <c r="B111" s="29">
        <f>JUN!G76</f>
        <v>1</v>
      </c>
      <c r="C111" s="29">
        <f>JUN!G77</f>
        <v>6</v>
      </c>
      <c r="D111" s="31">
        <f>JUN!G78</f>
        <v>6</v>
      </c>
      <c r="F111" s="29">
        <f>JUN!G81</f>
        <v>407</v>
      </c>
      <c r="G111" s="29">
        <f>JUN!G82</f>
        <v>414</v>
      </c>
      <c r="H111" s="31">
        <f>JUN!G83</f>
        <v>1.0171990171990173</v>
      </c>
      <c r="J111" s="29">
        <f>JUN!G86</f>
        <v>0</v>
      </c>
      <c r="K111" s="29">
        <f>JUN!G87</f>
        <v>0</v>
      </c>
      <c r="L111" s="31" t="e">
        <f>JUN!G88</f>
        <v>#DIV/0!</v>
      </c>
    </row>
    <row r="112" spans="1:12" ht="12.75">
      <c r="A112" s="30" t="s">
        <v>47</v>
      </c>
      <c r="B112" s="20">
        <f>SUM(B100:B111)/COUNTIF(B100:B111,"&lt;&gt;0")</f>
        <v>8.166666666666666</v>
      </c>
      <c r="C112" s="20">
        <f>SUM(C100:C111)/COUNTIF(C100:C111,"&lt;&gt;0")</f>
        <v>32</v>
      </c>
      <c r="D112" s="31">
        <f>C112/B112</f>
        <v>3.918367346938776</v>
      </c>
      <c r="F112" s="20">
        <f>SUM(F100:F111)/COUNTIF(F100:F111,"&lt;&gt;0")</f>
        <v>366.0833333333333</v>
      </c>
      <c r="G112" s="20">
        <f>SUM(G100:G111)/COUNTIF(G100:G111,"&lt;&gt;0")</f>
        <v>372.1666666666667</v>
      </c>
      <c r="H112" s="31">
        <f>G112/F112</f>
        <v>1.0166173457773733</v>
      </c>
      <c r="J112" s="20">
        <f>SUM(J100:J111)/COUNTIF(J100:J111,"&lt;&gt;0")</f>
        <v>26.333333333333332</v>
      </c>
      <c r="K112" s="20">
        <f>SUM(K100:K111)/COUNTIF(K100:K111,"&lt;&gt;0")</f>
        <v>127.33333333333333</v>
      </c>
      <c r="L112" s="31">
        <f>K112/J112</f>
        <v>4.8354430379746836</v>
      </c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4"/>
      <c r="D118" s="44"/>
      <c r="E118" s="44"/>
      <c r="F118" s="45"/>
      <c r="H118" s="46" t="s">
        <v>34</v>
      </c>
      <c r="I118" s="44"/>
      <c r="J118" s="44"/>
      <c r="K118" s="44"/>
      <c r="L118" s="45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JUL!C111</f>
        <v>3167623</v>
      </c>
      <c r="C122" s="29">
        <f>JUL!E111</f>
        <v>6573</v>
      </c>
      <c r="D122" s="31">
        <f>JUL!F111</f>
        <v>481.91434656929863</v>
      </c>
      <c r="E122" s="29">
        <f>JUL!G111</f>
        <v>13729</v>
      </c>
      <c r="F122" s="31">
        <f>JUL!H111</f>
        <v>230.72496175977858</v>
      </c>
      <c r="H122" s="29">
        <f>JUL!C112</f>
        <v>776208</v>
      </c>
      <c r="I122" s="29">
        <f>JUL!E112</f>
        <v>1932</v>
      </c>
      <c r="J122" s="31">
        <f>JUL!F112</f>
        <v>401.7639751552795</v>
      </c>
      <c r="K122" s="29">
        <f>JUL!G112</f>
        <v>3388</v>
      </c>
      <c r="L122" s="31">
        <f>JUL!H112</f>
        <v>229.10507674144037</v>
      </c>
    </row>
    <row r="123" spans="1:12" ht="12.75">
      <c r="A123" s="24" t="s">
        <v>49</v>
      </c>
      <c r="B123" s="29">
        <f>AUG!C111</f>
        <v>3232875</v>
      </c>
      <c r="C123" s="29">
        <f>AUG!E111</f>
        <v>6522</v>
      </c>
      <c r="D123" s="31">
        <f>AUG!F111</f>
        <v>495.68767249310025</v>
      </c>
      <c r="E123" s="29">
        <f>AUG!G111</f>
        <v>13596</v>
      </c>
      <c r="F123" s="31">
        <f>AUG!H111</f>
        <v>237.78133274492498</v>
      </c>
      <c r="H123" s="29">
        <f>AUG!C112</f>
        <v>776822</v>
      </c>
      <c r="I123" s="29">
        <f>AUG!E112</f>
        <v>1949</v>
      </c>
      <c r="J123" s="31">
        <f>AUG!F112</f>
        <v>398.57465366854797</v>
      </c>
      <c r="K123" s="29">
        <f>AUG!G112</f>
        <v>3407</v>
      </c>
      <c r="L123" s="31">
        <f>AUG!H112</f>
        <v>228.0076313472263</v>
      </c>
    </row>
    <row r="124" spans="1:12" ht="12.75">
      <c r="A124" s="24" t="s">
        <v>50</v>
      </c>
      <c r="B124" s="29">
        <f>SEP!C111</f>
        <v>3461413</v>
      </c>
      <c r="C124" s="29">
        <f>SEP!E111</f>
        <v>6719</v>
      </c>
      <c r="D124" s="31">
        <f>SEP!F111</f>
        <v>515.1678821253163</v>
      </c>
      <c r="E124" s="29">
        <f>SEP!G111</f>
        <v>14143</v>
      </c>
      <c r="F124" s="31">
        <f>SEP!H111</f>
        <v>244.74390157675174</v>
      </c>
      <c r="H124" s="29">
        <f>SEP!C112</f>
        <v>777436</v>
      </c>
      <c r="I124" s="29">
        <f>SEP!E112</f>
        <v>1941</v>
      </c>
      <c r="J124" s="31">
        <f>SEP!F112</f>
        <v>400.5337454920144</v>
      </c>
      <c r="K124" s="29">
        <f>SEP!G112</f>
        <v>3380</v>
      </c>
      <c r="L124" s="31">
        <f>SEP!H112</f>
        <v>230.01065088757397</v>
      </c>
    </row>
    <row r="125" spans="1:12" ht="12.75">
      <c r="A125" s="24" t="s">
        <v>51</v>
      </c>
      <c r="B125" s="29">
        <f>OCT!C111</f>
        <v>3493546</v>
      </c>
      <c r="C125" s="29">
        <f>OCT!E111</f>
        <v>7240</v>
      </c>
      <c r="D125" s="31">
        <f>OCT!F111</f>
        <v>482.5339779005525</v>
      </c>
      <c r="E125" s="29">
        <f>OCT!G111</f>
        <v>15163</v>
      </c>
      <c r="F125" s="31">
        <f>OCT!H111</f>
        <v>230.39939325990898</v>
      </c>
      <c r="H125" s="29">
        <f>OCT!C112</f>
        <v>797628</v>
      </c>
      <c r="I125" s="29">
        <f>OCT!E112</f>
        <v>2027</v>
      </c>
      <c r="J125" s="31">
        <f>OCT!F112</f>
        <v>393.5017266896892</v>
      </c>
      <c r="K125" s="29">
        <f>OCT!G112</f>
        <v>3531</v>
      </c>
      <c r="L125" s="31">
        <f>OCT!H112</f>
        <v>225.892948173322</v>
      </c>
    </row>
    <row r="126" spans="1:12" ht="12.75">
      <c r="A126" s="24" t="s">
        <v>52</v>
      </c>
      <c r="B126" s="29">
        <f>NOV!C111</f>
        <v>3569681</v>
      </c>
      <c r="C126" s="29">
        <f>NOV!E111</f>
        <v>7617</v>
      </c>
      <c r="D126" s="31">
        <f>NOV!F111</f>
        <v>468.64658001837995</v>
      </c>
      <c r="E126" s="29">
        <f>NOV!G111</f>
        <v>15880</v>
      </c>
      <c r="F126" s="31">
        <f>NOV!H111</f>
        <v>224.79099496221662</v>
      </c>
      <c r="H126" s="29">
        <f>NOV!C112</f>
        <v>790362</v>
      </c>
      <c r="I126" s="29">
        <f>NOV!E112</f>
        <v>2061</v>
      </c>
      <c r="J126" s="31">
        <f>NOV!F112</f>
        <v>383.48471615720524</v>
      </c>
      <c r="K126" s="29">
        <f>NOV!G112</f>
        <v>3527</v>
      </c>
      <c r="L126" s="31">
        <f>NOV!H112</f>
        <v>224.08902750212644</v>
      </c>
    </row>
    <row r="127" spans="1:12" ht="12.75">
      <c r="A127" s="24" t="s">
        <v>53</v>
      </c>
      <c r="B127" s="29">
        <f>DEC!C111</f>
        <v>3677308</v>
      </c>
      <c r="C127" s="29">
        <f>DEC!E111</f>
        <v>7963</v>
      </c>
      <c r="D127" s="31">
        <f>DEC!F111</f>
        <v>461.79932186361924</v>
      </c>
      <c r="E127" s="29">
        <f>DEC!G111</f>
        <v>16569</v>
      </c>
      <c r="F127" s="31">
        <f>DEC!H111</f>
        <v>221.93904279075383</v>
      </c>
      <c r="H127" s="29">
        <f>DEC!C112</f>
        <v>828048</v>
      </c>
      <c r="I127" s="29">
        <f>DEC!E112</f>
        <v>2113</v>
      </c>
      <c r="J127" s="31">
        <f>DEC!F112</f>
        <v>391.88263132986276</v>
      </c>
      <c r="K127" s="29">
        <f>DEC!G112</f>
        <v>3673</v>
      </c>
      <c r="L127" s="31">
        <f>DEC!H112</f>
        <v>225.44187312823306</v>
      </c>
    </row>
    <row r="128" spans="1:12" ht="12.75">
      <c r="A128" s="24" t="s">
        <v>54</v>
      </c>
      <c r="B128" s="29">
        <f>JAN!C111</f>
        <v>3618078</v>
      </c>
      <c r="C128" s="29">
        <f>JAN!E111</f>
        <v>8116</v>
      </c>
      <c r="D128" s="31">
        <f>JAN!F111</f>
        <v>445.7957121734845</v>
      </c>
      <c r="E128" s="29">
        <f>JAN!G111</f>
        <v>16917</v>
      </c>
      <c r="F128" s="31">
        <f>JAN!H111</f>
        <v>213.87231778684165</v>
      </c>
      <c r="H128" s="29">
        <f>JAN!C112</f>
        <v>802803</v>
      </c>
      <c r="I128" s="29">
        <f>JAN!E112</f>
        <v>1887</v>
      </c>
      <c r="J128" s="31">
        <f>JAN!F112</f>
        <v>425.4387917329094</v>
      </c>
      <c r="K128" s="29">
        <f>JAN!G112</f>
        <v>3601</v>
      </c>
      <c r="L128" s="31">
        <f>JAN!H112</f>
        <v>222.93890585948347</v>
      </c>
    </row>
    <row r="129" spans="1:12" ht="12.75">
      <c r="A129" s="24" t="s">
        <v>55</v>
      </c>
      <c r="B129" s="29">
        <f>FEB!C111</f>
        <v>3647440</v>
      </c>
      <c r="C129" s="29">
        <f>FEB!E111</f>
        <v>8264</v>
      </c>
      <c r="D129" s="31">
        <f>FEB!F111</f>
        <v>441.3649564375605</v>
      </c>
      <c r="E129" s="29">
        <f>FEB!G111</f>
        <v>17132</v>
      </c>
      <c r="F129" s="31">
        <f>FEB!H111</f>
        <v>212.9021713752043</v>
      </c>
      <c r="H129" s="29">
        <f>FEB!C112</f>
        <v>812794</v>
      </c>
      <c r="I129" s="29">
        <f>FEB!E112</f>
        <v>2199</v>
      </c>
      <c r="J129" s="31">
        <f>FEB!F112</f>
        <v>369.61982719417915</v>
      </c>
      <c r="K129" s="29">
        <f>FEB!G112</f>
        <v>3682</v>
      </c>
      <c r="L129" s="31">
        <f>FEB!H112</f>
        <v>220.74796306355242</v>
      </c>
    </row>
    <row r="130" spans="1:12" ht="12.75">
      <c r="A130" s="24" t="s">
        <v>56</v>
      </c>
      <c r="B130" s="29">
        <f>MAR!C111</f>
        <v>3699446</v>
      </c>
      <c r="C130" s="29">
        <f>MAR!E111</f>
        <v>8429</v>
      </c>
      <c r="D130" s="31">
        <f>MAR!F111</f>
        <v>438.8950053387116</v>
      </c>
      <c r="E130" s="29">
        <f>MAR!G111</f>
        <v>17403</v>
      </c>
      <c r="F130" s="31">
        <f>MAR!H111</f>
        <v>212.57518818594494</v>
      </c>
      <c r="H130" s="29">
        <f>MAR!C112</f>
        <v>816450</v>
      </c>
      <c r="I130" s="29">
        <f>MAR!E112</f>
        <v>2191</v>
      </c>
      <c r="J130" s="31">
        <f>MAR!F112</f>
        <v>372.6380648105888</v>
      </c>
      <c r="K130" s="29">
        <f>MAR!G112</f>
        <v>3678</v>
      </c>
      <c r="L130" s="31">
        <f>MAR!H112</f>
        <v>221.9820554649266</v>
      </c>
    </row>
    <row r="131" spans="1:12" ht="12.75">
      <c r="A131" s="24" t="s">
        <v>57</v>
      </c>
      <c r="B131" s="29">
        <f>APR!C111</f>
        <v>3758410</v>
      </c>
      <c r="C131" s="29">
        <f>APR!E111</f>
        <v>8557</v>
      </c>
      <c r="D131" s="31">
        <f>APR!F111</f>
        <v>439.2205212107047</v>
      </c>
      <c r="E131" s="29">
        <f>APR!G111</f>
        <v>17595</v>
      </c>
      <c r="F131" s="31">
        <f>APR!H111</f>
        <v>213.6067064506962</v>
      </c>
      <c r="H131" s="29">
        <f>APR!C112</f>
        <v>807462</v>
      </c>
      <c r="I131" s="29">
        <f>APR!E112</f>
        <v>2185</v>
      </c>
      <c r="J131" s="31">
        <f>APR!F112</f>
        <v>369.54782608695655</v>
      </c>
      <c r="K131" s="29">
        <f>APR!G112</f>
        <v>3625</v>
      </c>
      <c r="L131" s="31">
        <f>APR!H112</f>
        <v>222.74813793103448</v>
      </c>
    </row>
    <row r="132" spans="1:12" ht="12.75">
      <c r="A132" s="24" t="s">
        <v>58</v>
      </c>
      <c r="B132" s="29">
        <f>MAY!C111</f>
        <v>3821049</v>
      </c>
      <c r="C132" s="29">
        <f>MAY!E111</f>
        <v>8739</v>
      </c>
      <c r="D132" s="31">
        <f>MAY!F111</f>
        <v>437.24098867147273</v>
      </c>
      <c r="E132" s="29">
        <f>MAY!G111</f>
        <v>17847</v>
      </c>
      <c r="F132" s="31">
        <f>MAY!H111</f>
        <v>214.1003530005043</v>
      </c>
      <c r="H132" s="29">
        <f>MAY!C112</f>
        <v>798500</v>
      </c>
      <c r="I132" s="29">
        <f>MAY!E112</f>
        <v>2171</v>
      </c>
      <c r="J132" s="31">
        <f>MAY!F112</f>
        <v>367.8028558268079</v>
      </c>
      <c r="K132" s="29">
        <f>MAY!G112</f>
        <v>3581</v>
      </c>
      <c r="L132" s="31">
        <f>MAY!H112</f>
        <v>222.9824071488411</v>
      </c>
    </row>
    <row r="133" spans="1:12" ht="12.75">
      <c r="A133" s="24" t="s">
        <v>59</v>
      </c>
      <c r="B133" s="29">
        <f>JUN!C111</f>
        <v>3842936</v>
      </c>
      <c r="C133" s="29">
        <f>JUN!E111</f>
        <v>8798</v>
      </c>
      <c r="D133" s="31">
        <f>JUN!F111</f>
        <v>436.796544669243</v>
      </c>
      <c r="E133" s="29">
        <f>JUN!G111</f>
        <v>17978</v>
      </c>
      <c r="F133" s="31">
        <f>JUN!H111</f>
        <v>213.75770386027366</v>
      </c>
      <c r="H133" s="29">
        <f>JUN!C112</f>
        <v>790626</v>
      </c>
      <c r="I133" s="29">
        <f>JUN!E112</f>
        <v>2160</v>
      </c>
      <c r="J133" s="31">
        <f>JUN!F112</f>
        <v>366.03055555555557</v>
      </c>
      <c r="K133" s="29">
        <f>JUN!G112</f>
        <v>3569</v>
      </c>
      <c r="L133" s="31">
        <f>JUN!H112</f>
        <v>221.5259176239843</v>
      </c>
    </row>
    <row r="134" spans="1:12" ht="12.75">
      <c r="A134" s="30" t="s">
        <v>47</v>
      </c>
      <c r="B134" s="20">
        <f>SUM(B122:B133)/COUNTIF(B122:B133,"&lt;&gt;0")</f>
        <v>3582483.75</v>
      </c>
      <c r="C134" s="20">
        <f>SUM(C122:C133)/COUNTIF(C122:C133,"&lt;&gt;0")</f>
        <v>7794.75</v>
      </c>
      <c r="D134" s="31">
        <f>B134/C134</f>
        <v>459.60213605311264</v>
      </c>
      <c r="E134" s="29">
        <f>SUM(E122:E133)/COUNTIF(E122:E133,"&lt;&gt;0")</f>
        <v>16162.666666666666</v>
      </c>
      <c r="F134" s="31">
        <f>B134/E134</f>
        <v>221.65177466589674</v>
      </c>
      <c r="H134" s="20">
        <f>SUM(H122:H133)/COUNTIF(H122:H133,"&lt;&gt;0")</f>
        <v>797928.25</v>
      </c>
      <c r="I134" s="20">
        <f>SUM(I122:I133)/COUNTIF(I122:I133,"&lt;&gt;0")</f>
        <v>2068</v>
      </c>
      <c r="J134" s="31">
        <f>H134/I134</f>
        <v>385.8453820116054</v>
      </c>
      <c r="K134" s="29">
        <f>SUM(K122:K133)/COUNTIF(K122:K133,"&lt;&gt;0")</f>
        <v>3553.5</v>
      </c>
      <c r="L134" s="31">
        <f>H134/K134</f>
        <v>224.54713662586184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JUL!H130</f>
        <v>753625</v>
      </c>
      <c r="D142" s="29">
        <f>JUL!H131</f>
        <v>232768</v>
      </c>
      <c r="E142" s="29">
        <f>JUL!H132</f>
        <v>416412</v>
      </c>
      <c r="F142" s="29">
        <f>JUL!H133</f>
        <v>9251</v>
      </c>
      <c r="G142" s="29">
        <f>JUL!H134</f>
        <v>95194</v>
      </c>
      <c r="H142" s="29">
        <f>JUL!H135</f>
        <v>22583</v>
      </c>
    </row>
    <row r="143" spans="1:8" ht="12.75">
      <c r="A143" s="24" t="s">
        <v>49</v>
      </c>
      <c r="C143" s="29">
        <f>AUG!H130</f>
        <v>755675</v>
      </c>
      <c r="D143" s="29">
        <f>AUG!H131</f>
        <v>237302</v>
      </c>
      <c r="E143" s="29">
        <f>AUG!H132</f>
        <v>419742</v>
      </c>
      <c r="F143" s="29">
        <f>AUG!H133</f>
        <v>4716</v>
      </c>
      <c r="G143" s="29">
        <f>AUG!H134</f>
        <v>93915</v>
      </c>
      <c r="H143" s="29">
        <f>AUG!H135</f>
        <v>21147</v>
      </c>
    </row>
    <row r="144" spans="1:8" ht="12.75">
      <c r="A144" s="24" t="s">
        <v>50</v>
      </c>
      <c r="C144" s="29">
        <f>SEP!H130</f>
        <v>754558</v>
      </c>
      <c r="D144" s="29">
        <f>SEP!H131</f>
        <v>233284</v>
      </c>
      <c r="E144" s="29">
        <f>SEP!H132</f>
        <v>419909</v>
      </c>
      <c r="F144" s="29">
        <f>SEP!H133</f>
        <v>4741</v>
      </c>
      <c r="G144" s="29">
        <f>SEP!H134</f>
        <v>96624</v>
      </c>
      <c r="H144" s="29">
        <f>SEP!H135</f>
        <v>22878</v>
      </c>
    </row>
    <row r="145" spans="1:8" ht="12.75">
      <c r="A145" s="24" t="s">
        <v>51</v>
      </c>
      <c r="C145" s="29">
        <f>OCT!H130</f>
        <v>772934</v>
      </c>
      <c r="D145" s="29">
        <f>OCT!H131</f>
        <v>244539</v>
      </c>
      <c r="E145" s="29">
        <f>OCT!H132</f>
        <v>421183</v>
      </c>
      <c r="F145" s="29">
        <f>OCT!H133</f>
        <v>5350</v>
      </c>
      <c r="G145" s="29">
        <f>OCT!H134</f>
        <v>101862</v>
      </c>
      <c r="H145" s="29">
        <f>OCT!H135</f>
        <v>24694</v>
      </c>
    </row>
    <row r="146" spans="1:8" ht="12.75">
      <c r="A146" s="24" t="s">
        <v>52</v>
      </c>
      <c r="C146" s="29">
        <f>NOV!H130</f>
        <v>766056</v>
      </c>
      <c r="D146" s="29">
        <f>NOV!H131</f>
        <v>249285</v>
      </c>
      <c r="E146" s="29">
        <f>NOV!H132</f>
        <v>408232</v>
      </c>
      <c r="F146" s="29">
        <f>NOV!H133</f>
        <v>6268</v>
      </c>
      <c r="G146" s="29">
        <f>NOV!H134</f>
        <v>102271</v>
      </c>
      <c r="H146" s="29">
        <f>NOV!H135</f>
        <v>24306</v>
      </c>
    </row>
    <row r="147" spans="1:8" ht="12.75">
      <c r="A147" s="24" t="s">
        <v>53</v>
      </c>
      <c r="C147" s="29">
        <f>DEC!H130</f>
        <v>804334</v>
      </c>
      <c r="D147" s="29">
        <f>DEC!H131</f>
        <v>252604</v>
      </c>
      <c r="E147" s="29">
        <f>DEC!H132</f>
        <v>430303</v>
      </c>
      <c r="F147" s="29">
        <f>DEC!H133</f>
        <v>10909</v>
      </c>
      <c r="G147" s="29">
        <f>DEC!H134</f>
        <v>110518</v>
      </c>
      <c r="H147" s="29">
        <f>DEC!H135</f>
        <v>23714</v>
      </c>
    </row>
    <row r="148" spans="1:8" ht="12.75">
      <c r="A148" s="24" t="s">
        <v>54</v>
      </c>
      <c r="C148" s="29">
        <f>JAN!H130</f>
        <v>802803</v>
      </c>
      <c r="D148" s="29">
        <f>JAN!H131</f>
        <v>251271</v>
      </c>
      <c r="E148" s="29">
        <f>JAN!H132</f>
        <v>428029</v>
      </c>
      <c r="F148" s="29">
        <f>JAN!H133</f>
        <v>15596</v>
      </c>
      <c r="G148" s="29">
        <f>JAN!H134</f>
        <v>107907</v>
      </c>
      <c r="H148" s="29">
        <f>JAN!H135</f>
        <v>0</v>
      </c>
    </row>
    <row r="149" spans="1:8" ht="12.75">
      <c r="A149" s="24" t="s">
        <v>55</v>
      </c>
      <c r="C149" s="29">
        <f>FEB!H130</f>
        <v>812794</v>
      </c>
      <c r="D149" s="29">
        <f>FEB!H131</f>
        <v>246439</v>
      </c>
      <c r="E149" s="29">
        <f>FEB!H132</f>
        <v>428635</v>
      </c>
      <c r="F149" s="29">
        <f>FEB!H133</f>
        <v>17181</v>
      </c>
      <c r="G149" s="29">
        <f>FEB!H134</f>
        <v>120539</v>
      </c>
      <c r="H149" s="29">
        <f>FEB!H135</f>
        <v>0</v>
      </c>
    </row>
    <row r="150" spans="1:8" ht="12.75">
      <c r="A150" s="24" t="s">
        <v>56</v>
      </c>
      <c r="C150" s="29">
        <f>MAR!H130</f>
        <v>816450</v>
      </c>
      <c r="D150" s="29">
        <f>MAR!H131</f>
        <v>243581</v>
      </c>
      <c r="E150" s="29">
        <f>MAR!H132</f>
        <v>448523</v>
      </c>
      <c r="F150" s="29">
        <f>MAR!H133</f>
        <v>4889</v>
      </c>
      <c r="G150" s="29">
        <f>MAR!H134</f>
        <v>119457</v>
      </c>
      <c r="H150" s="29">
        <f>MAR!H135</f>
        <v>0</v>
      </c>
    </row>
    <row r="151" spans="1:8" ht="12.75">
      <c r="A151" s="24" t="s">
        <v>57</v>
      </c>
      <c r="C151" s="29">
        <f>APR!H130</f>
        <v>807462</v>
      </c>
      <c r="D151" s="29">
        <f>APR!H131</f>
        <v>246441</v>
      </c>
      <c r="E151" s="29">
        <f>APR!H132</f>
        <v>439884</v>
      </c>
      <c r="F151" s="29">
        <f>APR!H133</f>
        <v>836</v>
      </c>
      <c r="G151" s="29">
        <f>APR!H134</f>
        <v>120301</v>
      </c>
      <c r="H151" s="29">
        <f>APR!H135</f>
        <v>0</v>
      </c>
    </row>
    <row r="152" spans="1:8" ht="12.75">
      <c r="A152" s="24" t="s">
        <v>58</v>
      </c>
      <c r="C152" s="29">
        <f>MAY!H130</f>
        <v>798500</v>
      </c>
      <c r="D152" s="29">
        <f>MAY!H131</f>
        <v>248255</v>
      </c>
      <c r="E152" s="29">
        <f>MAY!H132</f>
        <v>426953</v>
      </c>
      <c r="F152" s="29">
        <f>MAY!H133</f>
        <v>3670</v>
      </c>
      <c r="G152" s="29">
        <f>MAY!H134</f>
        <v>119622</v>
      </c>
      <c r="H152" s="29">
        <f>MAY!H135</f>
        <v>0</v>
      </c>
    </row>
    <row r="153" spans="1:8" ht="12.75">
      <c r="A153" s="24" t="s">
        <v>59</v>
      </c>
      <c r="C153" s="29">
        <f>JUN!H130</f>
        <v>790626</v>
      </c>
      <c r="D153" s="29">
        <f>JUN!H131</f>
        <v>246930</v>
      </c>
      <c r="E153" s="29">
        <f>JUN!H132</f>
        <v>423036</v>
      </c>
      <c r="F153" s="29">
        <f>JUN!H133</f>
        <v>1119</v>
      </c>
      <c r="G153" s="29">
        <f>JUN!H134</f>
        <v>119541</v>
      </c>
      <c r="H153" s="29">
        <f>JUN!H135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786318.0833333334</v>
      </c>
      <c r="D154" s="34">
        <f t="shared" si="6"/>
        <v>244391.58333333334</v>
      </c>
      <c r="E154" s="34">
        <f t="shared" si="6"/>
        <v>425903.4166666667</v>
      </c>
      <c r="F154" s="34">
        <f t="shared" si="6"/>
        <v>7043.833333333333</v>
      </c>
      <c r="G154" s="34">
        <f t="shared" si="6"/>
        <v>108979.25</v>
      </c>
      <c r="H154" s="34">
        <f t="shared" si="6"/>
        <v>23220.333333333332</v>
      </c>
    </row>
  </sheetData>
  <sheetProtection password="C1F7" sheet="1" objects="1" scenarios="1"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0.140625" style="0" bestFit="1" customWidth="1"/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9046</v>
      </c>
      <c r="C5" s="25">
        <v>135</v>
      </c>
      <c r="D5" s="25">
        <v>1082</v>
      </c>
      <c r="E5" s="25">
        <v>2874</v>
      </c>
      <c r="F5" s="25">
        <v>10036</v>
      </c>
      <c r="G5" s="25">
        <v>375</v>
      </c>
      <c r="H5" s="25">
        <v>74724</v>
      </c>
      <c r="I5" s="20">
        <f aca="true" t="shared" si="0" ref="I5:I11">SUM(B5:H5)</f>
        <v>98272</v>
      </c>
    </row>
    <row r="6" spans="1:9" ht="12.75">
      <c r="A6" s="4" t="s">
        <v>8</v>
      </c>
      <c r="B6" s="25">
        <v>5366</v>
      </c>
      <c r="C6" s="25">
        <v>11</v>
      </c>
      <c r="D6" s="25">
        <v>367</v>
      </c>
      <c r="E6" s="25">
        <v>807</v>
      </c>
      <c r="F6" s="25">
        <v>3083</v>
      </c>
      <c r="G6" s="25">
        <v>47</v>
      </c>
      <c r="H6" s="25">
        <v>32895</v>
      </c>
      <c r="I6" s="20">
        <f t="shared" si="0"/>
        <v>42576</v>
      </c>
    </row>
    <row r="7" spans="1:9" ht="12.75">
      <c r="A7" s="4" t="s">
        <v>9</v>
      </c>
      <c r="B7" s="25">
        <v>643</v>
      </c>
      <c r="C7" s="25">
        <v>11</v>
      </c>
      <c r="D7" s="25">
        <v>21</v>
      </c>
      <c r="E7" s="25">
        <v>115</v>
      </c>
      <c r="F7" s="25">
        <v>599</v>
      </c>
      <c r="G7" s="25">
        <v>14</v>
      </c>
      <c r="H7" s="25">
        <v>8377</v>
      </c>
      <c r="I7" s="20">
        <f t="shared" si="0"/>
        <v>9780</v>
      </c>
    </row>
    <row r="8" spans="1:9" ht="12.75">
      <c r="A8" s="4" t="s">
        <v>10</v>
      </c>
      <c r="B8" s="25">
        <v>1364</v>
      </c>
      <c r="C8" s="25">
        <v>9</v>
      </c>
      <c r="D8" s="25">
        <v>71</v>
      </c>
      <c r="E8" s="25">
        <v>277</v>
      </c>
      <c r="F8" s="25">
        <v>912</v>
      </c>
      <c r="G8" s="25">
        <v>25</v>
      </c>
      <c r="H8" s="25">
        <v>12239</v>
      </c>
      <c r="I8" s="20">
        <f t="shared" si="0"/>
        <v>14897</v>
      </c>
    </row>
    <row r="9" spans="1:9" ht="12.75">
      <c r="A9" s="4" t="s">
        <v>11</v>
      </c>
      <c r="B9" s="25">
        <v>405</v>
      </c>
      <c r="C9" s="25">
        <v>13</v>
      </c>
      <c r="D9" s="25">
        <v>48</v>
      </c>
      <c r="E9" s="25">
        <v>41</v>
      </c>
      <c r="F9" s="25">
        <v>121</v>
      </c>
      <c r="G9" s="25">
        <v>3</v>
      </c>
      <c r="H9" s="25">
        <v>1640</v>
      </c>
      <c r="I9" s="20">
        <f t="shared" si="0"/>
        <v>2271</v>
      </c>
    </row>
    <row r="10" spans="1:9" ht="12.75">
      <c r="A10" s="4" t="s">
        <v>12</v>
      </c>
      <c r="B10" s="25">
        <v>62</v>
      </c>
      <c r="C10" s="25">
        <v>0</v>
      </c>
      <c r="D10" s="25">
        <v>0</v>
      </c>
      <c r="E10" s="25">
        <v>2</v>
      </c>
      <c r="F10" s="25">
        <v>27</v>
      </c>
      <c r="G10" s="25">
        <v>0</v>
      </c>
      <c r="H10" s="25">
        <v>264</v>
      </c>
      <c r="I10" s="20">
        <f t="shared" si="0"/>
        <v>355</v>
      </c>
    </row>
    <row r="11" spans="1:9" ht="12.75">
      <c r="A11" s="4" t="s">
        <v>13</v>
      </c>
      <c r="B11" s="20">
        <f aca="true" t="shared" si="1" ref="B11:H11">SUM(B8:B10)</f>
        <v>1831</v>
      </c>
      <c r="C11" s="20">
        <f t="shared" si="1"/>
        <v>22</v>
      </c>
      <c r="D11" s="20">
        <f t="shared" si="1"/>
        <v>119</v>
      </c>
      <c r="E11" s="20">
        <f t="shared" si="1"/>
        <v>320</v>
      </c>
      <c r="F11" s="20">
        <f t="shared" si="1"/>
        <v>1060</v>
      </c>
      <c r="G11" s="20">
        <f t="shared" si="1"/>
        <v>28</v>
      </c>
      <c r="H11" s="20">
        <f t="shared" si="1"/>
        <v>14143</v>
      </c>
      <c r="I11" s="20">
        <f t="shared" si="0"/>
        <v>17523</v>
      </c>
    </row>
    <row r="12" spans="1:9" ht="12.75">
      <c r="A12" s="4" t="s">
        <v>14</v>
      </c>
      <c r="B12" s="20">
        <f aca="true" t="shared" si="2" ref="B12:I12">SUM(B5+B6+B7+B11)</f>
        <v>16886</v>
      </c>
      <c r="C12" s="20">
        <f t="shared" si="2"/>
        <v>179</v>
      </c>
      <c r="D12" s="20">
        <f t="shared" si="2"/>
        <v>1589</v>
      </c>
      <c r="E12" s="20">
        <f t="shared" si="2"/>
        <v>4116</v>
      </c>
      <c r="F12" s="20">
        <f t="shared" si="2"/>
        <v>14778</v>
      </c>
      <c r="G12" s="20">
        <f t="shared" si="2"/>
        <v>464</v>
      </c>
      <c r="H12" s="20">
        <f t="shared" si="2"/>
        <v>130139</v>
      </c>
      <c r="I12" s="20">
        <f t="shared" si="2"/>
        <v>168151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2822</v>
      </c>
      <c r="C16" s="25">
        <v>37</v>
      </c>
      <c r="D16" s="25">
        <v>280</v>
      </c>
      <c r="E16" s="25">
        <v>2844</v>
      </c>
      <c r="F16" s="25">
        <v>9152</v>
      </c>
      <c r="G16" s="25">
        <v>327</v>
      </c>
      <c r="H16" s="25">
        <v>33303</v>
      </c>
      <c r="I16" s="20">
        <f aca="true" t="shared" si="3" ref="I16:I22">SUM(B16:H16)</f>
        <v>48765</v>
      </c>
    </row>
    <row r="17" spans="1:9" ht="12.75">
      <c r="A17" s="4" t="s">
        <v>8</v>
      </c>
      <c r="B17" s="25">
        <v>1630</v>
      </c>
      <c r="C17" s="25">
        <v>3</v>
      </c>
      <c r="D17" s="25">
        <v>79</v>
      </c>
      <c r="E17" s="25">
        <v>793</v>
      </c>
      <c r="F17" s="25">
        <v>2963</v>
      </c>
      <c r="G17" s="25">
        <v>44</v>
      </c>
      <c r="H17" s="25">
        <v>15975</v>
      </c>
      <c r="I17" s="20">
        <f t="shared" si="3"/>
        <v>21487</v>
      </c>
    </row>
    <row r="18" spans="1:9" ht="12.75">
      <c r="A18" s="4" t="s">
        <v>9</v>
      </c>
      <c r="B18" s="25">
        <v>206</v>
      </c>
      <c r="C18" s="25">
        <v>4</v>
      </c>
      <c r="D18" s="25">
        <v>6</v>
      </c>
      <c r="E18" s="25">
        <v>114</v>
      </c>
      <c r="F18" s="25">
        <v>580</v>
      </c>
      <c r="G18" s="25">
        <v>12</v>
      </c>
      <c r="H18" s="25">
        <v>4088</v>
      </c>
      <c r="I18" s="20">
        <f t="shared" si="3"/>
        <v>5010</v>
      </c>
    </row>
    <row r="19" spans="1:9" ht="12.75">
      <c r="A19" s="4" t="s">
        <v>10</v>
      </c>
      <c r="B19" s="25">
        <v>441</v>
      </c>
      <c r="C19" s="25">
        <v>3</v>
      </c>
      <c r="D19" s="25">
        <v>14</v>
      </c>
      <c r="E19" s="25">
        <v>273</v>
      </c>
      <c r="F19" s="25">
        <v>859</v>
      </c>
      <c r="G19" s="25">
        <v>23</v>
      </c>
      <c r="H19" s="25">
        <v>5838</v>
      </c>
      <c r="I19" s="20">
        <f t="shared" si="3"/>
        <v>7451</v>
      </c>
    </row>
    <row r="20" spans="1:9" ht="12.75">
      <c r="A20" s="4" t="s">
        <v>11</v>
      </c>
      <c r="B20" s="25">
        <v>115</v>
      </c>
      <c r="C20" s="25">
        <v>3</v>
      </c>
      <c r="D20" s="25">
        <v>10</v>
      </c>
      <c r="E20" s="25">
        <v>40</v>
      </c>
      <c r="F20" s="25">
        <v>112</v>
      </c>
      <c r="G20" s="25">
        <v>3</v>
      </c>
      <c r="H20" s="25">
        <v>756</v>
      </c>
      <c r="I20" s="20">
        <f t="shared" si="3"/>
        <v>1039</v>
      </c>
    </row>
    <row r="21" spans="1:9" ht="12.75">
      <c r="A21" s="4" t="s">
        <v>12</v>
      </c>
      <c r="B21" s="25">
        <v>17</v>
      </c>
      <c r="C21" s="25">
        <v>0</v>
      </c>
      <c r="D21" s="25">
        <v>0</v>
      </c>
      <c r="E21" s="25">
        <v>2</v>
      </c>
      <c r="F21" s="25">
        <v>26</v>
      </c>
      <c r="G21" s="25">
        <v>0</v>
      </c>
      <c r="H21" s="25">
        <v>125</v>
      </c>
      <c r="I21" s="20">
        <f t="shared" si="3"/>
        <v>170</v>
      </c>
    </row>
    <row r="22" spans="1:9" ht="12.75">
      <c r="A22" s="4" t="s">
        <v>13</v>
      </c>
      <c r="B22" s="20">
        <f aca="true" t="shared" si="4" ref="B22:H22">SUM(B19:B21)</f>
        <v>573</v>
      </c>
      <c r="C22" s="20">
        <f t="shared" si="4"/>
        <v>6</v>
      </c>
      <c r="D22" s="20">
        <f t="shared" si="4"/>
        <v>24</v>
      </c>
      <c r="E22" s="20">
        <f t="shared" si="4"/>
        <v>315</v>
      </c>
      <c r="F22" s="20">
        <f t="shared" si="4"/>
        <v>997</v>
      </c>
      <c r="G22" s="20">
        <f t="shared" si="4"/>
        <v>26</v>
      </c>
      <c r="H22" s="20">
        <f t="shared" si="4"/>
        <v>6719</v>
      </c>
      <c r="I22" s="20">
        <f t="shared" si="3"/>
        <v>8660</v>
      </c>
    </row>
    <row r="23" spans="1:9" ht="12.75">
      <c r="A23" s="4" t="s">
        <v>14</v>
      </c>
      <c r="B23" s="20">
        <f aca="true" t="shared" si="5" ref="B23:I23">SUM(B16+B17+B18+B22)</f>
        <v>5231</v>
      </c>
      <c r="C23" s="20">
        <f t="shared" si="5"/>
        <v>50</v>
      </c>
      <c r="D23" s="20">
        <f t="shared" si="5"/>
        <v>389</v>
      </c>
      <c r="E23" s="20">
        <f t="shared" si="5"/>
        <v>4066</v>
      </c>
      <c r="F23" s="20">
        <f t="shared" si="5"/>
        <v>13692</v>
      </c>
      <c r="G23" s="20">
        <f t="shared" si="5"/>
        <v>409</v>
      </c>
      <c r="H23" s="20">
        <f t="shared" si="5"/>
        <v>60085</v>
      </c>
      <c r="I23" s="20">
        <f t="shared" si="5"/>
        <v>83922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1925295</v>
      </c>
      <c r="C27" s="25">
        <v>31490</v>
      </c>
      <c r="D27" s="25">
        <v>205760</v>
      </c>
      <c r="E27" s="25">
        <v>812812</v>
      </c>
      <c r="F27" s="25">
        <v>2080922</v>
      </c>
      <c r="G27" s="25">
        <v>109679</v>
      </c>
      <c r="H27" s="25">
        <v>15813250</v>
      </c>
      <c r="I27" s="20">
        <f aca="true" t="shared" si="6" ref="I27:I32">SUM(B27:H27)</f>
        <v>20979208</v>
      </c>
    </row>
    <row r="28" spans="1:9" ht="12.75">
      <c r="A28" s="4" t="s">
        <v>8</v>
      </c>
      <c r="B28" s="25">
        <v>1144098</v>
      </c>
      <c r="C28" s="25">
        <v>2511</v>
      </c>
      <c r="D28" s="25">
        <v>70405</v>
      </c>
      <c r="E28" s="25">
        <v>228714</v>
      </c>
      <c r="F28" s="25">
        <v>621205</v>
      </c>
      <c r="G28" s="25">
        <v>14074</v>
      </c>
      <c r="H28" s="25">
        <v>7214815</v>
      </c>
      <c r="I28" s="20">
        <f t="shared" si="6"/>
        <v>9295822</v>
      </c>
    </row>
    <row r="29" spans="1:9" ht="12.75">
      <c r="A29" s="4" t="s">
        <v>9</v>
      </c>
      <c r="B29" s="25">
        <v>135259</v>
      </c>
      <c r="C29" s="25">
        <v>2515</v>
      </c>
      <c r="D29" s="25">
        <v>4262</v>
      </c>
      <c r="E29" s="25">
        <v>32331</v>
      </c>
      <c r="F29" s="25">
        <v>120656</v>
      </c>
      <c r="G29" s="25">
        <v>3949</v>
      </c>
      <c r="H29" s="25">
        <v>1782659</v>
      </c>
      <c r="I29" s="20">
        <f t="shared" si="6"/>
        <v>2081631</v>
      </c>
    </row>
    <row r="30" spans="1:9" ht="12.75">
      <c r="A30" s="4" t="s">
        <v>10</v>
      </c>
      <c r="B30" s="25">
        <v>318831</v>
      </c>
      <c r="C30" s="25">
        <v>2199</v>
      </c>
      <c r="D30" s="25">
        <v>14652</v>
      </c>
      <c r="E30" s="25">
        <v>84837</v>
      </c>
      <c r="F30" s="25">
        <v>196109</v>
      </c>
      <c r="G30" s="25">
        <v>7242</v>
      </c>
      <c r="H30" s="25">
        <v>3054711</v>
      </c>
      <c r="I30" s="20">
        <f t="shared" si="6"/>
        <v>3678581</v>
      </c>
    </row>
    <row r="31" spans="1:9" ht="12.75">
      <c r="A31" s="4" t="s">
        <v>11</v>
      </c>
      <c r="B31" s="25">
        <v>88393</v>
      </c>
      <c r="C31" s="25">
        <v>2542</v>
      </c>
      <c r="D31" s="25">
        <v>8226</v>
      </c>
      <c r="E31" s="25">
        <v>11173</v>
      </c>
      <c r="F31" s="25">
        <v>23628</v>
      </c>
      <c r="G31" s="25">
        <v>919</v>
      </c>
      <c r="H31" s="25">
        <v>353554</v>
      </c>
      <c r="I31" s="20">
        <f t="shared" si="6"/>
        <v>488435</v>
      </c>
    </row>
    <row r="32" spans="1:9" ht="12.75">
      <c r="A32" s="4" t="s">
        <v>12</v>
      </c>
      <c r="B32" s="25">
        <v>12685</v>
      </c>
      <c r="C32" s="25">
        <v>0</v>
      </c>
      <c r="D32" s="25">
        <v>0</v>
      </c>
      <c r="E32" s="25">
        <v>614</v>
      </c>
      <c r="F32" s="25">
        <v>5386</v>
      </c>
      <c r="G32" s="25">
        <v>0</v>
      </c>
      <c r="H32" s="25">
        <v>53148</v>
      </c>
      <c r="I32" s="20">
        <f t="shared" si="6"/>
        <v>71833</v>
      </c>
    </row>
    <row r="33" spans="1:9" ht="12.75">
      <c r="A33" s="4" t="s">
        <v>13</v>
      </c>
      <c r="B33" s="20">
        <f aca="true" t="shared" si="7" ref="B33:I33">SUM(B30:B32)</f>
        <v>419909</v>
      </c>
      <c r="C33" s="20">
        <f t="shared" si="7"/>
        <v>4741</v>
      </c>
      <c r="D33" s="20">
        <f t="shared" si="7"/>
        <v>22878</v>
      </c>
      <c r="E33" s="20">
        <f t="shared" si="7"/>
        <v>96624</v>
      </c>
      <c r="F33" s="20">
        <f t="shared" si="7"/>
        <v>225123</v>
      </c>
      <c r="G33" s="20">
        <f t="shared" si="7"/>
        <v>8161</v>
      </c>
      <c r="H33" s="20">
        <f t="shared" si="7"/>
        <v>3461413</v>
      </c>
      <c r="I33" s="20">
        <f t="shared" si="7"/>
        <v>4238849</v>
      </c>
    </row>
    <row r="34" spans="1:9" ht="12.75">
      <c r="A34" s="4" t="s">
        <v>14</v>
      </c>
      <c r="B34" s="20">
        <f aca="true" t="shared" si="8" ref="B34:I34">SUM(B27+B28+B29+B33)</f>
        <v>3624561</v>
      </c>
      <c r="C34" s="20">
        <f t="shared" si="8"/>
        <v>41257</v>
      </c>
      <c r="D34" s="20">
        <f t="shared" si="8"/>
        <v>303305</v>
      </c>
      <c r="E34" s="20">
        <f t="shared" si="8"/>
        <v>1170481</v>
      </c>
      <c r="F34" s="20">
        <f t="shared" si="8"/>
        <v>3047906</v>
      </c>
      <c r="G34" s="20">
        <f t="shared" si="8"/>
        <v>135863</v>
      </c>
      <c r="H34" s="20">
        <f t="shared" si="8"/>
        <v>28272137</v>
      </c>
      <c r="I34" s="20">
        <f t="shared" si="8"/>
        <v>36595510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83922</v>
      </c>
      <c r="D42" s="21">
        <f>I16</f>
        <v>48765</v>
      </c>
      <c r="E42" s="21">
        <f>I17</f>
        <v>21487</v>
      </c>
      <c r="F42" s="21">
        <f>I18</f>
        <v>5010</v>
      </c>
      <c r="G42" s="21">
        <f>I22</f>
        <v>8660</v>
      </c>
      <c r="H42" s="21">
        <f>I19</f>
        <v>7451</v>
      </c>
      <c r="I42" s="21">
        <f>I20</f>
        <v>1039</v>
      </c>
      <c r="J42" s="21">
        <f>I21</f>
        <v>170</v>
      </c>
      <c r="K42" s="21"/>
    </row>
    <row r="43" spans="1:11" ht="12.75">
      <c r="A43" t="s">
        <v>21</v>
      </c>
      <c r="C43" s="21">
        <f>SUM(D43:G43)</f>
        <v>168151</v>
      </c>
      <c r="D43" s="21">
        <f>I5</f>
        <v>98272</v>
      </c>
      <c r="E43" s="21">
        <f>I6</f>
        <v>42576</v>
      </c>
      <c r="F43" s="21">
        <f>I7</f>
        <v>9780</v>
      </c>
      <c r="G43" s="21">
        <f>I11</f>
        <v>17523</v>
      </c>
      <c r="H43" s="21">
        <f>I8</f>
        <v>14897</v>
      </c>
      <c r="I43" s="21">
        <f>I9</f>
        <v>2271</v>
      </c>
      <c r="J43" s="21">
        <f>I10</f>
        <v>355</v>
      </c>
      <c r="K43" s="21"/>
    </row>
    <row r="44" spans="1:11" ht="12.75">
      <c r="A44" t="s">
        <v>22</v>
      </c>
      <c r="C44" s="22">
        <f aca="true" t="shared" si="9" ref="C44:J44">C43/C42</f>
        <v>2.0036581587664735</v>
      </c>
      <c r="D44" s="22">
        <f t="shared" si="9"/>
        <v>2.015215831026351</v>
      </c>
      <c r="E44" s="22">
        <f t="shared" si="9"/>
        <v>1.9814771722436821</v>
      </c>
      <c r="F44" s="22">
        <f t="shared" si="9"/>
        <v>1.9520958083832336</v>
      </c>
      <c r="G44" s="22">
        <f t="shared" si="9"/>
        <v>2.023441108545035</v>
      </c>
      <c r="H44" s="22">
        <f t="shared" si="9"/>
        <v>1.9993289491343444</v>
      </c>
      <c r="I44" s="22">
        <f t="shared" si="9"/>
        <v>2.185755534167469</v>
      </c>
      <c r="J44" s="22">
        <f t="shared" si="9"/>
        <v>2.088235294117647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60085</v>
      </c>
      <c r="D47" s="21">
        <f>H16</f>
        <v>33303</v>
      </c>
      <c r="E47" s="21">
        <f>H17</f>
        <v>15975</v>
      </c>
      <c r="F47" s="21">
        <f>H18</f>
        <v>4088</v>
      </c>
      <c r="G47" s="21">
        <f>H22</f>
        <v>6719</v>
      </c>
      <c r="H47" s="21">
        <f>H19</f>
        <v>5838</v>
      </c>
      <c r="I47" s="21">
        <f>H20</f>
        <v>756</v>
      </c>
      <c r="J47" s="21">
        <f>H21</f>
        <v>125</v>
      </c>
      <c r="K47" s="21"/>
    </row>
    <row r="48" spans="1:11" ht="12.75">
      <c r="A48" t="s">
        <v>21</v>
      </c>
      <c r="C48" s="21">
        <f>SUM(D48:G48)</f>
        <v>130139</v>
      </c>
      <c r="D48" s="21">
        <f>H5</f>
        <v>74724</v>
      </c>
      <c r="E48" s="21">
        <f>H6</f>
        <v>32895</v>
      </c>
      <c r="F48" s="21">
        <f>H7</f>
        <v>8377</v>
      </c>
      <c r="G48" s="21">
        <f>H11</f>
        <v>14143</v>
      </c>
      <c r="H48" s="21">
        <f>H8</f>
        <v>12239</v>
      </c>
      <c r="I48" s="21">
        <f>H9</f>
        <v>1640</v>
      </c>
      <c r="J48" s="21">
        <f>H10</f>
        <v>264</v>
      </c>
      <c r="K48" s="21"/>
    </row>
    <row r="49" spans="1:11" ht="12.75">
      <c r="A49" t="s">
        <v>22</v>
      </c>
      <c r="C49" s="22">
        <f aca="true" t="shared" si="10" ref="C49:J49">C48/C47</f>
        <v>2.1659149538154283</v>
      </c>
      <c r="D49" s="22">
        <f t="shared" si="10"/>
        <v>2.243761823259166</v>
      </c>
      <c r="E49" s="22">
        <f t="shared" si="10"/>
        <v>2.0591549295774647</v>
      </c>
      <c r="F49" s="22">
        <f t="shared" si="10"/>
        <v>2.0491682974559686</v>
      </c>
      <c r="G49" s="22">
        <f t="shared" si="10"/>
        <v>2.104926328322667</v>
      </c>
      <c r="H49" s="22">
        <f t="shared" si="10"/>
        <v>2.0964371360054814</v>
      </c>
      <c r="I49" s="22">
        <f t="shared" si="10"/>
        <v>2.1693121693121693</v>
      </c>
      <c r="J49" s="22">
        <f t="shared" si="10"/>
        <v>2.112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23837</v>
      </c>
      <c r="D52" s="21">
        <f>SUM(B16:G16)</f>
        <v>15462</v>
      </c>
      <c r="E52" s="21">
        <f>SUM(B17:G17)</f>
        <v>5512</v>
      </c>
      <c r="F52" s="21">
        <f>SUM(B18:G18)</f>
        <v>922</v>
      </c>
      <c r="G52" s="21">
        <f>SUM(H52:J52)</f>
        <v>1941</v>
      </c>
      <c r="H52" s="21">
        <f>SUM(B19:G19)</f>
        <v>1613</v>
      </c>
      <c r="I52" s="21">
        <f>SUM(B20:G20)</f>
        <v>283</v>
      </c>
      <c r="J52" s="21">
        <f>SUM(B21:G21)</f>
        <v>45</v>
      </c>
      <c r="K52" s="21"/>
    </row>
    <row r="53" spans="1:11" ht="12.75">
      <c r="A53" t="s">
        <v>21</v>
      </c>
      <c r="C53" s="21">
        <f>SUM(B12:G12)</f>
        <v>38012</v>
      </c>
      <c r="D53" s="21">
        <f>SUM(B5:G5)</f>
        <v>23548</v>
      </c>
      <c r="E53" s="21">
        <f>SUM(B6:G6)</f>
        <v>9681</v>
      </c>
      <c r="F53" s="21">
        <f>SUM(B7:G7)</f>
        <v>1403</v>
      </c>
      <c r="G53" s="21">
        <f>SUM(H53:J53)</f>
        <v>3380</v>
      </c>
      <c r="H53" s="21">
        <f>SUM(B8:G8)</f>
        <v>2658</v>
      </c>
      <c r="I53" s="21">
        <f>SUM(B9:G9)</f>
        <v>631</v>
      </c>
      <c r="J53" s="21">
        <f>SUM(B10:G10)</f>
        <v>91</v>
      </c>
      <c r="K53" s="21"/>
    </row>
    <row r="54" spans="1:11" ht="12.75">
      <c r="A54" t="s">
        <v>22</v>
      </c>
      <c r="C54" s="22">
        <f aca="true" t="shared" si="11" ref="C54:J54">C53/C52</f>
        <v>1.5946637580232412</v>
      </c>
      <c r="D54" s="22">
        <f t="shared" si="11"/>
        <v>1.5229595136463587</v>
      </c>
      <c r="E54" s="22">
        <f t="shared" si="11"/>
        <v>1.7563497822931786</v>
      </c>
      <c r="F54" s="22">
        <f t="shared" si="11"/>
        <v>1.5216919739696313</v>
      </c>
      <c r="G54" s="22">
        <f t="shared" si="11"/>
        <v>1.7413704276146316</v>
      </c>
      <c r="H54" s="22">
        <f t="shared" si="11"/>
        <v>1.6478611283323001</v>
      </c>
      <c r="I54" s="22">
        <f t="shared" si="11"/>
        <v>2.2296819787985864</v>
      </c>
      <c r="J54" s="22">
        <f t="shared" si="11"/>
        <v>2.022222222222222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23837</v>
      </c>
      <c r="D61" s="21">
        <f>SUM(B16:G16)</f>
        <v>15462</v>
      </c>
      <c r="E61" s="21">
        <f>SUM(B17:G17)</f>
        <v>5512</v>
      </c>
      <c r="F61" s="21">
        <f>SUM(B18:G18)</f>
        <v>922</v>
      </c>
      <c r="G61" s="21">
        <f>SUM(H61:J61)</f>
        <v>1941</v>
      </c>
      <c r="H61" s="21">
        <f>SUM(B19:G19)</f>
        <v>1613</v>
      </c>
      <c r="I61" s="21">
        <f>SUM(B20:G20)</f>
        <v>283</v>
      </c>
      <c r="J61" s="21">
        <f>SUM(B21:G21)</f>
        <v>45</v>
      </c>
      <c r="K61" s="21"/>
    </row>
    <row r="62" spans="1:11" ht="12.75">
      <c r="A62" t="s">
        <v>21</v>
      </c>
      <c r="C62" s="21">
        <f>SUM(B12:G12)</f>
        <v>38012</v>
      </c>
      <c r="D62" s="21">
        <f>SUM(B5:G5)</f>
        <v>23548</v>
      </c>
      <c r="E62" s="21">
        <f>SUM(B6:G6)</f>
        <v>9681</v>
      </c>
      <c r="F62" s="21">
        <f>SUM(B7:G7)</f>
        <v>1403</v>
      </c>
      <c r="G62" s="21">
        <f>SUM(H62:J62)</f>
        <v>3380</v>
      </c>
      <c r="H62" s="21">
        <f>SUM(B8:G8)</f>
        <v>2658</v>
      </c>
      <c r="I62" s="21">
        <f>SUM(B9:G9)</f>
        <v>631</v>
      </c>
      <c r="J62" s="21">
        <f>SUM(B10:G10)</f>
        <v>91</v>
      </c>
      <c r="K62" s="21"/>
    </row>
    <row r="63" spans="1:11" ht="12.75">
      <c r="A63" t="s">
        <v>22</v>
      </c>
      <c r="C63" s="22">
        <f aca="true" t="shared" si="12" ref="C63:J63">C62/C61</f>
        <v>1.5946637580232412</v>
      </c>
      <c r="D63" s="22">
        <f t="shared" si="12"/>
        <v>1.5229595136463587</v>
      </c>
      <c r="E63" s="22">
        <f t="shared" si="12"/>
        <v>1.7563497822931786</v>
      </c>
      <c r="F63" s="22">
        <f t="shared" si="12"/>
        <v>1.5216919739696313</v>
      </c>
      <c r="G63" s="22">
        <f t="shared" si="12"/>
        <v>1.7413704276146316</v>
      </c>
      <c r="H63" s="22">
        <f t="shared" si="12"/>
        <v>1.6478611283323001</v>
      </c>
      <c r="I63" s="22">
        <f t="shared" si="12"/>
        <v>2.2296819787985864</v>
      </c>
      <c r="J63" s="22">
        <f t="shared" si="12"/>
        <v>2.022222222222222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14101</v>
      </c>
      <c r="D66" s="21">
        <f>SUM(F16:G16)</f>
        <v>9479</v>
      </c>
      <c r="E66" s="21">
        <f>SUM(F17:G17)</f>
        <v>3007</v>
      </c>
      <c r="F66" s="21">
        <f>SUM(F18:G18)</f>
        <v>592</v>
      </c>
      <c r="G66" s="21">
        <f>SUM(H66:J66)</f>
        <v>1023</v>
      </c>
      <c r="H66" s="21">
        <f>SUM(F19:G19)</f>
        <v>882</v>
      </c>
      <c r="I66" s="21">
        <f>SUM(F20:G20)</f>
        <v>115</v>
      </c>
      <c r="J66" s="21">
        <f>SUM(F21:G21)</f>
        <v>26</v>
      </c>
      <c r="K66" s="21"/>
    </row>
    <row r="67" spans="1:11" ht="12.75">
      <c r="A67" t="s">
        <v>21</v>
      </c>
      <c r="C67" s="21">
        <f>SUM(F12:G12)</f>
        <v>15242</v>
      </c>
      <c r="D67" s="21">
        <f>SUM(F5:G5)</f>
        <v>10411</v>
      </c>
      <c r="E67" s="21">
        <f>SUM(F6:G6)</f>
        <v>3130</v>
      </c>
      <c r="F67" s="21">
        <f>SUM(F7:G7)</f>
        <v>613</v>
      </c>
      <c r="G67" s="21">
        <f>SUM(H67:J67)</f>
        <v>1088</v>
      </c>
      <c r="H67" s="21">
        <f>SUM(F8:G8)</f>
        <v>937</v>
      </c>
      <c r="I67" s="21">
        <f>SUM(F9:G9)</f>
        <v>124</v>
      </c>
      <c r="J67" s="21">
        <f>SUM(F10:G10)</f>
        <v>27</v>
      </c>
      <c r="K67" s="21"/>
    </row>
    <row r="68" spans="1:11" ht="12.75">
      <c r="A68" t="s">
        <v>22</v>
      </c>
      <c r="C68" s="22">
        <f aca="true" t="shared" si="13" ref="C68:J68">C67/C66</f>
        <v>1.0809162470746756</v>
      </c>
      <c r="D68" s="22">
        <f t="shared" si="13"/>
        <v>1.0983226078700286</v>
      </c>
      <c r="E68" s="22">
        <f t="shared" si="13"/>
        <v>1.0409045560359163</v>
      </c>
      <c r="F68" s="22">
        <f t="shared" si="13"/>
        <v>1.035472972972973</v>
      </c>
      <c r="G68" s="22">
        <f t="shared" si="13"/>
        <v>1.0635386119257086</v>
      </c>
      <c r="H68" s="22">
        <f t="shared" si="13"/>
        <v>1.062358276643991</v>
      </c>
      <c r="I68" s="22">
        <f t="shared" si="13"/>
        <v>1.0782608695652174</v>
      </c>
      <c r="J68" s="22">
        <f t="shared" si="13"/>
        <v>1.0384615384615385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5231</v>
      </c>
      <c r="D71" s="21">
        <f>B16</f>
        <v>2822</v>
      </c>
      <c r="E71" s="21">
        <f>B17</f>
        <v>1630</v>
      </c>
      <c r="F71" s="21">
        <f>B18</f>
        <v>206</v>
      </c>
      <c r="G71" s="21">
        <f>SUM(H71:J71)</f>
        <v>573</v>
      </c>
      <c r="H71" s="21">
        <f>B19</f>
        <v>441</v>
      </c>
      <c r="I71" s="21">
        <f>B20</f>
        <v>115</v>
      </c>
      <c r="J71" s="21">
        <f>B21</f>
        <v>17</v>
      </c>
      <c r="K71" s="21"/>
    </row>
    <row r="72" spans="1:11" ht="12.75">
      <c r="A72" t="s">
        <v>21</v>
      </c>
      <c r="C72" s="21">
        <f>B12</f>
        <v>16886</v>
      </c>
      <c r="D72" s="21">
        <f>B5</f>
        <v>9046</v>
      </c>
      <c r="E72" s="21">
        <f>B6</f>
        <v>5366</v>
      </c>
      <c r="F72" s="21">
        <f>B7</f>
        <v>643</v>
      </c>
      <c r="G72" s="21">
        <f>SUM(H72:J72)</f>
        <v>1831</v>
      </c>
      <c r="H72" s="21">
        <f>B8</f>
        <v>1364</v>
      </c>
      <c r="I72" s="21">
        <f>B9</f>
        <v>405</v>
      </c>
      <c r="J72" s="21">
        <f>B10</f>
        <v>62</v>
      </c>
      <c r="K72" s="21"/>
    </row>
    <row r="73" spans="1:11" ht="12.75">
      <c r="A73" t="s">
        <v>22</v>
      </c>
      <c r="C73" s="22">
        <f aca="true" t="shared" si="14" ref="C73:J73">C72/C71</f>
        <v>3.2280634677881856</v>
      </c>
      <c r="D73" s="22">
        <f t="shared" si="14"/>
        <v>3.205527994330262</v>
      </c>
      <c r="E73" s="22">
        <f t="shared" si="14"/>
        <v>3.2920245398773007</v>
      </c>
      <c r="F73" s="22">
        <f t="shared" si="14"/>
        <v>3.121359223300971</v>
      </c>
      <c r="G73" s="22">
        <f t="shared" si="14"/>
        <v>3.195462478184991</v>
      </c>
      <c r="H73" s="22">
        <f t="shared" si="14"/>
        <v>3.0929705215419503</v>
      </c>
      <c r="I73" s="22">
        <f t="shared" si="14"/>
        <v>3.5217391304347827</v>
      </c>
      <c r="J73" s="22">
        <f t="shared" si="14"/>
        <v>3.6470588235294117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50</v>
      </c>
      <c r="D76" s="21">
        <f>C16</f>
        <v>37</v>
      </c>
      <c r="E76" s="21">
        <f>C17</f>
        <v>3</v>
      </c>
      <c r="F76" s="21">
        <f>C18</f>
        <v>4</v>
      </c>
      <c r="G76" s="21">
        <f>SUM(H76:J76)</f>
        <v>6</v>
      </c>
      <c r="H76" s="21">
        <f>C19</f>
        <v>3</v>
      </c>
      <c r="I76" s="21">
        <f>C20</f>
        <v>3</v>
      </c>
      <c r="J76" s="21">
        <f>C21</f>
        <v>0</v>
      </c>
      <c r="K76" s="21"/>
    </row>
    <row r="77" spans="1:11" ht="12.75">
      <c r="A77" t="s">
        <v>21</v>
      </c>
      <c r="C77" s="21">
        <f>C12</f>
        <v>179</v>
      </c>
      <c r="D77" s="21">
        <f>C5</f>
        <v>135</v>
      </c>
      <c r="E77" s="21">
        <f>C6</f>
        <v>11</v>
      </c>
      <c r="F77" s="21">
        <f>C7</f>
        <v>11</v>
      </c>
      <c r="G77" s="21">
        <f>SUM(H77:J77)</f>
        <v>22</v>
      </c>
      <c r="H77" s="21">
        <f>C8</f>
        <v>9</v>
      </c>
      <c r="I77" s="21">
        <f>C9</f>
        <v>13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3.58</v>
      </c>
      <c r="D78" s="22">
        <f t="shared" si="15"/>
        <v>3.6486486486486487</v>
      </c>
      <c r="E78" s="22">
        <f t="shared" si="15"/>
        <v>3.6666666666666665</v>
      </c>
      <c r="F78" s="22">
        <f t="shared" si="15"/>
        <v>2.75</v>
      </c>
      <c r="G78" s="22">
        <f t="shared" si="15"/>
        <v>3.6666666666666665</v>
      </c>
      <c r="H78" s="22">
        <f t="shared" si="15"/>
        <v>3</v>
      </c>
      <c r="I78" s="22">
        <f t="shared" si="15"/>
        <v>4.333333333333333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4066</v>
      </c>
      <c r="D81" s="21">
        <f>E16</f>
        <v>2844</v>
      </c>
      <c r="E81" s="21">
        <f>E17</f>
        <v>793</v>
      </c>
      <c r="F81" s="21">
        <f>E18</f>
        <v>114</v>
      </c>
      <c r="G81" s="21">
        <f>SUM(H81:J81)</f>
        <v>315</v>
      </c>
      <c r="H81" s="21">
        <f>E19</f>
        <v>273</v>
      </c>
      <c r="I81" s="21">
        <f>E20</f>
        <v>40</v>
      </c>
      <c r="J81" s="21">
        <f>E21</f>
        <v>2</v>
      </c>
      <c r="K81" s="21"/>
    </row>
    <row r="82" spans="1:11" ht="12.75">
      <c r="A82" t="s">
        <v>21</v>
      </c>
      <c r="C82" s="21">
        <f>E12</f>
        <v>4116</v>
      </c>
      <c r="D82" s="21">
        <f>E5</f>
        <v>2874</v>
      </c>
      <c r="E82" s="21">
        <f>E6</f>
        <v>807</v>
      </c>
      <c r="F82" s="21">
        <f>E7</f>
        <v>115</v>
      </c>
      <c r="G82" s="21">
        <f>SUM(H82:J82)</f>
        <v>320</v>
      </c>
      <c r="H82" s="21">
        <f>E8</f>
        <v>277</v>
      </c>
      <c r="I82" s="21">
        <f>E9</f>
        <v>41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1.012297097884899</v>
      </c>
      <c r="D83" s="22">
        <f t="shared" si="16"/>
        <v>1.010548523206751</v>
      </c>
      <c r="E83" s="22">
        <f t="shared" si="16"/>
        <v>1.0176544766708702</v>
      </c>
      <c r="F83" s="22">
        <f t="shared" si="16"/>
        <v>1.0087719298245614</v>
      </c>
      <c r="G83" s="22">
        <f t="shared" si="16"/>
        <v>1.0158730158730158</v>
      </c>
      <c r="H83" s="22">
        <f t="shared" si="16"/>
        <v>1.0146520146520146</v>
      </c>
      <c r="I83" s="22">
        <f t="shared" si="16"/>
        <v>1.025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389</v>
      </c>
      <c r="D86" s="21">
        <f>D16</f>
        <v>280</v>
      </c>
      <c r="E86" s="21">
        <f>D17</f>
        <v>79</v>
      </c>
      <c r="F86" s="21">
        <f>D18</f>
        <v>6</v>
      </c>
      <c r="G86" s="21">
        <f>SUM(H86:J86)</f>
        <v>24</v>
      </c>
      <c r="H86" s="21">
        <f>D19</f>
        <v>14</v>
      </c>
      <c r="I86" s="21">
        <f>D20</f>
        <v>10</v>
      </c>
      <c r="J86" s="21">
        <f>D21</f>
        <v>0</v>
      </c>
    </row>
    <row r="87" spans="1:10" ht="12.75">
      <c r="A87" t="s">
        <v>21</v>
      </c>
      <c r="C87" s="21">
        <f>D12</f>
        <v>1589</v>
      </c>
      <c r="D87" s="21">
        <f>D5</f>
        <v>1082</v>
      </c>
      <c r="E87" s="21">
        <f>D6</f>
        <v>367</v>
      </c>
      <c r="F87" s="21">
        <f>D7</f>
        <v>21</v>
      </c>
      <c r="G87" s="21">
        <f>SUM(H87:J87)</f>
        <v>119</v>
      </c>
      <c r="H87" s="21">
        <f>D8</f>
        <v>71</v>
      </c>
      <c r="I87" s="21">
        <f>D9</f>
        <v>48</v>
      </c>
      <c r="J87" s="21">
        <f>D10</f>
        <v>0</v>
      </c>
    </row>
    <row r="88" spans="1:10" ht="12.75">
      <c r="A88" t="s">
        <v>22</v>
      </c>
      <c r="C88" s="22">
        <f aca="true" t="shared" si="17" ref="C88:J88">C87/C86</f>
        <v>4.084832904884319</v>
      </c>
      <c r="D88" s="22">
        <f t="shared" si="17"/>
        <v>3.8642857142857143</v>
      </c>
      <c r="E88" s="22">
        <f t="shared" si="17"/>
        <v>4.6455696202531644</v>
      </c>
      <c r="F88" s="22">
        <f t="shared" si="17"/>
        <v>3.5</v>
      </c>
      <c r="G88" s="22">
        <f t="shared" si="17"/>
        <v>4.958333333333333</v>
      </c>
      <c r="H88" s="22">
        <f t="shared" si="17"/>
        <v>5.071428571428571</v>
      </c>
      <c r="I88" s="22">
        <f t="shared" si="17"/>
        <v>4.8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36595510</v>
      </c>
      <c r="D94" s="21"/>
      <c r="E94" s="21">
        <f>SUM(E95:E96)</f>
        <v>83922</v>
      </c>
      <c r="F94" s="22">
        <f>C94/E94</f>
        <v>436.0657515311837</v>
      </c>
      <c r="G94" s="21">
        <f>SUM(G95:G96)</f>
        <v>168151</v>
      </c>
      <c r="H94" s="22">
        <f>C94/G94</f>
        <v>217.634804431731</v>
      </c>
    </row>
    <row r="95" spans="1:8" ht="12.75">
      <c r="A95" t="s">
        <v>23</v>
      </c>
      <c r="C95" s="21">
        <f>H34</f>
        <v>28272137</v>
      </c>
      <c r="D95" s="21"/>
      <c r="E95" s="21">
        <f>H23</f>
        <v>60085</v>
      </c>
      <c r="F95" s="22">
        <f>C95/E95</f>
        <v>470.53569110426895</v>
      </c>
      <c r="G95" s="21">
        <f>H12</f>
        <v>130139</v>
      </c>
      <c r="H95" s="22">
        <f>C95/G95</f>
        <v>217.2456911456212</v>
      </c>
    </row>
    <row r="96" spans="1:8" ht="12.75">
      <c r="A96" t="s">
        <v>34</v>
      </c>
      <c r="C96" s="21">
        <f>SUM(B34:G34)</f>
        <v>8323373</v>
      </c>
      <c r="D96" s="21"/>
      <c r="E96" s="21">
        <f>SUM(B23:G23)</f>
        <v>23837</v>
      </c>
      <c r="F96" s="22">
        <f>C96/E96</f>
        <v>349.178713764316</v>
      </c>
      <c r="G96" s="21">
        <f>SUM(B12:G12)</f>
        <v>38012</v>
      </c>
      <c r="H96" s="22">
        <f>C96/G96</f>
        <v>218.96698411028098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20979208</v>
      </c>
      <c r="D98" s="21"/>
      <c r="E98" s="21">
        <f>SUM(E99:E100)</f>
        <v>48765</v>
      </c>
      <c r="F98" s="22">
        <f>C98/E98</f>
        <v>430.21035578796267</v>
      </c>
      <c r="G98" s="21">
        <f>SUM(G99:G100)</f>
        <v>98272</v>
      </c>
      <c r="H98" s="22">
        <f>C98/G98</f>
        <v>213.48103223705633</v>
      </c>
    </row>
    <row r="99" spans="1:8" ht="12.75">
      <c r="A99" t="s">
        <v>23</v>
      </c>
      <c r="C99" s="21">
        <f>H27</f>
        <v>15813250</v>
      </c>
      <c r="D99" s="21"/>
      <c r="E99" s="21">
        <f>H16</f>
        <v>33303</v>
      </c>
      <c r="F99" s="22">
        <f>C99/E99</f>
        <v>474.8295949313876</v>
      </c>
      <c r="G99" s="21">
        <f>H5</f>
        <v>74724</v>
      </c>
      <c r="H99" s="22">
        <f>C99/G99</f>
        <v>211.62210267116322</v>
      </c>
    </row>
    <row r="100" spans="1:8" ht="12.75">
      <c r="A100" t="s">
        <v>34</v>
      </c>
      <c r="C100" s="21">
        <f>SUM(B27:G27)</f>
        <v>5165958</v>
      </c>
      <c r="D100" s="21"/>
      <c r="E100" s="21">
        <f>SUM(B16:G16)</f>
        <v>15462</v>
      </c>
      <c r="F100" s="22">
        <f>C100/E100</f>
        <v>334.1067132324408</v>
      </c>
      <c r="G100" s="21">
        <f>SUM(B5:G5)</f>
        <v>23548</v>
      </c>
      <c r="H100" s="22">
        <f>C100/G100</f>
        <v>219.37990487514864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9295822</v>
      </c>
      <c r="D102" s="21"/>
      <c r="E102" s="21">
        <f>SUM(E103:E104)</f>
        <v>21487</v>
      </c>
      <c r="F102" s="22">
        <f>C102/E102</f>
        <v>432.625401405501</v>
      </c>
      <c r="G102" s="21">
        <f>SUM(G103:G104)</f>
        <v>42576</v>
      </c>
      <c r="H102" s="22">
        <f>C102/G102</f>
        <v>218.3347895527997</v>
      </c>
    </row>
    <row r="103" spans="1:8" ht="12.75">
      <c r="A103" t="s">
        <v>23</v>
      </c>
      <c r="C103" s="21">
        <f>H28</f>
        <v>7214815</v>
      </c>
      <c r="D103" s="21"/>
      <c r="E103" s="21">
        <f>H17</f>
        <v>15975</v>
      </c>
      <c r="F103" s="22">
        <f>C103/E103</f>
        <v>451.63161189358374</v>
      </c>
      <c r="G103" s="21">
        <f>H6</f>
        <v>32895</v>
      </c>
      <c r="H103" s="22">
        <f>C103/G103</f>
        <v>219.32862137102904</v>
      </c>
    </row>
    <row r="104" spans="1:8" ht="12.75">
      <c r="A104" t="s">
        <v>34</v>
      </c>
      <c r="C104" s="21">
        <f>SUM(B28:G28)</f>
        <v>2081007</v>
      </c>
      <c r="D104" s="21"/>
      <c r="E104" s="21">
        <f>SUM(B17:G17)</f>
        <v>5512</v>
      </c>
      <c r="F104" s="22">
        <f>C104/E104</f>
        <v>377.54118287373007</v>
      </c>
      <c r="G104" s="21">
        <f>SUM(B6:G6)</f>
        <v>9681</v>
      </c>
      <c r="H104" s="22">
        <f>C104/G104</f>
        <v>214.95785559343042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2081631</v>
      </c>
      <c r="D106" s="21"/>
      <c r="E106" s="21">
        <f>SUM(E107:E108)</f>
        <v>5010</v>
      </c>
      <c r="F106" s="22">
        <f>C106/E106</f>
        <v>415.4952095808383</v>
      </c>
      <c r="G106" s="21">
        <f>SUM(G107:G108)</f>
        <v>9780</v>
      </c>
      <c r="H106" s="22">
        <f>C106/G106</f>
        <v>212.84570552147238</v>
      </c>
    </row>
    <row r="107" spans="1:8" ht="12.75">
      <c r="A107" t="s">
        <v>23</v>
      </c>
      <c r="C107" s="21">
        <f>H29</f>
        <v>1782659</v>
      </c>
      <c r="D107" s="21"/>
      <c r="E107" s="21">
        <f>H18</f>
        <v>4088</v>
      </c>
      <c r="F107" s="22">
        <f>C107/E107</f>
        <v>436.07118395303326</v>
      </c>
      <c r="G107" s="21">
        <f>H7</f>
        <v>8377</v>
      </c>
      <c r="H107" s="22">
        <f>C107/G107</f>
        <v>212.8039871075564</v>
      </c>
    </row>
    <row r="108" spans="1:8" ht="12.75">
      <c r="A108" t="s">
        <v>34</v>
      </c>
      <c r="C108" s="21">
        <f>SUM(B29:G29)</f>
        <v>298972</v>
      </c>
      <c r="D108" s="21"/>
      <c r="E108" s="21">
        <f>SUM(B18:G18)</f>
        <v>922</v>
      </c>
      <c r="F108" s="22">
        <f>C108/E108</f>
        <v>324.2646420824295</v>
      </c>
      <c r="G108" s="21">
        <f>SUM(B7:G7)</f>
        <v>1403</v>
      </c>
      <c r="H108" s="22">
        <f>C108/G108</f>
        <v>213.09479686386314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4238849</v>
      </c>
      <c r="D110" s="21"/>
      <c r="E110" s="21">
        <f>SUM(E111:E112)</f>
        <v>8660</v>
      </c>
      <c r="F110" s="22">
        <f>C110/E110</f>
        <v>489.474480369515</v>
      </c>
      <c r="G110" s="21">
        <f>SUM(G111:G112)</f>
        <v>17523</v>
      </c>
      <c r="H110" s="22">
        <f>C110/G110</f>
        <v>241.90201449523482</v>
      </c>
    </row>
    <row r="111" spans="1:8" ht="12.75">
      <c r="A111" s="11" t="s">
        <v>23</v>
      </c>
      <c r="C111" s="21">
        <f>H33</f>
        <v>3461413</v>
      </c>
      <c r="D111" s="21"/>
      <c r="E111" s="21">
        <f>H22</f>
        <v>6719</v>
      </c>
      <c r="F111" s="22">
        <f>C111/E111</f>
        <v>515.1678821253163</v>
      </c>
      <c r="G111" s="21">
        <f>H11</f>
        <v>14143</v>
      </c>
      <c r="H111" s="22">
        <f>C111/G111</f>
        <v>244.74390157675174</v>
      </c>
    </row>
    <row r="112" spans="1:8" ht="12.75">
      <c r="A112" s="11" t="s">
        <v>34</v>
      </c>
      <c r="C112" s="21">
        <f>SUM(B33:G33)</f>
        <v>777436</v>
      </c>
      <c r="D112" s="21"/>
      <c r="E112" s="21">
        <f>SUM(B22:G22)</f>
        <v>1941</v>
      </c>
      <c r="F112" s="22">
        <f>C112/E112</f>
        <v>400.5337454920144</v>
      </c>
      <c r="G112" s="21">
        <f>SUM(B11:G11)</f>
        <v>3380</v>
      </c>
      <c r="H112" s="22">
        <f>C112/G112</f>
        <v>230.01065088757397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3678581</v>
      </c>
      <c r="D114" s="21"/>
      <c r="E114" s="21">
        <f>SUM(E115:E116)</f>
        <v>7451</v>
      </c>
      <c r="F114" s="22">
        <f>C114/E114</f>
        <v>493.70299288686084</v>
      </c>
      <c r="G114" s="21">
        <f>SUM(G115:G116)</f>
        <v>14897</v>
      </c>
      <c r="H114" s="22">
        <f>C114/G114</f>
        <v>246.93434919782507</v>
      </c>
    </row>
    <row r="115" spans="1:8" ht="12.75">
      <c r="A115" t="s">
        <v>23</v>
      </c>
      <c r="C115" s="21">
        <f>H30</f>
        <v>3054711</v>
      </c>
      <c r="D115" s="21"/>
      <c r="E115" s="21">
        <f>H19</f>
        <v>5838</v>
      </c>
      <c r="F115" s="22">
        <f>C115/E115</f>
        <v>523.2461459403905</v>
      </c>
      <c r="G115" s="21">
        <f>H8</f>
        <v>12239</v>
      </c>
      <c r="H115" s="22">
        <f>C115/G115</f>
        <v>249.58828335648337</v>
      </c>
    </row>
    <row r="116" spans="1:8" ht="12.75">
      <c r="A116" t="s">
        <v>34</v>
      </c>
      <c r="C116" s="21">
        <f>SUM(B30:G30)</f>
        <v>623870</v>
      </c>
      <c r="D116" s="21"/>
      <c r="E116" s="21">
        <f>SUM(B19:G19)</f>
        <v>1613</v>
      </c>
      <c r="F116" s="22">
        <f>C116/E116</f>
        <v>386.7761934283943</v>
      </c>
      <c r="G116" s="21">
        <f>SUM(B8:G8)</f>
        <v>2658</v>
      </c>
      <c r="H116" s="22">
        <f>C116/G116</f>
        <v>234.71407072987208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488435</v>
      </c>
      <c r="D118" s="21"/>
      <c r="E118" s="21">
        <f>SUM(E119:E120)</f>
        <v>1039</v>
      </c>
      <c r="F118" s="22">
        <f>C118/E118</f>
        <v>470.1010587102984</v>
      </c>
      <c r="G118" s="21">
        <f>SUM(G119:G120)</f>
        <v>2271</v>
      </c>
      <c r="H118" s="22">
        <f>C118/G118</f>
        <v>215.07485689123735</v>
      </c>
    </row>
    <row r="119" spans="1:8" ht="12.75">
      <c r="A119" t="s">
        <v>23</v>
      </c>
      <c r="C119" s="21">
        <f>H31</f>
        <v>353554</v>
      </c>
      <c r="D119" s="21"/>
      <c r="E119" s="21">
        <f>H20</f>
        <v>756</v>
      </c>
      <c r="F119" s="22">
        <f>C119/E119</f>
        <v>467.66402116402116</v>
      </c>
      <c r="G119" s="21">
        <f>H9</f>
        <v>1640</v>
      </c>
      <c r="H119" s="22">
        <f>C119/G119</f>
        <v>215.58170731707318</v>
      </c>
    </row>
    <row r="120" spans="1:8" ht="12.75">
      <c r="A120" t="s">
        <v>34</v>
      </c>
      <c r="C120" s="21">
        <f>SUM(B31:G31)</f>
        <v>134881</v>
      </c>
      <c r="D120" s="21"/>
      <c r="E120" s="21">
        <f>SUM(B20:G20)</f>
        <v>283</v>
      </c>
      <c r="F120" s="22">
        <f>C120/E120</f>
        <v>476.6113074204947</v>
      </c>
      <c r="G120" s="21">
        <f>SUM(B9:G9)</f>
        <v>631</v>
      </c>
      <c r="H120" s="22">
        <f>C120/G120</f>
        <v>213.75752773375595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71833</v>
      </c>
      <c r="D122" s="21"/>
      <c r="E122" s="21">
        <f>SUM(E123:E124)</f>
        <v>170</v>
      </c>
      <c r="F122" s="22">
        <f>C122/E122</f>
        <v>422.5470588235294</v>
      </c>
      <c r="G122" s="21">
        <f>SUM(G123:G124)</f>
        <v>355</v>
      </c>
      <c r="H122" s="22">
        <f>C122/G122</f>
        <v>202.34647887323945</v>
      </c>
    </row>
    <row r="123" spans="1:8" ht="12.75">
      <c r="A123" t="s">
        <v>23</v>
      </c>
      <c r="C123" s="21">
        <f>H32</f>
        <v>53148</v>
      </c>
      <c r="D123" s="21"/>
      <c r="E123" s="21">
        <f>H21</f>
        <v>125</v>
      </c>
      <c r="F123" s="22">
        <f>C123/E123</f>
        <v>425.184</v>
      </c>
      <c r="G123" s="21">
        <f>H10</f>
        <v>264</v>
      </c>
      <c r="H123" s="22">
        <f>C123/G123</f>
        <v>201.3181818181818</v>
      </c>
    </row>
    <row r="124" spans="1:8" ht="12.75">
      <c r="A124" t="s">
        <v>34</v>
      </c>
      <c r="C124" s="21">
        <f>SUM(B32:G32)</f>
        <v>18685</v>
      </c>
      <c r="D124" s="21"/>
      <c r="E124" s="21">
        <f>SUM(B21:G21)</f>
        <v>45</v>
      </c>
      <c r="F124" s="22">
        <f>C124/E124</f>
        <v>415.22222222222223</v>
      </c>
      <c r="G124" s="21">
        <f>SUM(B10:G10)</f>
        <v>91</v>
      </c>
      <c r="H124" s="22">
        <f>C124/G124</f>
        <v>205.32967032967034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8629286</v>
      </c>
      <c r="D130" s="21"/>
      <c r="E130" s="21">
        <f aca="true" t="shared" si="19" ref="E130:K130">SUM(E131:E134)</f>
        <v>4960198</v>
      </c>
      <c r="F130" s="21">
        <f t="shared" si="19"/>
        <v>2010602</v>
      </c>
      <c r="G130" s="21">
        <f t="shared" si="19"/>
        <v>294710</v>
      </c>
      <c r="H130" s="21">
        <f t="shared" si="19"/>
        <v>754558</v>
      </c>
      <c r="I130" s="21">
        <f t="shared" si="19"/>
        <v>609218</v>
      </c>
      <c r="J130" s="21">
        <f t="shared" si="19"/>
        <v>126655</v>
      </c>
      <c r="K130" s="21">
        <f t="shared" si="19"/>
        <v>18685</v>
      </c>
    </row>
    <row r="131" spans="1:11" ht="12.75">
      <c r="A131" t="s">
        <v>4</v>
      </c>
      <c r="C131" s="21">
        <f t="shared" si="18"/>
        <v>3387120</v>
      </c>
      <c r="D131" s="21"/>
      <c r="E131" s="21">
        <f>SUM(F27:G27)</f>
        <v>2190601</v>
      </c>
      <c r="F131" s="21">
        <f>SUM(F28:G28)</f>
        <v>635279</v>
      </c>
      <c r="G131" s="21">
        <f>SUM(F29:G29)</f>
        <v>124605</v>
      </c>
      <c r="H131" s="21">
        <f>SUM(I131:K131)</f>
        <v>233284</v>
      </c>
      <c r="I131" s="21">
        <f>SUM(F30:G30)</f>
        <v>203351</v>
      </c>
      <c r="J131" s="21">
        <f>SUM(F31:G31)</f>
        <v>24547</v>
      </c>
      <c r="K131" s="21">
        <f>SUM(F32:G32)</f>
        <v>5386</v>
      </c>
    </row>
    <row r="132" spans="1:11" ht="12.75">
      <c r="A132" t="s">
        <v>63</v>
      </c>
      <c r="C132" s="21">
        <f t="shared" si="18"/>
        <v>3943392</v>
      </c>
      <c r="D132" s="21"/>
      <c r="E132" s="21">
        <f>B27</f>
        <v>1925295</v>
      </c>
      <c r="F132" s="21">
        <f>B28</f>
        <v>1144098</v>
      </c>
      <c r="G132" s="21">
        <f>B29</f>
        <v>135259</v>
      </c>
      <c r="H132" s="21">
        <f>SUM(I132:K132)</f>
        <v>419909</v>
      </c>
      <c r="I132" s="21">
        <f>B30</f>
        <v>318831</v>
      </c>
      <c r="J132" s="21">
        <f>B31</f>
        <v>88393</v>
      </c>
      <c r="K132" s="21">
        <f>B32</f>
        <v>12685</v>
      </c>
    </row>
    <row r="133" spans="1:11" ht="12.75">
      <c r="A133" t="s">
        <v>62</v>
      </c>
      <c r="C133" s="21">
        <f t="shared" si="18"/>
        <v>43456</v>
      </c>
      <c r="D133" s="21"/>
      <c r="E133" s="21">
        <f>C27</f>
        <v>31490</v>
      </c>
      <c r="F133" s="21">
        <f>C28</f>
        <v>2511</v>
      </c>
      <c r="G133" s="21">
        <f>C29</f>
        <v>2515</v>
      </c>
      <c r="H133" s="21">
        <f>SUM(I133:K133)</f>
        <v>4741</v>
      </c>
      <c r="I133" s="21">
        <f>C30</f>
        <v>2199</v>
      </c>
      <c r="J133" s="21">
        <f>C31</f>
        <v>2542</v>
      </c>
      <c r="K133" s="21">
        <f>C32</f>
        <v>0</v>
      </c>
    </row>
    <row r="134" spans="1:11" ht="12.75">
      <c r="A134" t="s">
        <v>2</v>
      </c>
      <c r="C134" s="21">
        <f t="shared" si="18"/>
        <v>1255318</v>
      </c>
      <c r="D134" s="21"/>
      <c r="E134" s="21">
        <f>E27</f>
        <v>812812</v>
      </c>
      <c r="F134" s="21">
        <f>E28</f>
        <v>228714</v>
      </c>
      <c r="G134" s="21">
        <f>E29</f>
        <v>32331</v>
      </c>
      <c r="H134" s="21">
        <f>SUM(I134:K134)</f>
        <v>96624</v>
      </c>
      <c r="I134" s="21">
        <f>E30</f>
        <v>84837</v>
      </c>
      <c r="J134" s="21">
        <f>E31</f>
        <v>11173</v>
      </c>
      <c r="K134" s="21">
        <f>E32</f>
        <v>614</v>
      </c>
    </row>
    <row r="135" spans="1:11" ht="12.75">
      <c r="A135" t="s">
        <v>61</v>
      </c>
      <c r="C135" s="21">
        <f t="shared" si="18"/>
        <v>317957</v>
      </c>
      <c r="D135" s="21"/>
      <c r="E135" s="21">
        <f>D27</f>
        <v>205760</v>
      </c>
      <c r="F135" s="21">
        <f>D28</f>
        <v>70405</v>
      </c>
      <c r="G135" s="21">
        <f>D29</f>
        <v>4262</v>
      </c>
      <c r="H135" s="21">
        <f>SUM(I135:K135)</f>
        <v>22878</v>
      </c>
      <c r="I135" s="21">
        <f>D30</f>
        <v>14652</v>
      </c>
      <c r="J135" s="21">
        <f>D31</f>
        <v>8226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3387120</v>
      </c>
      <c r="E141" s="22">
        <f>B141/C66</f>
        <v>240.20424083398342</v>
      </c>
      <c r="G141" s="22">
        <f>B141/C67</f>
        <v>222.22280540611467</v>
      </c>
    </row>
    <row r="142" spans="1:7" ht="12.75">
      <c r="A142" t="s">
        <v>63</v>
      </c>
      <c r="B142" s="21">
        <f>C132</f>
        <v>3943392</v>
      </c>
      <c r="E142" s="22">
        <f>B142/C71</f>
        <v>753.8505065952972</v>
      </c>
      <c r="G142" s="22">
        <f>B142/C72</f>
        <v>233.53026175530024</v>
      </c>
    </row>
    <row r="143" spans="1:7" ht="12.75">
      <c r="A143" t="s">
        <v>62</v>
      </c>
      <c r="B143" s="21">
        <f>C133</f>
        <v>43456</v>
      </c>
      <c r="E143" s="22">
        <f>B143/C76</f>
        <v>869.12</v>
      </c>
      <c r="G143" s="22">
        <f>B143/C77</f>
        <v>242.7709497206704</v>
      </c>
    </row>
    <row r="144" spans="1:7" ht="12.75">
      <c r="A144" t="s">
        <v>2</v>
      </c>
      <c r="B144" s="21">
        <f>C134</f>
        <v>1255318</v>
      </c>
      <c r="E144" s="22">
        <f>B144/C81</f>
        <v>308.735366453517</v>
      </c>
      <c r="G144" s="22">
        <f>B144/C82</f>
        <v>304.9849368318756</v>
      </c>
    </row>
    <row r="145" spans="1:7" ht="12.75">
      <c r="A145" t="s">
        <v>61</v>
      </c>
      <c r="B145" s="21">
        <f>C135</f>
        <v>317957</v>
      </c>
      <c r="E145" s="27">
        <f>B145/C86</f>
        <v>817.3701799485862</v>
      </c>
      <c r="G145" s="27">
        <f>B145/C87</f>
        <v>200.09880427942102</v>
      </c>
    </row>
  </sheetData>
  <sheetProtection password="C1F7" sheet="1" objects="1" scenarios="1" selectLockedCells="1" selectUnlockedCells="1"/>
  <printOptions horizontalCentered="1" verticalCentered="1"/>
  <pageMargins left="0.5" right="0.5" top="1" bottom="0.7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3">
      <selection activeCell="H30" sqref="H30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9072</v>
      </c>
      <c r="C5" s="25">
        <v>217</v>
      </c>
      <c r="D5" s="25">
        <v>1065</v>
      </c>
      <c r="E5" s="25">
        <v>2862</v>
      </c>
      <c r="F5" s="25">
        <v>9986</v>
      </c>
      <c r="G5" s="25">
        <v>356</v>
      </c>
      <c r="H5" s="25">
        <v>74685</v>
      </c>
      <c r="I5" s="20">
        <f aca="true" t="shared" si="0" ref="I5:I11">SUM(B5:H5)</f>
        <v>98243</v>
      </c>
    </row>
    <row r="6" spans="1:9" ht="12.75">
      <c r="A6" s="4" t="s">
        <v>8</v>
      </c>
      <c r="B6" s="25">
        <v>5409</v>
      </c>
      <c r="C6" s="25">
        <v>29</v>
      </c>
      <c r="D6" s="25">
        <v>371</v>
      </c>
      <c r="E6" s="25">
        <v>865</v>
      </c>
      <c r="F6" s="25">
        <v>3093</v>
      </c>
      <c r="G6" s="25">
        <v>45</v>
      </c>
      <c r="H6" s="25">
        <v>32918</v>
      </c>
      <c r="I6" s="20">
        <f t="shared" si="0"/>
        <v>42730</v>
      </c>
    </row>
    <row r="7" spans="1:9" ht="12.75">
      <c r="A7" s="4" t="s">
        <v>9</v>
      </c>
      <c r="B7" s="25">
        <v>661</v>
      </c>
      <c r="C7" s="25">
        <v>27</v>
      </c>
      <c r="D7" s="25">
        <v>19</v>
      </c>
      <c r="E7" s="25">
        <v>116</v>
      </c>
      <c r="F7" s="25">
        <v>596</v>
      </c>
      <c r="G7" s="25">
        <v>16</v>
      </c>
      <c r="H7" s="25">
        <v>8303</v>
      </c>
      <c r="I7" s="20">
        <f t="shared" si="0"/>
        <v>9738</v>
      </c>
    </row>
    <row r="8" spans="1:9" ht="12.75">
      <c r="A8" s="4" t="s">
        <v>10</v>
      </c>
      <c r="B8" s="25">
        <v>1444</v>
      </c>
      <c r="C8" s="25">
        <v>0</v>
      </c>
      <c r="D8" s="25">
        <v>86</v>
      </c>
      <c r="E8" s="25">
        <v>300</v>
      </c>
      <c r="F8" s="25">
        <v>964</v>
      </c>
      <c r="G8" s="25">
        <v>25</v>
      </c>
      <c r="H8" s="25">
        <v>13240</v>
      </c>
      <c r="I8" s="20">
        <f t="shared" si="0"/>
        <v>16059</v>
      </c>
    </row>
    <row r="9" spans="1:9" ht="12.75">
      <c r="A9" s="4" t="s">
        <v>11</v>
      </c>
      <c r="B9" s="25">
        <v>385</v>
      </c>
      <c r="C9" s="25">
        <v>13</v>
      </c>
      <c r="D9" s="25">
        <v>45</v>
      </c>
      <c r="E9" s="25">
        <v>42</v>
      </c>
      <c r="F9" s="25">
        <v>119</v>
      </c>
      <c r="G9" s="25">
        <v>3</v>
      </c>
      <c r="H9" s="25">
        <v>1662</v>
      </c>
      <c r="I9" s="20">
        <f t="shared" si="0"/>
        <v>2269</v>
      </c>
    </row>
    <row r="10" spans="1:9" ht="12.75">
      <c r="A10" s="4" t="s">
        <v>12</v>
      </c>
      <c r="B10" s="25">
        <v>61</v>
      </c>
      <c r="C10" s="25">
        <v>15</v>
      </c>
      <c r="D10" s="25">
        <v>0</v>
      </c>
      <c r="E10" s="25">
        <v>2</v>
      </c>
      <c r="F10" s="25">
        <v>27</v>
      </c>
      <c r="G10" s="25">
        <v>0</v>
      </c>
      <c r="H10" s="25">
        <v>261</v>
      </c>
      <c r="I10" s="20">
        <f t="shared" si="0"/>
        <v>366</v>
      </c>
    </row>
    <row r="11" spans="1:9" ht="12.75">
      <c r="A11" s="4" t="s">
        <v>13</v>
      </c>
      <c r="B11" s="20">
        <f>SUM((B8:B10))</f>
        <v>1890</v>
      </c>
      <c r="C11" s="20">
        <f aca="true" t="shared" si="1" ref="C11:H11">SUM(C8:C10)</f>
        <v>28</v>
      </c>
      <c r="D11" s="20">
        <f t="shared" si="1"/>
        <v>131</v>
      </c>
      <c r="E11" s="20">
        <f t="shared" si="1"/>
        <v>344</v>
      </c>
      <c r="F11" s="20">
        <f t="shared" si="1"/>
        <v>1110</v>
      </c>
      <c r="G11" s="20">
        <f t="shared" si="1"/>
        <v>28</v>
      </c>
      <c r="H11" s="20">
        <f t="shared" si="1"/>
        <v>15163</v>
      </c>
      <c r="I11" s="20">
        <f t="shared" si="0"/>
        <v>18694</v>
      </c>
    </row>
    <row r="12" spans="1:9" ht="12.75">
      <c r="A12" s="4" t="s">
        <v>14</v>
      </c>
      <c r="B12" s="20">
        <f aca="true" t="shared" si="2" ref="B12:I12">SUM(B5+B6+B7+B11)</f>
        <v>17032</v>
      </c>
      <c r="C12" s="20">
        <f t="shared" si="2"/>
        <v>301</v>
      </c>
      <c r="D12" s="20">
        <f t="shared" si="2"/>
        <v>1586</v>
      </c>
      <c r="E12" s="20">
        <f t="shared" si="2"/>
        <v>4187</v>
      </c>
      <c r="F12" s="20">
        <f t="shared" si="2"/>
        <v>14785</v>
      </c>
      <c r="G12" s="20">
        <f t="shared" si="2"/>
        <v>445</v>
      </c>
      <c r="H12" s="20">
        <f t="shared" si="2"/>
        <v>131069</v>
      </c>
      <c r="I12" s="20">
        <f t="shared" si="2"/>
        <v>169405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2834</v>
      </c>
      <c r="C16" s="25">
        <v>60</v>
      </c>
      <c r="D16" s="25">
        <v>275</v>
      </c>
      <c r="E16" s="25">
        <v>2828</v>
      </c>
      <c r="F16" s="25">
        <v>9123</v>
      </c>
      <c r="G16" s="25">
        <v>311</v>
      </c>
      <c r="H16" s="25">
        <v>33385</v>
      </c>
      <c r="I16" s="20">
        <f aca="true" t="shared" si="3" ref="I16:I22">SUM(B16:H16)</f>
        <v>48816</v>
      </c>
    </row>
    <row r="17" spans="1:9" ht="12.75">
      <c r="A17" s="4" t="s">
        <v>8</v>
      </c>
      <c r="B17" s="25">
        <v>1635</v>
      </c>
      <c r="C17" s="25">
        <v>8</v>
      </c>
      <c r="D17" s="25">
        <v>79</v>
      </c>
      <c r="E17" s="25">
        <v>848</v>
      </c>
      <c r="F17" s="25">
        <v>2966</v>
      </c>
      <c r="G17" s="25">
        <v>42</v>
      </c>
      <c r="H17" s="25">
        <v>15976</v>
      </c>
      <c r="I17" s="20">
        <f t="shared" si="3"/>
        <v>21554</v>
      </c>
    </row>
    <row r="18" spans="1:9" ht="12.75">
      <c r="A18" s="4" t="s">
        <v>9</v>
      </c>
      <c r="B18" s="25">
        <v>211</v>
      </c>
      <c r="C18" s="25">
        <v>9</v>
      </c>
      <c r="D18" s="25">
        <v>5</v>
      </c>
      <c r="E18" s="25">
        <v>115</v>
      </c>
      <c r="F18" s="25">
        <v>577</v>
      </c>
      <c r="G18" s="25">
        <v>14</v>
      </c>
      <c r="H18" s="25">
        <v>4067</v>
      </c>
      <c r="I18" s="20">
        <f t="shared" si="3"/>
        <v>4998</v>
      </c>
    </row>
    <row r="19" spans="1:9" ht="12.75">
      <c r="A19" s="4" t="s">
        <v>10</v>
      </c>
      <c r="B19" s="25">
        <v>459</v>
      </c>
      <c r="C19" s="25">
        <v>0</v>
      </c>
      <c r="D19" s="25">
        <v>18</v>
      </c>
      <c r="E19" s="25">
        <v>296</v>
      </c>
      <c r="F19" s="25">
        <v>907</v>
      </c>
      <c r="G19" s="25">
        <v>23</v>
      </c>
      <c r="H19" s="25">
        <v>6349</v>
      </c>
      <c r="I19" s="20">
        <f t="shared" si="3"/>
        <v>8052</v>
      </c>
    </row>
    <row r="20" spans="1:9" ht="12.75">
      <c r="A20" s="4" t="s">
        <v>11</v>
      </c>
      <c r="B20" s="25">
        <v>111</v>
      </c>
      <c r="C20" s="25">
        <v>3</v>
      </c>
      <c r="D20" s="25">
        <v>9</v>
      </c>
      <c r="E20" s="25">
        <v>40</v>
      </c>
      <c r="F20" s="25">
        <v>110</v>
      </c>
      <c r="G20" s="25">
        <v>3</v>
      </c>
      <c r="H20" s="25">
        <v>765</v>
      </c>
      <c r="I20" s="20">
        <f t="shared" si="3"/>
        <v>1041</v>
      </c>
    </row>
    <row r="21" spans="1:9" ht="12.75">
      <c r="A21" s="4" t="s">
        <v>12</v>
      </c>
      <c r="B21" s="25">
        <v>17</v>
      </c>
      <c r="C21" s="25">
        <v>3</v>
      </c>
      <c r="D21" s="25">
        <v>0</v>
      </c>
      <c r="E21" s="25">
        <v>2</v>
      </c>
      <c r="F21" s="25">
        <v>26</v>
      </c>
      <c r="G21" s="25">
        <v>0</v>
      </c>
      <c r="H21" s="25">
        <v>126</v>
      </c>
      <c r="I21" s="20">
        <f t="shared" si="3"/>
        <v>174</v>
      </c>
    </row>
    <row r="22" spans="1:9" ht="12.75">
      <c r="A22" s="4" t="s">
        <v>13</v>
      </c>
      <c r="B22" s="20">
        <f aca="true" t="shared" si="4" ref="B22:H22">SUM(B19:B21)</f>
        <v>587</v>
      </c>
      <c r="C22" s="20">
        <f t="shared" si="4"/>
        <v>6</v>
      </c>
      <c r="D22" s="20">
        <f t="shared" si="4"/>
        <v>27</v>
      </c>
      <c r="E22" s="20">
        <f t="shared" si="4"/>
        <v>338</v>
      </c>
      <c r="F22" s="20">
        <f t="shared" si="4"/>
        <v>1043</v>
      </c>
      <c r="G22" s="20">
        <f t="shared" si="4"/>
        <v>26</v>
      </c>
      <c r="H22" s="20">
        <f t="shared" si="4"/>
        <v>7240</v>
      </c>
      <c r="I22" s="20">
        <f t="shared" si="3"/>
        <v>9267</v>
      </c>
    </row>
    <row r="23" spans="1:9" ht="12.75">
      <c r="A23" s="4" t="s">
        <v>14</v>
      </c>
      <c r="B23" s="20">
        <f aca="true" t="shared" si="5" ref="B23:I23">SUM(B16+B17+B18+B22)</f>
        <v>5267</v>
      </c>
      <c r="C23" s="20">
        <f t="shared" si="5"/>
        <v>83</v>
      </c>
      <c r="D23" s="20">
        <f t="shared" si="5"/>
        <v>386</v>
      </c>
      <c r="E23" s="20">
        <f t="shared" si="5"/>
        <v>4129</v>
      </c>
      <c r="F23" s="20">
        <f t="shared" si="5"/>
        <v>13709</v>
      </c>
      <c r="G23" s="20">
        <f t="shared" si="5"/>
        <v>393</v>
      </c>
      <c r="H23" s="20">
        <f t="shared" si="5"/>
        <v>60668</v>
      </c>
      <c r="I23" s="20">
        <f t="shared" si="5"/>
        <v>84635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1935301</v>
      </c>
      <c r="C27" s="25">
        <v>48586</v>
      </c>
      <c r="D27" s="25">
        <v>205401</v>
      </c>
      <c r="E27" s="25">
        <v>833303</v>
      </c>
      <c r="F27" s="25">
        <v>2108016</v>
      </c>
      <c r="G27" s="25">
        <v>104253</v>
      </c>
      <c r="H27" s="25">
        <v>15912955</v>
      </c>
      <c r="I27" s="20">
        <f aca="true" t="shared" si="6" ref="I27:I32">SUM(B27:H27)</f>
        <v>21147815</v>
      </c>
    </row>
    <row r="28" spans="1:9" ht="12.75">
      <c r="A28" s="4" t="s">
        <v>8</v>
      </c>
      <c r="B28" s="25">
        <v>1167874</v>
      </c>
      <c r="C28" s="25">
        <v>6061</v>
      </c>
      <c r="D28" s="25">
        <v>73557</v>
      </c>
      <c r="E28" s="25">
        <v>252010</v>
      </c>
      <c r="F28" s="25">
        <v>636576</v>
      </c>
      <c r="G28" s="25">
        <v>12844</v>
      </c>
      <c r="H28" s="25">
        <v>7248770</v>
      </c>
      <c r="I28" s="20">
        <f t="shared" si="6"/>
        <v>9397692</v>
      </c>
    </row>
    <row r="29" spans="1:9" ht="12.75">
      <c r="A29" s="4" t="s">
        <v>9</v>
      </c>
      <c r="B29" s="25">
        <v>140216</v>
      </c>
      <c r="C29" s="25">
        <v>6782</v>
      </c>
      <c r="D29" s="25">
        <v>3960</v>
      </c>
      <c r="E29" s="25">
        <v>33607</v>
      </c>
      <c r="F29" s="25">
        <v>121885</v>
      </c>
      <c r="G29" s="25">
        <v>4528</v>
      </c>
      <c r="H29" s="25">
        <v>1761937</v>
      </c>
      <c r="I29" s="20">
        <f t="shared" si="6"/>
        <v>2072915</v>
      </c>
    </row>
    <row r="30" spans="1:9" ht="12.75">
      <c r="A30" s="4" t="s">
        <v>10</v>
      </c>
      <c r="B30" s="25">
        <v>323570</v>
      </c>
      <c r="C30" s="25">
        <v>0</v>
      </c>
      <c r="D30" s="25">
        <v>16603</v>
      </c>
      <c r="E30" s="25">
        <v>89387</v>
      </c>
      <c r="F30" s="25">
        <v>207271</v>
      </c>
      <c r="G30" s="25">
        <v>7262</v>
      </c>
      <c r="H30" s="25">
        <v>3077260</v>
      </c>
      <c r="I30" s="20">
        <f t="shared" si="6"/>
        <v>3721353</v>
      </c>
    </row>
    <row r="31" spans="1:9" ht="12.75">
      <c r="A31" s="4" t="s">
        <v>11</v>
      </c>
      <c r="B31" s="25">
        <v>84891</v>
      </c>
      <c r="C31" s="25">
        <v>2673</v>
      </c>
      <c r="D31" s="25">
        <v>8091</v>
      </c>
      <c r="E31" s="25">
        <v>11847</v>
      </c>
      <c r="F31" s="25">
        <v>23589</v>
      </c>
      <c r="G31" s="25">
        <v>886</v>
      </c>
      <c r="H31" s="25">
        <v>361483</v>
      </c>
      <c r="I31" s="20">
        <f t="shared" si="6"/>
        <v>493460</v>
      </c>
    </row>
    <row r="32" spans="1:9" ht="12.75">
      <c r="A32" s="4" t="s">
        <v>12</v>
      </c>
      <c r="B32" s="25">
        <v>12722</v>
      </c>
      <c r="C32" s="25">
        <v>2677</v>
      </c>
      <c r="D32" s="25">
        <v>0</v>
      </c>
      <c r="E32" s="25">
        <v>628</v>
      </c>
      <c r="F32" s="25">
        <v>5531</v>
      </c>
      <c r="G32" s="25">
        <v>0</v>
      </c>
      <c r="H32" s="25">
        <v>54803</v>
      </c>
      <c r="I32" s="20">
        <f t="shared" si="6"/>
        <v>76361</v>
      </c>
    </row>
    <row r="33" spans="1:9" ht="12.75">
      <c r="A33" s="4" t="s">
        <v>13</v>
      </c>
      <c r="B33" s="20">
        <f aca="true" t="shared" si="7" ref="B33:I33">SUM(B30:B32)</f>
        <v>421183</v>
      </c>
      <c r="C33" s="20">
        <f t="shared" si="7"/>
        <v>5350</v>
      </c>
      <c r="D33" s="20">
        <f t="shared" si="7"/>
        <v>24694</v>
      </c>
      <c r="E33" s="20">
        <f t="shared" si="7"/>
        <v>101862</v>
      </c>
      <c r="F33" s="20">
        <f t="shared" si="7"/>
        <v>236391</v>
      </c>
      <c r="G33" s="20">
        <f t="shared" si="7"/>
        <v>8148</v>
      </c>
      <c r="H33" s="20">
        <f t="shared" si="7"/>
        <v>3493546</v>
      </c>
      <c r="I33" s="20">
        <f t="shared" si="7"/>
        <v>4291174</v>
      </c>
    </row>
    <row r="34" spans="1:9" ht="12.75">
      <c r="A34" s="4" t="s">
        <v>14</v>
      </c>
      <c r="B34" s="20">
        <f aca="true" t="shared" si="8" ref="B34:I34">SUM(B27+B28+B29+B33)</f>
        <v>3664574</v>
      </c>
      <c r="C34" s="20">
        <f t="shared" si="8"/>
        <v>66779</v>
      </c>
      <c r="D34" s="20">
        <f t="shared" si="8"/>
        <v>307612</v>
      </c>
      <c r="E34" s="20">
        <f t="shared" si="8"/>
        <v>1220782</v>
      </c>
      <c r="F34" s="20">
        <f t="shared" si="8"/>
        <v>3102868</v>
      </c>
      <c r="G34" s="20">
        <f t="shared" si="8"/>
        <v>129773</v>
      </c>
      <c r="H34" s="20">
        <f t="shared" si="8"/>
        <v>28417208</v>
      </c>
      <c r="I34" s="20">
        <f t="shared" si="8"/>
        <v>36909596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84635</v>
      </c>
      <c r="D42" s="21">
        <f>I16</f>
        <v>48816</v>
      </c>
      <c r="E42" s="21">
        <f>I17</f>
        <v>21554</v>
      </c>
      <c r="F42" s="21">
        <f>I18</f>
        <v>4998</v>
      </c>
      <c r="G42" s="21">
        <f>I22</f>
        <v>9267</v>
      </c>
      <c r="H42" s="21">
        <f>I19</f>
        <v>8052</v>
      </c>
      <c r="I42" s="21">
        <f>I20</f>
        <v>1041</v>
      </c>
      <c r="J42" s="21">
        <f>I21</f>
        <v>174</v>
      </c>
      <c r="K42" s="21"/>
    </row>
    <row r="43" spans="1:11" ht="12.75">
      <c r="A43" t="s">
        <v>21</v>
      </c>
      <c r="C43" s="21">
        <f>SUM(D43:G43)</f>
        <v>169405</v>
      </c>
      <c r="D43" s="21">
        <f>I5</f>
        <v>98243</v>
      </c>
      <c r="E43" s="21">
        <f>I6</f>
        <v>42730</v>
      </c>
      <c r="F43" s="21">
        <f>I7</f>
        <v>9738</v>
      </c>
      <c r="G43" s="21">
        <f>I11</f>
        <v>18694</v>
      </c>
      <c r="H43" s="21">
        <f>I8</f>
        <v>16059</v>
      </c>
      <c r="I43" s="21">
        <f>I9</f>
        <v>2269</v>
      </c>
      <c r="J43" s="21">
        <f>I10</f>
        <v>366</v>
      </c>
      <c r="K43" s="21"/>
    </row>
    <row r="44" spans="1:11" ht="12.75">
      <c r="A44" t="s">
        <v>22</v>
      </c>
      <c r="C44" s="22">
        <f aca="true" t="shared" si="9" ref="C44:J44">C43/C42</f>
        <v>2.001595084775802</v>
      </c>
      <c r="D44" s="22">
        <f t="shared" si="9"/>
        <v>2.0125163880694856</v>
      </c>
      <c r="E44" s="22">
        <f t="shared" si="9"/>
        <v>1.9824626519439548</v>
      </c>
      <c r="F44" s="22">
        <f t="shared" si="9"/>
        <v>1.9483793517406962</v>
      </c>
      <c r="G44" s="22">
        <f t="shared" si="9"/>
        <v>2.017265565986835</v>
      </c>
      <c r="H44" s="22">
        <f t="shared" si="9"/>
        <v>1.9944113263785395</v>
      </c>
      <c r="I44" s="22">
        <f t="shared" si="9"/>
        <v>2.179634966378482</v>
      </c>
      <c r="J44" s="22">
        <f t="shared" si="9"/>
        <v>2.103448275862069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60668</v>
      </c>
      <c r="D47" s="21">
        <f>H16</f>
        <v>33385</v>
      </c>
      <c r="E47" s="21">
        <f>H17</f>
        <v>15976</v>
      </c>
      <c r="F47" s="21">
        <f>H18</f>
        <v>4067</v>
      </c>
      <c r="G47" s="21">
        <f>H22</f>
        <v>7240</v>
      </c>
      <c r="H47" s="21">
        <f>H19</f>
        <v>6349</v>
      </c>
      <c r="I47" s="21">
        <f>H20</f>
        <v>765</v>
      </c>
      <c r="J47" s="21">
        <f>H21</f>
        <v>126</v>
      </c>
      <c r="K47" s="21"/>
    </row>
    <row r="48" spans="1:11" ht="12.75">
      <c r="A48" t="s">
        <v>21</v>
      </c>
      <c r="C48" s="21">
        <f>SUM(D48:G48)</f>
        <v>131069</v>
      </c>
      <c r="D48" s="21">
        <f>H5</f>
        <v>74685</v>
      </c>
      <c r="E48" s="21">
        <f>H6</f>
        <v>32918</v>
      </c>
      <c r="F48" s="21">
        <f>H7</f>
        <v>8303</v>
      </c>
      <c r="G48" s="21">
        <f>H11</f>
        <v>15163</v>
      </c>
      <c r="H48" s="21">
        <f>H8</f>
        <v>13240</v>
      </c>
      <c r="I48" s="21">
        <f>H9</f>
        <v>1662</v>
      </c>
      <c r="J48" s="21">
        <f>H10</f>
        <v>261</v>
      </c>
      <c r="K48" s="21"/>
    </row>
    <row r="49" spans="1:11" ht="12.75">
      <c r="A49" t="s">
        <v>22</v>
      </c>
      <c r="C49" s="22">
        <f aca="true" t="shared" si="10" ref="C49:J49">C48/C47</f>
        <v>2.1604305399881323</v>
      </c>
      <c r="D49" s="22">
        <f t="shared" si="10"/>
        <v>2.2370825220907595</v>
      </c>
      <c r="E49" s="22">
        <f t="shared" si="10"/>
        <v>2.0604656985478216</v>
      </c>
      <c r="F49" s="22">
        <f t="shared" si="10"/>
        <v>2.041553970985985</v>
      </c>
      <c r="G49" s="22">
        <f t="shared" si="10"/>
        <v>2.0943370165745856</v>
      </c>
      <c r="H49" s="22">
        <f t="shared" si="10"/>
        <v>2.0853677744526697</v>
      </c>
      <c r="I49" s="22">
        <f t="shared" si="10"/>
        <v>2.172549019607843</v>
      </c>
      <c r="J49" s="22">
        <f t="shared" si="10"/>
        <v>2.0714285714285716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23967</v>
      </c>
      <c r="D52" s="21">
        <f>SUM(B16:G16)</f>
        <v>15431</v>
      </c>
      <c r="E52" s="21">
        <f>SUM(B17:G17)</f>
        <v>5578</v>
      </c>
      <c r="F52" s="21">
        <f>SUM(B18:G18)</f>
        <v>931</v>
      </c>
      <c r="G52" s="21">
        <f>SUM(H52:J52)</f>
        <v>2027</v>
      </c>
      <c r="H52" s="21">
        <f>SUM(B19:G19)</f>
        <v>1703</v>
      </c>
      <c r="I52" s="21">
        <f>SUM(B20:G20)</f>
        <v>276</v>
      </c>
      <c r="J52" s="21">
        <f>SUM(B21:G21)</f>
        <v>48</v>
      </c>
      <c r="K52" s="21"/>
    </row>
    <row r="53" spans="1:11" ht="12.75">
      <c r="A53" t="s">
        <v>21</v>
      </c>
      <c r="C53" s="21">
        <f>SUM(B12:G12)</f>
        <v>38336</v>
      </c>
      <c r="D53" s="21">
        <f>SUM(B5:G5)</f>
        <v>23558</v>
      </c>
      <c r="E53" s="21">
        <f>SUM(B6:G6)</f>
        <v>9812</v>
      </c>
      <c r="F53" s="21">
        <f>SUM(B7:G7)</f>
        <v>1435</v>
      </c>
      <c r="G53" s="21">
        <f>SUM(H53:J53)</f>
        <v>3531</v>
      </c>
      <c r="H53" s="21">
        <f>SUM(B8:G8)</f>
        <v>2819</v>
      </c>
      <c r="I53" s="21">
        <f>SUM(B9:G9)</f>
        <v>607</v>
      </c>
      <c r="J53" s="21">
        <f>SUM(B10:G10)</f>
        <v>105</v>
      </c>
      <c r="K53" s="21"/>
    </row>
    <row r="54" spans="1:11" ht="12.75">
      <c r="A54" t="s">
        <v>22</v>
      </c>
      <c r="C54" s="22">
        <f aca="true" t="shared" si="11" ref="C54:J54">C53/C52</f>
        <v>1.5995326907831602</v>
      </c>
      <c r="D54" s="22">
        <f t="shared" si="11"/>
        <v>1.5266670986974273</v>
      </c>
      <c r="E54" s="22">
        <f t="shared" si="11"/>
        <v>1.7590534241663678</v>
      </c>
      <c r="F54" s="22">
        <f t="shared" si="11"/>
        <v>1.5413533834586466</v>
      </c>
      <c r="G54" s="22">
        <f t="shared" si="11"/>
        <v>1.7419832264430193</v>
      </c>
      <c r="H54" s="22">
        <f t="shared" si="11"/>
        <v>1.6553141514973575</v>
      </c>
      <c r="I54" s="22">
        <f t="shared" si="11"/>
        <v>2.199275362318841</v>
      </c>
      <c r="J54" s="22">
        <f t="shared" si="11"/>
        <v>2.1875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23967</v>
      </c>
      <c r="D61" s="21">
        <f>SUM(B16:G16)</f>
        <v>15431</v>
      </c>
      <c r="E61" s="21">
        <f>SUM(B17:G17)</f>
        <v>5578</v>
      </c>
      <c r="F61" s="21">
        <f>SUM(B18:G18)</f>
        <v>931</v>
      </c>
      <c r="G61" s="21">
        <f>SUM(H61:J61)</f>
        <v>2027</v>
      </c>
      <c r="H61" s="21">
        <f>SUM(B19:G19)</f>
        <v>1703</v>
      </c>
      <c r="I61" s="21">
        <f>SUM(B20:G20)</f>
        <v>276</v>
      </c>
      <c r="J61" s="21">
        <f>SUM(B21:G21)</f>
        <v>48</v>
      </c>
      <c r="K61" s="21"/>
    </row>
    <row r="62" spans="1:11" ht="12.75">
      <c r="A62" t="s">
        <v>21</v>
      </c>
      <c r="C62" s="21">
        <f>SUM(B12:G12)</f>
        <v>38336</v>
      </c>
      <c r="D62" s="21">
        <f>SUM(B5:G5)</f>
        <v>23558</v>
      </c>
      <c r="E62" s="21">
        <f>SUM(B6:G6)</f>
        <v>9812</v>
      </c>
      <c r="F62" s="21">
        <f>SUM(B7:G7)</f>
        <v>1435</v>
      </c>
      <c r="G62" s="21">
        <f>SUM(H62:J62)</f>
        <v>3531</v>
      </c>
      <c r="H62" s="21">
        <f>SUM(B8:G8)</f>
        <v>2819</v>
      </c>
      <c r="I62" s="21">
        <f>SUM(B9:G9)</f>
        <v>607</v>
      </c>
      <c r="J62" s="21">
        <f>SUM(B10:G10)</f>
        <v>105</v>
      </c>
      <c r="K62" s="21"/>
    </row>
    <row r="63" spans="1:11" ht="12.75">
      <c r="A63" t="s">
        <v>22</v>
      </c>
      <c r="C63" s="22">
        <f aca="true" t="shared" si="12" ref="C63:J63">C62/C61</f>
        <v>1.5995326907831602</v>
      </c>
      <c r="D63" s="22">
        <f t="shared" si="12"/>
        <v>1.5266670986974273</v>
      </c>
      <c r="E63" s="22">
        <f t="shared" si="12"/>
        <v>1.7590534241663678</v>
      </c>
      <c r="F63" s="22">
        <f t="shared" si="12"/>
        <v>1.5413533834586466</v>
      </c>
      <c r="G63" s="22">
        <f t="shared" si="12"/>
        <v>1.7419832264430193</v>
      </c>
      <c r="H63" s="22">
        <f t="shared" si="12"/>
        <v>1.6553141514973575</v>
      </c>
      <c r="I63" s="22">
        <f t="shared" si="12"/>
        <v>2.199275362318841</v>
      </c>
      <c r="J63" s="22">
        <f t="shared" si="12"/>
        <v>2.1875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14102</v>
      </c>
      <c r="D66" s="21">
        <f>SUM(F16:G16)</f>
        <v>9434</v>
      </c>
      <c r="E66" s="21">
        <f>SUM(F17:G17)</f>
        <v>3008</v>
      </c>
      <c r="F66" s="21">
        <f>SUM(F18:G18)</f>
        <v>591</v>
      </c>
      <c r="G66" s="21">
        <f>SUM(H66:J66)</f>
        <v>1069</v>
      </c>
      <c r="H66" s="21">
        <f>SUM(F19:G19)</f>
        <v>930</v>
      </c>
      <c r="I66" s="21">
        <f>SUM(F20:G20)</f>
        <v>113</v>
      </c>
      <c r="J66" s="21">
        <f>SUM(F21:G21)</f>
        <v>26</v>
      </c>
      <c r="K66" s="21"/>
    </row>
    <row r="67" spans="1:11" ht="12.75">
      <c r="A67" t="s">
        <v>21</v>
      </c>
      <c r="C67" s="21">
        <f>SUM(F12:G12)</f>
        <v>15230</v>
      </c>
      <c r="D67" s="21">
        <f>SUM(F5:G5)</f>
        <v>10342</v>
      </c>
      <c r="E67" s="21">
        <f>SUM(F6:G6)</f>
        <v>3138</v>
      </c>
      <c r="F67" s="21">
        <f>SUM(F7:G7)</f>
        <v>612</v>
      </c>
      <c r="G67" s="21">
        <f>SUM(H67:J67)</f>
        <v>1138</v>
      </c>
      <c r="H67" s="21">
        <f>SUM(F8:G8)</f>
        <v>989</v>
      </c>
      <c r="I67" s="21">
        <f>SUM(F9:G9)</f>
        <v>122</v>
      </c>
      <c r="J67" s="21">
        <f>SUM(F10:G10)</f>
        <v>27</v>
      </c>
      <c r="K67" s="21"/>
    </row>
    <row r="68" spans="1:11" ht="12.75">
      <c r="A68" t="s">
        <v>22</v>
      </c>
      <c r="C68" s="22">
        <f aca="true" t="shared" si="13" ref="C68:J68">C67/C66</f>
        <v>1.0799886540916181</v>
      </c>
      <c r="D68" s="22">
        <f t="shared" si="13"/>
        <v>1.09624761500954</v>
      </c>
      <c r="E68" s="22">
        <f t="shared" si="13"/>
        <v>1.043218085106383</v>
      </c>
      <c r="F68" s="22">
        <f t="shared" si="13"/>
        <v>1.0355329949238579</v>
      </c>
      <c r="G68" s="22">
        <f t="shared" si="13"/>
        <v>1.0645463049579045</v>
      </c>
      <c r="H68" s="22">
        <f t="shared" si="13"/>
        <v>1.0634408602150538</v>
      </c>
      <c r="I68" s="22">
        <f t="shared" si="13"/>
        <v>1.079646017699115</v>
      </c>
      <c r="J68" s="22">
        <f t="shared" si="13"/>
        <v>1.0384615384615385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5267</v>
      </c>
      <c r="D71" s="21">
        <f>B16</f>
        <v>2834</v>
      </c>
      <c r="E71" s="21">
        <f>B17</f>
        <v>1635</v>
      </c>
      <c r="F71" s="21">
        <f>B18</f>
        <v>211</v>
      </c>
      <c r="G71" s="21">
        <f>SUM(H71:J71)</f>
        <v>587</v>
      </c>
      <c r="H71" s="21">
        <f>B19</f>
        <v>459</v>
      </c>
      <c r="I71" s="21">
        <f>B20</f>
        <v>111</v>
      </c>
      <c r="J71" s="21">
        <f>B21</f>
        <v>17</v>
      </c>
      <c r="K71" s="21"/>
    </row>
    <row r="72" spans="1:11" ht="12.75">
      <c r="A72" t="s">
        <v>21</v>
      </c>
      <c r="C72" s="21">
        <f>B12</f>
        <v>17032</v>
      </c>
      <c r="D72" s="21">
        <f>B5</f>
        <v>9072</v>
      </c>
      <c r="E72" s="21">
        <f>B6</f>
        <v>5409</v>
      </c>
      <c r="F72" s="21">
        <f>B7</f>
        <v>661</v>
      </c>
      <c r="G72" s="21">
        <f>SUM(H72:J72)</f>
        <v>1890</v>
      </c>
      <c r="H72" s="21">
        <f>B8</f>
        <v>1444</v>
      </c>
      <c r="I72" s="21">
        <f>B9</f>
        <v>385</v>
      </c>
      <c r="J72" s="21">
        <f>B10</f>
        <v>61</v>
      </c>
      <c r="K72" s="21"/>
    </row>
    <row r="73" spans="1:11" ht="12.75">
      <c r="A73" t="s">
        <v>22</v>
      </c>
      <c r="C73" s="22">
        <f aca="true" t="shared" si="14" ref="C73:J73">C72/C71</f>
        <v>3.2337193848490604</v>
      </c>
      <c r="D73" s="22">
        <f t="shared" si="14"/>
        <v>3.2011291460832747</v>
      </c>
      <c r="E73" s="22">
        <f t="shared" si="14"/>
        <v>3.308256880733945</v>
      </c>
      <c r="F73" s="22">
        <f t="shared" si="14"/>
        <v>3.132701421800948</v>
      </c>
      <c r="G73" s="22">
        <f t="shared" si="14"/>
        <v>3.2197614991482113</v>
      </c>
      <c r="H73" s="22">
        <f t="shared" si="14"/>
        <v>3.1459694989106755</v>
      </c>
      <c r="I73" s="22">
        <f t="shared" si="14"/>
        <v>3.4684684684684686</v>
      </c>
      <c r="J73" s="22">
        <f t="shared" si="14"/>
        <v>3.588235294117647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83</v>
      </c>
      <c r="D76" s="21">
        <f>C16</f>
        <v>60</v>
      </c>
      <c r="E76" s="21">
        <f>C17</f>
        <v>8</v>
      </c>
      <c r="F76" s="21">
        <f>C18</f>
        <v>9</v>
      </c>
      <c r="G76" s="21">
        <f>SUM(H76:J76)</f>
        <v>6</v>
      </c>
      <c r="H76" s="21">
        <f>C19</f>
        <v>0</v>
      </c>
      <c r="I76" s="21">
        <f>C20</f>
        <v>3</v>
      </c>
      <c r="J76" s="21">
        <f>C21</f>
        <v>3</v>
      </c>
      <c r="K76" s="21"/>
    </row>
    <row r="77" spans="1:11" ht="12.75">
      <c r="A77" t="s">
        <v>21</v>
      </c>
      <c r="C77" s="21">
        <f>C12</f>
        <v>301</v>
      </c>
      <c r="D77" s="21">
        <f>C5</f>
        <v>217</v>
      </c>
      <c r="E77" s="21">
        <f>C6</f>
        <v>29</v>
      </c>
      <c r="F77" s="21">
        <f>C7</f>
        <v>27</v>
      </c>
      <c r="G77" s="21">
        <f>SUM(H77:J77)</f>
        <v>28</v>
      </c>
      <c r="H77" s="21">
        <f>C8</f>
        <v>0</v>
      </c>
      <c r="I77" s="21">
        <f>C9</f>
        <v>13</v>
      </c>
      <c r="J77" s="21">
        <f>C10</f>
        <v>15</v>
      </c>
      <c r="K77" s="21"/>
    </row>
    <row r="78" spans="1:11" ht="12.75">
      <c r="A78" t="s">
        <v>22</v>
      </c>
      <c r="C78" s="22">
        <f aca="true" t="shared" si="15" ref="C78:J78">C77/C76</f>
        <v>3.6265060240963853</v>
      </c>
      <c r="D78" s="22">
        <f t="shared" si="15"/>
        <v>3.6166666666666667</v>
      </c>
      <c r="E78" s="22">
        <f t="shared" si="15"/>
        <v>3.625</v>
      </c>
      <c r="F78" s="22">
        <f t="shared" si="15"/>
        <v>3</v>
      </c>
      <c r="G78" s="22">
        <f t="shared" si="15"/>
        <v>4.666666666666667</v>
      </c>
      <c r="H78" s="22" t="e">
        <f t="shared" si="15"/>
        <v>#DIV/0!</v>
      </c>
      <c r="I78" s="22">
        <f t="shared" si="15"/>
        <v>4.333333333333333</v>
      </c>
      <c r="J78" s="22">
        <f t="shared" si="15"/>
        <v>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4129</v>
      </c>
      <c r="D81" s="21">
        <f>E16</f>
        <v>2828</v>
      </c>
      <c r="E81" s="21">
        <f>E17</f>
        <v>848</v>
      </c>
      <c r="F81" s="21">
        <f>E18</f>
        <v>115</v>
      </c>
      <c r="G81" s="21">
        <f>SUM(H81:J81)</f>
        <v>338</v>
      </c>
      <c r="H81" s="21">
        <f>E19</f>
        <v>296</v>
      </c>
      <c r="I81" s="21">
        <f>E20</f>
        <v>40</v>
      </c>
      <c r="J81" s="21">
        <f>E21</f>
        <v>2</v>
      </c>
      <c r="K81" s="21"/>
    </row>
    <row r="82" spans="1:11" ht="12.75">
      <c r="A82" t="s">
        <v>21</v>
      </c>
      <c r="C82" s="21">
        <f>E12</f>
        <v>4187</v>
      </c>
      <c r="D82" s="21">
        <f>E5</f>
        <v>2862</v>
      </c>
      <c r="E82" s="21">
        <f>E6</f>
        <v>865</v>
      </c>
      <c r="F82" s="21">
        <f>E7</f>
        <v>116</v>
      </c>
      <c r="G82" s="21">
        <f>SUM(H82:J82)</f>
        <v>344</v>
      </c>
      <c r="H82" s="21">
        <f>E8</f>
        <v>300</v>
      </c>
      <c r="I82" s="21">
        <f>E9</f>
        <v>42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1.0140469847420683</v>
      </c>
      <c r="D83" s="22">
        <f t="shared" si="16"/>
        <v>1.012022630834512</v>
      </c>
      <c r="E83" s="22">
        <f t="shared" si="16"/>
        <v>1.0200471698113207</v>
      </c>
      <c r="F83" s="22">
        <f t="shared" si="16"/>
        <v>1.008695652173913</v>
      </c>
      <c r="G83" s="22">
        <f t="shared" si="16"/>
        <v>1.017751479289941</v>
      </c>
      <c r="H83" s="22">
        <f t="shared" si="16"/>
        <v>1.0135135135135136</v>
      </c>
      <c r="I83" s="22">
        <f t="shared" si="16"/>
        <v>1.05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386</v>
      </c>
      <c r="D86" s="21">
        <f>D16</f>
        <v>275</v>
      </c>
      <c r="E86" s="21">
        <f>D17</f>
        <v>79</v>
      </c>
      <c r="F86" s="21">
        <f>D18</f>
        <v>5</v>
      </c>
      <c r="G86" s="21">
        <f>SUM(H86:J86)</f>
        <v>27</v>
      </c>
      <c r="H86" s="21">
        <f>D19</f>
        <v>18</v>
      </c>
      <c r="I86" s="21">
        <f>D20</f>
        <v>9</v>
      </c>
      <c r="J86" s="21">
        <f>D21</f>
        <v>0</v>
      </c>
    </row>
    <row r="87" spans="1:10" ht="12.75">
      <c r="A87" t="s">
        <v>21</v>
      </c>
      <c r="C87" s="21">
        <f>D12</f>
        <v>1586</v>
      </c>
      <c r="D87" s="21">
        <f>D5</f>
        <v>1065</v>
      </c>
      <c r="E87" s="21">
        <f>D6</f>
        <v>371</v>
      </c>
      <c r="F87" s="21">
        <f>D7</f>
        <v>19</v>
      </c>
      <c r="G87" s="21">
        <f>SUM(H87:J87)</f>
        <v>131</v>
      </c>
      <c r="H87" s="21">
        <f>D8</f>
        <v>86</v>
      </c>
      <c r="I87" s="21">
        <f>D9</f>
        <v>45</v>
      </c>
      <c r="J87" s="21">
        <f>D10</f>
        <v>0</v>
      </c>
    </row>
    <row r="88" spans="1:10" ht="12.75">
      <c r="A88" t="s">
        <v>22</v>
      </c>
      <c r="C88" s="22">
        <f aca="true" t="shared" si="17" ref="C88:J88">C87/C86</f>
        <v>4.108808290155441</v>
      </c>
      <c r="D88" s="22">
        <f t="shared" si="17"/>
        <v>3.8727272727272726</v>
      </c>
      <c r="E88" s="22">
        <f t="shared" si="17"/>
        <v>4.69620253164557</v>
      </c>
      <c r="F88" s="22">
        <f t="shared" si="17"/>
        <v>3.8</v>
      </c>
      <c r="G88" s="22">
        <f t="shared" si="17"/>
        <v>4.851851851851852</v>
      </c>
      <c r="H88" s="22">
        <f t="shared" si="17"/>
        <v>4.777777777777778</v>
      </c>
      <c r="I88" s="22">
        <f t="shared" si="17"/>
        <v>5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36909596</v>
      </c>
      <c r="D94" s="21"/>
      <c r="E94" s="21">
        <f>SUM(E95:E96)</f>
        <v>84635</v>
      </c>
      <c r="F94" s="22">
        <f>C94/E94</f>
        <v>436.1032197081586</v>
      </c>
      <c r="G94" s="21">
        <f>SUM(G95:G96)</f>
        <v>169405</v>
      </c>
      <c r="H94" s="22">
        <f>C94/G94</f>
        <v>217.87784303887133</v>
      </c>
    </row>
    <row r="95" spans="1:8" ht="12.75">
      <c r="A95" t="s">
        <v>23</v>
      </c>
      <c r="C95" s="21">
        <f>H34</f>
        <v>28417208</v>
      </c>
      <c r="D95" s="21"/>
      <c r="E95" s="21">
        <f>H23</f>
        <v>60668</v>
      </c>
      <c r="F95" s="22">
        <f>C95/E95</f>
        <v>468.40522186325575</v>
      </c>
      <c r="G95" s="21">
        <f>H12</f>
        <v>131069</v>
      </c>
      <c r="H95" s="22">
        <f>C95/G95</f>
        <v>216.81105371979643</v>
      </c>
    </row>
    <row r="96" spans="1:8" ht="12.75">
      <c r="A96" t="s">
        <v>34</v>
      </c>
      <c r="C96" s="21">
        <f>SUM(B34:G34)</f>
        <v>8492388</v>
      </c>
      <c r="D96" s="21"/>
      <c r="E96" s="21">
        <f>SUM(B23:G23)</f>
        <v>23967</v>
      </c>
      <c r="F96" s="22">
        <f>C96/E96</f>
        <v>354.33671298034795</v>
      </c>
      <c r="G96" s="21">
        <f>SUM(B12:G12)</f>
        <v>38336</v>
      </c>
      <c r="H96" s="22">
        <f>C96/G96</f>
        <v>221.52514607679467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21147815</v>
      </c>
      <c r="D98" s="21"/>
      <c r="E98" s="21">
        <f>SUM(E99:E100)</f>
        <v>48816</v>
      </c>
      <c r="F98" s="22">
        <f>C98/E98</f>
        <v>433.2148271058669</v>
      </c>
      <c r="G98" s="21">
        <f>SUM(G99:G100)</f>
        <v>98243</v>
      </c>
      <c r="H98" s="22">
        <f>C98/G98</f>
        <v>215.26027299654936</v>
      </c>
    </row>
    <row r="99" spans="1:8" ht="12.75">
      <c r="A99" t="s">
        <v>23</v>
      </c>
      <c r="C99" s="21">
        <f>H27</f>
        <v>15912955</v>
      </c>
      <c r="D99" s="21"/>
      <c r="E99" s="21">
        <f>H16</f>
        <v>33385</v>
      </c>
      <c r="F99" s="22">
        <f>C99/E99</f>
        <v>476.6498427437472</v>
      </c>
      <c r="G99" s="21">
        <f>H5</f>
        <v>74685</v>
      </c>
      <c r="H99" s="22">
        <f>C99/G99</f>
        <v>213.06761732610298</v>
      </c>
    </row>
    <row r="100" spans="1:8" ht="12.75">
      <c r="A100" t="s">
        <v>34</v>
      </c>
      <c r="C100" s="21">
        <f>SUM(B27:G27)</f>
        <v>5234860</v>
      </c>
      <c r="D100" s="21"/>
      <c r="E100" s="21">
        <f>SUM(B16:G16)</f>
        <v>15431</v>
      </c>
      <c r="F100" s="22">
        <f>C100/E100</f>
        <v>339.24308210744607</v>
      </c>
      <c r="G100" s="21">
        <f>SUM(B5:G5)</f>
        <v>23558</v>
      </c>
      <c r="H100" s="22">
        <f>C100/G100</f>
        <v>222.2115629510145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9397692</v>
      </c>
      <c r="D102" s="21"/>
      <c r="E102" s="21">
        <f>SUM(E103:E104)</f>
        <v>21554</v>
      </c>
      <c r="F102" s="22">
        <f>C102/E102</f>
        <v>436.0068664749003</v>
      </c>
      <c r="G102" s="21">
        <f>SUM(G103:G104)</f>
        <v>42730</v>
      </c>
      <c r="H102" s="22">
        <f>C102/G102</f>
        <v>219.9319447694828</v>
      </c>
    </row>
    <row r="103" spans="1:8" ht="12.75">
      <c r="A103" t="s">
        <v>23</v>
      </c>
      <c r="C103" s="21">
        <f>H28</f>
        <v>7248770</v>
      </c>
      <c r="D103" s="21"/>
      <c r="E103" s="21">
        <f>H17</f>
        <v>15976</v>
      </c>
      <c r="F103" s="22">
        <f>C103/E103</f>
        <v>453.7287180771157</v>
      </c>
      <c r="G103" s="21">
        <f>H6</f>
        <v>32918</v>
      </c>
      <c r="H103" s="22">
        <f>C103/G103</f>
        <v>220.20687769609333</v>
      </c>
    </row>
    <row r="104" spans="1:8" ht="12.75">
      <c r="A104" t="s">
        <v>34</v>
      </c>
      <c r="C104" s="21">
        <f>SUM(B28:G28)</f>
        <v>2148922</v>
      </c>
      <c r="D104" s="21"/>
      <c r="E104" s="21">
        <f>SUM(B17:G17)</f>
        <v>5578</v>
      </c>
      <c r="F104" s="22">
        <f>C104/E104</f>
        <v>385.2495518106848</v>
      </c>
      <c r="G104" s="21">
        <f>SUM(B6:G6)</f>
        <v>9812</v>
      </c>
      <c r="H104" s="22">
        <f>C104/G104</f>
        <v>219.00958010599265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2072915</v>
      </c>
      <c r="D106" s="21"/>
      <c r="E106" s="21">
        <f>SUM(E107:E108)</f>
        <v>4998</v>
      </c>
      <c r="F106" s="22">
        <f>C106/E106</f>
        <v>414.74889955982394</v>
      </c>
      <c r="G106" s="21">
        <f>SUM(G107:G108)</f>
        <v>9738</v>
      </c>
      <c r="H106" s="22">
        <f>C106/G106</f>
        <v>212.86865886218936</v>
      </c>
    </row>
    <row r="107" spans="1:8" ht="12.75">
      <c r="A107" t="s">
        <v>23</v>
      </c>
      <c r="C107" s="21">
        <f>H29</f>
        <v>1761937</v>
      </c>
      <c r="D107" s="21"/>
      <c r="E107" s="21">
        <f>H18</f>
        <v>4067</v>
      </c>
      <c r="F107" s="22">
        <f>C107/E107</f>
        <v>433.22768625522497</v>
      </c>
      <c r="G107" s="21">
        <f>H7</f>
        <v>8303</v>
      </c>
      <c r="H107" s="22">
        <f>C107/G107</f>
        <v>212.20486571118872</v>
      </c>
    </row>
    <row r="108" spans="1:8" ht="12.75">
      <c r="A108" t="s">
        <v>34</v>
      </c>
      <c r="C108" s="21">
        <f>SUM(B29:G29)</f>
        <v>310978</v>
      </c>
      <c r="D108" s="21"/>
      <c r="E108" s="21">
        <f>SUM(B18:G18)</f>
        <v>931</v>
      </c>
      <c r="F108" s="22">
        <f>C108/E108</f>
        <v>334.02577873254563</v>
      </c>
      <c r="G108" s="21">
        <f>SUM(B7:G7)</f>
        <v>1435</v>
      </c>
      <c r="H108" s="22">
        <f>C108/G108</f>
        <v>216.70940766550524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4291174</v>
      </c>
      <c r="D110" s="21"/>
      <c r="E110" s="21">
        <f>SUM(E111:E112)</f>
        <v>9267</v>
      </c>
      <c r="F110" s="22">
        <f>C110/E110</f>
        <v>463.059674112442</v>
      </c>
      <c r="G110" s="21">
        <f>SUM(G111:G112)</f>
        <v>18694</v>
      </c>
      <c r="H110" s="22">
        <f>C110/G110</f>
        <v>229.54819728255055</v>
      </c>
    </row>
    <row r="111" spans="1:8" ht="12.75">
      <c r="A111" s="11" t="s">
        <v>23</v>
      </c>
      <c r="C111" s="21">
        <f>H33</f>
        <v>3493546</v>
      </c>
      <c r="D111" s="21"/>
      <c r="E111" s="21">
        <f>H22</f>
        <v>7240</v>
      </c>
      <c r="F111" s="22">
        <f>C111/E111</f>
        <v>482.5339779005525</v>
      </c>
      <c r="G111" s="21">
        <f>H11</f>
        <v>15163</v>
      </c>
      <c r="H111" s="22">
        <f>C111/G111</f>
        <v>230.39939325990898</v>
      </c>
    </row>
    <row r="112" spans="1:8" ht="12.75">
      <c r="A112" s="11" t="s">
        <v>34</v>
      </c>
      <c r="C112" s="21">
        <f>SUM(B33:G33)</f>
        <v>797628</v>
      </c>
      <c r="D112" s="21"/>
      <c r="E112" s="21">
        <f>SUM(B22:G22)</f>
        <v>2027</v>
      </c>
      <c r="F112" s="22">
        <f>C112/E112</f>
        <v>393.5017266896892</v>
      </c>
      <c r="G112" s="21">
        <f>SUM(B11:G11)</f>
        <v>3531</v>
      </c>
      <c r="H112" s="22">
        <f>C112/G112</f>
        <v>225.892948173322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3721353</v>
      </c>
      <c r="D114" s="21"/>
      <c r="E114" s="21">
        <f>SUM(E115:E116)</f>
        <v>8052</v>
      </c>
      <c r="F114" s="22">
        <f>C114/E114</f>
        <v>462.1650521609538</v>
      </c>
      <c r="G114" s="21">
        <f>SUM(G115:G116)</f>
        <v>16059</v>
      </c>
      <c r="H114" s="22">
        <f>C114/G114</f>
        <v>231.73005791145152</v>
      </c>
    </row>
    <row r="115" spans="1:8" ht="12.75">
      <c r="A115" t="s">
        <v>23</v>
      </c>
      <c r="C115" s="21">
        <f>H30</f>
        <v>3077260</v>
      </c>
      <c r="D115" s="21"/>
      <c r="E115" s="21">
        <f>H19</f>
        <v>6349</v>
      </c>
      <c r="F115" s="22">
        <f>C115/E115</f>
        <v>484.6842022365727</v>
      </c>
      <c r="G115" s="21">
        <f>H8</f>
        <v>13240</v>
      </c>
      <c r="H115" s="22">
        <f>C115/G115</f>
        <v>232.4214501510574</v>
      </c>
    </row>
    <row r="116" spans="1:8" ht="12.75">
      <c r="A116" t="s">
        <v>34</v>
      </c>
      <c r="C116" s="21">
        <f>SUM(B30:G30)</f>
        <v>644093</v>
      </c>
      <c r="D116" s="21"/>
      <c r="E116" s="21">
        <f>SUM(B19:G19)</f>
        <v>1703</v>
      </c>
      <c r="F116" s="22">
        <f>C116/E116</f>
        <v>378.2108044627129</v>
      </c>
      <c r="G116" s="21">
        <f>SUM(B8:G8)</f>
        <v>2819</v>
      </c>
      <c r="H116" s="22">
        <f>C116/G116</f>
        <v>228.48279531748847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493460</v>
      </c>
      <c r="D118" s="21"/>
      <c r="E118" s="21">
        <f>SUM(E119:E120)</f>
        <v>1041</v>
      </c>
      <c r="F118" s="22">
        <f>C118/E118</f>
        <v>474.02497598463015</v>
      </c>
      <c r="G118" s="21">
        <f>SUM(G119:G120)</f>
        <v>2269</v>
      </c>
      <c r="H118" s="22">
        <f>C118/G118</f>
        <v>217.479065667695</v>
      </c>
    </row>
    <row r="119" spans="1:8" ht="12.75">
      <c r="A119" t="s">
        <v>23</v>
      </c>
      <c r="C119" s="21">
        <f>H31</f>
        <v>361483</v>
      </c>
      <c r="D119" s="21"/>
      <c r="E119" s="21">
        <f>H20</f>
        <v>765</v>
      </c>
      <c r="F119" s="22">
        <f>C119/E119</f>
        <v>472.5267973856209</v>
      </c>
      <c r="G119" s="21">
        <f>H9</f>
        <v>1662</v>
      </c>
      <c r="H119" s="22">
        <f>C119/G119</f>
        <v>217.49879663056558</v>
      </c>
    </row>
    <row r="120" spans="1:8" ht="12.75">
      <c r="A120" t="s">
        <v>34</v>
      </c>
      <c r="C120" s="21">
        <f>SUM(B31:G31)</f>
        <v>131977</v>
      </c>
      <c r="D120" s="21"/>
      <c r="E120" s="21">
        <f>SUM(B20:G20)</f>
        <v>276</v>
      </c>
      <c r="F120" s="22">
        <f>C120/E120</f>
        <v>478.17753623188406</v>
      </c>
      <c r="G120" s="21">
        <f>SUM(B9:G9)</f>
        <v>607</v>
      </c>
      <c r="H120" s="22">
        <f>C120/G120</f>
        <v>217.42504118616145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76361</v>
      </c>
      <c r="D122" s="21"/>
      <c r="E122" s="21">
        <f>SUM(E123:E124)</f>
        <v>174</v>
      </c>
      <c r="F122" s="22">
        <f>C122/E122</f>
        <v>438.85632183908046</v>
      </c>
      <c r="G122" s="21">
        <f>SUM(G123:G124)</f>
        <v>366</v>
      </c>
      <c r="H122" s="22">
        <f>C122/G122</f>
        <v>208.63661202185793</v>
      </c>
    </row>
    <row r="123" spans="1:8" ht="12.75">
      <c r="A123" t="s">
        <v>23</v>
      </c>
      <c r="C123" s="21">
        <f>H32</f>
        <v>54803</v>
      </c>
      <c r="D123" s="21"/>
      <c r="E123" s="21">
        <f>H21</f>
        <v>126</v>
      </c>
      <c r="F123" s="22">
        <f>C123/E123</f>
        <v>434.94444444444446</v>
      </c>
      <c r="G123" s="21">
        <f>H10</f>
        <v>261</v>
      </c>
      <c r="H123" s="22">
        <f>C123/G123</f>
        <v>209.97318007662835</v>
      </c>
    </row>
    <row r="124" spans="1:8" ht="12.75">
      <c r="A124" t="s">
        <v>34</v>
      </c>
      <c r="C124" s="21">
        <f>SUM(B32:G32)</f>
        <v>21558</v>
      </c>
      <c r="D124" s="21"/>
      <c r="E124" s="21">
        <f>SUM(B21:G21)</f>
        <v>48</v>
      </c>
      <c r="F124" s="22">
        <f>C124/E124</f>
        <v>449.125</v>
      </c>
      <c r="G124" s="21">
        <f>SUM(B10:G10)</f>
        <v>105</v>
      </c>
      <c r="H124" s="22">
        <f>C124/G124</f>
        <v>205.31428571428572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8812266</v>
      </c>
      <c r="D130" s="21"/>
      <c r="E130" s="21">
        <f aca="true" t="shared" si="19" ref="E130:K130">SUM(E131:E134)</f>
        <v>5029459</v>
      </c>
      <c r="F130" s="21">
        <f t="shared" si="19"/>
        <v>2075365</v>
      </c>
      <c r="G130" s="21">
        <f t="shared" si="19"/>
        <v>307018</v>
      </c>
      <c r="H130" s="21">
        <f t="shared" si="19"/>
        <v>772934</v>
      </c>
      <c r="I130" s="21">
        <f t="shared" si="19"/>
        <v>627490</v>
      </c>
      <c r="J130" s="21">
        <f t="shared" si="19"/>
        <v>123886</v>
      </c>
      <c r="K130" s="21">
        <f t="shared" si="19"/>
        <v>21558</v>
      </c>
    </row>
    <row r="131" spans="1:11" ht="12.75">
      <c r="A131" t="s">
        <v>4</v>
      </c>
      <c r="C131" s="21">
        <f t="shared" si="18"/>
        <v>3447174</v>
      </c>
      <c r="D131" s="21"/>
      <c r="E131" s="21">
        <f>SUM(F27:G27)</f>
        <v>2212269</v>
      </c>
      <c r="F131" s="21">
        <f>SUM(F28:G28)</f>
        <v>649420</v>
      </c>
      <c r="G131" s="21">
        <f>SUM(F29:G29)</f>
        <v>126413</v>
      </c>
      <c r="H131" s="21">
        <f>SUM(I131:K131)</f>
        <v>244539</v>
      </c>
      <c r="I131" s="21">
        <f>SUM(F30:G30)</f>
        <v>214533</v>
      </c>
      <c r="J131" s="21">
        <f>SUM(F31:G31)</f>
        <v>24475</v>
      </c>
      <c r="K131" s="21">
        <f>SUM(F32:G32)</f>
        <v>5531</v>
      </c>
    </row>
    <row r="132" spans="1:11" ht="12.75">
      <c r="A132" t="s">
        <v>63</v>
      </c>
      <c r="C132" s="21">
        <f t="shared" si="18"/>
        <v>3988144</v>
      </c>
      <c r="D132" s="21"/>
      <c r="E132" s="21">
        <f>B27</f>
        <v>1935301</v>
      </c>
      <c r="F132" s="21">
        <f>B28</f>
        <v>1167874</v>
      </c>
      <c r="G132" s="21">
        <f>B29</f>
        <v>140216</v>
      </c>
      <c r="H132" s="21">
        <f>SUM(I132:K132)</f>
        <v>421183</v>
      </c>
      <c r="I132" s="21">
        <f>B30</f>
        <v>323570</v>
      </c>
      <c r="J132" s="21">
        <f>B31</f>
        <v>84891</v>
      </c>
      <c r="K132" s="21">
        <f>B32</f>
        <v>12722</v>
      </c>
    </row>
    <row r="133" spans="1:11" ht="12.75">
      <c r="A133" t="s">
        <v>62</v>
      </c>
      <c r="C133" s="21">
        <f t="shared" si="18"/>
        <v>66779</v>
      </c>
      <c r="D133" s="21"/>
      <c r="E133" s="21">
        <f>C27</f>
        <v>48586</v>
      </c>
      <c r="F133" s="21">
        <f>C28</f>
        <v>6061</v>
      </c>
      <c r="G133" s="21">
        <f>C29</f>
        <v>6782</v>
      </c>
      <c r="H133" s="21">
        <f>SUM(I133:K133)</f>
        <v>5350</v>
      </c>
      <c r="I133" s="21">
        <f>C30</f>
        <v>0</v>
      </c>
      <c r="J133" s="21">
        <f>C31</f>
        <v>2673</v>
      </c>
      <c r="K133" s="21">
        <f>C32</f>
        <v>2677</v>
      </c>
    </row>
    <row r="134" spans="1:11" ht="12.75">
      <c r="A134" t="s">
        <v>2</v>
      </c>
      <c r="C134" s="21">
        <f t="shared" si="18"/>
        <v>1310169</v>
      </c>
      <c r="D134" s="21"/>
      <c r="E134" s="21">
        <f>E27</f>
        <v>833303</v>
      </c>
      <c r="F134" s="21">
        <f>E28</f>
        <v>252010</v>
      </c>
      <c r="G134" s="21">
        <f>E29</f>
        <v>33607</v>
      </c>
      <c r="H134" s="21">
        <f>SUM(I134:K134)</f>
        <v>101862</v>
      </c>
      <c r="I134" s="21">
        <f>E30</f>
        <v>89387</v>
      </c>
      <c r="J134" s="21">
        <f>E31</f>
        <v>11847</v>
      </c>
      <c r="K134" s="21">
        <f>E32</f>
        <v>628</v>
      </c>
    </row>
    <row r="135" spans="1:11" ht="12.75">
      <c r="A135" t="s">
        <v>61</v>
      </c>
      <c r="C135" s="21">
        <f t="shared" si="18"/>
        <v>324215</v>
      </c>
      <c r="D135" s="21"/>
      <c r="E135" s="21">
        <f>D27</f>
        <v>205401</v>
      </c>
      <c r="F135" s="21">
        <f>D28</f>
        <v>73557</v>
      </c>
      <c r="G135" s="21">
        <f>D29</f>
        <v>3960</v>
      </c>
      <c r="H135" s="21">
        <f>SUM(I135:K135)</f>
        <v>24694</v>
      </c>
      <c r="I135" s="21">
        <f>D30</f>
        <v>16603</v>
      </c>
      <c r="J135" s="21">
        <f>D31</f>
        <v>8091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3447174</v>
      </c>
      <c r="E141" s="22">
        <f>B141/C66</f>
        <v>244.44575237554957</v>
      </c>
      <c r="G141" s="22">
        <f>B141/C67</f>
        <v>226.34103742613263</v>
      </c>
    </row>
    <row r="142" spans="1:7" ht="12.75">
      <c r="A142" t="s">
        <v>63</v>
      </c>
      <c r="B142" s="21">
        <f>C132</f>
        <v>3988144</v>
      </c>
      <c r="E142" s="22">
        <f>B142/C71</f>
        <v>757.1946079362066</v>
      </c>
      <c r="G142" s="22">
        <f>B142/C72</f>
        <v>234.1559417566933</v>
      </c>
    </row>
    <row r="143" spans="1:7" ht="12.75">
      <c r="A143" t="s">
        <v>62</v>
      </c>
      <c r="B143" s="21">
        <f>C133</f>
        <v>66779</v>
      </c>
      <c r="E143" s="22">
        <f>B143/C76</f>
        <v>804.566265060241</v>
      </c>
      <c r="G143" s="22">
        <f>B143/C77</f>
        <v>221.85714285714286</v>
      </c>
    </row>
    <row r="144" spans="1:7" ht="12.75">
      <c r="A144" t="s">
        <v>2</v>
      </c>
      <c r="B144" s="21">
        <f>C134</f>
        <v>1310169</v>
      </c>
      <c r="E144" s="22">
        <f>B144/C81</f>
        <v>317.3090336643255</v>
      </c>
      <c r="G144" s="22">
        <f>B144/C82</f>
        <v>312.9135419154526</v>
      </c>
    </row>
    <row r="145" spans="1:7" ht="12.75">
      <c r="A145" t="s">
        <v>61</v>
      </c>
      <c r="B145" s="21">
        <f>C135</f>
        <v>324215</v>
      </c>
      <c r="E145" s="27">
        <f>B145/C86</f>
        <v>839.9352331606218</v>
      </c>
      <c r="G145" s="27">
        <f>B145/C87</f>
        <v>204.42307692307693</v>
      </c>
    </row>
  </sheetData>
  <sheetProtection password="C1F7" sheet="1" objects="1" scenarios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36">
      <selection activeCell="C43" sqref="C4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9628</v>
      </c>
      <c r="C5" s="25">
        <v>227</v>
      </c>
      <c r="D5" s="25">
        <v>1077</v>
      </c>
      <c r="E5" s="25">
        <v>2864</v>
      </c>
      <c r="F5" s="25">
        <v>9942</v>
      </c>
      <c r="G5" s="25">
        <v>358</v>
      </c>
      <c r="H5" s="25">
        <v>75032</v>
      </c>
      <c r="I5" s="20">
        <f aca="true" t="shared" si="0" ref="I5:I11">SUM(B5:H5)</f>
        <v>99128</v>
      </c>
    </row>
    <row r="6" spans="1:9" ht="12.75">
      <c r="A6" s="4" t="s">
        <v>8</v>
      </c>
      <c r="B6" s="25">
        <v>5560</v>
      </c>
      <c r="C6" s="25">
        <v>50</v>
      </c>
      <c r="D6" s="25">
        <v>392</v>
      </c>
      <c r="E6" s="25">
        <v>913</v>
      </c>
      <c r="F6" s="25">
        <v>3086</v>
      </c>
      <c r="G6" s="25">
        <v>45</v>
      </c>
      <c r="H6" s="25">
        <v>33009</v>
      </c>
      <c r="I6" s="20">
        <f t="shared" si="0"/>
        <v>43055</v>
      </c>
    </row>
    <row r="7" spans="1:9" ht="12.75">
      <c r="A7" s="4" t="s">
        <v>9</v>
      </c>
      <c r="B7" s="25">
        <v>671</v>
      </c>
      <c r="C7" s="25">
        <v>45</v>
      </c>
      <c r="D7" s="25">
        <v>22</v>
      </c>
      <c r="E7" s="25">
        <v>124</v>
      </c>
      <c r="F7" s="25">
        <v>601</v>
      </c>
      <c r="G7" s="25">
        <v>16</v>
      </c>
      <c r="H7" s="25">
        <v>8367</v>
      </c>
      <c r="I7" s="20">
        <f t="shared" si="0"/>
        <v>9846</v>
      </c>
    </row>
    <row r="8" spans="1:9" ht="12.75">
      <c r="A8" s="4" t="s">
        <v>10</v>
      </c>
      <c r="B8" s="25">
        <v>1427</v>
      </c>
      <c r="C8" s="25">
        <v>5</v>
      </c>
      <c r="D8" s="25">
        <v>88</v>
      </c>
      <c r="E8" s="25">
        <v>305</v>
      </c>
      <c r="F8" s="25">
        <v>983</v>
      </c>
      <c r="G8" s="25">
        <v>28</v>
      </c>
      <c r="H8" s="25">
        <v>13888</v>
      </c>
      <c r="I8" s="20">
        <f t="shared" si="0"/>
        <v>16724</v>
      </c>
    </row>
    <row r="9" spans="1:9" ht="12.75">
      <c r="A9" s="4" t="s">
        <v>11</v>
      </c>
      <c r="B9" s="25">
        <v>377</v>
      </c>
      <c r="C9" s="25">
        <v>16</v>
      </c>
      <c r="D9" s="25">
        <v>45</v>
      </c>
      <c r="E9" s="25">
        <v>42</v>
      </c>
      <c r="F9" s="25">
        <v>118</v>
      </c>
      <c r="G9" s="25">
        <v>3</v>
      </c>
      <c r="H9" s="25">
        <v>1726</v>
      </c>
      <c r="I9" s="20">
        <f t="shared" si="0"/>
        <v>2327</v>
      </c>
    </row>
    <row r="10" spans="1:9" ht="12.75">
      <c r="A10" s="4" t="s">
        <v>12</v>
      </c>
      <c r="B10" s="25">
        <v>53</v>
      </c>
      <c r="C10" s="25">
        <v>7</v>
      </c>
      <c r="D10" s="25">
        <v>0</v>
      </c>
      <c r="E10" s="25">
        <v>1</v>
      </c>
      <c r="F10" s="25">
        <v>29</v>
      </c>
      <c r="G10" s="25">
        <v>0</v>
      </c>
      <c r="H10" s="25">
        <v>266</v>
      </c>
      <c r="I10" s="20">
        <f t="shared" si="0"/>
        <v>356</v>
      </c>
    </row>
    <row r="11" spans="1:9" ht="12.75">
      <c r="A11" s="4" t="s">
        <v>13</v>
      </c>
      <c r="B11" s="20">
        <f aca="true" t="shared" si="1" ref="B11:H11">SUM(B8:B10)</f>
        <v>1857</v>
      </c>
      <c r="C11" s="20">
        <f t="shared" si="1"/>
        <v>28</v>
      </c>
      <c r="D11" s="20">
        <f t="shared" si="1"/>
        <v>133</v>
      </c>
      <c r="E11" s="20">
        <f t="shared" si="1"/>
        <v>348</v>
      </c>
      <c r="F11" s="20">
        <f t="shared" si="1"/>
        <v>1130</v>
      </c>
      <c r="G11" s="20">
        <f t="shared" si="1"/>
        <v>31</v>
      </c>
      <c r="H11" s="20">
        <f t="shared" si="1"/>
        <v>15880</v>
      </c>
      <c r="I11" s="20">
        <f t="shared" si="0"/>
        <v>19407</v>
      </c>
    </row>
    <row r="12" spans="1:9" ht="12.75">
      <c r="A12" s="4" t="s">
        <v>14</v>
      </c>
      <c r="B12" s="20">
        <f aca="true" t="shared" si="2" ref="B12:I12">SUM(B5+B6+B7+B11)</f>
        <v>17716</v>
      </c>
      <c r="C12" s="20">
        <f t="shared" si="2"/>
        <v>350</v>
      </c>
      <c r="D12" s="20">
        <f t="shared" si="2"/>
        <v>1624</v>
      </c>
      <c r="E12" s="20">
        <f t="shared" si="2"/>
        <v>4249</v>
      </c>
      <c r="F12" s="20">
        <f t="shared" si="2"/>
        <v>14759</v>
      </c>
      <c r="G12" s="20">
        <f t="shared" si="2"/>
        <v>450</v>
      </c>
      <c r="H12" s="20">
        <f t="shared" si="2"/>
        <v>132288</v>
      </c>
      <c r="I12" s="20">
        <f t="shared" si="2"/>
        <v>171436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2891</v>
      </c>
      <c r="C16" s="25">
        <v>62</v>
      </c>
      <c r="D16" s="25">
        <v>277</v>
      </c>
      <c r="E16" s="25">
        <v>2826</v>
      </c>
      <c r="F16" s="25">
        <v>9109</v>
      </c>
      <c r="G16" s="25">
        <v>313</v>
      </c>
      <c r="H16" s="25">
        <v>33566</v>
      </c>
      <c r="I16" s="20">
        <f aca="true" t="shared" si="3" ref="I16:I22">SUM(B16:H16)</f>
        <v>49044</v>
      </c>
    </row>
    <row r="17" spans="1:9" ht="12.75">
      <c r="A17" s="4" t="s">
        <v>8</v>
      </c>
      <c r="B17" s="25">
        <v>1680</v>
      </c>
      <c r="C17" s="25">
        <v>15</v>
      </c>
      <c r="D17" s="25">
        <v>85</v>
      </c>
      <c r="E17" s="25">
        <v>896</v>
      </c>
      <c r="F17" s="25">
        <v>2970</v>
      </c>
      <c r="G17" s="25">
        <v>42</v>
      </c>
      <c r="H17" s="25">
        <v>16101</v>
      </c>
      <c r="I17" s="20">
        <f t="shared" si="3"/>
        <v>21789</v>
      </c>
    </row>
    <row r="18" spans="1:9" ht="12.75">
      <c r="A18" s="4" t="s">
        <v>9</v>
      </c>
      <c r="B18" s="25">
        <v>217</v>
      </c>
      <c r="C18" s="25">
        <v>11</v>
      </c>
      <c r="D18" s="25">
        <v>6</v>
      </c>
      <c r="E18" s="25">
        <v>122</v>
      </c>
      <c r="F18" s="25">
        <v>580</v>
      </c>
      <c r="G18" s="25">
        <v>14</v>
      </c>
      <c r="H18" s="25">
        <v>4102</v>
      </c>
      <c r="I18" s="20">
        <f t="shared" si="3"/>
        <v>5052</v>
      </c>
    </row>
    <row r="19" spans="1:9" ht="12.75">
      <c r="A19" s="4" t="s">
        <v>10</v>
      </c>
      <c r="B19" s="25">
        <v>458</v>
      </c>
      <c r="C19" s="25">
        <v>2</v>
      </c>
      <c r="D19" s="25">
        <v>18</v>
      </c>
      <c r="E19" s="25">
        <v>300</v>
      </c>
      <c r="F19" s="25">
        <v>935</v>
      </c>
      <c r="G19" s="25">
        <v>26</v>
      </c>
      <c r="H19" s="25">
        <v>6702</v>
      </c>
      <c r="I19" s="20">
        <f t="shared" si="3"/>
        <v>8441</v>
      </c>
    </row>
    <row r="20" spans="1:9" ht="12.75">
      <c r="A20" s="4" t="s">
        <v>11</v>
      </c>
      <c r="B20" s="25">
        <v>110</v>
      </c>
      <c r="C20" s="25">
        <v>4</v>
      </c>
      <c r="D20" s="25">
        <v>9</v>
      </c>
      <c r="E20" s="25">
        <v>40</v>
      </c>
      <c r="F20" s="25">
        <v>109</v>
      </c>
      <c r="G20" s="25">
        <v>3</v>
      </c>
      <c r="H20" s="25">
        <v>788</v>
      </c>
      <c r="I20" s="20">
        <f t="shared" si="3"/>
        <v>1063</v>
      </c>
    </row>
    <row r="21" spans="1:9" ht="12.75">
      <c r="A21" s="4" t="s">
        <v>12</v>
      </c>
      <c r="B21" s="25">
        <v>16</v>
      </c>
      <c r="C21" s="25">
        <v>2</v>
      </c>
      <c r="D21" s="25">
        <v>0</v>
      </c>
      <c r="E21" s="25">
        <v>1</v>
      </c>
      <c r="F21" s="25">
        <v>28</v>
      </c>
      <c r="G21" s="25">
        <v>0</v>
      </c>
      <c r="H21" s="25">
        <v>127</v>
      </c>
      <c r="I21" s="20">
        <f t="shared" si="3"/>
        <v>174</v>
      </c>
    </row>
    <row r="22" spans="1:9" ht="12.75">
      <c r="A22" s="4" t="s">
        <v>13</v>
      </c>
      <c r="B22" s="20">
        <f aca="true" t="shared" si="4" ref="B22:H22">SUM(B19:B21)</f>
        <v>584</v>
      </c>
      <c r="C22" s="20">
        <f t="shared" si="4"/>
        <v>8</v>
      </c>
      <c r="D22" s="20">
        <f t="shared" si="4"/>
        <v>27</v>
      </c>
      <c r="E22" s="20">
        <f t="shared" si="4"/>
        <v>341</v>
      </c>
      <c r="F22" s="20">
        <f t="shared" si="4"/>
        <v>1072</v>
      </c>
      <c r="G22" s="20">
        <f t="shared" si="4"/>
        <v>29</v>
      </c>
      <c r="H22" s="20">
        <f t="shared" si="4"/>
        <v>7617</v>
      </c>
      <c r="I22" s="20">
        <f t="shared" si="3"/>
        <v>9678</v>
      </c>
    </row>
    <row r="23" spans="1:9" ht="12.75">
      <c r="A23" s="4" t="s">
        <v>14</v>
      </c>
      <c r="B23" s="20">
        <f aca="true" t="shared" si="5" ref="B23:I23">SUM(B16+B17+B18+B22)</f>
        <v>5372</v>
      </c>
      <c r="C23" s="20">
        <f t="shared" si="5"/>
        <v>96</v>
      </c>
      <c r="D23" s="20">
        <f t="shared" si="5"/>
        <v>395</v>
      </c>
      <c r="E23" s="20">
        <f t="shared" si="5"/>
        <v>4185</v>
      </c>
      <c r="F23" s="20">
        <f t="shared" si="5"/>
        <v>13731</v>
      </c>
      <c r="G23" s="20">
        <f t="shared" si="5"/>
        <v>398</v>
      </c>
      <c r="H23" s="20">
        <f t="shared" si="5"/>
        <v>61386</v>
      </c>
      <c r="I23" s="20">
        <f t="shared" si="5"/>
        <v>85563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1984357</v>
      </c>
      <c r="C27" s="25">
        <v>49778</v>
      </c>
      <c r="D27" s="25">
        <v>206150</v>
      </c>
      <c r="E27" s="25">
        <v>836498</v>
      </c>
      <c r="F27" s="25">
        <v>2098004</v>
      </c>
      <c r="G27" s="25">
        <v>104826</v>
      </c>
      <c r="H27" s="25">
        <v>16025524</v>
      </c>
      <c r="I27" s="20">
        <f aca="true" t="shared" si="6" ref="I27:I32">SUM(B27:H27)</f>
        <v>21305137</v>
      </c>
    </row>
    <row r="28" spans="1:9" ht="12.75">
      <c r="A28" s="4" t="s">
        <v>8</v>
      </c>
      <c r="B28" s="25">
        <v>1197155</v>
      </c>
      <c r="C28" s="25">
        <v>11670</v>
      </c>
      <c r="D28" s="25">
        <v>77550</v>
      </c>
      <c r="E28" s="25">
        <v>264411</v>
      </c>
      <c r="F28" s="25">
        <v>634194</v>
      </c>
      <c r="G28" s="25">
        <v>12816</v>
      </c>
      <c r="H28" s="25">
        <v>7216046</v>
      </c>
      <c r="I28" s="20">
        <f t="shared" si="6"/>
        <v>9413842</v>
      </c>
    </row>
    <row r="29" spans="1:9" ht="12.75">
      <c r="A29" s="4" t="s">
        <v>9</v>
      </c>
      <c r="B29" s="25">
        <v>144369</v>
      </c>
      <c r="C29" s="25">
        <v>9616</v>
      </c>
      <c r="D29" s="25">
        <v>4729</v>
      </c>
      <c r="E29" s="25">
        <v>35393</v>
      </c>
      <c r="F29" s="25">
        <v>124770</v>
      </c>
      <c r="G29" s="25">
        <v>4472</v>
      </c>
      <c r="H29" s="25">
        <v>1775896</v>
      </c>
      <c r="I29" s="20">
        <f t="shared" si="6"/>
        <v>2099245</v>
      </c>
    </row>
    <row r="30" spans="1:9" ht="12.75">
      <c r="A30" s="4" t="s">
        <v>10</v>
      </c>
      <c r="B30" s="25">
        <v>314095</v>
      </c>
      <c r="C30" s="25">
        <v>1122</v>
      </c>
      <c r="D30" s="25">
        <v>15808</v>
      </c>
      <c r="E30" s="25">
        <v>90178</v>
      </c>
      <c r="F30" s="25">
        <v>210332</v>
      </c>
      <c r="G30" s="25">
        <v>8800</v>
      </c>
      <c r="H30" s="25">
        <v>3137693</v>
      </c>
      <c r="I30" s="20">
        <f t="shared" si="6"/>
        <v>3778028</v>
      </c>
    </row>
    <row r="31" spans="1:9" ht="12.75">
      <c r="A31" s="4" t="s">
        <v>11</v>
      </c>
      <c r="B31" s="25">
        <v>82898</v>
      </c>
      <c r="C31" s="25">
        <v>3788</v>
      </c>
      <c r="D31" s="25">
        <v>8498</v>
      </c>
      <c r="E31" s="25">
        <v>11813</v>
      </c>
      <c r="F31" s="25">
        <v>23182</v>
      </c>
      <c r="G31" s="25">
        <v>886</v>
      </c>
      <c r="H31" s="25">
        <v>377464</v>
      </c>
      <c r="I31" s="20">
        <f t="shared" si="6"/>
        <v>508529</v>
      </c>
    </row>
    <row r="32" spans="1:9" ht="12.75">
      <c r="A32" s="4" t="s">
        <v>12</v>
      </c>
      <c r="B32" s="25">
        <v>11239</v>
      </c>
      <c r="C32" s="25">
        <v>1358</v>
      </c>
      <c r="D32" s="25">
        <v>0</v>
      </c>
      <c r="E32" s="25">
        <v>280</v>
      </c>
      <c r="F32" s="25">
        <v>6085</v>
      </c>
      <c r="G32" s="25">
        <v>0</v>
      </c>
      <c r="H32" s="25">
        <v>54524</v>
      </c>
      <c r="I32" s="20">
        <f t="shared" si="6"/>
        <v>73486</v>
      </c>
    </row>
    <row r="33" spans="1:9" ht="12.75">
      <c r="A33" s="4" t="s">
        <v>13</v>
      </c>
      <c r="B33" s="20">
        <f aca="true" t="shared" si="7" ref="B33:I33">SUM(B30:B32)</f>
        <v>408232</v>
      </c>
      <c r="C33" s="20">
        <f t="shared" si="7"/>
        <v>6268</v>
      </c>
      <c r="D33" s="20">
        <f t="shared" si="7"/>
        <v>24306</v>
      </c>
      <c r="E33" s="20">
        <f t="shared" si="7"/>
        <v>102271</v>
      </c>
      <c r="F33" s="20">
        <f t="shared" si="7"/>
        <v>239599</v>
      </c>
      <c r="G33" s="20">
        <f t="shared" si="7"/>
        <v>9686</v>
      </c>
      <c r="H33" s="20">
        <f t="shared" si="7"/>
        <v>3569681</v>
      </c>
      <c r="I33" s="20">
        <f t="shared" si="7"/>
        <v>4360043</v>
      </c>
    </row>
    <row r="34" spans="1:9" ht="12.75">
      <c r="A34" s="4" t="s">
        <v>14</v>
      </c>
      <c r="B34" s="20">
        <f aca="true" t="shared" si="8" ref="B34:I34">SUM(B27+B28+B29+B33)</f>
        <v>3734113</v>
      </c>
      <c r="C34" s="20">
        <f t="shared" si="8"/>
        <v>77332</v>
      </c>
      <c r="D34" s="20">
        <f t="shared" si="8"/>
        <v>312735</v>
      </c>
      <c r="E34" s="20">
        <f t="shared" si="8"/>
        <v>1238573</v>
      </c>
      <c r="F34" s="20">
        <f t="shared" si="8"/>
        <v>3096567</v>
      </c>
      <c r="G34" s="20">
        <f t="shared" si="8"/>
        <v>131800</v>
      </c>
      <c r="H34" s="20">
        <f t="shared" si="8"/>
        <v>28587147</v>
      </c>
      <c r="I34" s="20">
        <f t="shared" si="8"/>
        <v>37178267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85563</v>
      </c>
      <c r="D42" s="21">
        <f>I16</f>
        <v>49044</v>
      </c>
      <c r="E42" s="21">
        <f>I17</f>
        <v>21789</v>
      </c>
      <c r="F42" s="21">
        <f>I18</f>
        <v>5052</v>
      </c>
      <c r="G42" s="21">
        <f>I22</f>
        <v>9678</v>
      </c>
      <c r="H42" s="21">
        <f>I19</f>
        <v>8441</v>
      </c>
      <c r="I42" s="21">
        <f>I20</f>
        <v>1063</v>
      </c>
      <c r="J42" s="21">
        <f>I21</f>
        <v>174</v>
      </c>
      <c r="K42" s="21"/>
    </row>
    <row r="43" spans="1:11" ht="12.75">
      <c r="A43" t="s">
        <v>21</v>
      </c>
      <c r="C43" s="21">
        <f>SUM(D43:G43)</f>
        <v>171436</v>
      </c>
      <c r="D43" s="21">
        <f>I5</f>
        <v>99128</v>
      </c>
      <c r="E43" s="21">
        <f>I6</f>
        <v>43055</v>
      </c>
      <c r="F43" s="21">
        <f>I7</f>
        <v>9846</v>
      </c>
      <c r="G43" s="21">
        <f>I11</f>
        <v>19407</v>
      </c>
      <c r="H43" s="21">
        <f>I8</f>
        <v>16724</v>
      </c>
      <c r="I43" s="21">
        <f>I9</f>
        <v>2327</v>
      </c>
      <c r="J43" s="21">
        <f>I10</f>
        <v>356</v>
      </c>
      <c r="K43" s="21"/>
    </row>
    <row r="44" spans="1:11" ht="12.75">
      <c r="A44" t="s">
        <v>22</v>
      </c>
      <c r="C44" s="22">
        <f aca="true" t="shared" si="9" ref="C44:J44">C43/C42</f>
        <v>2.003623061369985</v>
      </c>
      <c r="D44" s="22">
        <f t="shared" si="9"/>
        <v>2.021205448168991</v>
      </c>
      <c r="E44" s="22">
        <f t="shared" si="9"/>
        <v>1.975997062738079</v>
      </c>
      <c r="F44" s="22">
        <f t="shared" si="9"/>
        <v>1.9489311163895486</v>
      </c>
      <c r="G44" s="22">
        <f t="shared" si="9"/>
        <v>2.005269683818971</v>
      </c>
      <c r="H44" s="22">
        <f t="shared" si="9"/>
        <v>1.9812818386447104</v>
      </c>
      <c r="I44" s="22">
        <f t="shared" si="9"/>
        <v>2.189087488240828</v>
      </c>
      <c r="J44" s="22">
        <f t="shared" si="9"/>
        <v>2.045977011494253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61386</v>
      </c>
      <c r="D47" s="21">
        <f>H16</f>
        <v>33566</v>
      </c>
      <c r="E47" s="21">
        <f>H17</f>
        <v>16101</v>
      </c>
      <c r="F47" s="21">
        <f>H18</f>
        <v>4102</v>
      </c>
      <c r="G47" s="21">
        <f>H22</f>
        <v>7617</v>
      </c>
      <c r="H47" s="21">
        <f>H19</f>
        <v>6702</v>
      </c>
      <c r="I47" s="21">
        <f>H20</f>
        <v>788</v>
      </c>
      <c r="J47" s="21">
        <f>H21</f>
        <v>127</v>
      </c>
      <c r="K47" s="21"/>
    </row>
    <row r="48" spans="1:11" ht="12.75">
      <c r="A48" t="s">
        <v>21</v>
      </c>
      <c r="C48" s="21">
        <f>SUM(D48:G48)</f>
        <v>132288</v>
      </c>
      <c r="D48" s="21">
        <f>H5</f>
        <v>75032</v>
      </c>
      <c r="E48" s="21">
        <f>H6</f>
        <v>33009</v>
      </c>
      <c r="F48" s="21">
        <f>H7</f>
        <v>8367</v>
      </c>
      <c r="G48" s="21">
        <f>H11</f>
        <v>15880</v>
      </c>
      <c r="H48" s="21">
        <f>H8</f>
        <v>13888</v>
      </c>
      <c r="I48" s="21">
        <f>H9</f>
        <v>1726</v>
      </c>
      <c r="J48" s="21">
        <f>H10</f>
        <v>266</v>
      </c>
      <c r="K48" s="21"/>
    </row>
    <row r="49" spans="1:11" ht="12.75">
      <c r="A49" t="s">
        <v>22</v>
      </c>
      <c r="C49" s="22">
        <f aca="true" t="shared" si="10" ref="C49:J49">C48/C47</f>
        <v>2.1550190597204573</v>
      </c>
      <c r="D49" s="22">
        <f t="shared" si="10"/>
        <v>2.235357206697253</v>
      </c>
      <c r="E49" s="22">
        <f t="shared" si="10"/>
        <v>2.0501211104900317</v>
      </c>
      <c r="F49" s="22">
        <f t="shared" si="10"/>
        <v>2.0397367137981472</v>
      </c>
      <c r="G49" s="22">
        <f t="shared" si="10"/>
        <v>2.084810292766181</v>
      </c>
      <c r="H49" s="22">
        <f t="shared" si="10"/>
        <v>2.0722172485825125</v>
      </c>
      <c r="I49" s="22">
        <f t="shared" si="10"/>
        <v>2.1903553299492384</v>
      </c>
      <c r="J49" s="22">
        <f t="shared" si="10"/>
        <v>2.094488188976378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24177</v>
      </c>
      <c r="D52" s="21">
        <f>SUM(B16:G16)</f>
        <v>15478</v>
      </c>
      <c r="E52" s="21">
        <f>SUM(B17:G17)</f>
        <v>5688</v>
      </c>
      <c r="F52" s="21">
        <f>SUM(B18:G18)</f>
        <v>950</v>
      </c>
      <c r="G52" s="21">
        <f>SUM(H52:J52)</f>
        <v>2061</v>
      </c>
      <c r="H52" s="21">
        <f>SUM(B19:G19)</f>
        <v>1739</v>
      </c>
      <c r="I52" s="21">
        <f>SUM(B20:G20)</f>
        <v>275</v>
      </c>
      <c r="J52" s="21">
        <f>SUM(B21:G21)</f>
        <v>47</v>
      </c>
      <c r="K52" s="21"/>
    </row>
    <row r="53" spans="1:11" ht="12.75">
      <c r="A53" t="s">
        <v>21</v>
      </c>
      <c r="C53" s="21">
        <f>SUM(B12:G12)</f>
        <v>39148</v>
      </c>
      <c r="D53" s="21">
        <f>SUM(B5:G5)</f>
        <v>24096</v>
      </c>
      <c r="E53" s="21">
        <f>SUM(B6:G6)</f>
        <v>10046</v>
      </c>
      <c r="F53" s="21">
        <f>SUM(B7:G7)</f>
        <v>1479</v>
      </c>
      <c r="G53" s="21">
        <f>SUM(H53:J53)</f>
        <v>3527</v>
      </c>
      <c r="H53" s="21">
        <f>SUM(B8:G8)</f>
        <v>2836</v>
      </c>
      <c r="I53" s="21">
        <f>SUM(B9:G9)</f>
        <v>601</v>
      </c>
      <c r="J53" s="21">
        <f>SUM(B10:G10)</f>
        <v>90</v>
      </c>
      <c r="K53" s="21"/>
    </row>
    <row r="54" spans="1:11" ht="12.75">
      <c r="A54" t="s">
        <v>22</v>
      </c>
      <c r="C54" s="22">
        <f aca="true" t="shared" si="11" ref="C54:J54">C53/C52</f>
        <v>1.6192248831534102</v>
      </c>
      <c r="D54" s="22">
        <f t="shared" si="11"/>
        <v>1.5567902829822975</v>
      </c>
      <c r="E54" s="22">
        <f t="shared" si="11"/>
        <v>1.7661744022503516</v>
      </c>
      <c r="F54" s="22">
        <f t="shared" si="11"/>
        <v>1.5568421052631578</v>
      </c>
      <c r="G54" s="22">
        <f t="shared" si="11"/>
        <v>1.7113051916545365</v>
      </c>
      <c r="H54" s="22">
        <f t="shared" si="11"/>
        <v>1.6308223116733755</v>
      </c>
      <c r="I54" s="22">
        <f t="shared" si="11"/>
        <v>2.1854545454545455</v>
      </c>
      <c r="J54" s="22">
        <f t="shared" si="11"/>
        <v>1.9148936170212767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24177</v>
      </c>
      <c r="D61" s="21">
        <f>SUM(B16:G16)</f>
        <v>15478</v>
      </c>
      <c r="E61" s="21">
        <f>SUM(B17:G17)</f>
        <v>5688</v>
      </c>
      <c r="F61" s="21">
        <f>SUM(B18:G18)</f>
        <v>950</v>
      </c>
      <c r="G61" s="21">
        <f>SUM(H61:J61)</f>
        <v>2061</v>
      </c>
      <c r="H61" s="21">
        <f>SUM(B19:G19)</f>
        <v>1739</v>
      </c>
      <c r="I61" s="21">
        <f>SUM(B20:G20)</f>
        <v>275</v>
      </c>
      <c r="J61" s="21">
        <f>SUM(B21:G21)</f>
        <v>47</v>
      </c>
      <c r="K61" s="21"/>
    </row>
    <row r="62" spans="1:11" ht="12.75">
      <c r="A62" t="s">
        <v>21</v>
      </c>
      <c r="C62" s="21">
        <f>SUM(B12:G12)</f>
        <v>39148</v>
      </c>
      <c r="D62" s="21">
        <f>SUM(B5:G5)</f>
        <v>24096</v>
      </c>
      <c r="E62" s="21">
        <f>SUM(B6:G6)</f>
        <v>10046</v>
      </c>
      <c r="F62" s="21">
        <f>SUM(B7:G7)</f>
        <v>1479</v>
      </c>
      <c r="G62" s="21">
        <f>SUM(H62:J62)</f>
        <v>3527</v>
      </c>
      <c r="H62" s="21">
        <f>SUM(B8:G8)</f>
        <v>2836</v>
      </c>
      <c r="I62" s="21">
        <f>SUM(B9:G9)</f>
        <v>601</v>
      </c>
      <c r="J62" s="21">
        <f>SUM(B10:G10)</f>
        <v>90</v>
      </c>
      <c r="K62" s="21"/>
    </row>
    <row r="63" spans="1:11" ht="12.75">
      <c r="A63" t="s">
        <v>22</v>
      </c>
      <c r="C63" s="22">
        <f aca="true" t="shared" si="12" ref="C63:J63">C62/C61</f>
        <v>1.6192248831534102</v>
      </c>
      <c r="D63" s="22">
        <f t="shared" si="12"/>
        <v>1.5567902829822975</v>
      </c>
      <c r="E63" s="22">
        <f t="shared" si="12"/>
        <v>1.7661744022503516</v>
      </c>
      <c r="F63" s="22">
        <f t="shared" si="12"/>
        <v>1.5568421052631578</v>
      </c>
      <c r="G63" s="22">
        <f t="shared" si="12"/>
        <v>1.7113051916545365</v>
      </c>
      <c r="H63" s="22">
        <f t="shared" si="12"/>
        <v>1.6308223116733755</v>
      </c>
      <c r="I63" s="22">
        <f t="shared" si="12"/>
        <v>2.1854545454545455</v>
      </c>
      <c r="J63" s="22">
        <f t="shared" si="12"/>
        <v>1.9148936170212767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14129</v>
      </c>
      <c r="D66" s="21">
        <f>SUM(F16:G16)</f>
        <v>9422</v>
      </c>
      <c r="E66" s="21">
        <f>SUM(F17:G17)</f>
        <v>3012</v>
      </c>
      <c r="F66" s="21">
        <f>SUM(F18:G18)</f>
        <v>594</v>
      </c>
      <c r="G66" s="21">
        <f>SUM(H66:J66)</f>
        <v>1101</v>
      </c>
      <c r="H66" s="21">
        <f>SUM(F19:G19)</f>
        <v>961</v>
      </c>
      <c r="I66" s="21">
        <f>SUM(F20:G20)</f>
        <v>112</v>
      </c>
      <c r="J66" s="21">
        <f>SUM(F21:G21)</f>
        <v>28</v>
      </c>
      <c r="K66" s="21"/>
    </row>
    <row r="67" spans="1:11" ht="12.75">
      <c r="A67" t="s">
        <v>21</v>
      </c>
      <c r="C67" s="21">
        <f>SUM(F12:G12)</f>
        <v>15209</v>
      </c>
      <c r="D67" s="21">
        <f>SUM(F5:G5)</f>
        <v>10300</v>
      </c>
      <c r="E67" s="21">
        <f>SUM(F6:G6)</f>
        <v>3131</v>
      </c>
      <c r="F67" s="21">
        <f>SUM(F7:G7)</f>
        <v>617</v>
      </c>
      <c r="G67" s="21">
        <f>SUM(H67:J67)</f>
        <v>1161</v>
      </c>
      <c r="H67" s="21">
        <f>SUM(F8:G8)</f>
        <v>1011</v>
      </c>
      <c r="I67" s="21">
        <f>SUM(F9:G9)</f>
        <v>121</v>
      </c>
      <c r="J67" s="21">
        <f>SUM(F10:G10)</f>
        <v>29</v>
      </c>
      <c r="K67" s="21"/>
    </row>
    <row r="68" spans="1:11" ht="12.75">
      <c r="A68" t="s">
        <v>22</v>
      </c>
      <c r="C68" s="22">
        <f aca="true" t="shared" si="13" ref="C68:J68">C67/C66</f>
        <v>1.076438530681577</v>
      </c>
      <c r="D68" s="22">
        <f t="shared" si="13"/>
        <v>1.0931861600509445</v>
      </c>
      <c r="E68" s="22">
        <f t="shared" si="13"/>
        <v>1.0395086321381142</v>
      </c>
      <c r="F68" s="22">
        <f t="shared" si="13"/>
        <v>1.0387205387205387</v>
      </c>
      <c r="G68" s="22">
        <f t="shared" si="13"/>
        <v>1.0544959128065394</v>
      </c>
      <c r="H68" s="22">
        <f t="shared" si="13"/>
        <v>1.0520291363163372</v>
      </c>
      <c r="I68" s="22">
        <f t="shared" si="13"/>
        <v>1.0803571428571428</v>
      </c>
      <c r="J68" s="22">
        <f t="shared" si="13"/>
        <v>1.0357142857142858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5372</v>
      </c>
      <c r="D71" s="21">
        <f>B16</f>
        <v>2891</v>
      </c>
      <c r="E71" s="21">
        <f>B17</f>
        <v>1680</v>
      </c>
      <c r="F71" s="21">
        <f>B18</f>
        <v>217</v>
      </c>
      <c r="G71" s="21">
        <f>SUM(H71:J71)</f>
        <v>584</v>
      </c>
      <c r="H71" s="21">
        <f>B19</f>
        <v>458</v>
      </c>
      <c r="I71" s="21">
        <f>B20</f>
        <v>110</v>
      </c>
      <c r="J71" s="21">
        <f>B21</f>
        <v>16</v>
      </c>
      <c r="K71" s="21"/>
    </row>
    <row r="72" spans="1:11" ht="12.75">
      <c r="A72" t="s">
        <v>21</v>
      </c>
      <c r="C72" s="21">
        <f>B12</f>
        <v>17716</v>
      </c>
      <c r="D72" s="21">
        <f>B5</f>
        <v>9628</v>
      </c>
      <c r="E72" s="21">
        <f>B6</f>
        <v>5560</v>
      </c>
      <c r="F72" s="21">
        <f>B7</f>
        <v>671</v>
      </c>
      <c r="G72" s="21">
        <f>SUM(H72:J72)</f>
        <v>1857</v>
      </c>
      <c r="H72" s="21">
        <f>B8</f>
        <v>1427</v>
      </c>
      <c r="I72" s="21">
        <f>B9</f>
        <v>377</v>
      </c>
      <c r="J72" s="21">
        <f>B10</f>
        <v>53</v>
      </c>
      <c r="K72" s="21"/>
    </row>
    <row r="73" spans="1:11" ht="12.75">
      <c r="A73" t="s">
        <v>22</v>
      </c>
      <c r="C73" s="22">
        <f aca="true" t="shared" si="14" ref="C73:J73">C72/C71</f>
        <v>3.2978406552494417</v>
      </c>
      <c r="D73" s="22">
        <f t="shared" si="14"/>
        <v>3.3303355240401245</v>
      </c>
      <c r="E73" s="22">
        <f t="shared" si="14"/>
        <v>3.3095238095238093</v>
      </c>
      <c r="F73" s="22">
        <f t="shared" si="14"/>
        <v>3.0921658986175116</v>
      </c>
      <c r="G73" s="22">
        <f t="shared" si="14"/>
        <v>3.1797945205479454</v>
      </c>
      <c r="H73" s="22">
        <f t="shared" si="14"/>
        <v>3.1157205240174672</v>
      </c>
      <c r="I73" s="22">
        <f t="shared" si="14"/>
        <v>3.4272727272727272</v>
      </c>
      <c r="J73" s="22">
        <f t="shared" si="14"/>
        <v>3.3125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96</v>
      </c>
      <c r="D76" s="21">
        <f>C16</f>
        <v>62</v>
      </c>
      <c r="E76" s="21">
        <f>C17</f>
        <v>15</v>
      </c>
      <c r="F76" s="21">
        <f>C18</f>
        <v>11</v>
      </c>
      <c r="G76" s="21">
        <f>SUM(H76:J76)</f>
        <v>8</v>
      </c>
      <c r="H76" s="21">
        <f>C19</f>
        <v>2</v>
      </c>
      <c r="I76" s="21">
        <f>C20</f>
        <v>4</v>
      </c>
      <c r="J76" s="21">
        <f>C21</f>
        <v>2</v>
      </c>
      <c r="K76" s="21"/>
    </row>
    <row r="77" spans="1:11" ht="12.75">
      <c r="A77" t="s">
        <v>21</v>
      </c>
      <c r="C77" s="21">
        <f>C12</f>
        <v>350</v>
      </c>
      <c r="D77" s="21">
        <f>C5</f>
        <v>227</v>
      </c>
      <c r="E77" s="21">
        <f>C6</f>
        <v>50</v>
      </c>
      <c r="F77" s="21">
        <f>C7</f>
        <v>45</v>
      </c>
      <c r="G77" s="21">
        <f>SUM(H77:J77)</f>
        <v>28</v>
      </c>
      <c r="H77" s="21">
        <f>C8</f>
        <v>5</v>
      </c>
      <c r="I77" s="21">
        <f>C9</f>
        <v>16</v>
      </c>
      <c r="J77" s="21">
        <f>C10</f>
        <v>7</v>
      </c>
      <c r="K77" s="21"/>
    </row>
    <row r="78" spans="1:11" ht="12.75">
      <c r="A78" t="s">
        <v>22</v>
      </c>
      <c r="C78" s="22">
        <f aca="true" t="shared" si="15" ref="C78:J78">C77/C76</f>
        <v>3.6458333333333335</v>
      </c>
      <c r="D78" s="22">
        <f t="shared" si="15"/>
        <v>3.661290322580645</v>
      </c>
      <c r="E78" s="22">
        <f t="shared" si="15"/>
        <v>3.3333333333333335</v>
      </c>
      <c r="F78" s="22">
        <f t="shared" si="15"/>
        <v>4.090909090909091</v>
      </c>
      <c r="G78" s="22">
        <f t="shared" si="15"/>
        <v>3.5</v>
      </c>
      <c r="H78" s="22">
        <f t="shared" si="15"/>
        <v>2.5</v>
      </c>
      <c r="I78" s="22">
        <f t="shared" si="15"/>
        <v>4</v>
      </c>
      <c r="J78" s="22">
        <f t="shared" si="15"/>
        <v>3.5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4185</v>
      </c>
      <c r="D81" s="21">
        <f>E16</f>
        <v>2826</v>
      </c>
      <c r="E81" s="21">
        <f>E17</f>
        <v>896</v>
      </c>
      <c r="F81" s="21">
        <f>E18</f>
        <v>122</v>
      </c>
      <c r="G81" s="21">
        <f>SUM(H81:J81)</f>
        <v>341</v>
      </c>
      <c r="H81" s="21">
        <f>E19</f>
        <v>300</v>
      </c>
      <c r="I81" s="21">
        <f>E20</f>
        <v>40</v>
      </c>
      <c r="J81" s="21">
        <f>E21</f>
        <v>1</v>
      </c>
      <c r="K81" s="21"/>
    </row>
    <row r="82" spans="1:11" ht="12.75">
      <c r="A82" t="s">
        <v>21</v>
      </c>
      <c r="C82" s="21">
        <f>E12</f>
        <v>4249</v>
      </c>
      <c r="D82" s="21">
        <f>E5</f>
        <v>2864</v>
      </c>
      <c r="E82" s="21">
        <f>E6</f>
        <v>913</v>
      </c>
      <c r="F82" s="21">
        <f>E7</f>
        <v>124</v>
      </c>
      <c r="G82" s="21">
        <f>SUM(H82:J82)</f>
        <v>348</v>
      </c>
      <c r="H82" s="21">
        <f>E8</f>
        <v>305</v>
      </c>
      <c r="I82" s="21">
        <f>E9</f>
        <v>42</v>
      </c>
      <c r="J82" s="21">
        <f>E10</f>
        <v>1</v>
      </c>
      <c r="K82" s="21"/>
    </row>
    <row r="83" spans="1:11" ht="12.75">
      <c r="A83" t="s">
        <v>22</v>
      </c>
      <c r="C83" s="22">
        <f aca="true" t="shared" si="16" ref="C83:J83">C82/C81</f>
        <v>1.0152927120669055</v>
      </c>
      <c r="D83" s="22">
        <f t="shared" si="16"/>
        <v>1.013446567586695</v>
      </c>
      <c r="E83" s="22">
        <f t="shared" si="16"/>
        <v>1.0189732142857142</v>
      </c>
      <c r="F83" s="22">
        <f t="shared" si="16"/>
        <v>1.0163934426229508</v>
      </c>
      <c r="G83" s="22">
        <f t="shared" si="16"/>
        <v>1.0205278592375366</v>
      </c>
      <c r="H83" s="22">
        <f t="shared" si="16"/>
        <v>1.0166666666666666</v>
      </c>
      <c r="I83" s="22">
        <f t="shared" si="16"/>
        <v>1.05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395</v>
      </c>
      <c r="D86" s="21">
        <f>D16</f>
        <v>277</v>
      </c>
      <c r="E86" s="21">
        <f>D17</f>
        <v>85</v>
      </c>
      <c r="F86" s="21">
        <f>D18</f>
        <v>6</v>
      </c>
      <c r="G86" s="21">
        <f>SUM(H86:J86)</f>
        <v>27</v>
      </c>
      <c r="H86" s="21">
        <f>D19</f>
        <v>18</v>
      </c>
      <c r="I86" s="21">
        <f>D20</f>
        <v>9</v>
      </c>
      <c r="J86" s="21">
        <f>D21</f>
        <v>0</v>
      </c>
    </row>
    <row r="87" spans="1:10" ht="12.75">
      <c r="A87" t="s">
        <v>21</v>
      </c>
      <c r="C87" s="21">
        <f>D12</f>
        <v>1624</v>
      </c>
      <c r="D87" s="21">
        <f>D5</f>
        <v>1077</v>
      </c>
      <c r="E87" s="21">
        <f>D6</f>
        <v>392</v>
      </c>
      <c r="F87" s="21">
        <f>D7</f>
        <v>22</v>
      </c>
      <c r="G87" s="21">
        <f>SUM(H87:J87)</f>
        <v>133</v>
      </c>
      <c r="H87" s="21">
        <f>D8</f>
        <v>88</v>
      </c>
      <c r="I87" s="21">
        <f>D9</f>
        <v>45</v>
      </c>
      <c r="J87" s="21">
        <f>D10</f>
        <v>0</v>
      </c>
    </row>
    <row r="88" spans="1:10" ht="12.75">
      <c r="A88" t="s">
        <v>22</v>
      </c>
      <c r="C88" s="22">
        <f aca="true" t="shared" si="17" ref="C88:J88">C87/C86</f>
        <v>4.111392405063291</v>
      </c>
      <c r="D88" s="22">
        <f t="shared" si="17"/>
        <v>3.888086642599278</v>
      </c>
      <c r="E88" s="22">
        <f t="shared" si="17"/>
        <v>4.6117647058823525</v>
      </c>
      <c r="F88" s="22">
        <f t="shared" si="17"/>
        <v>3.6666666666666665</v>
      </c>
      <c r="G88" s="22">
        <f t="shared" si="17"/>
        <v>4.925925925925926</v>
      </c>
      <c r="H88" s="22">
        <f t="shared" si="17"/>
        <v>4.888888888888889</v>
      </c>
      <c r="I88" s="22">
        <f t="shared" si="17"/>
        <v>5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37178267</v>
      </c>
      <c r="D94" s="21"/>
      <c r="E94" s="21">
        <f>SUM(E95:E96)</f>
        <v>85563</v>
      </c>
      <c r="F94" s="22">
        <f>C94/E94</f>
        <v>434.51336442153735</v>
      </c>
      <c r="G94" s="21">
        <f>SUM(G95:G96)</f>
        <v>171436</v>
      </c>
      <c r="H94" s="22">
        <f>C94/G94</f>
        <v>216.86382673417486</v>
      </c>
    </row>
    <row r="95" spans="1:8" ht="12.75">
      <c r="A95" t="s">
        <v>23</v>
      </c>
      <c r="C95" s="21">
        <f>H34</f>
        <v>28587147</v>
      </c>
      <c r="D95" s="21"/>
      <c r="E95" s="21">
        <f>H23</f>
        <v>61386</v>
      </c>
      <c r="F95" s="22">
        <f>C95/E95</f>
        <v>465.69489785944677</v>
      </c>
      <c r="G95" s="21">
        <f>H12</f>
        <v>132288</v>
      </c>
      <c r="H95" s="22">
        <f>C95/G95</f>
        <v>216.09780932510884</v>
      </c>
    </row>
    <row r="96" spans="1:8" ht="12.75">
      <c r="A96" t="s">
        <v>34</v>
      </c>
      <c r="C96" s="21">
        <f>SUM(B34:G34)</f>
        <v>8591120</v>
      </c>
      <c r="D96" s="21"/>
      <c r="E96" s="21">
        <f>SUM(B23:G23)</f>
        <v>24177</v>
      </c>
      <c r="F96" s="22">
        <f>C96/E96</f>
        <v>355.34268106051206</v>
      </c>
      <c r="G96" s="21">
        <f>SUM(B12:G12)</f>
        <v>39148</v>
      </c>
      <c r="H96" s="22">
        <f>C96/G96</f>
        <v>219.45233472974354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21305137</v>
      </c>
      <c r="D98" s="21"/>
      <c r="E98" s="21">
        <f>SUM(E99:E100)</f>
        <v>49044</v>
      </c>
      <c r="F98" s="22">
        <f>C98/E98</f>
        <v>434.40863306418726</v>
      </c>
      <c r="G98" s="21">
        <f>SUM(G99:G100)</f>
        <v>99128</v>
      </c>
      <c r="H98" s="22">
        <f>C98/G98</f>
        <v>214.92552053910097</v>
      </c>
    </row>
    <row r="99" spans="1:8" ht="12.75">
      <c r="A99" t="s">
        <v>23</v>
      </c>
      <c r="C99" s="21">
        <f>H27</f>
        <v>16025524</v>
      </c>
      <c r="D99" s="21"/>
      <c r="E99" s="21">
        <f>H16</f>
        <v>33566</v>
      </c>
      <c r="F99" s="22">
        <f>C99/E99</f>
        <v>477.4332360126318</v>
      </c>
      <c r="G99" s="21">
        <f>H5</f>
        <v>75032</v>
      </c>
      <c r="H99" s="22">
        <f>C99/G99</f>
        <v>213.5825247894232</v>
      </c>
    </row>
    <row r="100" spans="1:8" ht="12.75">
      <c r="A100" t="s">
        <v>34</v>
      </c>
      <c r="C100" s="21">
        <f>SUM(B27:G27)</f>
        <v>5279613</v>
      </c>
      <c r="D100" s="21"/>
      <c r="E100" s="21">
        <f>SUM(B16:G16)</f>
        <v>15478</v>
      </c>
      <c r="F100" s="22">
        <f>C100/E100</f>
        <v>341.1043416462075</v>
      </c>
      <c r="G100" s="21">
        <f>SUM(B5:G5)</f>
        <v>24096</v>
      </c>
      <c r="H100" s="22">
        <f>C100/G100</f>
        <v>219.10744521912352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9413842</v>
      </c>
      <c r="D102" s="21"/>
      <c r="E102" s="21">
        <f>SUM(E103:E104)</f>
        <v>21789</v>
      </c>
      <c r="F102" s="22">
        <f>C102/E102</f>
        <v>432.0456193492129</v>
      </c>
      <c r="G102" s="21">
        <f>SUM(G103:G104)</f>
        <v>43055</v>
      </c>
      <c r="H102" s="22">
        <f>C102/G102</f>
        <v>218.64689350830332</v>
      </c>
    </row>
    <row r="103" spans="1:8" ht="12.75">
      <c r="A103" t="s">
        <v>23</v>
      </c>
      <c r="C103" s="21">
        <f>H28</f>
        <v>7216046</v>
      </c>
      <c r="D103" s="21"/>
      <c r="E103" s="21">
        <f>H17</f>
        <v>16101</v>
      </c>
      <c r="F103" s="22">
        <f>C103/E103</f>
        <v>448.17377802620956</v>
      </c>
      <c r="G103" s="21">
        <f>H6</f>
        <v>33009</v>
      </c>
      <c r="H103" s="22">
        <f>C103/G103</f>
        <v>218.60844012239087</v>
      </c>
    </row>
    <row r="104" spans="1:8" ht="12.75">
      <c r="A104" t="s">
        <v>34</v>
      </c>
      <c r="C104" s="21">
        <f>SUM(B28:G28)</f>
        <v>2197796</v>
      </c>
      <c r="D104" s="21"/>
      <c r="E104" s="21">
        <f>SUM(B17:G17)</f>
        <v>5688</v>
      </c>
      <c r="F104" s="22">
        <f>C104/E104</f>
        <v>386.3917018284107</v>
      </c>
      <c r="G104" s="21">
        <f>SUM(B6:G6)</f>
        <v>10046</v>
      </c>
      <c r="H104" s="22">
        <f>C104/G104</f>
        <v>218.7732430818236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2099245</v>
      </c>
      <c r="D106" s="21"/>
      <c r="E106" s="21">
        <f>SUM(E107:E108)</f>
        <v>5052</v>
      </c>
      <c r="F106" s="22">
        <f>C106/E106</f>
        <v>415.52751385589863</v>
      </c>
      <c r="G106" s="21">
        <f>SUM(G107:G108)</f>
        <v>9846</v>
      </c>
      <c r="H106" s="22">
        <f>C106/G106</f>
        <v>213.20790168596383</v>
      </c>
    </row>
    <row r="107" spans="1:8" ht="12.75">
      <c r="A107" t="s">
        <v>23</v>
      </c>
      <c r="C107" s="21">
        <f>H29</f>
        <v>1775896</v>
      </c>
      <c r="D107" s="21"/>
      <c r="E107" s="21">
        <f>H18</f>
        <v>4102</v>
      </c>
      <c r="F107" s="22">
        <f>C107/E107</f>
        <v>432.93417844953683</v>
      </c>
      <c r="G107" s="21">
        <f>H7</f>
        <v>8367</v>
      </c>
      <c r="H107" s="22">
        <f>C107/G107</f>
        <v>212.25002987928767</v>
      </c>
    </row>
    <row r="108" spans="1:8" ht="12.75">
      <c r="A108" t="s">
        <v>34</v>
      </c>
      <c r="C108" s="21">
        <f>SUM(B29:G29)</f>
        <v>323349</v>
      </c>
      <c r="D108" s="21"/>
      <c r="E108" s="21">
        <f>SUM(B18:G18)</f>
        <v>950</v>
      </c>
      <c r="F108" s="22">
        <f>C108/E108</f>
        <v>340.3673684210526</v>
      </c>
      <c r="G108" s="21">
        <f>SUM(B7:G7)</f>
        <v>1479</v>
      </c>
      <c r="H108" s="22">
        <f>C108/G108</f>
        <v>218.6267748478702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4360043</v>
      </c>
      <c r="D110" s="21"/>
      <c r="E110" s="21">
        <f>SUM(E111:E112)</f>
        <v>9678</v>
      </c>
      <c r="F110" s="22">
        <f>C110/E110</f>
        <v>450.51074602190533</v>
      </c>
      <c r="G110" s="21">
        <f>SUM(G111:G112)</f>
        <v>19407</v>
      </c>
      <c r="H110" s="22">
        <f>C110/G110</f>
        <v>224.66342041531405</v>
      </c>
    </row>
    <row r="111" spans="1:8" ht="12.75">
      <c r="A111" s="11" t="s">
        <v>23</v>
      </c>
      <c r="C111" s="21">
        <f>H33</f>
        <v>3569681</v>
      </c>
      <c r="D111" s="21"/>
      <c r="E111" s="21">
        <f>H22</f>
        <v>7617</v>
      </c>
      <c r="F111" s="22">
        <f>C111/E111</f>
        <v>468.64658001837995</v>
      </c>
      <c r="G111" s="21">
        <f>H11</f>
        <v>15880</v>
      </c>
      <c r="H111" s="22">
        <f>C111/G111</f>
        <v>224.79099496221662</v>
      </c>
    </row>
    <row r="112" spans="1:8" ht="12.75">
      <c r="A112" s="11" t="s">
        <v>34</v>
      </c>
      <c r="C112" s="21">
        <f>SUM(B33:G33)</f>
        <v>790362</v>
      </c>
      <c r="D112" s="21"/>
      <c r="E112" s="21">
        <f>SUM(B22:G22)</f>
        <v>2061</v>
      </c>
      <c r="F112" s="22">
        <f>C112/E112</f>
        <v>383.48471615720524</v>
      </c>
      <c r="G112" s="21">
        <f>SUM(B11:G11)</f>
        <v>3527</v>
      </c>
      <c r="H112" s="22">
        <f>C112/G112</f>
        <v>224.08902750212644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3778028</v>
      </c>
      <c r="D114" s="21"/>
      <c r="E114" s="21">
        <f>SUM(E115:E116)</f>
        <v>8441</v>
      </c>
      <c r="F114" s="22">
        <f>C114/E114</f>
        <v>447.58061841014097</v>
      </c>
      <c r="G114" s="21">
        <f>SUM(G115:G116)</f>
        <v>16724</v>
      </c>
      <c r="H114" s="22">
        <f>C114/G114</f>
        <v>225.90456828509926</v>
      </c>
    </row>
    <row r="115" spans="1:8" ht="12.75">
      <c r="A115" t="s">
        <v>23</v>
      </c>
      <c r="C115" s="21">
        <f>H30</f>
        <v>3137693</v>
      </c>
      <c r="D115" s="21"/>
      <c r="E115" s="21">
        <f>H19</f>
        <v>6702</v>
      </c>
      <c r="F115" s="22">
        <f>C115/E115</f>
        <v>468.1726350343181</v>
      </c>
      <c r="G115" s="21">
        <f>H8</f>
        <v>13888</v>
      </c>
      <c r="H115" s="22">
        <f>C115/G115</f>
        <v>225.92835541474653</v>
      </c>
    </row>
    <row r="116" spans="1:8" ht="12.75">
      <c r="A116" t="s">
        <v>34</v>
      </c>
      <c r="C116" s="21">
        <f>SUM(B30:G30)</f>
        <v>640335</v>
      </c>
      <c r="D116" s="21"/>
      <c r="E116" s="21">
        <f>SUM(B19:G19)</f>
        <v>1739</v>
      </c>
      <c r="F116" s="22">
        <f>C116/E116</f>
        <v>368.2202415181139</v>
      </c>
      <c r="G116" s="21">
        <f>SUM(B8:G8)</f>
        <v>2836</v>
      </c>
      <c r="H116" s="22">
        <f>C116/G116</f>
        <v>225.78808180535967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508529</v>
      </c>
      <c r="D118" s="21"/>
      <c r="E118" s="21">
        <f>SUM(E119:E120)</f>
        <v>1063</v>
      </c>
      <c r="F118" s="22">
        <f>C118/E118</f>
        <v>478.3904045155221</v>
      </c>
      <c r="G118" s="21">
        <f>SUM(G119:G120)</f>
        <v>2327</v>
      </c>
      <c r="H118" s="22">
        <f>C118/G118</f>
        <v>218.53416415986248</v>
      </c>
    </row>
    <row r="119" spans="1:8" ht="12.75">
      <c r="A119" t="s">
        <v>23</v>
      </c>
      <c r="C119" s="21">
        <f>H31</f>
        <v>377464</v>
      </c>
      <c r="D119" s="21"/>
      <c r="E119" s="21">
        <f>H20</f>
        <v>788</v>
      </c>
      <c r="F119" s="22">
        <f>C119/E119</f>
        <v>479.01522842639594</v>
      </c>
      <c r="G119" s="21">
        <f>H9</f>
        <v>1726</v>
      </c>
      <c r="H119" s="22">
        <f>C119/G119</f>
        <v>218.69293163383546</v>
      </c>
    </row>
    <row r="120" spans="1:8" ht="12.75">
      <c r="A120" t="s">
        <v>34</v>
      </c>
      <c r="C120" s="21">
        <f>SUM(B31:G31)</f>
        <v>131065</v>
      </c>
      <c r="D120" s="21"/>
      <c r="E120" s="21">
        <f>SUM(B20:G20)</f>
        <v>275</v>
      </c>
      <c r="F120" s="22">
        <f>C120/E120</f>
        <v>476.6</v>
      </c>
      <c r="G120" s="21">
        <f>SUM(B9:G9)</f>
        <v>601</v>
      </c>
      <c r="H120" s="22">
        <f>C120/G120</f>
        <v>218.07820299500833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73486</v>
      </c>
      <c r="D122" s="21"/>
      <c r="E122" s="21">
        <f>SUM(E123:E124)</f>
        <v>174</v>
      </c>
      <c r="F122" s="22">
        <f>C122/E122</f>
        <v>422.3333333333333</v>
      </c>
      <c r="G122" s="21">
        <f>SUM(G123:G124)</f>
        <v>356</v>
      </c>
      <c r="H122" s="22">
        <f>C122/G122</f>
        <v>206.42134831460675</v>
      </c>
    </row>
    <row r="123" spans="1:8" ht="12.75">
      <c r="A123" t="s">
        <v>23</v>
      </c>
      <c r="C123" s="21">
        <f>H32</f>
        <v>54524</v>
      </c>
      <c r="D123" s="21"/>
      <c r="E123" s="21">
        <f>H21</f>
        <v>127</v>
      </c>
      <c r="F123" s="22">
        <f>C123/E123</f>
        <v>429.3228346456693</v>
      </c>
      <c r="G123" s="21">
        <f>H10</f>
        <v>266</v>
      </c>
      <c r="H123" s="22">
        <f>C123/G123</f>
        <v>204.97744360902254</v>
      </c>
    </row>
    <row r="124" spans="1:8" ht="12.75">
      <c r="A124" t="s">
        <v>34</v>
      </c>
      <c r="C124" s="21">
        <f>SUM(B32:G32)</f>
        <v>18962</v>
      </c>
      <c r="D124" s="21"/>
      <c r="E124" s="21">
        <f>SUM(B21:G21)</f>
        <v>47</v>
      </c>
      <c r="F124" s="22">
        <f>C124/E124</f>
        <v>403.4468085106383</v>
      </c>
      <c r="G124" s="21">
        <f>SUM(B10:G10)</f>
        <v>90</v>
      </c>
      <c r="H124" s="22">
        <f>C124/G124</f>
        <v>210.6888888888889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8902912</v>
      </c>
      <c r="D130" s="21"/>
      <c r="E130" s="21">
        <f aca="true" t="shared" si="19" ref="E130:K130">SUM(E131:E134)</f>
        <v>5073463</v>
      </c>
      <c r="F130" s="21">
        <f t="shared" si="19"/>
        <v>2120246</v>
      </c>
      <c r="G130" s="21">
        <f t="shared" si="19"/>
        <v>318620</v>
      </c>
      <c r="H130" s="21">
        <f t="shared" si="19"/>
        <v>766056</v>
      </c>
      <c r="I130" s="21">
        <f t="shared" si="19"/>
        <v>624527</v>
      </c>
      <c r="J130" s="21">
        <f t="shared" si="19"/>
        <v>122567</v>
      </c>
      <c r="K130" s="21">
        <f t="shared" si="19"/>
        <v>18962</v>
      </c>
    </row>
    <row r="131" spans="1:11" ht="12.75">
      <c r="A131" t="s">
        <v>4</v>
      </c>
      <c r="C131" s="21">
        <f t="shared" si="18"/>
        <v>3447499</v>
      </c>
      <c r="D131" s="21"/>
      <c r="E131" s="21">
        <f>SUM(F27:G27)</f>
        <v>2202830</v>
      </c>
      <c r="F131" s="21">
        <f>SUM(F28:G28)</f>
        <v>647010</v>
      </c>
      <c r="G131" s="21">
        <f>SUM(F29:G29)</f>
        <v>129242</v>
      </c>
      <c r="H131" s="21">
        <f>SUM(I131:K131)</f>
        <v>249285</v>
      </c>
      <c r="I131" s="21">
        <f>SUM(F30:G30)</f>
        <v>219132</v>
      </c>
      <c r="J131" s="21">
        <f>SUM(F31:G31)</f>
        <v>24068</v>
      </c>
      <c r="K131" s="21">
        <f>SUM(F32:G32)</f>
        <v>6085</v>
      </c>
    </row>
    <row r="132" spans="1:11" ht="12.75">
      <c r="A132" t="s">
        <v>63</v>
      </c>
      <c r="C132" s="21">
        <f t="shared" si="18"/>
        <v>4048208</v>
      </c>
      <c r="D132" s="21"/>
      <c r="E132" s="21">
        <f>B27</f>
        <v>1984357</v>
      </c>
      <c r="F132" s="21">
        <f>B28</f>
        <v>1197155</v>
      </c>
      <c r="G132" s="21">
        <f>B29</f>
        <v>144369</v>
      </c>
      <c r="H132" s="21">
        <f>SUM(I132:K132)</f>
        <v>408232</v>
      </c>
      <c r="I132" s="21">
        <f>B30</f>
        <v>314095</v>
      </c>
      <c r="J132" s="21">
        <f>B31</f>
        <v>82898</v>
      </c>
      <c r="K132" s="21">
        <f>B32</f>
        <v>11239</v>
      </c>
    </row>
    <row r="133" spans="1:11" ht="12.75">
      <c r="A133" t="s">
        <v>62</v>
      </c>
      <c r="C133" s="21">
        <f t="shared" si="18"/>
        <v>78454</v>
      </c>
      <c r="D133" s="21"/>
      <c r="E133" s="21">
        <f>C27</f>
        <v>49778</v>
      </c>
      <c r="F133" s="21">
        <f>C28</f>
        <v>11670</v>
      </c>
      <c r="G133" s="21">
        <f>C29</f>
        <v>9616</v>
      </c>
      <c r="H133" s="21">
        <f>SUM(I133:K133)</f>
        <v>6268</v>
      </c>
      <c r="I133" s="21">
        <f>C30</f>
        <v>1122</v>
      </c>
      <c r="J133" s="21">
        <f>C31</f>
        <v>3788</v>
      </c>
      <c r="K133" s="21">
        <f>C32</f>
        <v>1358</v>
      </c>
    </row>
    <row r="134" spans="1:11" ht="12.75">
      <c r="A134" t="s">
        <v>2</v>
      </c>
      <c r="C134" s="21">
        <f t="shared" si="18"/>
        <v>1328751</v>
      </c>
      <c r="D134" s="21"/>
      <c r="E134" s="21">
        <f>E27</f>
        <v>836498</v>
      </c>
      <c r="F134" s="21">
        <f>E28</f>
        <v>264411</v>
      </c>
      <c r="G134" s="21">
        <f>E29</f>
        <v>35393</v>
      </c>
      <c r="H134" s="21">
        <f>SUM(I134:K134)</f>
        <v>102271</v>
      </c>
      <c r="I134" s="21">
        <f>E30</f>
        <v>90178</v>
      </c>
      <c r="J134" s="21">
        <f>E31</f>
        <v>11813</v>
      </c>
      <c r="K134" s="21">
        <f>E32</f>
        <v>280</v>
      </c>
    </row>
    <row r="135" spans="1:11" ht="12.75">
      <c r="A135" t="s">
        <v>61</v>
      </c>
      <c r="C135" s="21">
        <f t="shared" si="18"/>
        <v>328543</v>
      </c>
      <c r="D135" s="21"/>
      <c r="E135" s="21">
        <f>D27</f>
        <v>206150</v>
      </c>
      <c r="F135" s="21">
        <f>D28</f>
        <v>77550</v>
      </c>
      <c r="G135" s="21">
        <f>D29</f>
        <v>4729</v>
      </c>
      <c r="H135" s="21">
        <f>SUM(I135:K135)</f>
        <v>24306</v>
      </c>
      <c r="I135" s="21">
        <f>D30</f>
        <v>15808</v>
      </c>
      <c r="J135" s="21">
        <f>D31</f>
        <v>8498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3447499</v>
      </c>
      <c r="E141" s="22">
        <f>B141/C66</f>
        <v>244.00162785759784</v>
      </c>
      <c r="G141" s="22">
        <f>B141/C67</f>
        <v>226.67492931816687</v>
      </c>
    </row>
    <row r="142" spans="1:7" ht="12.75">
      <c r="A142" t="s">
        <v>63</v>
      </c>
      <c r="B142" s="21">
        <f>C132</f>
        <v>4048208</v>
      </c>
      <c r="E142" s="22">
        <f>B142/C71</f>
        <v>753.5755770662696</v>
      </c>
      <c r="G142" s="22">
        <f>B142/C72</f>
        <v>228.505757507338</v>
      </c>
    </row>
    <row r="143" spans="1:7" ht="12.75">
      <c r="A143" t="s">
        <v>62</v>
      </c>
      <c r="B143" s="21">
        <f>C133</f>
        <v>78454</v>
      </c>
      <c r="E143" s="22">
        <f>B143/C76</f>
        <v>817.2291666666666</v>
      </c>
      <c r="G143" s="22">
        <f>B143/C77</f>
        <v>224.15428571428572</v>
      </c>
    </row>
    <row r="144" spans="1:7" ht="12.75">
      <c r="A144" t="s">
        <v>2</v>
      </c>
      <c r="B144" s="21">
        <f>C134</f>
        <v>1328751</v>
      </c>
      <c r="E144" s="22">
        <f>B144/C81</f>
        <v>317.5032258064516</v>
      </c>
      <c r="G144" s="22">
        <f>B144/C82</f>
        <v>312.7208755001177</v>
      </c>
    </row>
    <row r="145" spans="1:7" ht="12.75">
      <c r="A145" t="s">
        <v>61</v>
      </c>
      <c r="B145" s="21">
        <f>C135</f>
        <v>328543</v>
      </c>
      <c r="E145" s="27">
        <f>B145/C86</f>
        <v>831.7544303797469</v>
      </c>
      <c r="G145" s="27">
        <f>B145/C87</f>
        <v>202.30480295566502</v>
      </c>
    </row>
  </sheetData>
  <sheetProtection password="C1F7" sheet="1" objects="1" scenarios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C18" sqref="C18"/>
    </sheetView>
  </sheetViews>
  <sheetFormatPr defaultColWidth="9.140625" defaultRowHeight="12.75"/>
  <cols>
    <col min="2" max="2" width="10.140625" style="0" bestFit="1" customWidth="1"/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9160</v>
      </c>
      <c r="C5" s="25">
        <v>313</v>
      </c>
      <c r="D5" s="25">
        <v>1057</v>
      </c>
      <c r="E5" s="25">
        <v>2907</v>
      </c>
      <c r="F5" s="25">
        <v>9972</v>
      </c>
      <c r="G5" s="25">
        <v>355</v>
      </c>
      <c r="H5" s="25">
        <v>75934</v>
      </c>
      <c r="I5" s="20">
        <f aca="true" t="shared" si="0" ref="I5:I11">SUM(B5:H5)</f>
        <v>99698</v>
      </c>
    </row>
    <row r="6" spans="1:9" ht="12.75">
      <c r="A6" s="4" t="s">
        <v>8</v>
      </c>
      <c r="B6" s="25">
        <v>5597</v>
      </c>
      <c r="C6" s="25">
        <v>76</v>
      </c>
      <c r="D6" s="25">
        <v>375</v>
      </c>
      <c r="E6" s="25">
        <v>959</v>
      </c>
      <c r="F6" s="25">
        <v>3068</v>
      </c>
      <c r="G6" s="25">
        <v>51</v>
      </c>
      <c r="H6" s="25">
        <v>33192</v>
      </c>
      <c r="I6" s="20">
        <f t="shared" si="0"/>
        <v>43318</v>
      </c>
    </row>
    <row r="7" spans="1:9" ht="12.75">
      <c r="A7" s="4" t="s">
        <v>9</v>
      </c>
      <c r="B7" s="25">
        <v>676</v>
      </c>
      <c r="C7" s="25">
        <v>38</v>
      </c>
      <c r="D7" s="25">
        <v>22</v>
      </c>
      <c r="E7" s="25">
        <v>140</v>
      </c>
      <c r="F7" s="25">
        <v>606</v>
      </c>
      <c r="G7" s="25">
        <v>16</v>
      </c>
      <c r="H7" s="25">
        <v>8387</v>
      </c>
      <c r="I7" s="20">
        <f t="shared" si="0"/>
        <v>9885</v>
      </c>
    </row>
    <row r="8" spans="1:9" ht="12.75">
      <c r="A8" s="4" t="s">
        <v>10</v>
      </c>
      <c r="B8" s="25">
        <v>1494</v>
      </c>
      <c r="C8" s="25">
        <v>10</v>
      </c>
      <c r="D8" s="25">
        <v>86</v>
      </c>
      <c r="E8" s="25">
        <v>327</v>
      </c>
      <c r="F8" s="25">
        <v>1004</v>
      </c>
      <c r="G8" s="25">
        <v>28</v>
      </c>
      <c r="H8" s="25">
        <v>14601</v>
      </c>
      <c r="I8" s="20">
        <f t="shared" si="0"/>
        <v>17550</v>
      </c>
    </row>
    <row r="9" spans="1:9" ht="12.75">
      <c r="A9" s="4" t="s">
        <v>11</v>
      </c>
      <c r="B9" s="25">
        <v>398</v>
      </c>
      <c r="C9" s="25">
        <v>24</v>
      </c>
      <c r="D9" s="25">
        <v>45</v>
      </c>
      <c r="E9" s="25">
        <v>41</v>
      </c>
      <c r="F9" s="25">
        <v>122</v>
      </c>
      <c r="G9" s="25">
        <v>3</v>
      </c>
      <c r="H9" s="25">
        <v>1704</v>
      </c>
      <c r="I9" s="20">
        <f t="shared" si="0"/>
        <v>2337</v>
      </c>
    </row>
    <row r="10" spans="1:9" ht="12.75">
      <c r="A10" s="4" t="s">
        <v>12</v>
      </c>
      <c r="B10" s="25">
        <v>43</v>
      </c>
      <c r="C10" s="25">
        <v>19</v>
      </c>
      <c r="D10" s="25">
        <v>0</v>
      </c>
      <c r="E10" s="25">
        <v>1</v>
      </c>
      <c r="F10" s="25">
        <v>28</v>
      </c>
      <c r="G10" s="25">
        <v>0</v>
      </c>
      <c r="H10" s="25">
        <v>264</v>
      </c>
      <c r="I10" s="20">
        <f t="shared" si="0"/>
        <v>355</v>
      </c>
    </row>
    <row r="11" spans="1:9" ht="12.75">
      <c r="A11" s="4" t="s">
        <v>13</v>
      </c>
      <c r="B11" s="20">
        <f aca="true" t="shared" si="1" ref="B11:H11">SUM(B8:B10)</f>
        <v>1935</v>
      </c>
      <c r="C11" s="20">
        <f t="shared" si="1"/>
        <v>53</v>
      </c>
      <c r="D11" s="20">
        <f t="shared" si="1"/>
        <v>131</v>
      </c>
      <c r="E11" s="20">
        <f t="shared" si="1"/>
        <v>369</v>
      </c>
      <c r="F11" s="20">
        <f t="shared" si="1"/>
        <v>1154</v>
      </c>
      <c r="G11" s="20">
        <f t="shared" si="1"/>
        <v>31</v>
      </c>
      <c r="H11" s="20">
        <f t="shared" si="1"/>
        <v>16569</v>
      </c>
      <c r="I11" s="20">
        <f t="shared" si="0"/>
        <v>20242</v>
      </c>
    </row>
    <row r="12" spans="1:9" ht="12.75">
      <c r="A12" s="4" t="s">
        <v>14</v>
      </c>
      <c r="B12" s="20">
        <f aca="true" t="shared" si="2" ref="B12:I12">SUM(B5+B6+B7+B11)</f>
        <v>17368</v>
      </c>
      <c r="C12" s="20">
        <f t="shared" si="2"/>
        <v>480</v>
      </c>
      <c r="D12" s="20">
        <f t="shared" si="2"/>
        <v>1585</v>
      </c>
      <c r="E12" s="20">
        <f t="shared" si="2"/>
        <v>4375</v>
      </c>
      <c r="F12" s="20">
        <f t="shared" si="2"/>
        <v>14800</v>
      </c>
      <c r="G12" s="20">
        <f t="shared" si="2"/>
        <v>453</v>
      </c>
      <c r="H12" s="20">
        <f t="shared" si="2"/>
        <v>134082</v>
      </c>
      <c r="I12" s="20">
        <f t="shared" si="2"/>
        <v>173143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2863</v>
      </c>
      <c r="C16" s="25">
        <v>86</v>
      </c>
      <c r="D16" s="25">
        <v>271</v>
      </c>
      <c r="E16" s="25">
        <v>2873</v>
      </c>
      <c r="F16" s="25">
        <v>9131</v>
      </c>
      <c r="G16" s="25">
        <v>310</v>
      </c>
      <c r="H16" s="25">
        <v>34018</v>
      </c>
      <c r="I16" s="20">
        <f aca="true" t="shared" si="3" ref="I16:I22">SUM(B16:H16)</f>
        <v>49552</v>
      </c>
    </row>
    <row r="17" spans="1:9" ht="12.75">
      <c r="A17" s="4" t="s">
        <v>8</v>
      </c>
      <c r="B17" s="25">
        <v>1696</v>
      </c>
      <c r="C17" s="25">
        <v>21</v>
      </c>
      <c r="D17" s="25">
        <v>82</v>
      </c>
      <c r="E17" s="25">
        <v>940</v>
      </c>
      <c r="F17" s="25">
        <v>2953</v>
      </c>
      <c r="G17" s="25">
        <v>46</v>
      </c>
      <c r="H17" s="25">
        <v>16209</v>
      </c>
      <c r="I17" s="20">
        <f t="shared" si="3"/>
        <v>21947</v>
      </c>
    </row>
    <row r="18" spans="1:9" ht="12.75">
      <c r="A18" s="4" t="s">
        <v>9</v>
      </c>
      <c r="B18" s="25">
        <v>216</v>
      </c>
      <c r="C18" s="25">
        <v>9</v>
      </c>
      <c r="D18" s="25">
        <v>6</v>
      </c>
      <c r="E18" s="25">
        <v>138</v>
      </c>
      <c r="F18" s="25">
        <v>586</v>
      </c>
      <c r="G18" s="25">
        <v>14</v>
      </c>
      <c r="H18" s="25">
        <v>4105</v>
      </c>
      <c r="I18" s="20">
        <f t="shared" si="3"/>
        <v>5074</v>
      </c>
    </row>
    <row r="19" spans="1:9" ht="12.75">
      <c r="A19" s="4" t="s">
        <v>10</v>
      </c>
      <c r="B19" s="25">
        <v>475</v>
      </c>
      <c r="C19" s="25">
        <v>3</v>
      </c>
      <c r="D19" s="25">
        <v>17</v>
      </c>
      <c r="E19" s="25">
        <v>321</v>
      </c>
      <c r="F19" s="25">
        <v>943</v>
      </c>
      <c r="G19" s="25">
        <v>26</v>
      </c>
      <c r="H19" s="25">
        <v>7053</v>
      </c>
      <c r="I19" s="20">
        <f t="shared" si="3"/>
        <v>8838</v>
      </c>
    </row>
    <row r="20" spans="1:9" ht="12.75">
      <c r="A20" s="4" t="s">
        <v>11</v>
      </c>
      <c r="B20" s="25">
        <v>115</v>
      </c>
      <c r="C20" s="25">
        <v>6</v>
      </c>
      <c r="D20" s="25">
        <v>9</v>
      </c>
      <c r="E20" s="25">
        <v>39</v>
      </c>
      <c r="F20" s="25">
        <v>111</v>
      </c>
      <c r="G20" s="25">
        <v>3</v>
      </c>
      <c r="H20" s="25">
        <v>781</v>
      </c>
      <c r="I20" s="20">
        <f t="shared" si="3"/>
        <v>1064</v>
      </c>
    </row>
    <row r="21" spans="1:9" ht="12.75">
      <c r="A21" s="4" t="s">
        <v>12</v>
      </c>
      <c r="B21" s="25">
        <v>13</v>
      </c>
      <c r="C21" s="25">
        <v>4</v>
      </c>
      <c r="D21" s="25">
        <v>0</v>
      </c>
      <c r="E21" s="25">
        <v>1</v>
      </c>
      <c r="F21" s="25">
        <v>27</v>
      </c>
      <c r="G21" s="25">
        <v>0</v>
      </c>
      <c r="H21" s="25">
        <v>129</v>
      </c>
      <c r="I21" s="20">
        <f t="shared" si="3"/>
        <v>174</v>
      </c>
    </row>
    <row r="22" spans="1:9" ht="12.75">
      <c r="A22" s="4" t="s">
        <v>13</v>
      </c>
      <c r="B22" s="20">
        <f aca="true" t="shared" si="4" ref="B22:H22">SUM(B19:B21)</f>
        <v>603</v>
      </c>
      <c r="C22" s="20">
        <f t="shared" si="4"/>
        <v>13</v>
      </c>
      <c r="D22" s="20">
        <f t="shared" si="4"/>
        <v>26</v>
      </c>
      <c r="E22" s="20">
        <f t="shared" si="4"/>
        <v>361</v>
      </c>
      <c r="F22" s="20">
        <f t="shared" si="4"/>
        <v>1081</v>
      </c>
      <c r="G22" s="20">
        <f t="shared" si="4"/>
        <v>29</v>
      </c>
      <c r="H22" s="20">
        <f t="shared" si="4"/>
        <v>7963</v>
      </c>
      <c r="I22" s="20">
        <f t="shared" si="3"/>
        <v>10076</v>
      </c>
    </row>
    <row r="23" spans="1:9" ht="12.75">
      <c r="A23" s="4" t="s">
        <v>14</v>
      </c>
      <c r="B23" s="20">
        <f aca="true" t="shared" si="5" ref="B23:I23">SUM(B16+B17+B18+B22)</f>
        <v>5378</v>
      </c>
      <c r="C23" s="20">
        <f t="shared" si="5"/>
        <v>129</v>
      </c>
      <c r="D23" s="20">
        <f t="shared" si="5"/>
        <v>385</v>
      </c>
      <c r="E23" s="20">
        <f t="shared" si="5"/>
        <v>4312</v>
      </c>
      <c r="F23" s="20">
        <f t="shared" si="5"/>
        <v>13751</v>
      </c>
      <c r="G23" s="20">
        <f t="shared" si="5"/>
        <v>399</v>
      </c>
      <c r="H23" s="20">
        <f t="shared" si="5"/>
        <v>62295</v>
      </c>
      <c r="I23" s="20">
        <f t="shared" si="5"/>
        <v>86649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1958259</v>
      </c>
      <c r="C27" s="25">
        <v>68209</v>
      </c>
      <c r="D27" s="25">
        <v>203050</v>
      </c>
      <c r="E27" s="25">
        <v>848067</v>
      </c>
      <c r="F27" s="25">
        <v>2104895</v>
      </c>
      <c r="G27" s="25">
        <v>103522</v>
      </c>
      <c r="H27" s="25">
        <v>16130046</v>
      </c>
      <c r="I27" s="20">
        <f aca="true" t="shared" si="6" ref="I27:I32">SUM(B27:H27)</f>
        <v>21416048</v>
      </c>
    </row>
    <row r="28" spans="1:9" ht="12.75">
      <c r="A28" s="4" t="s">
        <v>8</v>
      </c>
      <c r="B28" s="25">
        <v>1197141</v>
      </c>
      <c r="C28" s="25">
        <v>16619</v>
      </c>
      <c r="D28" s="25">
        <v>74225</v>
      </c>
      <c r="E28" s="25">
        <v>277623</v>
      </c>
      <c r="F28" s="25">
        <v>628394</v>
      </c>
      <c r="G28" s="25">
        <v>14510</v>
      </c>
      <c r="H28" s="25">
        <v>7248837</v>
      </c>
      <c r="I28" s="20">
        <f t="shared" si="6"/>
        <v>9457349</v>
      </c>
    </row>
    <row r="29" spans="1:9" ht="12.75">
      <c r="A29" s="4" t="s">
        <v>9</v>
      </c>
      <c r="B29" s="25">
        <v>145595</v>
      </c>
      <c r="C29" s="25">
        <v>8094</v>
      </c>
      <c r="D29" s="25">
        <v>4676</v>
      </c>
      <c r="E29" s="25">
        <v>40377</v>
      </c>
      <c r="F29" s="25">
        <v>125939</v>
      </c>
      <c r="G29" s="25">
        <v>4528</v>
      </c>
      <c r="H29" s="25">
        <v>1768312</v>
      </c>
      <c r="I29" s="20">
        <f t="shared" si="6"/>
        <v>2097521</v>
      </c>
    </row>
    <row r="30" spans="1:9" ht="12.75">
      <c r="A30" s="4" t="s">
        <v>10</v>
      </c>
      <c r="B30" s="25">
        <v>332592</v>
      </c>
      <c r="C30" s="25">
        <v>2156</v>
      </c>
      <c r="D30" s="25">
        <v>15343</v>
      </c>
      <c r="E30" s="25">
        <v>98627</v>
      </c>
      <c r="F30" s="25">
        <v>213446</v>
      </c>
      <c r="G30" s="25">
        <v>8452</v>
      </c>
      <c r="H30" s="25">
        <v>3252134</v>
      </c>
      <c r="I30" s="20">
        <f t="shared" si="6"/>
        <v>3922750</v>
      </c>
    </row>
    <row r="31" spans="1:9" ht="12.75">
      <c r="A31" s="4" t="s">
        <v>11</v>
      </c>
      <c r="B31" s="25">
        <v>88485</v>
      </c>
      <c r="C31" s="25">
        <v>5010</v>
      </c>
      <c r="D31" s="25">
        <v>8371</v>
      </c>
      <c r="E31" s="25">
        <v>11611</v>
      </c>
      <c r="F31" s="25">
        <v>24018</v>
      </c>
      <c r="G31" s="25">
        <v>886</v>
      </c>
      <c r="H31" s="25">
        <v>366368</v>
      </c>
      <c r="I31" s="20">
        <f t="shared" si="6"/>
        <v>504749</v>
      </c>
    </row>
    <row r="32" spans="1:9" ht="12.75">
      <c r="A32" s="4" t="s">
        <v>12</v>
      </c>
      <c r="B32" s="25">
        <v>9226</v>
      </c>
      <c r="C32" s="25">
        <v>3743</v>
      </c>
      <c r="D32" s="25">
        <v>0</v>
      </c>
      <c r="E32" s="25">
        <v>280</v>
      </c>
      <c r="F32" s="25">
        <v>5802</v>
      </c>
      <c r="G32" s="25">
        <v>0</v>
      </c>
      <c r="H32" s="25">
        <v>58806</v>
      </c>
      <c r="I32" s="20">
        <f t="shared" si="6"/>
        <v>77857</v>
      </c>
    </row>
    <row r="33" spans="1:9" ht="12.75">
      <c r="A33" s="4" t="s">
        <v>13</v>
      </c>
      <c r="B33" s="20">
        <f aca="true" t="shared" si="7" ref="B33:I33">SUM(B30:B32)</f>
        <v>430303</v>
      </c>
      <c r="C33" s="20">
        <f t="shared" si="7"/>
        <v>10909</v>
      </c>
      <c r="D33" s="20">
        <f t="shared" si="7"/>
        <v>23714</v>
      </c>
      <c r="E33" s="20">
        <f t="shared" si="7"/>
        <v>110518</v>
      </c>
      <c r="F33" s="20">
        <f t="shared" si="7"/>
        <v>243266</v>
      </c>
      <c r="G33" s="20">
        <f t="shared" si="7"/>
        <v>9338</v>
      </c>
      <c r="H33" s="20">
        <f t="shared" si="7"/>
        <v>3677308</v>
      </c>
      <c r="I33" s="20">
        <f t="shared" si="7"/>
        <v>4505356</v>
      </c>
    </row>
    <row r="34" spans="1:9" ht="12.75">
      <c r="A34" s="4" t="s">
        <v>14</v>
      </c>
      <c r="B34" s="20">
        <f aca="true" t="shared" si="8" ref="B34:I34">SUM(B27+B28+B29+B33)</f>
        <v>3731298</v>
      </c>
      <c r="C34" s="20">
        <f t="shared" si="8"/>
        <v>103831</v>
      </c>
      <c r="D34" s="20">
        <f t="shared" si="8"/>
        <v>305665</v>
      </c>
      <c r="E34" s="20">
        <f t="shared" si="8"/>
        <v>1276585</v>
      </c>
      <c r="F34" s="20">
        <f t="shared" si="8"/>
        <v>3102494</v>
      </c>
      <c r="G34" s="20">
        <f t="shared" si="8"/>
        <v>131898</v>
      </c>
      <c r="H34" s="20">
        <f t="shared" si="8"/>
        <v>28824503</v>
      </c>
      <c r="I34" s="20">
        <f t="shared" si="8"/>
        <v>37476274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86649</v>
      </c>
      <c r="D42" s="21">
        <f>I16</f>
        <v>49552</v>
      </c>
      <c r="E42" s="21">
        <f>I17</f>
        <v>21947</v>
      </c>
      <c r="F42" s="21">
        <f>I18</f>
        <v>5074</v>
      </c>
      <c r="G42" s="21">
        <f>I22</f>
        <v>10076</v>
      </c>
      <c r="H42" s="21">
        <f>I19</f>
        <v>8838</v>
      </c>
      <c r="I42" s="21">
        <f>I20</f>
        <v>1064</v>
      </c>
      <c r="J42" s="21">
        <f>I21</f>
        <v>174</v>
      </c>
      <c r="K42" s="21"/>
    </row>
    <row r="43" spans="1:11" ht="12.75">
      <c r="A43" t="s">
        <v>21</v>
      </c>
      <c r="C43" s="21">
        <f>SUM(D43:G43)</f>
        <v>173143</v>
      </c>
      <c r="D43" s="21">
        <f>I5</f>
        <v>99698</v>
      </c>
      <c r="E43" s="21">
        <f>I6</f>
        <v>43318</v>
      </c>
      <c r="F43" s="21">
        <f>I7</f>
        <v>9885</v>
      </c>
      <c r="G43" s="21">
        <f>I11</f>
        <v>20242</v>
      </c>
      <c r="H43" s="21">
        <f>I8</f>
        <v>17550</v>
      </c>
      <c r="I43" s="21">
        <f>I9</f>
        <v>2337</v>
      </c>
      <c r="J43" s="21">
        <f>I10</f>
        <v>355</v>
      </c>
      <c r="K43" s="21"/>
    </row>
    <row r="44" spans="1:11" ht="12.75">
      <c r="A44" t="s">
        <v>22</v>
      </c>
      <c r="C44" s="22">
        <f aca="true" t="shared" si="9" ref="C44:J44">C43/C42</f>
        <v>1.998211173816201</v>
      </c>
      <c r="D44" s="22">
        <f t="shared" si="9"/>
        <v>2.011987407168227</v>
      </c>
      <c r="E44" s="22">
        <f t="shared" si="9"/>
        <v>1.9737549551191507</v>
      </c>
      <c r="F44" s="22">
        <f t="shared" si="9"/>
        <v>1.9481671265273945</v>
      </c>
      <c r="G44" s="22">
        <f t="shared" si="9"/>
        <v>2.0089321159190154</v>
      </c>
      <c r="H44" s="22">
        <f t="shared" si="9"/>
        <v>1.9857433808553973</v>
      </c>
      <c r="I44" s="22">
        <f t="shared" si="9"/>
        <v>2.1964285714285716</v>
      </c>
      <c r="J44" s="22">
        <f t="shared" si="9"/>
        <v>2.0402298850574714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62295</v>
      </c>
      <c r="D47" s="21">
        <f>H16</f>
        <v>34018</v>
      </c>
      <c r="E47" s="21">
        <f>H17</f>
        <v>16209</v>
      </c>
      <c r="F47" s="21">
        <f>H18</f>
        <v>4105</v>
      </c>
      <c r="G47" s="21">
        <f>H22</f>
        <v>7963</v>
      </c>
      <c r="H47" s="21">
        <f>H19</f>
        <v>7053</v>
      </c>
      <c r="I47" s="21">
        <f>H20</f>
        <v>781</v>
      </c>
      <c r="J47" s="21">
        <f>H21</f>
        <v>129</v>
      </c>
      <c r="K47" s="21"/>
    </row>
    <row r="48" spans="1:11" ht="12.75">
      <c r="A48" t="s">
        <v>21</v>
      </c>
      <c r="C48" s="21">
        <f>SUM(D48:G48)</f>
        <v>134082</v>
      </c>
      <c r="D48" s="21">
        <f>H5</f>
        <v>75934</v>
      </c>
      <c r="E48" s="21">
        <f>H6</f>
        <v>33192</v>
      </c>
      <c r="F48" s="21">
        <f>H7</f>
        <v>8387</v>
      </c>
      <c r="G48" s="21">
        <f>H11</f>
        <v>16569</v>
      </c>
      <c r="H48" s="21">
        <f>H8</f>
        <v>14601</v>
      </c>
      <c r="I48" s="21">
        <f>H9</f>
        <v>1704</v>
      </c>
      <c r="J48" s="21">
        <f>H10</f>
        <v>264</v>
      </c>
      <c r="K48" s="21"/>
    </row>
    <row r="49" spans="1:11" ht="12.75">
      <c r="A49" t="s">
        <v>22</v>
      </c>
      <c r="C49" s="22">
        <f aca="true" t="shared" si="10" ref="C49:J49">C48/C47</f>
        <v>2.152371779436552</v>
      </c>
      <c r="D49" s="22">
        <f t="shared" si="10"/>
        <v>2.2321712034805103</v>
      </c>
      <c r="E49" s="22">
        <f t="shared" si="10"/>
        <v>2.047751249305941</v>
      </c>
      <c r="F49" s="22">
        <f t="shared" si="10"/>
        <v>2.043118148599269</v>
      </c>
      <c r="G49" s="22">
        <f t="shared" si="10"/>
        <v>2.080748461635062</v>
      </c>
      <c r="H49" s="22">
        <f t="shared" si="10"/>
        <v>2.070182900893237</v>
      </c>
      <c r="I49" s="22">
        <f t="shared" si="10"/>
        <v>2.1818181818181817</v>
      </c>
      <c r="J49" s="22">
        <f t="shared" si="10"/>
        <v>2.046511627906977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24354</v>
      </c>
      <c r="D52" s="21">
        <f>SUM(B16:G16)</f>
        <v>15534</v>
      </c>
      <c r="E52" s="21">
        <f>SUM(B17:G17)</f>
        <v>5738</v>
      </c>
      <c r="F52" s="21">
        <f>SUM(B18:G18)</f>
        <v>969</v>
      </c>
      <c r="G52" s="21">
        <f>SUM(H52:J52)</f>
        <v>2113</v>
      </c>
      <c r="H52" s="21">
        <f>SUM(B19:G19)</f>
        <v>1785</v>
      </c>
      <c r="I52" s="21">
        <f>SUM(B20:G20)</f>
        <v>283</v>
      </c>
      <c r="J52" s="21">
        <f>SUM(B21:G21)</f>
        <v>45</v>
      </c>
      <c r="K52" s="21"/>
    </row>
    <row r="53" spans="1:11" ht="12.75">
      <c r="A53" t="s">
        <v>21</v>
      </c>
      <c r="C53" s="21">
        <f>SUM(B12:G12)</f>
        <v>39061</v>
      </c>
      <c r="D53" s="21">
        <f>SUM(B5:G5)</f>
        <v>23764</v>
      </c>
      <c r="E53" s="21">
        <f>SUM(B6:G6)</f>
        <v>10126</v>
      </c>
      <c r="F53" s="21">
        <f>SUM(B7:G7)</f>
        <v>1498</v>
      </c>
      <c r="G53" s="21">
        <f>SUM(H53:J53)</f>
        <v>3673</v>
      </c>
      <c r="H53" s="21">
        <f>SUM(B8:G8)</f>
        <v>2949</v>
      </c>
      <c r="I53" s="21">
        <f>SUM(B9:G9)</f>
        <v>633</v>
      </c>
      <c r="J53" s="21">
        <f>SUM(B10:G10)</f>
        <v>91</v>
      </c>
      <c r="K53" s="21"/>
    </row>
    <row r="54" spans="1:11" ht="12.75">
      <c r="A54" t="s">
        <v>22</v>
      </c>
      <c r="C54" s="22">
        <f aca="true" t="shared" si="11" ref="C54:J54">C53/C52</f>
        <v>1.603884372177055</v>
      </c>
      <c r="D54" s="22">
        <f t="shared" si="11"/>
        <v>1.5298055877430152</v>
      </c>
      <c r="E54" s="22">
        <f t="shared" si="11"/>
        <v>1.7647263855001742</v>
      </c>
      <c r="F54" s="22">
        <f t="shared" si="11"/>
        <v>1.5459236326109391</v>
      </c>
      <c r="G54" s="22">
        <f t="shared" si="11"/>
        <v>1.7382867960246096</v>
      </c>
      <c r="H54" s="22">
        <f t="shared" si="11"/>
        <v>1.6521008403361344</v>
      </c>
      <c r="I54" s="22">
        <f t="shared" si="11"/>
        <v>2.2367491166077738</v>
      </c>
      <c r="J54" s="22">
        <f t="shared" si="11"/>
        <v>2.022222222222222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24354</v>
      </c>
      <c r="D61" s="21">
        <f>SUM(B16:G16)</f>
        <v>15534</v>
      </c>
      <c r="E61" s="21">
        <f>SUM(B17:G17)</f>
        <v>5738</v>
      </c>
      <c r="F61" s="21">
        <f>SUM(B18:G18)</f>
        <v>969</v>
      </c>
      <c r="G61" s="21">
        <f>SUM(H61:J61)</f>
        <v>2113</v>
      </c>
      <c r="H61" s="21">
        <f>SUM(B19:G19)</f>
        <v>1785</v>
      </c>
      <c r="I61" s="21">
        <f>SUM(B20:G20)</f>
        <v>283</v>
      </c>
      <c r="J61" s="21">
        <f>SUM(B21:G21)</f>
        <v>45</v>
      </c>
      <c r="K61" s="21"/>
    </row>
    <row r="62" spans="1:11" ht="12.75">
      <c r="A62" t="s">
        <v>21</v>
      </c>
      <c r="C62" s="21">
        <f>SUM(B12:G12)</f>
        <v>39061</v>
      </c>
      <c r="D62" s="21">
        <f>SUM(B5:G5)</f>
        <v>23764</v>
      </c>
      <c r="E62" s="21">
        <f>SUM(B6:G6)</f>
        <v>10126</v>
      </c>
      <c r="F62" s="21">
        <f>SUM(B7:G7)</f>
        <v>1498</v>
      </c>
      <c r="G62" s="21">
        <f>SUM(H62:J62)</f>
        <v>3673</v>
      </c>
      <c r="H62" s="21">
        <f>SUM(B8:G8)</f>
        <v>2949</v>
      </c>
      <c r="I62" s="21">
        <f>SUM(B9:G9)</f>
        <v>633</v>
      </c>
      <c r="J62" s="21">
        <f>SUM(B10:G10)</f>
        <v>91</v>
      </c>
      <c r="K62" s="21"/>
    </row>
    <row r="63" spans="1:11" ht="12.75">
      <c r="A63" t="s">
        <v>22</v>
      </c>
      <c r="C63" s="22">
        <f aca="true" t="shared" si="12" ref="C63:J63">C62/C61</f>
        <v>1.603884372177055</v>
      </c>
      <c r="D63" s="22">
        <f t="shared" si="12"/>
        <v>1.5298055877430152</v>
      </c>
      <c r="E63" s="22">
        <f t="shared" si="12"/>
        <v>1.7647263855001742</v>
      </c>
      <c r="F63" s="22">
        <f t="shared" si="12"/>
        <v>1.5459236326109391</v>
      </c>
      <c r="G63" s="22">
        <f t="shared" si="12"/>
        <v>1.7382867960246096</v>
      </c>
      <c r="H63" s="22">
        <f t="shared" si="12"/>
        <v>1.6521008403361344</v>
      </c>
      <c r="I63" s="22">
        <f t="shared" si="12"/>
        <v>2.2367491166077738</v>
      </c>
      <c r="J63" s="22">
        <f t="shared" si="12"/>
        <v>2.022222222222222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14150</v>
      </c>
      <c r="D66" s="21">
        <f>SUM(F16:G16)</f>
        <v>9441</v>
      </c>
      <c r="E66" s="21">
        <f>SUM(F17:G17)</f>
        <v>2999</v>
      </c>
      <c r="F66" s="21">
        <f>SUM(F18:G18)</f>
        <v>600</v>
      </c>
      <c r="G66" s="21">
        <f>SUM(H66:J66)</f>
        <v>1110</v>
      </c>
      <c r="H66" s="21">
        <f>SUM(F19:G19)</f>
        <v>969</v>
      </c>
      <c r="I66" s="21">
        <f>SUM(F20:G20)</f>
        <v>114</v>
      </c>
      <c r="J66" s="21">
        <f>SUM(F21:G21)</f>
        <v>27</v>
      </c>
      <c r="K66" s="21"/>
    </row>
    <row r="67" spans="1:11" ht="12.75">
      <c r="A67" t="s">
        <v>21</v>
      </c>
      <c r="C67" s="21">
        <f>SUM(F12:G12)</f>
        <v>15253</v>
      </c>
      <c r="D67" s="21">
        <f>SUM(F5:G5)</f>
        <v>10327</v>
      </c>
      <c r="E67" s="21">
        <f>SUM(F6:G6)</f>
        <v>3119</v>
      </c>
      <c r="F67" s="21">
        <f>SUM(F7:G7)</f>
        <v>622</v>
      </c>
      <c r="G67" s="21">
        <f>SUM(H67:J67)</f>
        <v>1185</v>
      </c>
      <c r="H67" s="21">
        <f>SUM(F8:G8)</f>
        <v>1032</v>
      </c>
      <c r="I67" s="21">
        <f>SUM(F9:G9)</f>
        <v>125</v>
      </c>
      <c r="J67" s="21">
        <f>SUM(F10:G10)</f>
        <v>28</v>
      </c>
      <c r="K67" s="21"/>
    </row>
    <row r="68" spans="1:11" ht="12.75">
      <c r="A68" t="s">
        <v>22</v>
      </c>
      <c r="C68" s="22">
        <f aca="true" t="shared" si="13" ref="C68:J68">C67/C66</f>
        <v>1.0779505300353356</v>
      </c>
      <c r="D68" s="22">
        <f t="shared" si="13"/>
        <v>1.0938459908907954</v>
      </c>
      <c r="E68" s="22">
        <f t="shared" si="13"/>
        <v>1.0400133377792597</v>
      </c>
      <c r="F68" s="22">
        <f t="shared" si="13"/>
        <v>1.0366666666666666</v>
      </c>
      <c r="G68" s="22">
        <f t="shared" si="13"/>
        <v>1.0675675675675675</v>
      </c>
      <c r="H68" s="22">
        <f t="shared" si="13"/>
        <v>1.065015479876161</v>
      </c>
      <c r="I68" s="22">
        <f t="shared" si="13"/>
        <v>1.0964912280701755</v>
      </c>
      <c r="J68" s="22">
        <f t="shared" si="13"/>
        <v>1.037037037037037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5378</v>
      </c>
      <c r="D71" s="21">
        <f>B16</f>
        <v>2863</v>
      </c>
      <c r="E71" s="21">
        <f>B17</f>
        <v>1696</v>
      </c>
      <c r="F71" s="21">
        <f>B18</f>
        <v>216</v>
      </c>
      <c r="G71" s="21">
        <f>SUM(H71:J71)</f>
        <v>603</v>
      </c>
      <c r="H71" s="21">
        <f>B19</f>
        <v>475</v>
      </c>
      <c r="I71" s="21">
        <f>B20</f>
        <v>115</v>
      </c>
      <c r="J71" s="21">
        <f>B21</f>
        <v>13</v>
      </c>
      <c r="K71" s="21"/>
    </row>
    <row r="72" spans="1:11" ht="12.75">
      <c r="A72" t="s">
        <v>21</v>
      </c>
      <c r="C72" s="21">
        <f>B12</f>
        <v>17368</v>
      </c>
      <c r="D72" s="21">
        <f>B5</f>
        <v>9160</v>
      </c>
      <c r="E72" s="21">
        <f>B6</f>
        <v>5597</v>
      </c>
      <c r="F72" s="21">
        <f>B7</f>
        <v>676</v>
      </c>
      <c r="G72" s="21">
        <f>SUM(H72:J72)</f>
        <v>1935</v>
      </c>
      <c r="H72" s="21">
        <f>B8</f>
        <v>1494</v>
      </c>
      <c r="I72" s="21">
        <f>B9</f>
        <v>398</v>
      </c>
      <c r="J72" s="21">
        <f>B10</f>
        <v>43</v>
      </c>
      <c r="K72" s="21"/>
    </row>
    <row r="73" spans="1:11" ht="12.75">
      <c r="A73" t="s">
        <v>22</v>
      </c>
      <c r="C73" s="22">
        <f aca="true" t="shared" si="14" ref="C73:J73">C72/C71</f>
        <v>3.2294533283748605</v>
      </c>
      <c r="D73" s="22">
        <f t="shared" si="14"/>
        <v>3.1994411456514147</v>
      </c>
      <c r="E73" s="22">
        <f t="shared" si="14"/>
        <v>3.300117924528302</v>
      </c>
      <c r="F73" s="22">
        <f t="shared" si="14"/>
        <v>3.1296296296296298</v>
      </c>
      <c r="G73" s="22">
        <f t="shared" si="14"/>
        <v>3.208955223880597</v>
      </c>
      <c r="H73" s="22">
        <f t="shared" si="14"/>
        <v>3.1452631578947368</v>
      </c>
      <c r="I73" s="22">
        <f t="shared" si="14"/>
        <v>3.4608695652173913</v>
      </c>
      <c r="J73" s="22">
        <f t="shared" si="14"/>
        <v>3.3076923076923075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129</v>
      </c>
      <c r="D76" s="21">
        <f>C16</f>
        <v>86</v>
      </c>
      <c r="E76" s="21">
        <f>C17</f>
        <v>21</v>
      </c>
      <c r="F76" s="21">
        <f>C18</f>
        <v>9</v>
      </c>
      <c r="G76" s="21">
        <f>SUM(H76:J76)</f>
        <v>13</v>
      </c>
      <c r="H76" s="21">
        <f>C19</f>
        <v>3</v>
      </c>
      <c r="I76" s="21">
        <f>C20</f>
        <v>6</v>
      </c>
      <c r="J76" s="21">
        <f>C21</f>
        <v>4</v>
      </c>
      <c r="K76" s="21"/>
    </row>
    <row r="77" spans="1:11" ht="12.75">
      <c r="A77" t="s">
        <v>21</v>
      </c>
      <c r="C77" s="21">
        <f>C12</f>
        <v>480</v>
      </c>
      <c r="D77" s="21">
        <f>C5</f>
        <v>313</v>
      </c>
      <c r="E77" s="21">
        <f>C6</f>
        <v>76</v>
      </c>
      <c r="F77" s="21">
        <f>C7</f>
        <v>38</v>
      </c>
      <c r="G77" s="21">
        <f>SUM(H77:J77)</f>
        <v>53</v>
      </c>
      <c r="H77" s="21">
        <f>C8</f>
        <v>10</v>
      </c>
      <c r="I77" s="21">
        <f>C9</f>
        <v>24</v>
      </c>
      <c r="J77" s="21">
        <f>C10</f>
        <v>19</v>
      </c>
      <c r="K77" s="21"/>
    </row>
    <row r="78" spans="1:11" ht="12.75">
      <c r="A78" t="s">
        <v>22</v>
      </c>
      <c r="C78" s="22">
        <f aca="true" t="shared" si="15" ref="C78:J78">C77/C76</f>
        <v>3.7209302325581395</v>
      </c>
      <c r="D78" s="22">
        <f t="shared" si="15"/>
        <v>3.63953488372093</v>
      </c>
      <c r="E78" s="22">
        <f t="shared" si="15"/>
        <v>3.619047619047619</v>
      </c>
      <c r="F78" s="22">
        <f t="shared" si="15"/>
        <v>4.222222222222222</v>
      </c>
      <c r="G78" s="22">
        <f t="shared" si="15"/>
        <v>4.076923076923077</v>
      </c>
      <c r="H78" s="22">
        <f t="shared" si="15"/>
        <v>3.3333333333333335</v>
      </c>
      <c r="I78" s="22">
        <f t="shared" si="15"/>
        <v>4</v>
      </c>
      <c r="J78" s="22">
        <f t="shared" si="15"/>
        <v>4.75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4312</v>
      </c>
      <c r="D81" s="21">
        <f>E16</f>
        <v>2873</v>
      </c>
      <c r="E81" s="21">
        <f>E17</f>
        <v>940</v>
      </c>
      <c r="F81" s="21">
        <f>E18</f>
        <v>138</v>
      </c>
      <c r="G81" s="21">
        <f>SUM(H81:J81)</f>
        <v>361</v>
      </c>
      <c r="H81" s="21">
        <f>E19</f>
        <v>321</v>
      </c>
      <c r="I81" s="21">
        <f>E20</f>
        <v>39</v>
      </c>
      <c r="J81" s="21">
        <f>E21</f>
        <v>1</v>
      </c>
      <c r="K81" s="21"/>
    </row>
    <row r="82" spans="1:11" ht="12.75">
      <c r="A82" t="s">
        <v>21</v>
      </c>
      <c r="C82" s="21">
        <f>E12</f>
        <v>4375</v>
      </c>
      <c r="D82" s="21">
        <f>E5</f>
        <v>2907</v>
      </c>
      <c r="E82" s="21">
        <f>E6</f>
        <v>959</v>
      </c>
      <c r="F82" s="21">
        <f>E7</f>
        <v>140</v>
      </c>
      <c r="G82" s="21">
        <f>SUM(H82:J82)</f>
        <v>369</v>
      </c>
      <c r="H82" s="21">
        <f>E8</f>
        <v>327</v>
      </c>
      <c r="I82" s="21">
        <f>E9</f>
        <v>41</v>
      </c>
      <c r="J82" s="21">
        <f>E10</f>
        <v>1</v>
      </c>
      <c r="K82" s="21"/>
    </row>
    <row r="83" spans="1:11" ht="12.75">
      <c r="A83" t="s">
        <v>22</v>
      </c>
      <c r="C83" s="22">
        <f aca="true" t="shared" si="16" ref="C83:J83">C82/C81</f>
        <v>1.0146103896103895</v>
      </c>
      <c r="D83" s="22">
        <f t="shared" si="16"/>
        <v>1.0118343195266273</v>
      </c>
      <c r="E83" s="22">
        <f t="shared" si="16"/>
        <v>1.0202127659574467</v>
      </c>
      <c r="F83" s="22">
        <f t="shared" si="16"/>
        <v>1.0144927536231885</v>
      </c>
      <c r="G83" s="22">
        <f t="shared" si="16"/>
        <v>1.0221606648199446</v>
      </c>
      <c r="H83" s="22">
        <f t="shared" si="16"/>
        <v>1.0186915887850467</v>
      </c>
      <c r="I83" s="22">
        <f t="shared" si="16"/>
        <v>1.0512820512820513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385</v>
      </c>
      <c r="D86" s="21">
        <f>D16</f>
        <v>271</v>
      </c>
      <c r="E86" s="21">
        <f>D17</f>
        <v>82</v>
      </c>
      <c r="F86" s="21">
        <f>D18</f>
        <v>6</v>
      </c>
      <c r="G86" s="21">
        <f>SUM(H86:J86)</f>
        <v>26</v>
      </c>
      <c r="H86" s="21">
        <f>D19</f>
        <v>17</v>
      </c>
      <c r="I86" s="21">
        <f>D20</f>
        <v>9</v>
      </c>
      <c r="J86" s="21">
        <f>D21</f>
        <v>0</v>
      </c>
    </row>
    <row r="87" spans="1:10" ht="12.75">
      <c r="A87" t="s">
        <v>21</v>
      </c>
      <c r="C87" s="21">
        <f>D12</f>
        <v>1585</v>
      </c>
      <c r="D87" s="21">
        <f>D5</f>
        <v>1057</v>
      </c>
      <c r="E87" s="21">
        <f>D6</f>
        <v>375</v>
      </c>
      <c r="F87" s="21">
        <f>D7</f>
        <v>22</v>
      </c>
      <c r="G87" s="21">
        <f>SUM(H87:J87)</f>
        <v>131</v>
      </c>
      <c r="H87" s="21">
        <f>D8</f>
        <v>86</v>
      </c>
      <c r="I87" s="21">
        <f>D9</f>
        <v>45</v>
      </c>
      <c r="J87" s="21">
        <f>D10</f>
        <v>0</v>
      </c>
    </row>
    <row r="88" spans="1:10" ht="12.75">
      <c r="A88" t="s">
        <v>22</v>
      </c>
      <c r="C88" s="22">
        <f aca="true" t="shared" si="17" ref="C88:J88">C87/C86</f>
        <v>4.116883116883117</v>
      </c>
      <c r="D88" s="22">
        <f t="shared" si="17"/>
        <v>3.9003690036900367</v>
      </c>
      <c r="E88" s="22">
        <f t="shared" si="17"/>
        <v>4.573170731707317</v>
      </c>
      <c r="F88" s="22">
        <f t="shared" si="17"/>
        <v>3.6666666666666665</v>
      </c>
      <c r="G88" s="22">
        <f t="shared" si="17"/>
        <v>5.038461538461538</v>
      </c>
      <c r="H88" s="22">
        <f t="shared" si="17"/>
        <v>5.0588235294117645</v>
      </c>
      <c r="I88" s="22">
        <f t="shared" si="17"/>
        <v>5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37476274</v>
      </c>
      <c r="D94" s="21"/>
      <c r="E94" s="21">
        <f>SUM(E95:E96)</f>
        <v>86649</v>
      </c>
      <c r="F94" s="22">
        <f>C94/E94</f>
        <v>432.5067109833928</v>
      </c>
      <c r="G94" s="21">
        <f>SUM(G95:G96)</f>
        <v>173143</v>
      </c>
      <c r="H94" s="22">
        <f>C94/G94</f>
        <v>216.44694847611513</v>
      </c>
    </row>
    <row r="95" spans="1:8" ht="12.75">
      <c r="A95" t="s">
        <v>23</v>
      </c>
      <c r="C95" s="21">
        <f>H34</f>
        <v>28824503</v>
      </c>
      <c r="D95" s="21"/>
      <c r="E95" s="21">
        <f>H23</f>
        <v>62295</v>
      </c>
      <c r="F95" s="22">
        <f>C95/E95</f>
        <v>462.70973593386304</v>
      </c>
      <c r="G95" s="21">
        <f>H12</f>
        <v>134082</v>
      </c>
      <c r="H95" s="22">
        <f>C95/G95</f>
        <v>214.97667845050043</v>
      </c>
    </row>
    <row r="96" spans="1:8" ht="12.75">
      <c r="A96" t="s">
        <v>34</v>
      </c>
      <c r="C96" s="21">
        <f>SUM(B34:G34)</f>
        <v>8651771</v>
      </c>
      <c r="D96" s="21"/>
      <c r="E96" s="21">
        <f>SUM(B23:G23)</f>
        <v>24354</v>
      </c>
      <c r="F96" s="22">
        <f>C96/E96</f>
        <v>355.2505132627084</v>
      </c>
      <c r="G96" s="21">
        <f>SUM(B12:G12)</f>
        <v>39061</v>
      </c>
      <c r="H96" s="22">
        <f>C96/G96</f>
        <v>221.4938429635698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21416048</v>
      </c>
      <c r="D98" s="21"/>
      <c r="E98" s="21">
        <f>SUM(E99:E100)</f>
        <v>49552</v>
      </c>
      <c r="F98" s="22">
        <f>C98/E98</f>
        <v>432.1934129803035</v>
      </c>
      <c r="G98" s="21">
        <f>SUM(G99:G100)</f>
        <v>99698</v>
      </c>
      <c r="H98" s="22">
        <f>C98/G98</f>
        <v>214.8092037954623</v>
      </c>
    </row>
    <row r="99" spans="1:8" ht="12.75">
      <c r="A99" t="s">
        <v>23</v>
      </c>
      <c r="C99" s="21">
        <f>H27</f>
        <v>16130046</v>
      </c>
      <c r="D99" s="21"/>
      <c r="E99" s="21">
        <f>H16</f>
        <v>34018</v>
      </c>
      <c r="F99" s="22">
        <f>C99/E99</f>
        <v>474.162090657887</v>
      </c>
      <c r="G99" s="21">
        <f>H5</f>
        <v>75934</v>
      </c>
      <c r="H99" s="22">
        <f>C99/G99</f>
        <v>212.4219190349514</v>
      </c>
    </row>
    <row r="100" spans="1:8" ht="12.75">
      <c r="A100" t="s">
        <v>34</v>
      </c>
      <c r="C100" s="21">
        <f>SUM(B27:G27)</f>
        <v>5286002</v>
      </c>
      <c r="D100" s="21"/>
      <c r="E100" s="21">
        <f>SUM(B16:G16)</f>
        <v>15534</v>
      </c>
      <c r="F100" s="22">
        <f>C100/E100</f>
        <v>340.28595339255827</v>
      </c>
      <c r="G100" s="21">
        <f>SUM(B5:G5)</f>
        <v>23764</v>
      </c>
      <c r="H100" s="22">
        <f>C100/G100</f>
        <v>222.43738427874095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9457349</v>
      </c>
      <c r="D102" s="21"/>
      <c r="E102" s="21">
        <f>SUM(E103:E104)</f>
        <v>21947</v>
      </c>
      <c r="F102" s="22">
        <f>C102/E102</f>
        <v>430.9176197202351</v>
      </c>
      <c r="G102" s="21">
        <f>SUM(G103:G104)</f>
        <v>43318</v>
      </c>
      <c r="H102" s="22">
        <f>C102/G102</f>
        <v>218.3237684103606</v>
      </c>
    </row>
    <row r="103" spans="1:8" ht="12.75">
      <c r="A103" t="s">
        <v>23</v>
      </c>
      <c r="C103" s="21">
        <f>H28</f>
        <v>7248837</v>
      </c>
      <c r="D103" s="21"/>
      <c r="E103" s="21">
        <f>H17</f>
        <v>16209</v>
      </c>
      <c r="F103" s="22">
        <f>C103/E103</f>
        <v>447.21062372755875</v>
      </c>
      <c r="G103" s="21">
        <f>H6</f>
        <v>33192</v>
      </c>
      <c r="H103" s="22">
        <f>C103/G103</f>
        <v>218.39108821402746</v>
      </c>
    </row>
    <row r="104" spans="1:8" ht="12.75">
      <c r="A104" t="s">
        <v>34</v>
      </c>
      <c r="C104" s="21">
        <f>SUM(B28:G28)</f>
        <v>2208512</v>
      </c>
      <c r="D104" s="21"/>
      <c r="E104" s="21">
        <f>SUM(B17:G17)</f>
        <v>5738</v>
      </c>
      <c r="F104" s="22">
        <f>C104/E104</f>
        <v>384.8922969675845</v>
      </c>
      <c r="G104" s="21">
        <f>SUM(B6:G6)</f>
        <v>10126</v>
      </c>
      <c r="H104" s="22">
        <f>C104/G104</f>
        <v>218.10310092830338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2097521</v>
      </c>
      <c r="D106" s="21"/>
      <c r="E106" s="21">
        <f>SUM(E107:E108)</f>
        <v>5074</v>
      </c>
      <c r="F106" s="22">
        <f>C106/E106</f>
        <v>413.3860859282617</v>
      </c>
      <c r="G106" s="21">
        <f>SUM(G107:G108)</f>
        <v>9885</v>
      </c>
      <c r="H106" s="22">
        <f>C106/G106</f>
        <v>212.19231158320687</v>
      </c>
    </row>
    <row r="107" spans="1:8" ht="12.75">
      <c r="A107" t="s">
        <v>23</v>
      </c>
      <c r="C107" s="21">
        <f>H29</f>
        <v>1768312</v>
      </c>
      <c r="D107" s="21"/>
      <c r="E107" s="21">
        <f>H18</f>
        <v>4105</v>
      </c>
      <c r="F107" s="22">
        <f>C107/E107</f>
        <v>430.7702801461632</v>
      </c>
      <c r="G107" s="21">
        <f>H7</f>
        <v>8387</v>
      </c>
      <c r="H107" s="22">
        <f>C107/G107</f>
        <v>210.83963276499344</v>
      </c>
    </row>
    <row r="108" spans="1:8" ht="12.75">
      <c r="A108" t="s">
        <v>34</v>
      </c>
      <c r="C108" s="21">
        <f>SUM(B29:G29)</f>
        <v>329209</v>
      </c>
      <c r="D108" s="21"/>
      <c r="E108" s="21">
        <f>SUM(B18:G18)</f>
        <v>969</v>
      </c>
      <c r="F108" s="22">
        <f>C108/E108</f>
        <v>339.7409700722394</v>
      </c>
      <c r="G108" s="21">
        <f>SUM(B7:G7)</f>
        <v>1498</v>
      </c>
      <c r="H108" s="22">
        <f>C108/G108</f>
        <v>219.7656875834446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4505356</v>
      </c>
      <c r="D110" s="21"/>
      <c r="E110" s="21">
        <f>SUM(E111:E112)</f>
        <v>10076</v>
      </c>
      <c r="F110" s="22">
        <f>C110/E110</f>
        <v>447.13735609368797</v>
      </c>
      <c r="G110" s="21">
        <f>SUM(G111:G112)</f>
        <v>20242</v>
      </c>
      <c r="H110" s="22">
        <f>C110/G110</f>
        <v>222.5746467740342</v>
      </c>
    </row>
    <row r="111" spans="1:8" ht="12.75">
      <c r="A111" s="11" t="s">
        <v>23</v>
      </c>
      <c r="C111" s="21">
        <f>H33</f>
        <v>3677308</v>
      </c>
      <c r="D111" s="21"/>
      <c r="E111" s="21">
        <f>H22</f>
        <v>7963</v>
      </c>
      <c r="F111" s="22">
        <f>C111/E111</f>
        <v>461.79932186361924</v>
      </c>
      <c r="G111" s="21">
        <f>H11</f>
        <v>16569</v>
      </c>
      <c r="H111" s="22">
        <f>C111/G111</f>
        <v>221.93904279075383</v>
      </c>
    </row>
    <row r="112" spans="1:8" ht="12.75">
      <c r="A112" s="11" t="s">
        <v>34</v>
      </c>
      <c r="C112" s="21">
        <f>SUM(B33:G33)</f>
        <v>828048</v>
      </c>
      <c r="D112" s="21"/>
      <c r="E112" s="21">
        <f>SUM(B22:G22)</f>
        <v>2113</v>
      </c>
      <c r="F112" s="22">
        <f>C112/E112</f>
        <v>391.88263132986276</v>
      </c>
      <c r="G112" s="21">
        <f>SUM(B11:G11)</f>
        <v>3673</v>
      </c>
      <c r="H112" s="22">
        <f>C112/G112</f>
        <v>225.44187312823306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3922750</v>
      </c>
      <c r="D114" s="21"/>
      <c r="E114" s="21">
        <f>SUM(E115:E116)</f>
        <v>8838</v>
      </c>
      <c r="F114" s="22">
        <f>C114/E114</f>
        <v>443.85041864675264</v>
      </c>
      <c r="G114" s="21">
        <f>SUM(G115:G116)</f>
        <v>17550</v>
      </c>
      <c r="H114" s="22">
        <f>C114/G114</f>
        <v>223.5185185185185</v>
      </c>
    </row>
    <row r="115" spans="1:8" ht="12.75">
      <c r="A115" t="s">
        <v>23</v>
      </c>
      <c r="C115" s="21">
        <f>H30</f>
        <v>3252134</v>
      </c>
      <c r="D115" s="21"/>
      <c r="E115" s="21">
        <f>H19</f>
        <v>7053</v>
      </c>
      <c r="F115" s="22">
        <f>C115/E115</f>
        <v>461.0993903303559</v>
      </c>
      <c r="G115" s="21">
        <f>H8</f>
        <v>14601</v>
      </c>
      <c r="H115" s="22">
        <f>C115/G115</f>
        <v>222.73364838024793</v>
      </c>
    </row>
    <row r="116" spans="1:8" ht="12.75">
      <c r="A116" t="s">
        <v>34</v>
      </c>
      <c r="C116" s="21">
        <f>SUM(B30:G30)</f>
        <v>670616</v>
      </c>
      <c r="D116" s="21"/>
      <c r="E116" s="21">
        <f>SUM(B19:G19)</f>
        <v>1785</v>
      </c>
      <c r="F116" s="22">
        <f>C116/E116</f>
        <v>375.6952380952381</v>
      </c>
      <c r="G116" s="21">
        <f>SUM(B8:G8)</f>
        <v>2949</v>
      </c>
      <c r="H116" s="22">
        <f>C116/G116</f>
        <v>227.4045439131909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504749</v>
      </c>
      <c r="D118" s="21"/>
      <c r="E118" s="21">
        <f>SUM(E119:E120)</f>
        <v>1064</v>
      </c>
      <c r="F118" s="22">
        <f>C118/E118</f>
        <v>474.3881578947368</v>
      </c>
      <c r="G118" s="21">
        <f>SUM(G119:G120)</f>
        <v>2337</v>
      </c>
      <c r="H118" s="22">
        <f>C118/G118</f>
        <v>215.9816003423192</v>
      </c>
    </row>
    <row r="119" spans="1:8" ht="12.75">
      <c r="A119" t="s">
        <v>23</v>
      </c>
      <c r="C119" s="21">
        <f>H31</f>
        <v>366368</v>
      </c>
      <c r="D119" s="21"/>
      <c r="E119" s="21">
        <f>H20</f>
        <v>781</v>
      </c>
      <c r="F119" s="22">
        <f>C119/E119</f>
        <v>469.101152368758</v>
      </c>
      <c r="G119" s="21">
        <f>H9</f>
        <v>1704</v>
      </c>
      <c r="H119" s="22">
        <f>C119/G119</f>
        <v>215.00469483568074</v>
      </c>
    </row>
    <row r="120" spans="1:8" ht="12.75">
      <c r="A120" t="s">
        <v>34</v>
      </c>
      <c r="C120" s="21">
        <f>SUM(B31:G31)</f>
        <v>138381</v>
      </c>
      <c r="D120" s="21"/>
      <c r="E120" s="21">
        <f>SUM(B20:G20)</f>
        <v>283</v>
      </c>
      <c r="F120" s="22">
        <f>C120/E120</f>
        <v>488.97879858657245</v>
      </c>
      <c r="G120" s="21">
        <f>SUM(B9:G9)</f>
        <v>633</v>
      </c>
      <c r="H120" s="22">
        <f>C120/G120</f>
        <v>218.61137440758293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77857</v>
      </c>
      <c r="D122" s="21"/>
      <c r="E122" s="21">
        <f>SUM(E123:E124)</f>
        <v>174</v>
      </c>
      <c r="F122" s="22">
        <f>C122/E122</f>
        <v>447.45402298850576</v>
      </c>
      <c r="G122" s="21">
        <f>SUM(G123:G124)</f>
        <v>355</v>
      </c>
      <c r="H122" s="22">
        <f>C122/G122</f>
        <v>219.31549295774647</v>
      </c>
    </row>
    <row r="123" spans="1:8" ht="12.75">
      <c r="A123" t="s">
        <v>23</v>
      </c>
      <c r="C123" s="21">
        <f>H32</f>
        <v>58806</v>
      </c>
      <c r="D123" s="21"/>
      <c r="E123" s="21">
        <f>H21</f>
        <v>129</v>
      </c>
      <c r="F123" s="22">
        <f>C123/E123</f>
        <v>455.86046511627904</v>
      </c>
      <c r="G123" s="21">
        <f>H10</f>
        <v>264</v>
      </c>
      <c r="H123" s="22">
        <f>C123/G123</f>
        <v>222.75</v>
      </c>
    </row>
    <row r="124" spans="1:8" ht="12.75">
      <c r="A124" t="s">
        <v>34</v>
      </c>
      <c r="C124" s="21">
        <f>SUM(B32:G32)</f>
        <v>19051</v>
      </c>
      <c r="D124" s="21"/>
      <c r="E124" s="21">
        <f>SUM(B21:G21)</f>
        <v>45</v>
      </c>
      <c r="F124" s="22">
        <f>C124/E124</f>
        <v>423.35555555555555</v>
      </c>
      <c r="G124" s="21">
        <f>SUM(B10:G10)</f>
        <v>91</v>
      </c>
      <c r="H124" s="22">
        <f>C124/G124</f>
        <v>209.35164835164835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9001379</v>
      </c>
      <c r="D130" s="21"/>
      <c r="E130" s="21">
        <f aca="true" t="shared" si="19" ref="E130:K130">SUM(E131:E134)</f>
        <v>5082952</v>
      </c>
      <c r="F130" s="21">
        <f t="shared" si="19"/>
        <v>2134287</v>
      </c>
      <c r="G130" s="21">
        <f t="shared" si="19"/>
        <v>324533</v>
      </c>
      <c r="H130" s="21">
        <f t="shared" si="19"/>
        <v>804334</v>
      </c>
      <c r="I130" s="21">
        <f t="shared" si="19"/>
        <v>655273</v>
      </c>
      <c r="J130" s="21">
        <f t="shared" si="19"/>
        <v>130010</v>
      </c>
      <c r="K130" s="21">
        <f t="shared" si="19"/>
        <v>19051</v>
      </c>
    </row>
    <row r="131" spans="1:11" ht="12.75">
      <c r="A131" t="s">
        <v>4</v>
      </c>
      <c r="C131" s="21">
        <f t="shared" si="18"/>
        <v>3456290</v>
      </c>
      <c r="D131" s="21"/>
      <c r="E131" s="21">
        <f>SUM(F27:G27)</f>
        <v>2208417</v>
      </c>
      <c r="F131" s="21">
        <f>SUM(F28:G28)</f>
        <v>642904</v>
      </c>
      <c r="G131" s="21">
        <f>SUM(F29:G29)</f>
        <v>130467</v>
      </c>
      <c r="H131" s="21">
        <f>SUM(I131:K131)</f>
        <v>252604</v>
      </c>
      <c r="I131" s="21">
        <f>SUM(F30:G30)</f>
        <v>221898</v>
      </c>
      <c r="J131" s="21">
        <f>SUM(F31:G31)</f>
        <v>24904</v>
      </c>
      <c r="K131" s="21">
        <f>SUM(F32:G32)</f>
        <v>5802</v>
      </c>
    </row>
    <row r="132" spans="1:11" ht="12.75">
      <c r="A132" t="s">
        <v>63</v>
      </c>
      <c r="C132" s="21">
        <f t="shared" si="18"/>
        <v>4063890</v>
      </c>
      <c r="D132" s="21"/>
      <c r="E132" s="21">
        <f>B27</f>
        <v>1958259</v>
      </c>
      <c r="F132" s="21">
        <f>B28</f>
        <v>1197141</v>
      </c>
      <c r="G132" s="21">
        <f>B29</f>
        <v>145595</v>
      </c>
      <c r="H132" s="21">
        <f>SUM(I132:K132)</f>
        <v>430303</v>
      </c>
      <c r="I132" s="21">
        <f>B30</f>
        <v>332592</v>
      </c>
      <c r="J132" s="21">
        <f>B31</f>
        <v>88485</v>
      </c>
      <c r="K132" s="21">
        <f>B32</f>
        <v>9226</v>
      </c>
    </row>
    <row r="133" spans="1:11" ht="12.75">
      <c r="A133" t="s">
        <v>62</v>
      </c>
      <c r="C133" s="21">
        <f t="shared" si="18"/>
        <v>105987</v>
      </c>
      <c r="D133" s="21"/>
      <c r="E133" s="21">
        <f>C27</f>
        <v>68209</v>
      </c>
      <c r="F133" s="21">
        <f>C28</f>
        <v>16619</v>
      </c>
      <c r="G133" s="21">
        <f>C29</f>
        <v>8094</v>
      </c>
      <c r="H133" s="21">
        <f>SUM(I133:K133)</f>
        <v>10909</v>
      </c>
      <c r="I133" s="21">
        <f>C30</f>
        <v>2156</v>
      </c>
      <c r="J133" s="21">
        <f>C31</f>
        <v>5010</v>
      </c>
      <c r="K133" s="21">
        <f>C32</f>
        <v>3743</v>
      </c>
    </row>
    <row r="134" spans="1:11" ht="12.75">
      <c r="A134" t="s">
        <v>2</v>
      </c>
      <c r="C134" s="21">
        <f t="shared" si="18"/>
        <v>1375212</v>
      </c>
      <c r="D134" s="21"/>
      <c r="E134" s="21">
        <f>E27</f>
        <v>848067</v>
      </c>
      <c r="F134" s="21">
        <f>E28</f>
        <v>277623</v>
      </c>
      <c r="G134" s="21">
        <f>E29</f>
        <v>40377</v>
      </c>
      <c r="H134" s="21">
        <f>SUM(I134:K134)</f>
        <v>110518</v>
      </c>
      <c r="I134" s="21">
        <f>E30</f>
        <v>98627</v>
      </c>
      <c r="J134" s="21">
        <f>E31</f>
        <v>11611</v>
      </c>
      <c r="K134" s="21">
        <f>E32</f>
        <v>280</v>
      </c>
    </row>
    <row r="135" spans="1:11" ht="12.75">
      <c r="A135" t="s">
        <v>61</v>
      </c>
      <c r="C135" s="21">
        <f t="shared" si="18"/>
        <v>321008</v>
      </c>
      <c r="D135" s="21"/>
      <c r="E135" s="21">
        <f>D27</f>
        <v>203050</v>
      </c>
      <c r="F135" s="21">
        <f>D28</f>
        <v>74225</v>
      </c>
      <c r="G135" s="21">
        <f>D29</f>
        <v>4676</v>
      </c>
      <c r="H135" s="21">
        <f>SUM(I135:K135)</f>
        <v>23714</v>
      </c>
      <c r="I135" s="21">
        <f>D30</f>
        <v>15343</v>
      </c>
      <c r="J135" s="21">
        <f>D31</f>
        <v>8371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3456290</v>
      </c>
      <c r="E141" s="22">
        <f>B141/C66</f>
        <v>244.260777385159</v>
      </c>
      <c r="G141" s="22">
        <f>B141/C67</f>
        <v>226.59739067724382</v>
      </c>
    </row>
    <row r="142" spans="1:7" ht="12.75">
      <c r="A142" t="s">
        <v>63</v>
      </c>
      <c r="B142" s="21">
        <f>C132</f>
        <v>4063890</v>
      </c>
      <c r="E142" s="22">
        <f>B142/C71</f>
        <v>755.6507995537374</v>
      </c>
      <c r="G142" s="22">
        <f>B142/C72</f>
        <v>233.98721787194842</v>
      </c>
    </row>
    <row r="143" spans="1:7" ht="12.75">
      <c r="A143" t="s">
        <v>62</v>
      </c>
      <c r="B143" s="21">
        <f>C133</f>
        <v>105987</v>
      </c>
      <c r="E143" s="22">
        <f>B143/C76</f>
        <v>821.6046511627907</v>
      </c>
      <c r="G143" s="22">
        <f>B143/C77</f>
        <v>220.80625</v>
      </c>
    </row>
    <row r="144" spans="1:7" ht="12.75">
      <c r="A144" t="s">
        <v>2</v>
      </c>
      <c r="B144" s="21">
        <f>C134</f>
        <v>1375212</v>
      </c>
      <c r="E144" s="22">
        <f>B144/C81</f>
        <v>318.92671614100186</v>
      </c>
      <c r="G144" s="22">
        <f>B144/C82</f>
        <v>314.33417142857144</v>
      </c>
    </row>
    <row r="145" spans="1:7" ht="12.75">
      <c r="A145" t="s">
        <v>61</v>
      </c>
      <c r="B145" s="21">
        <f>C135</f>
        <v>321008</v>
      </c>
      <c r="E145" s="27">
        <f>B145/C86</f>
        <v>833.787012987013</v>
      </c>
      <c r="G145" s="27">
        <f>B145/C87</f>
        <v>202.5287066246057</v>
      </c>
    </row>
  </sheetData>
  <sheetProtection password="C1F7" sheet="1" objects="1" scenarios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09">
      <selection activeCell="E114" sqref="E114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9138</v>
      </c>
      <c r="C5" s="25">
        <v>329</v>
      </c>
      <c r="D5" s="25">
        <v>0</v>
      </c>
      <c r="E5" s="25">
        <v>2852</v>
      </c>
      <c r="F5" s="25">
        <v>9985</v>
      </c>
      <c r="G5" s="25">
        <v>353</v>
      </c>
      <c r="H5" s="25">
        <v>77506</v>
      </c>
      <c r="I5" s="20">
        <f aca="true" t="shared" si="0" ref="I5:I11">SUM(B5:H5)</f>
        <v>100163</v>
      </c>
    </row>
    <row r="6" spans="1:9" ht="12.75">
      <c r="A6" s="4" t="s">
        <v>8</v>
      </c>
      <c r="B6" s="25">
        <v>5541</v>
      </c>
      <c r="C6" s="25">
        <v>92</v>
      </c>
      <c r="D6" s="25">
        <v>0</v>
      </c>
      <c r="E6" s="25">
        <v>985</v>
      </c>
      <c r="F6" s="25">
        <v>3089</v>
      </c>
      <c r="G6" s="25">
        <v>51</v>
      </c>
      <c r="H6" s="25">
        <v>33511</v>
      </c>
      <c r="I6" s="20">
        <f t="shared" si="0"/>
        <v>43269</v>
      </c>
    </row>
    <row r="7" spans="1:9" ht="12.75">
      <c r="A7" s="4" t="s">
        <v>9</v>
      </c>
      <c r="B7" s="25">
        <v>723</v>
      </c>
      <c r="C7" s="25">
        <v>46</v>
      </c>
      <c r="D7" s="25">
        <v>0</v>
      </c>
      <c r="E7" s="25">
        <v>144</v>
      </c>
      <c r="F7" s="25">
        <v>600</v>
      </c>
      <c r="G7" s="25">
        <v>19</v>
      </c>
      <c r="H7" s="25">
        <v>8304</v>
      </c>
      <c r="I7" s="20">
        <f t="shared" si="0"/>
        <v>9836</v>
      </c>
    </row>
    <row r="8" spans="1:9" ht="12.75">
      <c r="A8" s="4" t="s">
        <v>10</v>
      </c>
      <c r="B8" s="25">
        <v>1514</v>
      </c>
      <c r="C8" s="25">
        <v>13</v>
      </c>
      <c r="D8" s="25">
        <v>0</v>
      </c>
      <c r="E8" s="25">
        <v>331</v>
      </c>
      <c r="F8" s="25">
        <v>1020</v>
      </c>
      <c r="G8" s="25">
        <v>30</v>
      </c>
      <c r="H8" s="25">
        <v>14912</v>
      </c>
      <c r="I8" s="20">
        <f t="shared" si="0"/>
        <v>17820</v>
      </c>
    </row>
    <row r="9" spans="1:9" ht="12.75">
      <c r="A9" s="4" t="s">
        <v>11</v>
      </c>
      <c r="B9" s="25">
        <v>392</v>
      </c>
      <c r="C9" s="25">
        <v>30</v>
      </c>
      <c r="D9" s="25">
        <v>0</v>
      </c>
      <c r="E9" s="25">
        <v>41</v>
      </c>
      <c r="F9" s="25">
        <v>126</v>
      </c>
      <c r="G9" s="25">
        <v>3</v>
      </c>
      <c r="H9" s="25">
        <v>1744</v>
      </c>
      <c r="I9" s="20">
        <f t="shared" si="0"/>
        <v>2336</v>
      </c>
    </row>
    <row r="10" spans="1:9" ht="12.75">
      <c r="A10" s="4" t="s">
        <v>12</v>
      </c>
      <c r="B10" s="25">
        <v>45</v>
      </c>
      <c r="C10" s="25">
        <v>25</v>
      </c>
      <c r="D10" s="25">
        <v>0</v>
      </c>
      <c r="E10" s="25">
        <v>2</v>
      </c>
      <c r="F10" s="25">
        <v>29</v>
      </c>
      <c r="G10" s="25">
        <v>0</v>
      </c>
      <c r="H10" s="25">
        <v>261</v>
      </c>
      <c r="I10" s="20">
        <f t="shared" si="0"/>
        <v>362</v>
      </c>
    </row>
    <row r="11" spans="1:9" ht="12.75">
      <c r="A11" s="4" t="s">
        <v>13</v>
      </c>
      <c r="B11" s="20">
        <f aca="true" t="shared" si="1" ref="B11:H11">SUM(B8:B10)</f>
        <v>1951</v>
      </c>
      <c r="C11" s="20">
        <f t="shared" si="1"/>
        <v>68</v>
      </c>
      <c r="D11" s="20">
        <f t="shared" si="1"/>
        <v>0</v>
      </c>
      <c r="E11" s="20">
        <f t="shared" si="1"/>
        <v>374</v>
      </c>
      <c r="F11" s="20">
        <f t="shared" si="1"/>
        <v>1175</v>
      </c>
      <c r="G11" s="20">
        <f t="shared" si="1"/>
        <v>33</v>
      </c>
      <c r="H11" s="20">
        <f t="shared" si="1"/>
        <v>16917</v>
      </c>
      <c r="I11" s="20">
        <f t="shared" si="0"/>
        <v>20518</v>
      </c>
    </row>
    <row r="12" spans="1:9" ht="12.75">
      <c r="A12" s="4" t="s">
        <v>14</v>
      </c>
      <c r="B12" s="20">
        <f aca="true" t="shared" si="2" ref="B12:I12">SUM(B5+B6+B7+B11)</f>
        <v>17353</v>
      </c>
      <c r="C12" s="20">
        <f t="shared" si="2"/>
        <v>535</v>
      </c>
      <c r="D12" s="20">
        <f t="shared" si="2"/>
        <v>0</v>
      </c>
      <c r="E12" s="20">
        <f t="shared" si="2"/>
        <v>4355</v>
      </c>
      <c r="F12" s="20">
        <f t="shared" si="2"/>
        <v>14849</v>
      </c>
      <c r="G12" s="20">
        <f t="shared" si="2"/>
        <v>456</v>
      </c>
      <c r="H12" s="20">
        <f t="shared" si="2"/>
        <v>136238</v>
      </c>
      <c r="I12" s="20">
        <f t="shared" si="2"/>
        <v>173786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2815</v>
      </c>
      <c r="C16" s="25">
        <v>92</v>
      </c>
      <c r="D16" s="25">
        <v>0</v>
      </c>
      <c r="E16" s="25">
        <v>2815</v>
      </c>
      <c r="F16" s="25">
        <v>9135</v>
      </c>
      <c r="G16" s="25">
        <v>308</v>
      </c>
      <c r="H16" s="25">
        <v>34508</v>
      </c>
      <c r="I16" s="20">
        <f aca="true" t="shared" si="3" ref="I16:I22">SUM(B16:H16)</f>
        <v>49673</v>
      </c>
    </row>
    <row r="17" spans="1:9" ht="12.75">
      <c r="A17" s="4" t="s">
        <v>8</v>
      </c>
      <c r="B17" s="25">
        <v>966</v>
      </c>
      <c r="C17" s="25">
        <v>25</v>
      </c>
      <c r="D17" s="25">
        <v>0</v>
      </c>
      <c r="E17" s="25">
        <v>966</v>
      </c>
      <c r="F17" s="25">
        <v>2963</v>
      </c>
      <c r="G17" s="25">
        <v>46</v>
      </c>
      <c r="H17" s="25">
        <v>16290</v>
      </c>
      <c r="I17" s="20">
        <f t="shared" si="3"/>
        <v>21256</v>
      </c>
    </row>
    <row r="18" spans="1:9" ht="12.75">
      <c r="A18" s="4" t="s">
        <v>9</v>
      </c>
      <c r="B18" s="25">
        <v>142</v>
      </c>
      <c r="C18" s="25">
        <v>11</v>
      </c>
      <c r="D18" s="25">
        <v>0</v>
      </c>
      <c r="E18" s="25">
        <v>142</v>
      </c>
      <c r="F18" s="25">
        <v>581</v>
      </c>
      <c r="G18" s="25">
        <v>16</v>
      </c>
      <c r="H18" s="25">
        <v>4081</v>
      </c>
      <c r="I18" s="20">
        <f t="shared" si="3"/>
        <v>4973</v>
      </c>
    </row>
    <row r="19" spans="1:9" ht="12.75">
      <c r="A19" s="4" t="s">
        <v>10</v>
      </c>
      <c r="B19" s="25">
        <v>327</v>
      </c>
      <c r="C19" s="25">
        <v>4</v>
      </c>
      <c r="D19" s="25">
        <v>0</v>
      </c>
      <c r="E19" s="25">
        <v>327</v>
      </c>
      <c r="F19" s="25">
        <v>961</v>
      </c>
      <c r="G19" s="25">
        <v>28</v>
      </c>
      <c r="H19" s="25">
        <v>7203</v>
      </c>
      <c r="I19" s="20">
        <f t="shared" si="3"/>
        <v>8850</v>
      </c>
    </row>
    <row r="20" spans="1:9" ht="12.75">
      <c r="A20" s="4" t="s">
        <v>11</v>
      </c>
      <c r="B20" s="25">
        <v>39</v>
      </c>
      <c r="C20" s="25">
        <v>8</v>
      </c>
      <c r="D20" s="25">
        <v>0</v>
      </c>
      <c r="E20" s="25">
        <v>39</v>
      </c>
      <c r="F20" s="25">
        <v>113</v>
      </c>
      <c r="G20" s="25">
        <v>3</v>
      </c>
      <c r="H20" s="25">
        <v>785</v>
      </c>
      <c r="I20" s="20">
        <f t="shared" si="3"/>
        <v>987</v>
      </c>
    </row>
    <row r="21" spans="1:9" ht="12.75">
      <c r="A21" s="4" t="s">
        <v>12</v>
      </c>
      <c r="B21" s="25">
        <v>2</v>
      </c>
      <c r="C21" s="25">
        <v>6</v>
      </c>
      <c r="D21" s="25">
        <v>0</v>
      </c>
      <c r="E21" s="25">
        <v>2</v>
      </c>
      <c r="F21" s="25">
        <v>28</v>
      </c>
      <c r="G21" s="25">
        <v>0</v>
      </c>
      <c r="H21" s="25">
        <v>128</v>
      </c>
      <c r="I21" s="20">
        <f t="shared" si="3"/>
        <v>166</v>
      </c>
    </row>
    <row r="22" spans="1:9" ht="12.75">
      <c r="A22" s="4" t="s">
        <v>13</v>
      </c>
      <c r="B22" s="20">
        <f aca="true" t="shared" si="4" ref="B22:H22">SUM(B19:B21)</f>
        <v>368</v>
      </c>
      <c r="C22" s="20">
        <f t="shared" si="4"/>
        <v>18</v>
      </c>
      <c r="D22" s="20">
        <f t="shared" si="4"/>
        <v>0</v>
      </c>
      <c r="E22" s="20">
        <f t="shared" si="4"/>
        <v>368</v>
      </c>
      <c r="F22" s="20">
        <f t="shared" si="4"/>
        <v>1102</v>
      </c>
      <c r="G22" s="20">
        <f t="shared" si="4"/>
        <v>31</v>
      </c>
      <c r="H22" s="20">
        <f t="shared" si="4"/>
        <v>8116</v>
      </c>
      <c r="I22" s="20">
        <f t="shared" si="3"/>
        <v>10003</v>
      </c>
    </row>
    <row r="23" spans="1:9" ht="12.75">
      <c r="A23" s="4" t="s">
        <v>14</v>
      </c>
      <c r="B23" s="20">
        <f aca="true" t="shared" si="5" ref="B23:I23">SUM(B16+B17+B18+B22)</f>
        <v>4291</v>
      </c>
      <c r="C23" s="20">
        <f t="shared" si="5"/>
        <v>146</v>
      </c>
      <c r="D23" s="20">
        <f t="shared" si="5"/>
        <v>0</v>
      </c>
      <c r="E23" s="20">
        <f t="shared" si="5"/>
        <v>4291</v>
      </c>
      <c r="F23" s="20">
        <f t="shared" si="5"/>
        <v>13781</v>
      </c>
      <c r="G23" s="20">
        <f t="shared" si="5"/>
        <v>401</v>
      </c>
      <c r="H23" s="20">
        <f t="shared" si="5"/>
        <v>62995</v>
      </c>
      <c r="I23" s="20">
        <f t="shared" si="5"/>
        <v>85905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1943663</v>
      </c>
      <c r="C27" s="25">
        <v>70638</v>
      </c>
      <c r="D27" s="25">
        <v>0</v>
      </c>
      <c r="E27" s="25">
        <v>831653</v>
      </c>
      <c r="F27" s="25">
        <v>2022945</v>
      </c>
      <c r="G27" s="25">
        <v>102691</v>
      </c>
      <c r="H27" s="25">
        <v>16243674</v>
      </c>
      <c r="I27" s="20">
        <f aca="true" t="shared" si="6" ref="I27:I32">SUM(B27:H27)</f>
        <v>21215264</v>
      </c>
    </row>
    <row r="28" spans="1:9" ht="12.75">
      <c r="A28" s="4" t="s">
        <v>8</v>
      </c>
      <c r="B28" s="25">
        <v>1174690</v>
      </c>
      <c r="C28" s="25">
        <v>20483</v>
      </c>
      <c r="D28" s="25">
        <v>0</v>
      </c>
      <c r="E28" s="25">
        <v>286516</v>
      </c>
      <c r="F28" s="25">
        <v>609207</v>
      </c>
      <c r="G28" s="25">
        <v>14444</v>
      </c>
      <c r="H28" s="25">
        <v>7255683</v>
      </c>
      <c r="I28" s="20">
        <f t="shared" si="6"/>
        <v>9361023</v>
      </c>
    </row>
    <row r="29" spans="1:9" ht="12.75">
      <c r="A29" s="4" t="s">
        <v>9</v>
      </c>
      <c r="B29" s="25">
        <v>156037</v>
      </c>
      <c r="C29" s="25">
        <v>8720</v>
      </c>
      <c r="D29" s="25">
        <v>0</v>
      </c>
      <c r="E29" s="25">
        <v>41106</v>
      </c>
      <c r="F29" s="25">
        <v>119264</v>
      </c>
      <c r="G29" s="25">
        <v>6913</v>
      </c>
      <c r="H29" s="25">
        <v>1738607</v>
      </c>
      <c r="I29" s="20">
        <f t="shared" si="6"/>
        <v>2070647</v>
      </c>
    </row>
    <row r="30" spans="1:9" ht="12.75">
      <c r="A30" s="4" t="s">
        <v>10</v>
      </c>
      <c r="B30" s="25">
        <v>330480</v>
      </c>
      <c r="C30" s="25">
        <v>2771</v>
      </c>
      <c r="D30" s="25">
        <v>0</v>
      </c>
      <c r="E30" s="25">
        <v>95663</v>
      </c>
      <c r="F30" s="25">
        <v>208287</v>
      </c>
      <c r="G30" s="25">
        <v>11975</v>
      </c>
      <c r="H30" s="25">
        <v>3192811</v>
      </c>
      <c r="I30" s="20">
        <f t="shared" si="6"/>
        <v>3841987</v>
      </c>
    </row>
    <row r="31" spans="1:9" ht="12.75">
      <c r="A31" s="4" t="s">
        <v>11</v>
      </c>
      <c r="B31" s="25">
        <v>86925</v>
      </c>
      <c r="C31" s="25">
        <v>6552</v>
      </c>
      <c r="D31" s="25">
        <v>0</v>
      </c>
      <c r="E31" s="25">
        <v>11684</v>
      </c>
      <c r="F31" s="25">
        <v>24376</v>
      </c>
      <c r="G31" s="25">
        <v>886</v>
      </c>
      <c r="H31" s="25">
        <v>371377</v>
      </c>
      <c r="I31" s="20">
        <f t="shared" si="6"/>
        <v>501800</v>
      </c>
    </row>
    <row r="32" spans="1:9" ht="12.75">
      <c r="A32" s="4" t="s">
        <v>12</v>
      </c>
      <c r="B32" s="25">
        <v>10624</v>
      </c>
      <c r="C32" s="25">
        <v>6273</v>
      </c>
      <c r="D32" s="25">
        <v>0</v>
      </c>
      <c r="E32" s="25">
        <v>560</v>
      </c>
      <c r="F32" s="25">
        <v>5747</v>
      </c>
      <c r="G32" s="25">
        <v>0</v>
      </c>
      <c r="H32" s="25">
        <v>53890</v>
      </c>
      <c r="I32" s="20">
        <f t="shared" si="6"/>
        <v>77094</v>
      </c>
    </row>
    <row r="33" spans="1:9" ht="12.75">
      <c r="A33" s="4" t="s">
        <v>13</v>
      </c>
      <c r="B33" s="20">
        <f aca="true" t="shared" si="7" ref="B33:I33">SUM(B30:B32)</f>
        <v>428029</v>
      </c>
      <c r="C33" s="20">
        <f t="shared" si="7"/>
        <v>15596</v>
      </c>
      <c r="D33" s="20">
        <f t="shared" si="7"/>
        <v>0</v>
      </c>
      <c r="E33" s="20">
        <f t="shared" si="7"/>
        <v>107907</v>
      </c>
      <c r="F33" s="20">
        <f t="shared" si="7"/>
        <v>238410</v>
      </c>
      <c r="G33" s="20">
        <f t="shared" si="7"/>
        <v>12861</v>
      </c>
      <c r="H33" s="20">
        <f t="shared" si="7"/>
        <v>3618078</v>
      </c>
      <c r="I33" s="20">
        <f t="shared" si="7"/>
        <v>4420881</v>
      </c>
    </row>
    <row r="34" spans="1:9" ht="12.75">
      <c r="A34" s="4" t="s">
        <v>14</v>
      </c>
      <c r="B34" s="20">
        <f aca="true" t="shared" si="8" ref="B34:I34">SUM(B27+B28+B29+B33)</f>
        <v>3702419</v>
      </c>
      <c r="C34" s="20">
        <f t="shared" si="8"/>
        <v>115437</v>
      </c>
      <c r="D34" s="20">
        <f t="shared" si="8"/>
        <v>0</v>
      </c>
      <c r="E34" s="20">
        <f t="shared" si="8"/>
        <v>1267182</v>
      </c>
      <c r="F34" s="20">
        <f t="shared" si="8"/>
        <v>2989826</v>
      </c>
      <c r="G34" s="20">
        <f t="shared" si="8"/>
        <v>136909</v>
      </c>
      <c r="H34" s="20">
        <f t="shared" si="8"/>
        <v>28856042</v>
      </c>
      <c r="I34" s="20">
        <f t="shared" si="8"/>
        <v>37067815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85905</v>
      </c>
      <c r="D42" s="21">
        <f>I16</f>
        <v>49673</v>
      </c>
      <c r="E42" s="21">
        <f>I17</f>
        <v>21256</v>
      </c>
      <c r="F42" s="21">
        <f>I18</f>
        <v>4973</v>
      </c>
      <c r="G42" s="21">
        <f>I22</f>
        <v>10003</v>
      </c>
      <c r="H42" s="21">
        <f>I19</f>
        <v>8850</v>
      </c>
      <c r="I42" s="21">
        <f>I20</f>
        <v>987</v>
      </c>
      <c r="J42" s="21">
        <f>I21</f>
        <v>166</v>
      </c>
      <c r="K42" s="21"/>
    </row>
    <row r="43" spans="1:11" ht="12.75">
      <c r="A43" t="s">
        <v>21</v>
      </c>
      <c r="C43" s="21">
        <f>SUM(D43:G43)</f>
        <v>173786</v>
      </c>
      <c r="D43" s="21">
        <f>I5</f>
        <v>100163</v>
      </c>
      <c r="E43" s="21">
        <f>I6</f>
        <v>43269</v>
      </c>
      <c r="F43" s="21">
        <f>I7</f>
        <v>9836</v>
      </c>
      <c r="G43" s="21">
        <f>I11</f>
        <v>20518</v>
      </c>
      <c r="H43" s="21">
        <f>I8</f>
        <v>17820</v>
      </c>
      <c r="I43" s="21">
        <f>I9</f>
        <v>2336</v>
      </c>
      <c r="J43" s="21">
        <f>I10</f>
        <v>362</v>
      </c>
      <c r="K43" s="21"/>
    </row>
    <row r="44" spans="1:11" ht="12.75">
      <c r="A44" t="s">
        <v>22</v>
      </c>
      <c r="C44" s="22">
        <f aca="true" t="shared" si="9" ref="C44:J44">C43/C42</f>
        <v>2.023002153541703</v>
      </c>
      <c r="D44" s="22">
        <f t="shared" si="9"/>
        <v>2.0164475670887603</v>
      </c>
      <c r="E44" s="22">
        <f t="shared" si="9"/>
        <v>2.03561347384268</v>
      </c>
      <c r="F44" s="22">
        <f t="shared" si="9"/>
        <v>1.9778805549969838</v>
      </c>
      <c r="G44" s="22">
        <f t="shared" si="9"/>
        <v>2.051184644606618</v>
      </c>
      <c r="H44" s="22">
        <f t="shared" si="9"/>
        <v>2.013559322033898</v>
      </c>
      <c r="I44" s="22">
        <f t="shared" si="9"/>
        <v>2.3667679837892606</v>
      </c>
      <c r="J44" s="22">
        <f t="shared" si="9"/>
        <v>2.180722891566265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62995</v>
      </c>
      <c r="D47" s="21">
        <f>H16</f>
        <v>34508</v>
      </c>
      <c r="E47" s="21">
        <f>H17</f>
        <v>16290</v>
      </c>
      <c r="F47" s="21">
        <f>H18</f>
        <v>4081</v>
      </c>
      <c r="G47" s="21">
        <f>H22</f>
        <v>8116</v>
      </c>
      <c r="H47" s="21">
        <f>H19</f>
        <v>7203</v>
      </c>
      <c r="I47" s="21">
        <f>H20</f>
        <v>785</v>
      </c>
      <c r="J47" s="21">
        <f>H21</f>
        <v>128</v>
      </c>
      <c r="K47" s="21"/>
    </row>
    <row r="48" spans="1:11" ht="12.75">
      <c r="A48" t="s">
        <v>21</v>
      </c>
      <c r="C48" s="21">
        <f>SUM(D48:G48)</f>
        <v>136238</v>
      </c>
      <c r="D48" s="21">
        <f>H5</f>
        <v>77506</v>
      </c>
      <c r="E48" s="21">
        <f>H6</f>
        <v>33511</v>
      </c>
      <c r="F48" s="21">
        <f>H7</f>
        <v>8304</v>
      </c>
      <c r="G48" s="21">
        <f>H11</f>
        <v>16917</v>
      </c>
      <c r="H48" s="21">
        <f>H8</f>
        <v>14912</v>
      </c>
      <c r="I48" s="21">
        <f>H9</f>
        <v>1744</v>
      </c>
      <c r="J48" s="21">
        <f>H10</f>
        <v>261</v>
      </c>
      <c r="K48" s="21"/>
    </row>
    <row r="49" spans="1:11" ht="12.75">
      <c r="A49" t="s">
        <v>22</v>
      </c>
      <c r="C49" s="22">
        <f aca="true" t="shared" si="10" ref="C49:J49">C48/C47</f>
        <v>2.1626795777442656</v>
      </c>
      <c r="D49" s="22">
        <f t="shared" si="10"/>
        <v>2.2460299061087285</v>
      </c>
      <c r="E49" s="22">
        <f t="shared" si="10"/>
        <v>2.0571516267648864</v>
      </c>
      <c r="F49" s="22">
        <f t="shared" si="10"/>
        <v>2.0347953932859593</v>
      </c>
      <c r="G49" s="22">
        <f t="shared" si="10"/>
        <v>2.084401182848694</v>
      </c>
      <c r="H49" s="22">
        <f t="shared" si="10"/>
        <v>2.070248507566292</v>
      </c>
      <c r="I49" s="22">
        <f t="shared" si="10"/>
        <v>2.221656050955414</v>
      </c>
      <c r="J49" s="22">
        <f t="shared" si="10"/>
        <v>2.0390625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22910</v>
      </c>
      <c r="D52" s="21">
        <f>SUM(B16:G16)</f>
        <v>15165</v>
      </c>
      <c r="E52" s="21">
        <f>SUM(B17:G17)</f>
        <v>4966</v>
      </c>
      <c r="F52" s="21">
        <f>SUM(B18:G18)</f>
        <v>892</v>
      </c>
      <c r="G52" s="21">
        <f>SUM(H52:J52)</f>
        <v>1887</v>
      </c>
      <c r="H52" s="21">
        <f>SUM(B19:G19)</f>
        <v>1647</v>
      </c>
      <c r="I52" s="21">
        <f>SUM(B20:G20)</f>
        <v>202</v>
      </c>
      <c r="J52" s="21">
        <f>SUM(B21:G21)</f>
        <v>38</v>
      </c>
      <c r="K52" s="21"/>
    </row>
    <row r="53" spans="1:11" ht="12.75">
      <c r="A53" t="s">
        <v>21</v>
      </c>
      <c r="C53" s="21">
        <f>SUM(B12:G12)</f>
        <v>37548</v>
      </c>
      <c r="D53" s="21">
        <f>SUM(B5:G5)</f>
        <v>22657</v>
      </c>
      <c r="E53" s="21">
        <f>SUM(B6:G6)</f>
        <v>9758</v>
      </c>
      <c r="F53" s="21">
        <f>SUM(B7:G7)</f>
        <v>1532</v>
      </c>
      <c r="G53" s="21">
        <f>SUM(H53:J53)</f>
        <v>3601</v>
      </c>
      <c r="H53" s="21">
        <f>SUM(B8:G8)</f>
        <v>2908</v>
      </c>
      <c r="I53" s="21">
        <f>SUM(B9:G9)</f>
        <v>592</v>
      </c>
      <c r="J53" s="21">
        <f>SUM(A10:F10)</f>
        <v>101</v>
      </c>
      <c r="K53" s="21"/>
    </row>
    <row r="54" spans="1:11" ht="12.75">
      <c r="A54" t="s">
        <v>22</v>
      </c>
      <c r="C54" s="22">
        <f aca="true" t="shared" si="11" ref="C54:J54">C53/C52</f>
        <v>1.6389349628982977</v>
      </c>
      <c r="D54" s="22">
        <f t="shared" si="11"/>
        <v>1.4940323112429936</v>
      </c>
      <c r="E54" s="22">
        <f t="shared" si="11"/>
        <v>1.9649617398308499</v>
      </c>
      <c r="F54" s="22">
        <f t="shared" si="11"/>
        <v>1.7174887892376682</v>
      </c>
      <c r="G54" s="22">
        <f t="shared" si="11"/>
        <v>1.908320084790673</v>
      </c>
      <c r="H54" s="22">
        <f t="shared" si="11"/>
        <v>1.7656344869459624</v>
      </c>
      <c r="I54" s="22">
        <f t="shared" si="11"/>
        <v>2.9306930693069306</v>
      </c>
      <c r="J54" s="22">
        <f t="shared" si="11"/>
        <v>2.6578947368421053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22910</v>
      </c>
      <c r="D61" s="21">
        <f>SUM(B16:G16)</f>
        <v>15165</v>
      </c>
      <c r="E61" s="21">
        <f>SUM(B17:G17)</f>
        <v>4966</v>
      </c>
      <c r="F61" s="21">
        <f>SUM(B18:G18)</f>
        <v>892</v>
      </c>
      <c r="G61" s="21">
        <f>SUM(H61:J61)</f>
        <v>1887</v>
      </c>
      <c r="H61" s="21">
        <f>SUM(B19:G19)</f>
        <v>1647</v>
      </c>
      <c r="I61" s="21">
        <f>SUM(B20:G20)</f>
        <v>202</v>
      </c>
      <c r="J61" s="21">
        <f>SUM(B21:G21)</f>
        <v>38</v>
      </c>
      <c r="K61" s="21"/>
    </row>
    <row r="62" spans="1:11" ht="12.75">
      <c r="A62" t="s">
        <v>21</v>
      </c>
      <c r="C62" s="21">
        <f>SUM(B12:G12)</f>
        <v>37548</v>
      </c>
      <c r="D62" s="21">
        <f>SUM(B5:G5)</f>
        <v>22657</v>
      </c>
      <c r="E62" s="21">
        <f>SUM(B6:G6)</f>
        <v>9758</v>
      </c>
      <c r="F62" s="21">
        <f>SUM(B7:G7)</f>
        <v>1532</v>
      </c>
      <c r="G62" s="21">
        <f>SUM(H62:J62)</f>
        <v>3601</v>
      </c>
      <c r="H62" s="21">
        <f>SUM(B8:G8)</f>
        <v>2908</v>
      </c>
      <c r="I62" s="21">
        <f>SUM(B9:G9)</f>
        <v>592</v>
      </c>
      <c r="J62" s="21">
        <f>SUM(B10:G10)</f>
        <v>101</v>
      </c>
      <c r="K62" s="21"/>
    </row>
    <row r="63" spans="1:11" ht="12.75">
      <c r="A63" t="s">
        <v>22</v>
      </c>
      <c r="C63" s="22">
        <f aca="true" t="shared" si="12" ref="C63:J63">C62/C61</f>
        <v>1.6389349628982977</v>
      </c>
      <c r="D63" s="22">
        <f t="shared" si="12"/>
        <v>1.4940323112429936</v>
      </c>
      <c r="E63" s="22">
        <f t="shared" si="12"/>
        <v>1.9649617398308499</v>
      </c>
      <c r="F63" s="22">
        <f t="shared" si="12"/>
        <v>1.7174887892376682</v>
      </c>
      <c r="G63" s="22">
        <f t="shared" si="12"/>
        <v>1.908320084790673</v>
      </c>
      <c r="H63" s="22">
        <f t="shared" si="12"/>
        <v>1.7656344869459624</v>
      </c>
      <c r="I63" s="22">
        <f t="shared" si="12"/>
        <v>2.9306930693069306</v>
      </c>
      <c r="J63" s="22">
        <f t="shared" si="12"/>
        <v>2.6578947368421053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14182</v>
      </c>
      <c r="D66" s="21">
        <f>SUM(F16:G16)</f>
        <v>9443</v>
      </c>
      <c r="E66" s="21">
        <f>SUM(F17:G17)</f>
        <v>3009</v>
      </c>
      <c r="F66" s="21">
        <f>SUM(F18:G18)</f>
        <v>597</v>
      </c>
      <c r="G66" s="21">
        <f>SUM(H66:J66)</f>
        <v>1133</v>
      </c>
      <c r="H66" s="21">
        <f>SUM(F19:G19)</f>
        <v>989</v>
      </c>
      <c r="I66" s="21">
        <f>SUM(F20:G20)</f>
        <v>116</v>
      </c>
      <c r="J66" s="21">
        <f>SUM(F21:G21)</f>
        <v>28</v>
      </c>
      <c r="K66" s="21"/>
    </row>
    <row r="67" spans="1:11" ht="12.75">
      <c r="A67" t="s">
        <v>21</v>
      </c>
      <c r="C67" s="21">
        <f>SUM(F12:G12)</f>
        <v>15305</v>
      </c>
      <c r="D67" s="21">
        <f>SUM(F5:G5)</f>
        <v>10338</v>
      </c>
      <c r="E67" s="21">
        <f>SUM(F6:G6)</f>
        <v>3140</v>
      </c>
      <c r="F67" s="21">
        <f>SUM(F7:G7)</f>
        <v>619</v>
      </c>
      <c r="G67" s="21">
        <f>SUM(H67:J67)</f>
        <v>1208</v>
      </c>
      <c r="H67" s="21">
        <f>SUM(F8:G8)</f>
        <v>1050</v>
      </c>
      <c r="I67" s="21">
        <f>SUM(F9:G9)</f>
        <v>129</v>
      </c>
      <c r="J67" s="21">
        <f>SUM(F10:G10)</f>
        <v>29</v>
      </c>
      <c r="K67" s="21"/>
    </row>
    <row r="68" spans="1:11" ht="12.75">
      <c r="A68" t="s">
        <v>22</v>
      </c>
      <c r="C68" s="22">
        <f aca="true" t="shared" si="13" ref="C68:J68">C67/C66</f>
        <v>1.0791848822450993</v>
      </c>
      <c r="D68" s="22">
        <f t="shared" si="13"/>
        <v>1.0947792015249391</v>
      </c>
      <c r="E68" s="22">
        <f t="shared" si="13"/>
        <v>1.043536058491193</v>
      </c>
      <c r="F68" s="22">
        <f t="shared" si="13"/>
        <v>1.036850921273032</v>
      </c>
      <c r="G68" s="22">
        <f t="shared" si="13"/>
        <v>1.0661959399823477</v>
      </c>
      <c r="H68" s="22">
        <f t="shared" si="13"/>
        <v>1.0616784630940344</v>
      </c>
      <c r="I68" s="22">
        <f t="shared" si="13"/>
        <v>1.1120689655172413</v>
      </c>
      <c r="J68" s="22">
        <f t="shared" si="13"/>
        <v>1.0357142857142858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4291</v>
      </c>
      <c r="D71" s="21">
        <f>B16</f>
        <v>2815</v>
      </c>
      <c r="E71" s="21">
        <f>B17</f>
        <v>966</v>
      </c>
      <c r="F71" s="21">
        <f>B18</f>
        <v>142</v>
      </c>
      <c r="G71" s="21">
        <f>SUM(H71:J71)</f>
        <v>368</v>
      </c>
      <c r="H71" s="21">
        <f>B19</f>
        <v>327</v>
      </c>
      <c r="I71" s="21">
        <f>B20</f>
        <v>39</v>
      </c>
      <c r="J71" s="21">
        <f>B21</f>
        <v>2</v>
      </c>
      <c r="K71" s="21"/>
    </row>
    <row r="72" spans="1:11" ht="12.75">
      <c r="A72" t="s">
        <v>21</v>
      </c>
      <c r="C72" s="21">
        <f>B12</f>
        <v>17353</v>
      </c>
      <c r="D72" s="21">
        <f>B5</f>
        <v>9138</v>
      </c>
      <c r="E72" s="21">
        <f>B6</f>
        <v>5541</v>
      </c>
      <c r="F72" s="21">
        <f>B7</f>
        <v>723</v>
      </c>
      <c r="G72" s="21">
        <f>SUM(H72:J72)</f>
        <v>1951</v>
      </c>
      <c r="H72" s="21">
        <f>B8</f>
        <v>1514</v>
      </c>
      <c r="I72" s="21">
        <f>B9</f>
        <v>392</v>
      </c>
      <c r="J72" s="21">
        <f>B10</f>
        <v>45</v>
      </c>
      <c r="K72" s="21"/>
    </row>
    <row r="73" spans="1:11" ht="12.75">
      <c r="A73" t="s">
        <v>22</v>
      </c>
      <c r="C73" s="22">
        <f aca="true" t="shared" si="14" ref="C73:J73">C72/C71</f>
        <v>4.044045676998369</v>
      </c>
      <c r="D73" s="22">
        <f t="shared" si="14"/>
        <v>3.2461811722912968</v>
      </c>
      <c r="E73" s="22">
        <f t="shared" si="14"/>
        <v>5.736024844720497</v>
      </c>
      <c r="F73" s="22">
        <f t="shared" si="14"/>
        <v>5.091549295774648</v>
      </c>
      <c r="G73" s="22">
        <f t="shared" si="14"/>
        <v>5.301630434782608</v>
      </c>
      <c r="H73" s="22">
        <f t="shared" si="14"/>
        <v>4.629969418960244</v>
      </c>
      <c r="I73" s="22">
        <f t="shared" si="14"/>
        <v>10.051282051282051</v>
      </c>
      <c r="J73" s="22">
        <f t="shared" si="14"/>
        <v>22.5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146</v>
      </c>
      <c r="D76" s="21">
        <f>C16</f>
        <v>92</v>
      </c>
      <c r="E76" s="21">
        <f>C17</f>
        <v>25</v>
      </c>
      <c r="F76" s="21">
        <f>C18</f>
        <v>11</v>
      </c>
      <c r="G76" s="21">
        <f>SUM(H76:J76)</f>
        <v>18</v>
      </c>
      <c r="H76" s="21">
        <f>C19</f>
        <v>4</v>
      </c>
      <c r="I76" s="21">
        <f>C20</f>
        <v>8</v>
      </c>
      <c r="J76" s="21">
        <f>C21</f>
        <v>6</v>
      </c>
      <c r="K76" s="21"/>
    </row>
    <row r="77" spans="1:11" ht="12.75">
      <c r="A77" t="s">
        <v>21</v>
      </c>
      <c r="C77" s="21">
        <f>C12</f>
        <v>535</v>
      </c>
      <c r="D77" s="21">
        <f>C5</f>
        <v>329</v>
      </c>
      <c r="E77" s="21">
        <f>C6</f>
        <v>92</v>
      </c>
      <c r="F77" s="21">
        <f>C7</f>
        <v>46</v>
      </c>
      <c r="G77" s="21">
        <f>SUM(H77:J77)</f>
        <v>68</v>
      </c>
      <c r="H77" s="21">
        <f>C8</f>
        <v>13</v>
      </c>
      <c r="I77" s="21">
        <f>C9</f>
        <v>30</v>
      </c>
      <c r="J77" s="21">
        <f>C10</f>
        <v>25</v>
      </c>
      <c r="K77" s="21"/>
    </row>
    <row r="78" spans="1:11" ht="12.75">
      <c r="A78" t="s">
        <v>22</v>
      </c>
      <c r="C78" s="22">
        <f aca="true" t="shared" si="15" ref="C78:J78">C77/C76</f>
        <v>3.664383561643836</v>
      </c>
      <c r="D78" s="22">
        <f t="shared" si="15"/>
        <v>3.5760869565217392</v>
      </c>
      <c r="E78" s="22">
        <f t="shared" si="15"/>
        <v>3.68</v>
      </c>
      <c r="F78" s="22">
        <f t="shared" si="15"/>
        <v>4.181818181818182</v>
      </c>
      <c r="G78" s="22">
        <f t="shared" si="15"/>
        <v>3.7777777777777777</v>
      </c>
      <c r="H78" s="22">
        <f t="shared" si="15"/>
        <v>3.25</v>
      </c>
      <c r="I78" s="22">
        <f t="shared" si="15"/>
        <v>3.75</v>
      </c>
      <c r="J78" s="22">
        <f t="shared" si="15"/>
        <v>4.166666666666667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4291</v>
      </c>
      <c r="D81" s="21">
        <f>E16</f>
        <v>2815</v>
      </c>
      <c r="E81" s="21">
        <f>E17</f>
        <v>966</v>
      </c>
      <c r="F81" s="21">
        <f>E18</f>
        <v>142</v>
      </c>
      <c r="G81" s="21">
        <f>SUM(H81:J81)</f>
        <v>368</v>
      </c>
      <c r="H81" s="21">
        <f>E19</f>
        <v>327</v>
      </c>
      <c r="I81" s="21">
        <f>E20</f>
        <v>39</v>
      </c>
      <c r="J81" s="21">
        <f>E21</f>
        <v>2</v>
      </c>
      <c r="K81" s="21"/>
    </row>
    <row r="82" spans="1:11" ht="12.75">
      <c r="A82" t="s">
        <v>21</v>
      </c>
      <c r="C82" s="21">
        <f>E12</f>
        <v>4355</v>
      </c>
      <c r="D82" s="21">
        <f>E5</f>
        <v>2852</v>
      </c>
      <c r="E82" s="21">
        <f>E6</f>
        <v>985</v>
      </c>
      <c r="F82" s="21">
        <f>E7</f>
        <v>144</v>
      </c>
      <c r="G82" s="21">
        <f>SUM(H82:J82)</f>
        <v>374</v>
      </c>
      <c r="H82" s="21">
        <f>E8</f>
        <v>331</v>
      </c>
      <c r="I82" s="21">
        <f>E9</f>
        <v>41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1.0149149382428337</v>
      </c>
      <c r="D83" s="22">
        <f t="shared" si="16"/>
        <v>1.0131438721136767</v>
      </c>
      <c r="E83" s="22">
        <f t="shared" si="16"/>
        <v>1.0196687370600415</v>
      </c>
      <c r="F83" s="22">
        <f t="shared" si="16"/>
        <v>1.0140845070422535</v>
      </c>
      <c r="G83" s="22">
        <f t="shared" si="16"/>
        <v>1.016304347826087</v>
      </c>
      <c r="H83" s="22">
        <f t="shared" si="16"/>
        <v>1.0122324159021407</v>
      </c>
      <c r="I83" s="22">
        <f t="shared" si="16"/>
        <v>1.0512820512820513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37067815</v>
      </c>
      <c r="D94" s="21"/>
      <c r="E94" s="21">
        <f>SUM(E95:E96)</f>
        <v>85905</v>
      </c>
      <c r="F94" s="22">
        <f>C94/E94</f>
        <v>431.49775915255225</v>
      </c>
      <c r="G94" s="21">
        <f>SUM(G95:G96)</f>
        <v>173786</v>
      </c>
      <c r="H94" s="22">
        <f>C94/G94</f>
        <v>213.2957487944944</v>
      </c>
    </row>
    <row r="95" spans="1:8" ht="12.75">
      <c r="A95" t="s">
        <v>23</v>
      </c>
      <c r="C95" s="21">
        <f>H34</f>
        <v>28856042</v>
      </c>
      <c r="D95" s="21"/>
      <c r="E95" s="21">
        <f>H23</f>
        <v>62995</v>
      </c>
      <c r="F95" s="22">
        <f>C95/E95</f>
        <v>458.0687673624891</v>
      </c>
      <c r="G95" s="21">
        <f>H12</f>
        <v>136238</v>
      </c>
      <c r="H95" s="22">
        <f>C95/G95</f>
        <v>211.80611870403266</v>
      </c>
    </row>
    <row r="96" spans="1:8" ht="12.75">
      <c r="A96" t="s">
        <v>34</v>
      </c>
      <c r="C96" s="21">
        <f>SUM(B34:G34)</f>
        <v>8211773</v>
      </c>
      <c r="D96" s="21"/>
      <c r="E96" s="21">
        <f>SUM(B23:G23)</f>
        <v>22910</v>
      </c>
      <c r="F96" s="22">
        <f>C96/E96</f>
        <v>358.436185072021</v>
      </c>
      <c r="G96" s="21">
        <f>SUM(B12:G12)</f>
        <v>37548</v>
      </c>
      <c r="H96" s="22">
        <f>C96/G96</f>
        <v>218.700676467455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21215264</v>
      </c>
      <c r="D98" s="21"/>
      <c r="E98" s="21">
        <f>SUM(E99:E100)</f>
        <v>49673</v>
      </c>
      <c r="F98" s="22">
        <f>C98/E98</f>
        <v>427.098504217583</v>
      </c>
      <c r="G98" s="21">
        <f>SUM(G99:G100)</f>
        <v>100163</v>
      </c>
      <c r="H98" s="22">
        <f>C98/G98</f>
        <v>211.80739394786497</v>
      </c>
    </row>
    <row r="99" spans="1:8" ht="12.75">
      <c r="A99" t="s">
        <v>23</v>
      </c>
      <c r="C99" s="21">
        <f>H27</f>
        <v>16243674</v>
      </c>
      <c r="D99" s="21"/>
      <c r="E99" s="21">
        <f>H16</f>
        <v>34508</v>
      </c>
      <c r="F99" s="22">
        <f>C99/E99</f>
        <v>470.72197751246085</v>
      </c>
      <c r="G99" s="21">
        <f>H5</f>
        <v>77506</v>
      </c>
      <c r="H99" s="22">
        <f>C99/G99</f>
        <v>209.57956803344257</v>
      </c>
    </row>
    <row r="100" spans="1:8" ht="12.75">
      <c r="A100" t="s">
        <v>34</v>
      </c>
      <c r="C100" s="21">
        <f>SUM(B27:G27)</f>
        <v>4971590</v>
      </c>
      <c r="D100" s="21"/>
      <c r="E100" s="21">
        <f>SUM(B16:G16)</f>
        <v>15165</v>
      </c>
      <c r="F100" s="22">
        <f>C100/E100</f>
        <v>327.83316848005273</v>
      </c>
      <c r="G100" s="21">
        <f>SUM(B5:G5)</f>
        <v>22657</v>
      </c>
      <c r="H100" s="22">
        <f>C100/G100</f>
        <v>219.42843271395154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9361023</v>
      </c>
      <c r="D102" s="21"/>
      <c r="E102" s="21">
        <f>SUM(E103:E104)</f>
        <v>21256</v>
      </c>
      <c r="F102" s="22">
        <f>C102/E102</f>
        <v>440.3943827625141</v>
      </c>
      <c r="G102" s="21">
        <f>SUM(G103:G104)</f>
        <v>43269</v>
      </c>
      <c r="H102" s="22">
        <f>C102/G102</f>
        <v>216.34479650558137</v>
      </c>
    </row>
    <row r="103" spans="1:8" ht="12.75">
      <c r="A103" t="s">
        <v>23</v>
      </c>
      <c r="C103" s="21">
        <f>H28</f>
        <v>7255683</v>
      </c>
      <c r="D103" s="21"/>
      <c r="E103" s="21">
        <f>H17</f>
        <v>16290</v>
      </c>
      <c r="F103" s="22">
        <f>C103/E103</f>
        <v>445.40718232044196</v>
      </c>
      <c r="G103" s="21">
        <f>H6</f>
        <v>33511</v>
      </c>
      <c r="H103" s="22">
        <f>C103/G103</f>
        <v>216.5164572826833</v>
      </c>
    </row>
    <row r="104" spans="1:8" ht="12.75">
      <c r="A104" t="s">
        <v>34</v>
      </c>
      <c r="C104" s="21">
        <f>SUM(B28:G28)</f>
        <v>2105340</v>
      </c>
      <c r="D104" s="21"/>
      <c r="E104" s="21">
        <f>SUM(B17:G17)</f>
        <v>4966</v>
      </c>
      <c r="F104" s="22">
        <f>C104/E104</f>
        <v>423.95086588803866</v>
      </c>
      <c r="G104" s="21">
        <f>SUM(B6:G6)</f>
        <v>9758</v>
      </c>
      <c r="H104" s="22">
        <f>C104/G104</f>
        <v>215.75527772084445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2070647</v>
      </c>
      <c r="D106" s="21"/>
      <c r="E106" s="21">
        <f>SUM(E107:E108)</f>
        <v>4973</v>
      </c>
      <c r="F106" s="22">
        <f>C106/E106</f>
        <v>416.37784033782424</v>
      </c>
      <c r="G106" s="21">
        <f>SUM(G107:G108)</f>
        <v>9836</v>
      </c>
      <c r="H106" s="22">
        <f>C106/G106</f>
        <v>210.5171817812119</v>
      </c>
    </row>
    <row r="107" spans="1:8" ht="12.75">
      <c r="A107" t="s">
        <v>23</v>
      </c>
      <c r="C107" s="21">
        <f>H29</f>
        <v>1738607</v>
      </c>
      <c r="D107" s="21"/>
      <c r="E107" s="21">
        <f>H18</f>
        <v>4081</v>
      </c>
      <c r="F107" s="22">
        <f>C107/E107</f>
        <v>426.0247488360696</v>
      </c>
      <c r="G107" s="21">
        <f>H7</f>
        <v>8304</v>
      </c>
      <c r="H107" s="22">
        <f>C107/G107</f>
        <v>209.36982177263968</v>
      </c>
    </row>
    <row r="108" spans="1:8" ht="12.75">
      <c r="A108" t="s">
        <v>34</v>
      </c>
      <c r="C108" s="21">
        <f>SUM(B29:G29)</f>
        <v>332040</v>
      </c>
      <c r="D108" s="21"/>
      <c r="E108" s="21">
        <f>SUM(B18:G18)</f>
        <v>892</v>
      </c>
      <c r="F108" s="22">
        <f>C108/E108</f>
        <v>372.2421524663677</v>
      </c>
      <c r="G108" s="21">
        <f>SUM(B7:G7)</f>
        <v>1532</v>
      </c>
      <c r="H108" s="22">
        <f>C108/G108</f>
        <v>216.73629242819842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4420881</v>
      </c>
      <c r="D110" s="21"/>
      <c r="E110" s="21">
        <f>SUM(E111:E112)</f>
        <v>10003</v>
      </c>
      <c r="F110" s="22">
        <f>C110/E110</f>
        <v>441.9555133459962</v>
      </c>
      <c r="G110" s="21">
        <f>SUM(G111:G112)</f>
        <v>20518</v>
      </c>
      <c r="H110" s="22">
        <f>C110/G110</f>
        <v>215.46354420508823</v>
      </c>
    </row>
    <row r="111" spans="1:8" ht="12.75">
      <c r="A111" s="11" t="s">
        <v>23</v>
      </c>
      <c r="C111" s="21">
        <f>H33</f>
        <v>3618078</v>
      </c>
      <c r="D111" s="21"/>
      <c r="E111" s="21">
        <f>H22</f>
        <v>8116</v>
      </c>
      <c r="F111" s="22">
        <f>C111/E111</f>
        <v>445.7957121734845</v>
      </c>
      <c r="G111" s="21">
        <f>H11</f>
        <v>16917</v>
      </c>
      <c r="H111" s="22">
        <f>C111/G111</f>
        <v>213.87231778684165</v>
      </c>
    </row>
    <row r="112" spans="1:8" ht="12.75">
      <c r="A112" s="11" t="s">
        <v>34</v>
      </c>
      <c r="C112" s="21">
        <f>SUM(B33:G33)</f>
        <v>802803</v>
      </c>
      <c r="D112" s="21"/>
      <c r="E112" s="21">
        <f>SUM(B22:G22)</f>
        <v>1887</v>
      </c>
      <c r="F112" s="22">
        <f>C112/E112</f>
        <v>425.4387917329094</v>
      </c>
      <c r="G112" s="21">
        <f>SUM(B11:G11)</f>
        <v>3601</v>
      </c>
      <c r="H112" s="22">
        <f>C112/G112</f>
        <v>222.93890585948347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3841987</v>
      </c>
      <c r="D114" s="21"/>
      <c r="E114" s="21">
        <f>SUM(E115:E116)</f>
        <v>8850</v>
      </c>
      <c r="F114" s="22">
        <f>C114/E114</f>
        <v>434.12282485875704</v>
      </c>
      <c r="G114" s="21">
        <f>SUM(G115:G116)</f>
        <v>17820</v>
      </c>
      <c r="H114" s="22">
        <f>C114/G114</f>
        <v>215.59971941638608</v>
      </c>
    </row>
    <row r="115" spans="1:8" ht="12.75">
      <c r="A115" t="s">
        <v>23</v>
      </c>
      <c r="C115" s="21">
        <f>H30</f>
        <v>3192811</v>
      </c>
      <c r="D115" s="21"/>
      <c r="E115" s="21">
        <f>H19</f>
        <v>7203</v>
      </c>
      <c r="F115" s="22">
        <f>C115/E115</f>
        <v>443.261280022213</v>
      </c>
      <c r="G115" s="21">
        <f>H8</f>
        <v>14912</v>
      </c>
      <c r="H115" s="22">
        <f>C115/G115</f>
        <v>214.11017972103005</v>
      </c>
    </row>
    <row r="116" spans="1:8" ht="12.75">
      <c r="A116" t="s">
        <v>34</v>
      </c>
      <c r="C116" s="21">
        <f>SUM(B30:G30)</f>
        <v>649176</v>
      </c>
      <c r="D116" s="21"/>
      <c r="E116" s="21">
        <f>SUM(B19:G19)</f>
        <v>1647</v>
      </c>
      <c r="F116" s="22">
        <f>C116/E116</f>
        <v>394.1566484517304</v>
      </c>
      <c r="G116" s="21">
        <f>SUM(B8:G8)</f>
        <v>2908</v>
      </c>
      <c r="H116" s="22">
        <f>C116/G116</f>
        <v>223.2379642365887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501800</v>
      </c>
      <c r="D118" s="21"/>
      <c r="E118" s="21">
        <f>SUM(E119:E120)</f>
        <v>987</v>
      </c>
      <c r="F118" s="22">
        <f>C118/E118</f>
        <v>508.40932117527865</v>
      </c>
      <c r="G118" s="21">
        <f>SUM(G119:G120)</f>
        <v>2336</v>
      </c>
      <c r="H118" s="22">
        <f>C118/G118</f>
        <v>214.81164383561645</v>
      </c>
    </row>
    <row r="119" spans="1:8" ht="12.75">
      <c r="A119" t="s">
        <v>23</v>
      </c>
      <c r="C119" s="21">
        <f>H31</f>
        <v>371377</v>
      </c>
      <c r="D119" s="21"/>
      <c r="E119" s="21">
        <f>H20</f>
        <v>785</v>
      </c>
      <c r="F119" s="22">
        <f>C119/E119</f>
        <v>473.0917197452229</v>
      </c>
      <c r="G119" s="21">
        <f>H9</f>
        <v>1744</v>
      </c>
      <c r="H119" s="22">
        <f>C119/G119</f>
        <v>212.94552752293578</v>
      </c>
    </row>
    <row r="120" spans="1:8" ht="12.75">
      <c r="A120" t="s">
        <v>34</v>
      </c>
      <c r="C120" s="21">
        <f>SUM(B31:G31)</f>
        <v>130423</v>
      </c>
      <c r="D120" s="21"/>
      <c r="E120" s="21">
        <f>SUM(B20:G20)</f>
        <v>202</v>
      </c>
      <c r="F120" s="22">
        <f>C120/E120</f>
        <v>645.6584158415842</v>
      </c>
      <c r="G120" s="21">
        <f>SUM(B9:G9)</f>
        <v>592</v>
      </c>
      <c r="H120" s="22">
        <f>C120/G120</f>
        <v>220.3091216216216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77094</v>
      </c>
      <c r="D122" s="21"/>
      <c r="E122" s="21">
        <f>SUM(E123:E124)</f>
        <v>166</v>
      </c>
      <c r="F122" s="22">
        <f>C122/E122</f>
        <v>464.421686746988</v>
      </c>
      <c r="G122" s="21">
        <f>SUM(G123:G124)</f>
        <v>362</v>
      </c>
      <c r="H122" s="22">
        <f>C122/G122</f>
        <v>212.9668508287293</v>
      </c>
    </row>
    <row r="123" spans="1:8" ht="12.75">
      <c r="A123" t="s">
        <v>23</v>
      </c>
      <c r="C123" s="21">
        <f>H32</f>
        <v>53890</v>
      </c>
      <c r="D123" s="21"/>
      <c r="E123" s="21">
        <f>H21</f>
        <v>128</v>
      </c>
      <c r="F123" s="22">
        <f>C123/E123</f>
        <v>421.015625</v>
      </c>
      <c r="G123" s="21">
        <f>H10</f>
        <v>261</v>
      </c>
      <c r="H123" s="22">
        <f>C123/G123</f>
        <v>206.4750957854406</v>
      </c>
    </row>
    <row r="124" spans="1:8" ht="12.75">
      <c r="A124" t="s">
        <v>34</v>
      </c>
      <c r="C124" s="21">
        <f>SUM(B32:G32)</f>
        <v>23204</v>
      </c>
      <c r="D124" s="21"/>
      <c r="E124" s="21">
        <f>SUM(B21:G21)</f>
        <v>38</v>
      </c>
      <c r="F124" s="22">
        <f>C124/E124</f>
        <v>610.6315789473684</v>
      </c>
      <c r="G124" s="21">
        <f>SUM(B10:G10)</f>
        <v>101</v>
      </c>
      <c r="H124" s="22">
        <f>C124/G124</f>
        <v>229.74257425742573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8860949</v>
      </c>
      <c r="D130" s="21"/>
      <c r="E130" s="21">
        <f aca="true" t="shared" si="19" ref="E130:K130">SUM(E131:E134)</f>
        <v>4971590</v>
      </c>
      <c r="F130" s="21">
        <f t="shared" si="19"/>
        <v>2105340</v>
      </c>
      <c r="G130" s="21">
        <f t="shared" si="19"/>
        <v>332040</v>
      </c>
      <c r="H130" s="21">
        <f t="shared" si="19"/>
        <v>802803</v>
      </c>
      <c r="I130" s="21">
        <f t="shared" si="19"/>
        <v>649176</v>
      </c>
      <c r="J130" s="21">
        <f t="shared" si="19"/>
        <v>130423</v>
      </c>
      <c r="K130" s="21">
        <f t="shared" si="19"/>
        <v>23204</v>
      </c>
    </row>
    <row r="131" spans="1:11" ht="12.75">
      <c r="A131" t="s">
        <v>4</v>
      </c>
      <c r="C131" s="21">
        <f t="shared" si="18"/>
        <v>3346997</v>
      </c>
      <c r="D131" s="21"/>
      <c r="E131" s="21">
        <f>SUM(F27:G27)</f>
        <v>2125636</v>
      </c>
      <c r="F131" s="21">
        <f>SUM(F28:G28)</f>
        <v>623651</v>
      </c>
      <c r="G131" s="21">
        <f>SUM(F29:G29)</f>
        <v>126177</v>
      </c>
      <c r="H131" s="21">
        <f>SUM(I131:K131)</f>
        <v>251271</v>
      </c>
      <c r="I131" s="21">
        <f>SUM(F30:G30)</f>
        <v>220262</v>
      </c>
      <c r="J131" s="21">
        <f>SUM(F31:G31)</f>
        <v>25262</v>
      </c>
      <c r="K131" s="21">
        <f>SUM(F32:G32)</f>
        <v>5747</v>
      </c>
    </row>
    <row r="132" spans="1:11" ht="12.75">
      <c r="A132" t="s">
        <v>63</v>
      </c>
      <c r="C132" s="21">
        <f t="shared" si="18"/>
        <v>4032899</v>
      </c>
      <c r="D132" s="21"/>
      <c r="E132" s="21">
        <f>B27</f>
        <v>1943663</v>
      </c>
      <c r="F132" s="21">
        <f>B28</f>
        <v>1174690</v>
      </c>
      <c r="G132" s="21">
        <f>B29</f>
        <v>156037</v>
      </c>
      <c r="H132" s="21">
        <f>SUM(I132:K132)</f>
        <v>428029</v>
      </c>
      <c r="I132" s="21">
        <f>B30</f>
        <v>330480</v>
      </c>
      <c r="J132" s="21">
        <f>B31</f>
        <v>86925</v>
      </c>
      <c r="K132" s="21">
        <f>B32</f>
        <v>10624</v>
      </c>
    </row>
    <row r="133" spans="1:11" ht="12.75">
      <c r="A133" t="s">
        <v>62</v>
      </c>
      <c r="C133" s="21">
        <f t="shared" si="18"/>
        <v>118208</v>
      </c>
      <c r="D133" s="21"/>
      <c r="E133" s="21">
        <f>C27</f>
        <v>70638</v>
      </c>
      <c r="F133" s="21">
        <f>C28</f>
        <v>20483</v>
      </c>
      <c r="G133" s="21">
        <f>C29</f>
        <v>8720</v>
      </c>
      <c r="H133" s="21">
        <f>SUM(I133:K133)</f>
        <v>15596</v>
      </c>
      <c r="I133" s="21">
        <f>C30</f>
        <v>2771</v>
      </c>
      <c r="J133" s="21">
        <f>C31</f>
        <v>6552</v>
      </c>
      <c r="K133" s="21">
        <f>C32</f>
        <v>6273</v>
      </c>
    </row>
    <row r="134" spans="1:11" ht="12.75">
      <c r="A134" t="s">
        <v>2</v>
      </c>
      <c r="C134" s="21">
        <f t="shared" si="18"/>
        <v>1362845</v>
      </c>
      <c r="D134" s="21"/>
      <c r="E134" s="21">
        <f>E27</f>
        <v>831653</v>
      </c>
      <c r="F134" s="21">
        <f>E28</f>
        <v>286516</v>
      </c>
      <c r="G134" s="21">
        <f>E29</f>
        <v>41106</v>
      </c>
      <c r="H134" s="21">
        <f>SUM(I134:K134)</f>
        <v>107907</v>
      </c>
      <c r="I134" s="21">
        <f>E30</f>
        <v>95663</v>
      </c>
      <c r="J134" s="21">
        <f>E31</f>
        <v>11684</v>
      </c>
      <c r="K134" s="21">
        <f>E32</f>
        <v>560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3346997</v>
      </c>
      <c r="E141" s="22">
        <f>B141/C66</f>
        <v>236.0031730362431</v>
      </c>
      <c r="G141" s="22">
        <f>B141/C67</f>
        <v>218.68650767722966</v>
      </c>
    </row>
    <row r="142" spans="1:7" ht="12.75">
      <c r="A142" t="s">
        <v>63</v>
      </c>
      <c r="B142" s="21">
        <f>C132</f>
        <v>4032899</v>
      </c>
      <c r="E142" s="22">
        <f>B142/C71</f>
        <v>939.8506175716616</v>
      </c>
      <c r="G142" s="22">
        <f>B142/C72</f>
        <v>232.40356134385985</v>
      </c>
    </row>
    <row r="143" spans="1:7" ht="12.75">
      <c r="A143" t="s">
        <v>62</v>
      </c>
      <c r="B143" s="21">
        <f>C133</f>
        <v>118208</v>
      </c>
      <c r="E143" s="22">
        <f>B143/C76</f>
        <v>809.6438356164383</v>
      </c>
      <c r="G143" s="22">
        <f>B143/C77</f>
        <v>220.94953271028038</v>
      </c>
    </row>
    <row r="144" spans="1:7" ht="12.75">
      <c r="A144" t="s">
        <v>2</v>
      </c>
      <c r="B144" s="21">
        <f>C134</f>
        <v>1362845</v>
      </c>
      <c r="E144" s="22">
        <f>B144/C81</f>
        <v>317.60545327429503</v>
      </c>
      <c r="G144" s="22">
        <f>B144/C82</f>
        <v>312.93800229621127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 password="C1F7" sheet="1" objects="1" scenarios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C21" sqref="C2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9123</v>
      </c>
      <c r="C5" s="25">
        <v>368</v>
      </c>
      <c r="D5" s="25">
        <v>0</v>
      </c>
      <c r="E5" s="25">
        <v>2812</v>
      </c>
      <c r="F5" s="25">
        <v>9943</v>
      </c>
      <c r="G5" s="25">
        <v>364</v>
      </c>
      <c r="H5" s="25">
        <v>78172</v>
      </c>
      <c r="I5" s="20">
        <f aca="true" t="shared" si="0" ref="I5:I11">SUM(B5:H5)</f>
        <v>100782</v>
      </c>
    </row>
    <row r="6" spans="1:9" ht="12.75">
      <c r="A6" s="4" t="s">
        <v>8</v>
      </c>
      <c r="B6" s="25">
        <v>5472</v>
      </c>
      <c r="C6" s="25">
        <v>100</v>
      </c>
      <c r="D6" s="25">
        <v>0</v>
      </c>
      <c r="E6" s="25">
        <v>1002</v>
      </c>
      <c r="F6" s="25">
        <v>3090</v>
      </c>
      <c r="G6" s="25">
        <v>47</v>
      </c>
      <c r="H6" s="25">
        <v>34044</v>
      </c>
      <c r="I6" s="20">
        <f t="shared" si="0"/>
        <v>43755</v>
      </c>
    </row>
    <row r="7" spans="1:9" ht="12.75">
      <c r="A7" s="4" t="s">
        <v>9</v>
      </c>
      <c r="B7" s="25">
        <v>695</v>
      </c>
      <c r="C7" s="25">
        <v>39</v>
      </c>
      <c r="D7" s="25">
        <v>0</v>
      </c>
      <c r="E7" s="25">
        <v>131</v>
      </c>
      <c r="F7" s="25">
        <v>604</v>
      </c>
      <c r="G7" s="25">
        <v>20</v>
      </c>
      <c r="H7" s="25">
        <v>8451</v>
      </c>
      <c r="I7" s="20">
        <f t="shared" si="0"/>
        <v>9940</v>
      </c>
    </row>
    <row r="8" spans="1:9" ht="12.75">
      <c r="A8" s="4" t="s">
        <v>10</v>
      </c>
      <c r="B8" s="25">
        <v>1540</v>
      </c>
      <c r="C8" s="25">
        <v>23</v>
      </c>
      <c r="D8" s="25">
        <v>0</v>
      </c>
      <c r="E8" s="25">
        <v>376</v>
      </c>
      <c r="F8" s="25">
        <v>1030</v>
      </c>
      <c r="G8" s="25">
        <v>26</v>
      </c>
      <c r="H8" s="25">
        <v>15115</v>
      </c>
      <c r="I8" s="20">
        <f t="shared" si="0"/>
        <v>18110</v>
      </c>
    </row>
    <row r="9" spans="1:9" ht="12.75">
      <c r="A9" s="4" t="s">
        <v>11</v>
      </c>
      <c r="B9" s="25">
        <v>396</v>
      </c>
      <c r="C9" s="25">
        <v>37</v>
      </c>
      <c r="D9" s="25">
        <v>0</v>
      </c>
      <c r="E9" s="25">
        <v>39</v>
      </c>
      <c r="F9" s="25">
        <v>123</v>
      </c>
      <c r="G9" s="25">
        <v>3</v>
      </c>
      <c r="H9" s="25">
        <v>1747</v>
      </c>
      <c r="I9" s="20">
        <f>SUM(B9:H9)</f>
        <v>2345</v>
      </c>
    </row>
    <row r="10" spans="1:9" ht="12.75">
      <c r="A10" s="4" t="s">
        <v>12</v>
      </c>
      <c r="B10" s="25">
        <v>37</v>
      </c>
      <c r="C10" s="25">
        <v>22</v>
      </c>
      <c r="D10" s="25">
        <v>0</v>
      </c>
      <c r="E10" s="25">
        <v>2</v>
      </c>
      <c r="F10" s="25">
        <v>28</v>
      </c>
      <c r="G10" s="25">
        <v>0</v>
      </c>
      <c r="H10" s="25">
        <v>270</v>
      </c>
      <c r="I10" s="20">
        <f t="shared" si="0"/>
        <v>359</v>
      </c>
    </row>
    <row r="11" spans="1:9" ht="12.75">
      <c r="A11" s="4" t="s">
        <v>13</v>
      </c>
      <c r="B11" s="20">
        <f aca="true" t="shared" si="1" ref="B11:H11">SUM(B8:B10)</f>
        <v>1973</v>
      </c>
      <c r="C11" s="20">
        <f t="shared" si="1"/>
        <v>82</v>
      </c>
      <c r="D11" s="20">
        <f t="shared" si="1"/>
        <v>0</v>
      </c>
      <c r="E11" s="20">
        <f t="shared" si="1"/>
        <v>417</v>
      </c>
      <c r="F11" s="20">
        <f t="shared" si="1"/>
        <v>1181</v>
      </c>
      <c r="G11" s="20">
        <f t="shared" si="1"/>
        <v>29</v>
      </c>
      <c r="H11" s="20">
        <f t="shared" si="1"/>
        <v>17132</v>
      </c>
      <c r="I11" s="20">
        <f t="shared" si="0"/>
        <v>20814</v>
      </c>
    </row>
    <row r="12" spans="1:9" ht="12.75">
      <c r="A12" s="4" t="s">
        <v>14</v>
      </c>
      <c r="B12" s="20">
        <f aca="true" t="shared" si="2" ref="B12:I12">SUM(B5+B6+B7+B11)</f>
        <v>17263</v>
      </c>
      <c r="C12" s="20">
        <f t="shared" si="2"/>
        <v>589</v>
      </c>
      <c r="D12" s="20">
        <f t="shared" si="2"/>
        <v>0</v>
      </c>
      <c r="E12" s="20">
        <f t="shared" si="2"/>
        <v>4362</v>
      </c>
      <c r="F12" s="20">
        <f t="shared" si="2"/>
        <v>14818</v>
      </c>
      <c r="G12" s="20">
        <f t="shared" si="2"/>
        <v>460</v>
      </c>
      <c r="H12" s="20">
        <f t="shared" si="2"/>
        <v>137799</v>
      </c>
      <c r="I12" s="20">
        <f t="shared" si="2"/>
        <v>175291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2830</v>
      </c>
      <c r="C16" s="25">
        <v>101</v>
      </c>
      <c r="D16" s="25">
        <v>0</v>
      </c>
      <c r="E16" s="25">
        <v>2777</v>
      </c>
      <c r="F16" s="25">
        <v>9121</v>
      </c>
      <c r="G16" s="25">
        <v>319</v>
      </c>
      <c r="H16" s="25">
        <v>34860</v>
      </c>
      <c r="I16" s="20">
        <f aca="true" t="shared" si="3" ref="I16:I22">SUM(B16:H16)</f>
        <v>50008</v>
      </c>
    </row>
    <row r="17" spans="1:9" ht="12.75">
      <c r="A17" s="4" t="s">
        <v>8</v>
      </c>
      <c r="B17" s="25">
        <v>1665</v>
      </c>
      <c r="C17" s="25">
        <v>24</v>
      </c>
      <c r="D17" s="25">
        <v>0</v>
      </c>
      <c r="E17" s="25">
        <v>983</v>
      </c>
      <c r="F17" s="25">
        <v>2976</v>
      </c>
      <c r="G17" s="25">
        <v>42</v>
      </c>
      <c r="H17" s="25">
        <v>16536</v>
      </c>
      <c r="I17" s="20">
        <f t="shared" si="3"/>
        <v>22226</v>
      </c>
    </row>
    <row r="18" spans="1:9" ht="12.75">
      <c r="A18" s="4" t="s">
        <v>9</v>
      </c>
      <c r="B18" s="25">
        <v>227</v>
      </c>
      <c r="C18" s="25">
        <v>10</v>
      </c>
      <c r="D18" s="25">
        <v>0</v>
      </c>
      <c r="E18" s="25">
        <v>130</v>
      </c>
      <c r="F18" s="25">
        <v>585</v>
      </c>
      <c r="G18" s="25">
        <v>17</v>
      </c>
      <c r="H18" s="25">
        <v>4197</v>
      </c>
      <c r="I18" s="20">
        <f t="shared" si="3"/>
        <v>5166</v>
      </c>
    </row>
    <row r="19" spans="1:9" ht="12.75">
      <c r="A19" s="4" t="s">
        <v>10</v>
      </c>
      <c r="B19" s="25">
        <v>501</v>
      </c>
      <c r="C19" s="25">
        <v>7</v>
      </c>
      <c r="D19" s="25">
        <v>0</v>
      </c>
      <c r="E19" s="25">
        <v>372</v>
      </c>
      <c r="F19" s="25">
        <v>968</v>
      </c>
      <c r="G19" s="25">
        <v>25</v>
      </c>
      <c r="H19" s="25">
        <v>7352</v>
      </c>
      <c r="I19" s="20">
        <f t="shared" si="3"/>
        <v>9225</v>
      </c>
    </row>
    <row r="20" spans="1:9" ht="12.75">
      <c r="A20" s="4" t="s">
        <v>11</v>
      </c>
      <c r="B20" s="25">
        <v>117</v>
      </c>
      <c r="C20" s="25">
        <v>9</v>
      </c>
      <c r="D20" s="25">
        <v>0</v>
      </c>
      <c r="E20" s="25">
        <v>37</v>
      </c>
      <c r="F20" s="25">
        <v>114</v>
      </c>
      <c r="G20" s="25">
        <v>3</v>
      </c>
      <c r="H20" s="25">
        <v>783</v>
      </c>
      <c r="I20" s="20">
        <f t="shared" si="3"/>
        <v>1063</v>
      </c>
    </row>
    <row r="21" spans="1:9" ht="12.75">
      <c r="A21" s="4" t="s">
        <v>12</v>
      </c>
      <c r="B21" s="25">
        <v>12</v>
      </c>
      <c r="C21" s="25">
        <v>5</v>
      </c>
      <c r="D21" s="25">
        <v>0</v>
      </c>
      <c r="E21" s="25">
        <v>2</v>
      </c>
      <c r="F21" s="25">
        <v>27</v>
      </c>
      <c r="G21" s="25">
        <v>0</v>
      </c>
      <c r="H21" s="25">
        <v>129</v>
      </c>
      <c r="I21" s="20">
        <f t="shared" si="3"/>
        <v>175</v>
      </c>
    </row>
    <row r="22" spans="1:9" ht="12.75">
      <c r="A22" s="4" t="s">
        <v>13</v>
      </c>
      <c r="B22" s="20">
        <f aca="true" t="shared" si="4" ref="B22:H22">SUM(B19:B21)</f>
        <v>630</v>
      </c>
      <c r="C22" s="20">
        <f t="shared" si="4"/>
        <v>21</v>
      </c>
      <c r="D22" s="20">
        <f t="shared" si="4"/>
        <v>0</v>
      </c>
      <c r="E22" s="20">
        <f t="shared" si="4"/>
        <v>411</v>
      </c>
      <c r="F22" s="20">
        <f t="shared" si="4"/>
        <v>1109</v>
      </c>
      <c r="G22" s="20">
        <f t="shared" si="4"/>
        <v>28</v>
      </c>
      <c r="H22" s="20">
        <f t="shared" si="4"/>
        <v>8264</v>
      </c>
      <c r="I22" s="20">
        <f t="shared" si="3"/>
        <v>10463</v>
      </c>
    </row>
    <row r="23" spans="1:9" ht="12.75">
      <c r="A23" s="4" t="s">
        <v>14</v>
      </c>
      <c r="B23" s="20">
        <f aca="true" t="shared" si="5" ref="B23:I23">SUM(B16+B17+B18+B22)</f>
        <v>5352</v>
      </c>
      <c r="C23" s="20">
        <f t="shared" si="5"/>
        <v>156</v>
      </c>
      <c r="D23" s="20">
        <f t="shared" si="5"/>
        <v>0</v>
      </c>
      <c r="E23" s="20">
        <f t="shared" si="5"/>
        <v>4301</v>
      </c>
      <c r="F23" s="20">
        <f t="shared" si="5"/>
        <v>13791</v>
      </c>
      <c r="G23" s="20">
        <f t="shared" si="5"/>
        <v>406</v>
      </c>
      <c r="H23" s="20">
        <f t="shared" si="5"/>
        <v>63857</v>
      </c>
      <c r="I23" s="20">
        <f t="shared" si="5"/>
        <v>87863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1938468</v>
      </c>
      <c r="C27" s="25">
        <v>80102</v>
      </c>
      <c r="D27" s="25">
        <v>0</v>
      </c>
      <c r="E27" s="25">
        <v>818634</v>
      </c>
      <c r="F27" s="25">
        <v>2013716</v>
      </c>
      <c r="G27" s="25">
        <v>107025</v>
      </c>
      <c r="H27" s="25">
        <v>16406697</v>
      </c>
      <c r="I27" s="20">
        <f aca="true" t="shared" si="6" ref="I27:I32">SUM(B27:H27)</f>
        <v>21364642</v>
      </c>
    </row>
    <row r="28" spans="1:9" ht="12.75">
      <c r="A28" s="4" t="s">
        <v>8</v>
      </c>
      <c r="B28" s="25">
        <v>1165567</v>
      </c>
      <c r="C28" s="25">
        <v>22211</v>
      </c>
      <c r="D28" s="25">
        <v>0</v>
      </c>
      <c r="E28" s="25">
        <v>290565</v>
      </c>
      <c r="F28" s="25">
        <v>609627</v>
      </c>
      <c r="G28" s="25">
        <v>13281</v>
      </c>
      <c r="H28" s="25">
        <v>7400693</v>
      </c>
      <c r="I28" s="20">
        <f t="shared" si="6"/>
        <v>9501944</v>
      </c>
    </row>
    <row r="29" spans="1:9" ht="12.75">
      <c r="A29" s="4" t="s">
        <v>9</v>
      </c>
      <c r="B29" s="25">
        <v>148313</v>
      </c>
      <c r="C29" s="25">
        <v>7485</v>
      </c>
      <c r="D29" s="25">
        <v>0</v>
      </c>
      <c r="E29" s="25">
        <v>37505</v>
      </c>
      <c r="F29" s="25">
        <v>120953</v>
      </c>
      <c r="G29" s="25">
        <v>5787</v>
      </c>
      <c r="H29" s="25">
        <v>1766769</v>
      </c>
      <c r="I29" s="20">
        <f t="shared" si="6"/>
        <v>2086812</v>
      </c>
    </row>
    <row r="30" spans="1:10" ht="12.75">
      <c r="A30" s="4" t="s">
        <v>10</v>
      </c>
      <c r="B30" s="25">
        <v>333143</v>
      </c>
      <c r="C30" s="25">
        <v>4534</v>
      </c>
      <c r="D30" s="25">
        <v>0</v>
      </c>
      <c r="E30" s="25">
        <v>108923</v>
      </c>
      <c r="F30" s="25">
        <v>209031</v>
      </c>
      <c r="G30" s="25">
        <v>7683</v>
      </c>
      <c r="H30" s="25">
        <v>3216109</v>
      </c>
      <c r="I30" s="20">
        <f t="shared" si="6"/>
        <v>3879423</v>
      </c>
      <c r="J30" s="20"/>
    </row>
    <row r="31" spans="1:9" ht="12.75">
      <c r="A31" s="4" t="s">
        <v>11</v>
      </c>
      <c r="B31" s="25">
        <v>87411</v>
      </c>
      <c r="C31" s="25">
        <v>8294</v>
      </c>
      <c r="D31" s="25">
        <v>0</v>
      </c>
      <c r="E31" s="25">
        <v>11056</v>
      </c>
      <c r="F31" s="25">
        <v>23413</v>
      </c>
      <c r="G31" s="25">
        <v>920</v>
      </c>
      <c r="H31" s="25">
        <v>375454</v>
      </c>
      <c r="I31" s="20">
        <f t="shared" si="6"/>
        <v>506548</v>
      </c>
    </row>
    <row r="32" spans="1:9" ht="12.75">
      <c r="A32" s="4" t="s">
        <v>12</v>
      </c>
      <c r="B32" s="25">
        <v>8081</v>
      </c>
      <c r="C32" s="25">
        <v>4353</v>
      </c>
      <c r="D32" s="25">
        <v>0</v>
      </c>
      <c r="E32" s="25">
        <v>560</v>
      </c>
      <c r="F32" s="25">
        <v>5392</v>
      </c>
      <c r="G32" s="25">
        <v>0</v>
      </c>
      <c r="H32" s="25">
        <v>55877</v>
      </c>
      <c r="I32" s="20">
        <f t="shared" si="6"/>
        <v>74263</v>
      </c>
    </row>
    <row r="33" spans="1:9" ht="12.75">
      <c r="A33" s="4" t="s">
        <v>13</v>
      </c>
      <c r="B33" s="20">
        <f aca="true" t="shared" si="7" ref="B33:I33">SUM(B30:B32)</f>
        <v>428635</v>
      </c>
      <c r="C33" s="20">
        <f t="shared" si="7"/>
        <v>17181</v>
      </c>
      <c r="D33" s="20">
        <f t="shared" si="7"/>
        <v>0</v>
      </c>
      <c r="E33" s="20">
        <v>120539</v>
      </c>
      <c r="F33" s="20">
        <f t="shared" si="7"/>
        <v>237836</v>
      </c>
      <c r="G33" s="20">
        <f t="shared" si="7"/>
        <v>8603</v>
      </c>
      <c r="H33" s="20">
        <f t="shared" si="7"/>
        <v>3647440</v>
      </c>
      <c r="I33" s="20">
        <f t="shared" si="7"/>
        <v>4460234</v>
      </c>
    </row>
    <row r="34" spans="1:9" ht="12.75">
      <c r="A34" s="4" t="s">
        <v>14</v>
      </c>
      <c r="B34" s="20">
        <f aca="true" t="shared" si="8" ref="B34:I34">SUM(B27+B28+B29+B33)</f>
        <v>3680983</v>
      </c>
      <c r="C34" s="20">
        <f t="shared" si="8"/>
        <v>126979</v>
      </c>
      <c r="D34" s="20">
        <f t="shared" si="8"/>
        <v>0</v>
      </c>
      <c r="E34" s="20">
        <f t="shared" si="8"/>
        <v>1267243</v>
      </c>
      <c r="F34" s="20">
        <f t="shared" si="8"/>
        <v>2982132</v>
      </c>
      <c r="G34" s="20">
        <f t="shared" si="8"/>
        <v>134696</v>
      </c>
      <c r="H34" s="20">
        <f t="shared" si="8"/>
        <v>29221599</v>
      </c>
      <c r="I34" s="20">
        <f t="shared" si="8"/>
        <v>37413632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87863</v>
      </c>
      <c r="D42" s="21">
        <f>I16</f>
        <v>50008</v>
      </c>
      <c r="E42" s="21">
        <f>I17</f>
        <v>22226</v>
      </c>
      <c r="F42" s="21">
        <f>I18</f>
        <v>5166</v>
      </c>
      <c r="G42" s="21">
        <f>I22</f>
        <v>10463</v>
      </c>
      <c r="H42" s="21">
        <f>I19</f>
        <v>9225</v>
      </c>
      <c r="I42" s="21">
        <f>I20</f>
        <v>1063</v>
      </c>
      <c r="J42" s="21">
        <f>I21</f>
        <v>175</v>
      </c>
      <c r="K42" s="21"/>
    </row>
    <row r="43" spans="1:11" ht="12.75">
      <c r="A43" t="s">
        <v>21</v>
      </c>
      <c r="C43" s="21">
        <f>SUM(D43:G43)</f>
        <v>175291</v>
      </c>
      <c r="D43" s="21">
        <f>I5</f>
        <v>100782</v>
      </c>
      <c r="E43" s="21">
        <f>I6</f>
        <v>43755</v>
      </c>
      <c r="F43" s="21">
        <f>I7</f>
        <v>9940</v>
      </c>
      <c r="G43" s="21">
        <f>I11</f>
        <v>20814</v>
      </c>
      <c r="H43" s="21">
        <f>I8</f>
        <v>18110</v>
      </c>
      <c r="I43" s="21">
        <f>I9</f>
        <v>2345</v>
      </c>
      <c r="J43" s="21">
        <f>I10</f>
        <v>359</v>
      </c>
      <c r="K43" s="21"/>
    </row>
    <row r="44" spans="1:11" ht="12.75">
      <c r="A44" t="s">
        <v>22</v>
      </c>
      <c r="C44" s="22">
        <f aca="true" t="shared" si="9" ref="C44:J44">C43/C42</f>
        <v>1.9950491105471018</v>
      </c>
      <c r="D44" s="22">
        <f t="shared" si="9"/>
        <v>2.015317549192129</v>
      </c>
      <c r="E44" s="22">
        <f t="shared" si="9"/>
        <v>1.9686403311437055</v>
      </c>
      <c r="F44" s="22">
        <f t="shared" si="9"/>
        <v>1.924119241192412</v>
      </c>
      <c r="G44" s="22">
        <f t="shared" si="9"/>
        <v>1.9892956131128738</v>
      </c>
      <c r="H44" s="22">
        <f t="shared" si="9"/>
        <v>1.9631436314363144</v>
      </c>
      <c r="I44" s="22">
        <f t="shared" si="9"/>
        <v>2.2060206961429913</v>
      </c>
      <c r="J44" s="22">
        <f t="shared" si="9"/>
        <v>2.0514285714285716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63857</v>
      </c>
      <c r="D47" s="21">
        <f>H16</f>
        <v>34860</v>
      </c>
      <c r="E47" s="21">
        <f>H17</f>
        <v>16536</v>
      </c>
      <c r="F47" s="21">
        <f>H18</f>
        <v>4197</v>
      </c>
      <c r="G47" s="21">
        <f>H22</f>
        <v>8264</v>
      </c>
      <c r="H47" s="21">
        <f>H19</f>
        <v>7352</v>
      </c>
      <c r="I47" s="21">
        <f>H20</f>
        <v>783</v>
      </c>
      <c r="J47" s="21">
        <f>H21</f>
        <v>129</v>
      </c>
      <c r="K47" s="21"/>
    </row>
    <row r="48" spans="1:11" ht="12.75">
      <c r="A48" t="s">
        <v>21</v>
      </c>
      <c r="C48" s="21">
        <f>SUM(D48:G48)</f>
        <v>137799</v>
      </c>
      <c r="D48" s="21">
        <f>H5</f>
        <v>78172</v>
      </c>
      <c r="E48" s="21">
        <f>H6</f>
        <v>34044</v>
      </c>
      <c r="F48" s="21">
        <f>H7</f>
        <v>8451</v>
      </c>
      <c r="G48" s="21">
        <f>H11</f>
        <v>17132</v>
      </c>
      <c r="H48" s="21">
        <f>H8</f>
        <v>15115</v>
      </c>
      <c r="I48" s="21">
        <f>H9</f>
        <v>1747</v>
      </c>
      <c r="J48" s="21">
        <f>H10</f>
        <v>270</v>
      </c>
      <c r="K48" s="21"/>
    </row>
    <row r="49" spans="1:11" ht="12.75">
      <c r="A49" t="s">
        <v>22</v>
      </c>
      <c r="C49" s="22">
        <f aca="true" t="shared" si="10" ref="C49:J49">C48/C47</f>
        <v>2.157931002082779</v>
      </c>
      <c r="D49" s="22">
        <f t="shared" si="10"/>
        <v>2.2424555364314402</v>
      </c>
      <c r="E49" s="22">
        <f t="shared" si="10"/>
        <v>2.0587808417997095</v>
      </c>
      <c r="F49" s="22">
        <f t="shared" si="10"/>
        <v>2.013581129378127</v>
      </c>
      <c r="G49" s="22">
        <f t="shared" si="10"/>
        <v>2.073088092933204</v>
      </c>
      <c r="H49" s="22">
        <f t="shared" si="10"/>
        <v>2.055903155603917</v>
      </c>
      <c r="I49" s="22">
        <f t="shared" si="10"/>
        <v>2.231162196679438</v>
      </c>
      <c r="J49" s="22">
        <f t="shared" si="10"/>
        <v>2.0930232558139537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24006</v>
      </c>
      <c r="D52" s="21">
        <f>SUM(B16:G16)</f>
        <v>15148</v>
      </c>
      <c r="E52" s="21">
        <f>SUM(B17:G17)</f>
        <v>5690</v>
      </c>
      <c r="F52" s="21">
        <f>SUM(B18:G18)</f>
        <v>969</v>
      </c>
      <c r="G52" s="21">
        <f>SUM(H52:J52)</f>
        <v>2199</v>
      </c>
      <c r="H52" s="21">
        <f>SUM(B19:G19)</f>
        <v>1873</v>
      </c>
      <c r="I52" s="21">
        <f>SUM(B20:G20)</f>
        <v>280</v>
      </c>
      <c r="J52" s="21">
        <f>SUM(B21:G21)</f>
        <v>46</v>
      </c>
      <c r="K52" s="21"/>
    </row>
    <row r="53" spans="1:11" ht="12.75">
      <c r="A53" t="s">
        <v>21</v>
      </c>
      <c r="C53" s="21">
        <f>SUM(B12:G12)</f>
        <v>37492</v>
      </c>
      <c r="D53" s="21">
        <f>SUM(B5:G5)</f>
        <v>22610</v>
      </c>
      <c r="E53" s="21">
        <f>SUM(B6:G6)</f>
        <v>9711</v>
      </c>
      <c r="F53" s="21">
        <f>SUM(B7:G7)</f>
        <v>1489</v>
      </c>
      <c r="G53" s="21">
        <f>SUM(H53:J53)</f>
        <v>3682</v>
      </c>
      <c r="H53" s="21">
        <f>SUM(B8:G8)</f>
        <v>2995</v>
      </c>
      <c r="I53" s="21">
        <f>SUM(B9:G9)</f>
        <v>598</v>
      </c>
      <c r="J53" s="21">
        <f>SUM(A10:F10)</f>
        <v>89</v>
      </c>
      <c r="K53" s="21"/>
    </row>
    <row r="54" spans="1:11" ht="12.75">
      <c r="A54" t="s">
        <v>22</v>
      </c>
      <c r="C54" s="22">
        <f aca="true" t="shared" si="11" ref="C54:J54">C53/C52</f>
        <v>1.561776222611014</v>
      </c>
      <c r="D54" s="22">
        <f t="shared" si="11"/>
        <v>1.4926062846580406</v>
      </c>
      <c r="E54" s="22">
        <f t="shared" si="11"/>
        <v>1.7066783831282952</v>
      </c>
      <c r="F54" s="22">
        <f t="shared" si="11"/>
        <v>1.5366357069143446</v>
      </c>
      <c r="G54" s="22">
        <f t="shared" si="11"/>
        <v>1.6743974533879036</v>
      </c>
      <c r="H54" s="22">
        <f t="shared" si="11"/>
        <v>1.599038974906567</v>
      </c>
      <c r="I54" s="22">
        <f t="shared" si="11"/>
        <v>2.1357142857142857</v>
      </c>
      <c r="J54" s="22">
        <f t="shared" si="11"/>
        <v>1.934782608695652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24006</v>
      </c>
      <c r="D61" s="21">
        <f>SUM(B16:G16)</f>
        <v>15148</v>
      </c>
      <c r="E61" s="21">
        <f>SUM(B17:G17)</f>
        <v>5690</v>
      </c>
      <c r="F61" s="21">
        <f>SUM(B18:G18)</f>
        <v>969</v>
      </c>
      <c r="G61" s="21">
        <f>SUM(H61:J61)</f>
        <v>2199</v>
      </c>
      <c r="H61" s="21">
        <f>SUM(B19:G19)</f>
        <v>1873</v>
      </c>
      <c r="I61" s="21">
        <f>SUM(B20:G20)</f>
        <v>280</v>
      </c>
      <c r="J61" s="21">
        <f>SUM(B21:G21)</f>
        <v>46</v>
      </c>
      <c r="K61" s="21"/>
    </row>
    <row r="62" spans="1:11" ht="12.75">
      <c r="A62" t="s">
        <v>21</v>
      </c>
      <c r="C62" s="21">
        <f>SUM(B12:G12)</f>
        <v>37492</v>
      </c>
      <c r="D62" s="21">
        <f>SUM(B5:G5)</f>
        <v>22610</v>
      </c>
      <c r="E62" s="21">
        <f>SUM(B6:G6)</f>
        <v>9711</v>
      </c>
      <c r="F62" s="21">
        <f>SUM(B7:G7)</f>
        <v>1489</v>
      </c>
      <c r="G62" s="21">
        <f>SUM(H62:J62)</f>
        <v>3682</v>
      </c>
      <c r="H62" s="21">
        <f>SUM(B8:G8)</f>
        <v>2995</v>
      </c>
      <c r="I62" s="21">
        <f>SUM(B9:G9)</f>
        <v>598</v>
      </c>
      <c r="J62" s="21">
        <f>SUM(B10:G10)</f>
        <v>89</v>
      </c>
      <c r="K62" s="21"/>
    </row>
    <row r="63" spans="1:11" ht="12.75">
      <c r="A63" t="s">
        <v>22</v>
      </c>
      <c r="C63" s="22">
        <f aca="true" t="shared" si="12" ref="C63:J63">C62/C61</f>
        <v>1.561776222611014</v>
      </c>
      <c r="D63" s="22">
        <f t="shared" si="12"/>
        <v>1.4926062846580406</v>
      </c>
      <c r="E63" s="22">
        <f t="shared" si="12"/>
        <v>1.7066783831282952</v>
      </c>
      <c r="F63" s="22">
        <f t="shared" si="12"/>
        <v>1.5366357069143446</v>
      </c>
      <c r="G63" s="22">
        <f t="shared" si="12"/>
        <v>1.6743974533879036</v>
      </c>
      <c r="H63" s="22">
        <f t="shared" si="12"/>
        <v>1.599038974906567</v>
      </c>
      <c r="I63" s="22">
        <f t="shared" si="12"/>
        <v>2.1357142857142857</v>
      </c>
      <c r="J63" s="22">
        <f t="shared" si="12"/>
        <v>1.934782608695652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14197</v>
      </c>
      <c r="D66" s="21">
        <f>SUM(F16:G16)</f>
        <v>9440</v>
      </c>
      <c r="E66" s="21">
        <f>SUM(F17:G17)</f>
        <v>3018</v>
      </c>
      <c r="F66" s="21">
        <f>SUM(F18:G18)</f>
        <v>602</v>
      </c>
      <c r="G66" s="21">
        <f>SUM(H66:J66)</f>
        <v>1137</v>
      </c>
      <c r="H66" s="21">
        <f>SUM(F19:G19)</f>
        <v>993</v>
      </c>
      <c r="I66" s="21">
        <f>SUM(F20:G20)</f>
        <v>117</v>
      </c>
      <c r="J66" s="21">
        <f>SUM(F21:G21)</f>
        <v>27</v>
      </c>
      <c r="K66" s="21"/>
    </row>
    <row r="67" spans="1:11" ht="12.75">
      <c r="A67" t="s">
        <v>21</v>
      </c>
      <c r="C67" s="21">
        <f>SUM(F12:G12)</f>
        <v>15278</v>
      </c>
      <c r="D67" s="21">
        <f>SUM(F5:G5)</f>
        <v>10307</v>
      </c>
      <c r="E67" s="21">
        <f>SUM(F6:G6)</f>
        <v>3137</v>
      </c>
      <c r="F67" s="21">
        <f>SUM(F7:G7)</f>
        <v>624</v>
      </c>
      <c r="G67" s="21">
        <f>SUM(H67:J67)</f>
        <v>1210</v>
      </c>
      <c r="H67" s="21">
        <f>SUM(F8:G8)</f>
        <v>1056</v>
      </c>
      <c r="I67" s="21">
        <f>SUM(F9:G9)</f>
        <v>126</v>
      </c>
      <c r="J67" s="21">
        <f>SUM(F10:G10)</f>
        <v>28</v>
      </c>
      <c r="K67" s="21"/>
    </row>
    <row r="68" spans="1:11" ht="12.75">
      <c r="A68" t="s">
        <v>22</v>
      </c>
      <c r="C68" s="22">
        <f aca="true" t="shared" si="13" ref="C68:J68">C67/C66</f>
        <v>1.0761428470803691</v>
      </c>
      <c r="D68" s="22">
        <f t="shared" si="13"/>
        <v>1.091843220338983</v>
      </c>
      <c r="E68" s="22">
        <f t="shared" si="13"/>
        <v>1.039430086149768</v>
      </c>
      <c r="F68" s="22">
        <f t="shared" si="13"/>
        <v>1.0365448504983388</v>
      </c>
      <c r="G68" s="22">
        <f t="shared" si="13"/>
        <v>1.0642040457343886</v>
      </c>
      <c r="H68" s="22">
        <f t="shared" si="13"/>
        <v>1.0634441087613293</v>
      </c>
      <c r="I68" s="22">
        <f t="shared" si="13"/>
        <v>1.0769230769230769</v>
      </c>
      <c r="J68" s="22">
        <f t="shared" si="13"/>
        <v>1.037037037037037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5352</v>
      </c>
      <c r="D71" s="21">
        <f>B16</f>
        <v>2830</v>
      </c>
      <c r="E71" s="21">
        <f>B17</f>
        <v>1665</v>
      </c>
      <c r="F71" s="21">
        <f>B18</f>
        <v>227</v>
      </c>
      <c r="G71" s="21">
        <f>SUM(H71:J71)</f>
        <v>630</v>
      </c>
      <c r="H71" s="21">
        <f>B19</f>
        <v>501</v>
      </c>
      <c r="I71" s="21">
        <f>B20</f>
        <v>117</v>
      </c>
      <c r="J71" s="21">
        <f>B21</f>
        <v>12</v>
      </c>
      <c r="K71" s="21"/>
    </row>
    <row r="72" spans="1:11" ht="12.75">
      <c r="A72" t="s">
        <v>21</v>
      </c>
      <c r="C72" s="21">
        <f>B12</f>
        <v>17263</v>
      </c>
      <c r="D72" s="21">
        <f>B5</f>
        <v>9123</v>
      </c>
      <c r="E72" s="21">
        <f>B6</f>
        <v>5472</v>
      </c>
      <c r="F72" s="21">
        <f>B7</f>
        <v>695</v>
      </c>
      <c r="G72" s="21">
        <f>SUM(H72:J72)</f>
        <v>1973</v>
      </c>
      <c r="H72" s="21">
        <f>B8</f>
        <v>1540</v>
      </c>
      <c r="I72" s="21">
        <f>B9</f>
        <v>396</v>
      </c>
      <c r="J72" s="21">
        <f>B10</f>
        <v>37</v>
      </c>
      <c r="K72" s="21"/>
    </row>
    <row r="73" spans="1:11" ht="12.75">
      <c r="A73" t="s">
        <v>22</v>
      </c>
      <c r="C73" s="22">
        <f aca="true" t="shared" si="14" ref="C73:J73">C72/C71</f>
        <v>3.2255231689088193</v>
      </c>
      <c r="D73" s="22">
        <f t="shared" si="14"/>
        <v>3.2236749116607775</v>
      </c>
      <c r="E73" s="22">
        <f t="shared" si="14"/>
        <v>3.2864864864864867</v>
      </c>
      <c r="F73" s="22">
        <f t="shared" si="14"/>
        <v>3.0616740088105727</v>
      </c>
      <c r="G73" s="22">
        <f t="shared" si="14"/>
        <v>3.1317460317460317</v>
      </c>
      <c r="H73" s="22">
        <f t="shared" si="14"/>
        <v>3.0738522954091816</v>
      </c>
      <c r="I73" s="22">
        <f t="shared" si="14"/>
        <v>3.3846153846153846</v>
      </c>
      <c r="J73" s="22">
        <f t="shared" si="14"/>
        <v>3.0833333333333335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156</v>
      </c>
      <c r="D76" s="21">
        <f>C16</f>
        <v>101</v>
      </c>
      <c r="E76" s="21">
        <f>C17</f>
        <v>24</v>
      </c>
      <c r="F76" s="21">
        <f>C18</f>
        <v>10</v>
      </c>
      <c r="G76" s="21">
        <f>SUM(H76:J76)</f>
        <v>21</v>
      </c>
      <c r="H76" s="21">
        <f>C19</f>
        <v>7</v>
      </c>
      <c r="I76" s="21">
        <f>C20</f>
        <v>9</v>
      </c>
      <c r="J76" s="21">
        <f>C21</f>
        <v>5</v>
      </c>
      <c r="K76" s="21"/>
    </row>
    <row r="77" spans="1:11" ht="12.75">
      <c r="A77" t="s">
        <v>21</v>
      </c>
      <c r="C77" s="21">
        <f>C12</f>
        <v>589</v>
      </c>
      <c r="D77" s="21">
        <f>C5</f>
        <v>368</v>
      </c>
      <c r="E77" s="21">
        <f>C6</f>
        <v>100</v>
      </c>
      <c r="F77" s="21">
        <f>C7</f>
        <v>39</v>
      </c>
      <c r="G77" s="21">
        <f>SUM(H77:J77)</f>
        <v>82</v>
      </c>
      <c r="H77" s="21">
        <f>C8</f>
        <v>23</v>
      </c>
      <c r="I77" s="21">
        <f>C9</f>
        <v>37</v>
      </c>
      <c r="J77" s="21">
        <f>C10</f>
        <v>22</v>
      </c>
      <c r="K77" s="21"/>
    </row>
    <row r="78" spans="1:11" ht="12.75">
      <c r="A78" t="s">
        <v>22</v>
      </c>
      <c r="C78" s="22">
        <f aca="true" t="shared" si="15" ref="C78:J78">C77/C76</f>
        <v>3.7756410256410255</v>
      </c>
      <c r="D78" s="22">
        <f t="shared" si="15"/>
        <v>3.6435643564356437</v>
      </c>
      <c r="E78" s="22">
        <f t="shared" si="15"/>
        <v>4.166666666666667</v>
      </c>
      <c r="F78" s="22">
        <f t="shared" si="15"/>
        <v>3.9</v>
      </c>
      <c r="G78" s="22">
        <f t="shared" si="15"/>
        <v>3.9047619047619047</v>
      </c>
      <c r="H78" s="22">
        <f t="shared" si="15"/>
        <v>3.2857142857142856</v>
      </c>
      <c r="I78" s="22">
        <f t="shared" si="15"/>
        <v>4.111111111111111</v>
      </c>
      <c r="J78" s="22">
        <f t="shared" si="15"/>
        <v>4.4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4301</v>
      </c>
      <c r="D81" s="21">
        <f>E16</f>
        <v>2777</v>
      </c>
      <c r="E81" s="21">
        <f>E17</f>
        <v>983</v>
      </c>
      <c r="F81" s="21">
        <f>E18</f>
        <v>130</v>
      </c>
      <c r="G81" s="21">
        <f>SUM(H81:J81)</f>
        <v>411</v>
      </c>
      <c r="H81" s="21">
        <f>E19</f>
        <v>372</v>
      </c>
      <c r="I81" s="21">
        <f>E20</f>
        <v>37</v>
      </c>
      <c r="J81" s="21">
        <f>E21</f>
        <v>2</v>
      </c>
      <c r="K81" s="21"/>
    </row>
    <row r="82" spans="1:11" ht="12.75">
      <c r="A82" t="s">
        <v>21</v>
      </c>
      <c r="C82" s="21">
        <f>E12</f>
        <v>4362</v>
      </c>
      <c r="D82" s="21">
        <f>E5</f>
        <v>2812</v>
      </c>
      <c r="E82" s="21">
        <f>E6</f>
        <v>1002</v>
      </c>
      <c r="F82" s="21">
        <f>E7</f>
        <v>131</v>
      </c>
      <c r="G82" s="21">
        <f>SUM(H82:J82)</f>
        <v>417</v>
      </c>
      <c r="H82" s="21">
        <f>E8</f>
        <v>376</v>
      </c>
      <c r="I82" s="21">
        <f>E9</f>
        <v>39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1.0141827481980934</v>
      </c>
      <c r="D83" s="22">
        <f t="shared" si="16"/>
        <v>1.0126035289881166</v>
      </c>
      <c r="E83" s="22">
        <f t="shared" si="16"/>
        <v>1.0193285859613428</v>
      </c>
      <c r="F83" s="22">
        <f t="shared" si="16"/>
        <v>1.0076923076923077</v>
      </c>
      <c r="G83" s="22">
        <f t="shared" si="16"/>
        <v>1.0145985401459854</v>
      </c>
      <c r="H83" s="22">
        <f t="shared" si="16"/>
        <v>1.010752688172043</v>
      </c>
      <c r="I83" s="22">
        <f t="shared" si="16"/>
        <v>1.054054054054054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37413632</v>
      </c>
      <c r="D94" s="21"/>
      <c r="E94" s="21">
        <f>SUM(E95:E96)</f>
        <v>87863</v>
      </c>
      <c r="F94" s="22">
        <f>C94/E94</f>
        <v>425.8178300308435</v>
      </c>
      <c r="G94" s="21">
        <f>SUM(G95:G96)</f>
        <v>175291</v>
      </c>
      <c r="H94" s="22">
        <f>C94/G94</f>
        <v>213.43726717287254</v>
      </c>
    </row>
    <row r="95" spans="1:8" ht="12.75">
      <c r="A95" t="s">
        <v>23</v>
      </c>
      <c r="C95" s="21">
        <f>H34</f>
        <v>29221599</v>
      </c>
      <c r="D95" s="21"/>
      <c r="E95" s="21">
        <f>H23</f>
        <v>63857</v>
      </c>
      <c r="F95" s="22">
        <f>C95/E95</f>
        <v>457.6099566218269</v>
      </c>
      <c r="G95" s="21">
        <f>H12</f>
        <v>137799</v>
      </c>
      <c r="H95" s="22">
        <f>C95/G95</f>
        <v>212.05958678945422</v>
      </c>
    </row>
    <row r="96" spans="1:8" ht="12.75">
      <c r="A96" t="s">
        <v>34</v>
      </c>
      <c r="C96" s="21">
        <f>SUM(B34:G34)</f>
        <v>8192033</v>
      </c>
      <c r="D96" s="21"/>
      <c r="E96" s="21">
        <f>SUM(B23:G23)</f>
        <v>24006</v>
      </c>
      <c r="F96" s="22">
        <f>C96/E96</f>
        <v>341.24939598433724</v>
      </c>
      <c r="G96" s="21">
        <f>SUM(B12:G12)</f>
        <v>37492</v>
      </c>
      <c r="H96" s="22">
        <f>C96/G96</f>
        <v>218.50082684305985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21364642</v>
      </c>
      <c r="D98" s="21"/>
      <c r="E98" s="21">
        <f>SUM(E99:E100)</f>
        <v>50008</v>
      </c>
      <c r="F98" s="22">
        <f>C98/E98</f>
        <v>427.2244840825468</v>
      </c>
      <c r="G98" s="21">
        <f>SUM(G99:G100)</f>
        <v>100782</v>
      </c>
      <c r="H98" s="22">
        <f>C98/G98</f>
        <v>211.9886686114584</v>
      </c>
    </row>
    <row r="99" spans="1:8" ht="12.75">
      <c r="A99" t="s">
        <v>23</v>
      </c>
      <c r="C99" s="21">
        <f>H27</f>
        <v>16406697</v>
      </c>
      <c r="D99" s="21"/>
      <c r="E99" s="21">
        <f>H16</f>
        <v>34860</v>
      </c>
      <c r="F99" s="22">
        <f>C99/E99</f>
        <v>470.64535283993115</v>
      </c>
      <c r="G99" s="21">
        <f>H5</f>
        <v>78172</v>
      </c>
      <c r="H99" s="22">
        <f>C99/G99</f>
        <v>209.87945811799622</v>
      </c>
    </row>
    <row r="100" spans="1:8" ht="12.75">
      <c r="A100" t="s">
        <v>34</v>
      </c>
      <c r="C100" s="21">
        <f>SUM(B27:G27)</f>
        <v>4957945</v>
      </c>
      <c r="D100" s="21"/>
      <c r="E100" s="21">
        <f>SUM(B16:G16)</f>
        <v>15148</v>
      </c>
      <c r="F100" s="22">
        <f>C100/E100</f>
        <v>327.30030367045157</v>
      </c>
      <c r="G100" s="21">
        <f>SUM(B5:G5)</f>
        <v>22610</v>
      </c>
      <c r="H100" s="22">
        <f>C100/G100</f>
        <v>219.281070322866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9501944</v>
      </c>
      <c r="D102" s="21"/>
      <c r="E102" s="21">
        <f>SUM(E103:E104)</f>
        <v>22226</v>
      </c>
      <c r="F102" s="22">
        <f>C102/E102</f>
        <v>427.5148024835778</v>
      </c>
      <c r="G102" s="21">
        <f>SUM(G103:G104)</f>
        <v>43755</v>
      </c>
      <c r="H102" s="22">
        <f>C102/G102</f>
        <v>217.16247286024455</v>
      </c>
    </row>
    <row r="103" spans="1:8" ht="12.75">
      <c r="A103" t="s">
        <v>23</v>
      </c>
      <c r="C103" s="21">
        <f>H28</f>
        <v>7400693</v>
      </c>
      <c r="D103" s="21"/>
      <c r="E103" s="21">
        <f>H17</f>
        <v>16536</v>
      </c>
      <c r="F103" s="22">
        <f>C103/E103</f>
        <v>447.5503749395259</v>
      </c>
      <c r="G103" s="21">
        <f>H6</f>
        <v>34044</v>
      </c>
      <c r="H103" s="22">
        <f>C103/G103</f>
        <v>217.38611796498648</v>
      </c>
    </row>
    <row r="104" spans="1:8" ht="12.75">
      <c r="A104" t="s">
        <v>34</v>
      </c>
      <c r="C104" s="21">
        <f>SUM(B28:G28)</f>
        <v>2101251</v>
      </c>
      <c r="D104" s="21"/>
      <c r="E104" s="21">
        <f>SUM(B17:G17)</f>
        <v>5690</v>
      </c>
      <c r="F104" s="22">
        <f>C104/E104</f>
        <v>369.2884007029877</v>
      </c>
      <c r="G104" s="21">
        <f>SUM(B6:G6)</f>
        <v>9711</v>
      </c>
      <c r="H104" s="22">
        <f>C104/G104</f>
        <v>216.37843682421996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2086812</v>
      </c>
      <c r="D106" s="21"/>
      <c r="E106" s="21">
        <f>SUM(E107:E108)</f>
        <v>5166</v>
      </c>
      <c r="F106" s="22">
        <f>C106/E106</f>
        <v>403.9512195121951</v>
      </c>
      <c r="G106" s="21">
        <f>SUM(G107:G108)</f>
        <v>9940</v>
      </c>
      <c r="H106" s="22">
        <f>C106/G106</f>
        <v>209.94084507042254</v>
      </c>
    </row>
    <row r="107" spans="1:8" ht="12.75">
      <c r="A107" t="s">
        <v>23</v>
      </c>
      <c r="C107" s="21">
        <f>H29</f>
        <v>1766769</v>
      </c>
      <c r="D107" s="21"/>
      <c r="E107" s="21">
        <f>H18</f>
        <v>4197</v>
      </c>
      <c r="F107" s="22">
        <f>C107/E107</f>
        <v>420.9599714081487</v>
      </c>
      <c r="G107" s="21">
        <f>H7</f>
        <v>8451</v>
      </c>
      <c r="H107" s="22">
        <f>C107/G107</f>
        <v>209.06034788782392</v>
      </c>
    </row>
    <row r="108" spans="1:8" ht="12.75">
      <c r="A108" t="s">
        <v>34</v>
      </c>
      <c r="C108" s="21">
        <f>SUM(B29:G29)</f>
        <v>320043</v>
      </c>
      <c r="D108" s="21"/>
      <c r="E108" s="21">
        <f>SUM(B18:G18)</f>
        <v>969</v>
      </c>
      <c r="F108" s="22">
        <f>C108/E108</f>
        <v>330.28173374613004</v>
      </c>
      <c r="G108" s="21">
        <f>SUM(B7:G7)</f>
        <v>1489</v>
      </c>
      <c r="H108" s="22">
        <f>C108/G108</f>
        <v>214.93821356615177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4460234</v>
      </c>
      <c r="D110" s="21"/>
      <c r="E110" s="21">
        <f>SUM(E111:E112)</f>
        <v>10463</v>
      </c>
      <c r="F110" s="22">
        <f>C110/E110</f>
        <v>426.2863423492306</v>
      </c>
      <c r="G110" s="21">
        <f>SUM(G111:G112)</f>
        <v>20814</v>
      </c>
      <c r="H110" s="22">
        <f>C110/G110</f>
        <v>214.29009320649564</v>
      </c>
    </row>
    <row r="111" spans="1:8" ht="12.75">
      <c r="A111" s="11" t="s">
        <v>23</v>
      </c>
      <c r="C111" s="21">
        <f>H33</f>
        <v>3647440</v>
      </c>
      <c r="D111" s="21"/>
      <c r="E111" s="21">
        <f>H22</f>
        <v>8264</v>
      </c>
      <c r="F111" s="22">
        <f>C111/E111</f>
        <v>441.3649564375605</v>
      </c>
      <c r="G111" s="21">
        <f>H11</f>
        <v>17132</v>
      </c>
      <c r="H111" s="22">
        <f>C111/G111</f>
        <v>212.9021713752043</v>
      </c>
    </row>
    <row r="112" spans="1:8" ht="12.75">
      <c r="A112" s="11" t="s">
        <v>34</v>
      </c>
      <c r="C112" s="21">
        <f>SUM(B33:G33)</f>
        <v>812794</v>
      </c>
      <c r="D112" s="21"/>
      <c r="E112" s="21">
        <f>SUM(B22:G22)</f>
        <v>2199</v>
      </c>
      <c r="F112" s="22">
        <f>C112/E112</f>
        <v>369.61982719417915</v>
      </c>
      <c r="G112" s="21">
        <f>SUM(B11:G11)</f>
        <v>3682</v>
      </c>
      <c r="H112" s="22">
        <f>C112/G112</f>
        <v>220.74796306355242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3879423</v>
      </c>
      <c r="D114" s="21"/>
      <c r="E114" s="21">
        <f>SUM(E115:E116)</f>
        <v>9225</v>
      </c>
      <c r="F114" s="22">
        <f>C114/E114</f>
        <v>420.5336585365854</v>
      </c>
      <c r="G114" s="21">
        <f>SUM(G115:G116)</f>
        <v>18110</v>
      </c>
      <c r="H114" s="22">
        <f>C114/G114</f>
        <v>214.21441192711208</v>
      </c>
    </row>
    <row r="115" spans="1:8" ht="12.75">
      <c r="A115" t="s">
        <v>23</v>
      </c>
      <c r="C115" s="21">
        <f>H30</f>
        <v>3216109</v>
      </c>
      <c r="D115" s="21"/>
      <c r="E115" s="21">
        <f>H19</f>
        <v>7352</v>
      </c>
      <c r="F115" s="22">
        <f>C115/E115</f>
        <v>437.44681719260063</v>
      </c>
      <c r="G115" s="21">
        <f>H8</f>
        <v>15115</v>
      </c>
      <c r="H115" s="22">
        <f>C115/G115</f>
        <v>212.7759841217334</v>
      </c>
    </row>
    <row r="116" spans="1:8" ht="12.75">
      <c r="A116" t="s">
        <v>34</v>
      </c>
      <c r="C116" s="21">
        <f>SUM(B30:G30)</f>
        <v>663314</v>
      </c>
      <c r="D116" s="21"/>
      <c r="E116" s="21">
        <f>SUM(B19:G19)</f>
        <v>1873</v>
      </c>
      <c r="F116" s="22">
        <f>C116/E116</f>
        <v>354.14522156967433</v>
      </c>
      <c r="G116" s="21">
        <f>SUM(B8:G8)</f>
        <v>2995</v>
      </c>
      <c r="H116" s="22">
        <f>C116/G116</f>
        <v>221.4737896494157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506548</v>
      </c>
      <c r="D118" s="21"/>
      <c r="E118" s="21">
        <f>SUM(E119:E120)</f>
        <v>1063</v>
      </c>
      <c r="F118" s="22">
        <f>C118/E118</f>
        <v>476.52681091251173</v>
      </c>
      <c r="G118" s="21">
        <f>SUM(G119:G120)</f>
        <v>2345</v>
      </c>
      <c r="H118" s="22">
        <f>C118/G118</f>
        <v>216.01194029850745</v>
      </c>
    </row>
    <row r="119" spans="1:8" ht="12.75">
      <c r="A119" t="s">
        <v>23</v>
      </c>
      <c r="C119" s="21">
        <f>H31</f>
        <v>375454</v>
      </c>
      <c r="D119" s="21"/>
      <c r="E119" s="21">
        <f>H20</f>
        <v>783</v>
      </c>
      <c r="F119" s="22">
        <f>C119/E119</f>
        <v>479.50702426564493</v>
      </c>
      <c r="G119" s="21">
        <f>H9</f>
        <v>1747</v>
      </c>
      <c r="H119" s="22">
        <f>C119/G119</f>
        <v>214.91356611333714</v>
      </c>
    </row>
    <row r="120" spans="1:8" ht="12.75">
      <c r="A120" t="s">
        <v>34</v>
      </c>
      <c r="C120" s="21">
        <f>SUM(B31:G31)</f>
        <v>131094</v>
      </c>
      <c r="D120" s="21"/>
      <c r="E120" s="21">
        <f>SUM(B20:G20)</f>
        <v>280</v>
      </c>
      <c r="F120" s="22">
        <f>C120/E120</f>
        <v>468.1928571428571</v>
      </c>
      <c r="G120" s="21">
        <f>SUM(B9:G9)</f>
        <v>598</v>
      </c>
      <c r="H120" s="22">
        <f>C120/G120</f>
        <v>219.22073578595317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74263</v>
      </c>
      <c r="D122" s="21"/>
      <c r="E122" s="21">
        <f>SUM(E123:E124)</f>
        <v>175</v>
      </c>
      <c r="F122" s="22">
        <f>C122/E122</f>
        <v>424.36</v>
      </c>
      <c r="G122" s="21">
        <f>SUM(G123:G124)</f>
        <v>359</v>
      </c>
      <c r="H122" s="22">
        <f>C122/G122</f>
        <v>206.8607242339833</v>
      </c>
    </row>
    <row r="123" spans="1:8" ht="12.75">
      <c r="A123" t="s">
        <v>23</v>
      </c>
      <c r="C123" s="21">
        <f>H32</f>
        <v>55877</v>
      </c>
      <c r="D123" s="21"/>
      <c r="E123" s="21">
        <f>H21</f>
        <v>129</v>
      </c>
      <c r="F123" s="22">
        <f>C123/E123</f>
        <v>433.15503875968994</v>
      </c>
      <c r="G123" s="21">
        <f>H10</f>
        <v>270</v>
      </c>
      <c r="H123" s="22">
        <f>C123/G123</f>
        <v>206.95185185185184</v>
      </c>
    </row>
    <row r="124" spans="1:8" ht="12.75">
      <c r="A124" t="s">
        <v>34</v>
      </c>
      <c r="C124" s="21">
        <f>SUM(B32:G32)</f>
        <v>18386</v>
      </c>
      <c r="D124" s="21"/>
      <c r="E124" s="21">
        <f>SUM(B21:G21)</f>
        <v>46</v>
      </c>
      <c r="F124" s="22">
        <f>C124/E124</f>
        <v>399.69565217391306</v>
      </c>
      <c r="G124" s="21">
        <f>SUM(B10:G10)</f>
        <v>89</v>
      </c>
      <c r="H124" s="22">
        <f>C124/G124</f>
        <v>206.58426966292134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8855347</v>
      </c>
      <c r="D130" s="21"/>
      <c r="E130" s="21">
        <f aca="true" t="shared" si="19" ref="E130:K130">SUM(E131:E134)</f>
        <v>4957945</v>
      </c>
      <c r="F130" s="21">
        <f t="shared" si="19"/>
        <v>2101251</v>
      </c>
      <c r="G130" s="21">
        <f t="shared" si="19"/>
        <v>320043</v>
      </c>
      <c r="H130" s="21">
        <f t="shared" si="19"/>
        <v>812794</v>
      </c>
      <c r="I130" s="21">
        <f t="shared" si="19"/>
        <v>663314</v>
      </c>
      <c r="J130" s="21">
        <f t="shared" si="19"/>
        <v>131094</v>
      </c>
      <c r="K130" s="21">
        <f t="shared" si="19"/>
        <v>18386</v>
      </c>
    </row>
    <row r="131" spans="1:11" ht="12.75">
      <c r="A131" t="s">
        <v>4</v>
      </c>
      <c r="C131" s="21">
        <f t="shared" si="18"/>
        <v>3333542</v>
      </c>
      <c r="D131" s="21"/>
      <c r="E131" s="21">
        <f>SUM(F27:G27)</f>
        <v>2120741</v>
      </c>
      <c r="F131" s="21">
        <f>SUM(F28:G28)</f>
        <v>622908</v>
      </c>
      <c r="G131" s="21">
        <f>SUM(F29:G29)</f>
        <v>126740</v>
      </c>
      <c r="H131" s="21">
        <f>SUM(I131:K131)</f>
        <v>246439</v>
      </c>
      <c r="I131" s="21">
        <f>SUM(F30:G30)</f>
        <v>216714</v>
      </c>
      <c r="J131" s="21">
        <f>SUM(F31:G31)</f>
        <v>24333</v>
      </c>
      <c r="K131" s="21">
        <f>SUM(F32:G32)</f>
        <v>5392</v>
      </c>
    </row>
    <row r="132" spans="1:11" ht="12.75">
      <c r="A132" t="s">
        <v>63</v>
      </c>
      <c r="C132" s="21">
        <f t="shared" si="18"/>
        <v>4014126</v>
      </c>
      <c r="D132" s="21"/>
      <c r="E132" s="21">
        <f>B27</f>
        <v>1938468</v>
      </c>
      <c r="F132" s="21">
        <f>B28</f>
        <v>1165567</v>
      </c>
      <c r="G132" s="21">
        <f>B29</f>
        <v>148313</v>
      </c>
      <c r="H132" s="21">
        <f>SUM(I132:K132)</f>
        <v>428635</v>
      </c>
      <c r="I132" s="21">
        <f>B30</f>
        <v>333143</v>
      </c>
      <c r="J132" s="21">
        <f>B31</f>
        <v>87411</v>
      </c>
      <c r="K132" s="21">
        <f>B32</f>
        <v>8081</v>
      </c>
    </row>
    <row r="133" spans="1:11" ht="12.75">
      <c r="A133" t="s">
        <v>62</v>
      </c>
      <c r="C133" s="21">
        <f t="shared" si="18"/>
        <v>131513</v>
      </c>
      <c r="D133" s="21"/>
      <c r="E133" s="21">
        <f>C27</f>
        <v>80102</v>
      </c>
      <c r="F133" s="21">
        <f>C28</f>
        <v>22211</v>
      </c>
      <c r="G133" s="21">
        <f>C29</f>
        <v>7485</v>
      </c>
      <c r="H133" s="21">
        <f>SUM(I133:K133)</f>
        <v>17181</v>
      </c>
      <c r="I133" s="21">
        <f>C30</f>
        <v>4534</v>
      </c>
      <c r="J133" s="21">
        <f>C31</f>
        <v>8294</v>
      </c>
      <c r="K133" s="21">
        <f>C32</f>
        <v>4353</v>
      </c>
    </row>
    <row r="134" spans="1:11" ht="12.75">
      <c r="A134" t="s">
        <v>2</v>
      </c>
      <c r="C134" s="21">
        <f t="shared" si="18"/>
        <v>1376166</v>
      </c>
      <c r="D134" s="21"/>
      <c r="E134" s="21">
        <f>E27</f>
        <v>818634</v>
      </c>
      <c r="F134" s="21">
        <f>E28</f>
        <v>290565</v>
      </c>
      <c r="G134" s="21">
        <f>E29</f>
        <v>37505</v>
      </c>
      <c r="H134" s="21">
        <f>SUM(I134:K134)</f>
        <v>120539</v>
      </c>
      <c r="I134" s="21">
        <f>E30</f>
        <v>108923</v>
      </c>
      <c r="J134" s="21">
        <f>E31</f>
        <v>11056</v>
      </c>
      <c r="K134" s="21">
        <f>E32</f>
        <v>560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3333542</v>
      </c>
      <c r="E141" s="22">
        <f>B141/C66</f>
        <v>234.80608579277313</v>
      </c>
      <c r="G141" s="22">
        <f>B141/C67</f>
        <v>218.1923026574159</v>
      </c>
    </row>
    <row r="142" spans="1:7" ht="12.75">
      <c r="A142" t="s">
        <v>63</v>
      </c>
      <c r="B142" s="21">
        <f>C132</f>
        <v>4014126</v>
      </c>
      <c r="E142" s="22">
        <f>B142/C71</f>
        <v>750.0235426008969</v>
      </c>
      <c r="G142" s="22">
        <f>B142/C72</f>
        <v>232.52771824132537</v>
      </c>
    </row>
    <row r="143" spans="1:7" ht="12.75">
      <c r="A143" t="s">
        <v>62</v>
      </c>
      <c r="B143" s="21">
        <f>C133</f>
        <v>131513</v>
      </c>
      <c r="E143" s="22">
        <f>B143/C76</f>
        <v>843.0320512820513</v>
      </c>
      <c r="G143" s="22">
        <f>B143/C77</f>
        <v>223.2818336162988</v>
      </c>
    </row>
    <row r="144" spans="1:7" ht="12.75">
      <c r="A144" t="s">
        <v>2</v>
      </c>
      <c r="B144" s="21">
        <f>C134</f>
        <v>1376166</v>
      </c>
      <c r="E144" s="22">
        <f>B144/C81</f>
        <v>319.96419437340154</v>
      </c>
      <c r="G144" s="22">
        <f>B144/C82</f>
        <v>315.48968363136174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 password="C1F7" sheet="1" objects="1" scenarios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D22" sqref="D2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9186</v>
      </c>
      <c r="C5" s="25">
        <v>100</v>
      </c>
      <c r="D5" s="25">
        <v>0</v>
      </c>
      <c r="E5" s="25">
        <v>2697</v>
      </c>
      <c r="F5" s="25">
        <v>9934</v>
      </c>
      <c r="G5" s="25">
        <v>361</v>
      </c>
      <c r="H5" s="25">
        <v>79224</v>
      </c>
      <c r="I5" s="20">
        <f aca="true" t="shared" si="0" ref="I5:I11">SUM(B5:H5)</f>
        <v>101502</v>
      </c>
    </row>
    <row r="6" spans="1:9" ht="12.75">
      <c r="A6" s="4" t="s">
        <v>8</v>
      </c>
      <c r="B6" s="25">
        <v>5480</v>
      </c>
      <c r="C6" s="25">
        <v>26</v>
      </c>
      <c r="D6" s="25">
        <v>0</v>
      </c>
      <c r="E6" s="25">
        <v>952</v>
      </c>
      <c r="F6" s="25">
        <v>3100</v>
      </c>
      <c r="G6" s="25">
        <v>45</v>
      </c>
      <c r="H6" s="25">
        <v>34494</v>
      </c>
      <c r="I6" s="20">
        <f t="shared" si="0"/>
        <v>44097</v>
      </c>
    </row>
    <row r="7" spans="1:9" ht="12.75">
      <c r="A7" s="4" t="s">
        <v>9</v>
      </c>
      <c r="B7" s="25">
        <v>725</v>
      </c>
      <c r="C7" s="25">
        <v>5</v>
      </c>
      <c r="D7" s="25">
        <v>0</v>
      </c>
      <c r="E7" s="25">
        <v>129</v>
      </c>
      <c r="F7" s="25">
        <v>601</v>
      </c>
      <c r="G7" s="25">
        <v>20</v>
      </c>
      <c r="H7" s="25">
        <v>8569</v>
      </c>
      <c r="I7" s="20">
        <f t="shared" si="0"/>
        <v>10049</v>
      </c>
    </row>
    <row r="8" spans="1:9" ht="12.75">
      <c r="A8" s="4" t="s">
        <v>10</v>
      </c>
      <c r="B8" s="25">
        <v>1560</v>
      </c>
      <c r="C8" s="25">
        <v>13</v>
      </c>
      <c r="D8" s="25">
        <v>0</v>
      </c>
      <c r="E8" s="25">
        <v>371</v>
      </c>
      <c r="F8" s="25">
        <v>1017</v>
      </c>
      <c r="G8" s="25">
        <v>26</v>
      </c>
      <c r="H8" s="25">
        <v>15345</v>
      </c>
      <c r="I8" s="20">
        <f t="shared" si="0"/>
        <v>18332</v>
      </c>
    </row>
    <row r="9" spans="1:9" ht="12.75">
      <c r="A9" s="4" t="s">
        <v>11</v>
      </c>
      <c r="B9" s="25">
        <v>425</v>
      </c>
      <c r="C9" s="25">
        <v>12</v>
      </c>
      <c r="D9" s="25">
        <v>0</v>
      </c>
      <c r="E9" s="25">
        <v>40</v>
      </c>
      <c r="F9" s="25">
        <v>120</v>
      </c>
      <c r="G9" s="25">
        <v>3</v>
      </c>
      <c r="H9" s="25">
        <v>1786</v>
      </c>
      <c r="I9" s="20">
        <f t="shared" si="0"/>
        <v>2386</v>
      </c>
    </row>
    <row r="10" spans="1:9" ht="12.75">
      <c r="A10" s="4" t="s">
        <v>12</v>
      </c>
      <c r="B10" s="25">
        <v>60</v>
      </c>
      <c r="C10" s="25">
        <v>0</v>
      </c>
      <c r="D10" s="25">
        <v>0</v>
      </c>
      <c r="E10" s="25">
        <v>2</v>
      </c>
      <c r="F10" s="25">
        <v>29</v>
      </c>
      <c r="G10" s="25">
        <v>0</v>
      </c>
      <c r="H10" s="25">
        <v>272</v>
      </c>
      <c r="I10" s="20">
        <f t="shared" si="0"/>
        <v>363</v>
      </c>
    </row>
    <row r="11" spans="1:9" ht="12.75">
      <c r="A11" s="4" t="s">
        <v>13</v>
      </c>
      <c r="B11" s="20">
        <f>SUM(B8:B10)</f>
        <v>2045</v>
      </c>
      <c r="C11" s="20">
        <f aca="true" t="shared" si="1" ref="C11:H11">SUM(C8:C10)</f>
        <v>25</v>
      </c>
      <c r="D11" s="20">
        <f t="shared" si="1"/>
        <v>0</v>
      </c>
      <c r="E11" s="20">
        <f t="shared" si="1"/>
        <v>413</v>
      </c>
      <c r="F11" s="20">
        <f t="shared" si="1"/>
        <v>1166</v>
      </c>
      <c r="G11" s="20">
        <f t="shared" si="1"/>
        <v>29</v>
      </c>
      <c r="H11" s="20">
        <f t="shared" si="1"/>
        <v>17403</v>
      </c>
      <c r="I11" s="20">
        <f t="shared" si="0"/>
        <v>21081</v>
      </c>
    </row>
    <row r="12" spans="1:9" ht="12.75">
      <c r="A12" s="4" t="s">
        <v>14</v>
      </c>
      <c r="B12" s="20">
        <f aca="true" t="shared" si="2" ref="B12:I12">SUM(B5+B6+B7+B11)</f>
        <v>17436</v>
      </c>
      <c r="C12" s="20">
        <f t="shared" si="2"/>
        <v>156</v>
      </c>
      <c r="D12" s="20">
        <f t="shared" si="2"/>
        <v>0</v>
      </c>
      <c r="E12" s="20">
        <f t="shared" si="2"/>
        <v>4191</v>
      </c>
      <c r="F12" s="20">
        <f t="shared" si="2"/>
        <v>14801</v>
      </c>
      <c r="G12" s="20">
        <f t="shared" si="2"/>
        <v>455</v>
      </c>
      <c r="H12" s="20">
        <f t="shared" si="2"/>
        <v>139690</v>
      </c>
      <c r="I12" s="20">
        <f t="shared" si="2"/>
        <v>176729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2828</v>
      </c>
      <c r="C16" s="25">
        <v>27</v>
      </c>
      <c r="D16" s="25">
        <v>0</v>
      </c>
      <c r="E16" s="25">
        <v>2662</v>
      </c>
      <c r="F16" s="25">
        <v>9089</v>
      </c>
      <c r="G16" s="25">
        <v>317</v>
      </c>
      <c r="H16" s="25">
        <v>35432</v>
      </c>
      <c r="I16" s="20">
        <f aca="true" t="shared" si="3" ref="I16:I22">SUM(B16:H16)</f>
        <v>50355</v>
      </c>
    </row>
    <row r="17" spans="1:9" ht="12.75">
      <c r="A17" s="4" t="s">
        <v>8</v>
      </c>
      <c r="B17" s="25">
        <v>1660</v>
      </c>
      <c r="C17" s="25">
        <v>7</v>
      </c>
      <c r="D17" s="25">
        <v>0</v>
      </c>
      <c r="E17" s="25">
        <v>934</v>
      </c>
      <c r="F17" s="25">
        <v>2987</v>
      </c>
      <c r="G17" s="25">
        <v>40</v>
      </c>
      <c r="H17" s="25">
        <v>16857</v>
      </c>
      <c r="I17" s="20">
        <f t="shared" si="3"/>
        <v>22485</v>
      </c>
    </row>
    <row r="18" spans="1:9" ht="12.75">
      <c r="A18" s="4" t="s">
        <v>9</v>
      </c>
      <c r="B18" s="25">
        <v>234</v>
      </c>
      <c r="C18" s="25">
        <v>1</v>
      </c>
      <c r="D18" s="25">
        <v>0</v>
      </c>
      <c r="E18" s="25">
        <v>127</v>
      </c>
      <c r="F18" s="25">
        <v>582</v>
      </c>
      <c r="G18" s="25">
        <v>17</v>
      </c>
      <c r="H18" s="25">
        <v>4278</v>
      </c>
      <c r="I18" s="20">
        <f t="shared" si="3"/>
        <v>5239</v>
      </c>
    </row>
    <row r="19" spans="1:9" ht="12.75">
      <c r="A19" s="4" t="s">
        <v>10</v>
      </c>
      <c r="B19" s="25">
        <v>504</v>
      </c>
      <c r="C19" s="25">
        <v>3</v>
      </c>
      <c r="D19" s="25">
        <v>0</v>
      </c>
      <c r="E19" s="25">
        <v>366</v>
      </c>
      <c r="F19" s="25">
        <v>966</v>
      </c>
      <c r="G19" s="25">
        <v>25</v>
      </c>
      <c r="H19" s="25">
        <v>7503</v>
      </c>
      <c r="I19" s="20">
        <f t="shared" si="3"/>
        <v>9367</v>
      </c>
    </row>
    <row r="20" spans="1:9" ht="12.75">
      <c r="A20" s="4" t="s">
        <v>11</v>
      </c>
      <c r="B20" s="25">
        <v>122</v>
      </c>
      <c r="C20" s="25">
        <v>3</v>
      </c>
      <c r="D20" s="25">
        <v>0</v>
      </c>
      <c r="E20" s="25">
        <v>38</v>
      </c>
      <c r="F20" s="25">
        <v>114</v>
      </c>
      <c r="G20" s="25">
        <v>3</v>
      </c>
      <c r="H20" s="25">
        <v>794</v>
      </c>
      <c r="I20" s="20">
        <f t="shared" si="3"/>
        <v>1074</v>
      </c>
    </row>
    <row r="21" spans="1:9" ht="12.75">
      <c r="A21" s="4" t="s">
        <v>12</v>
      </c>
      <c r="B21" s="25">
        <v>17</v>
      </c>
      <c r="C21" s="25">
        <v>0</v>
      </c>
      <c r="D21" s="25">
        <v>0</v>
      </c>
      <c r="E21" s="25">
        <v>2</v>
      </c>
      <c r="F21" s="25">
        <v>28</v>
      </c>
      <c r="G21" s="25">
        <v>0</v>
      </c>
      <c r="H21" s="25">
        <v>132</v>
      </c>
      <c r="I21" s="20">
        <f t="shared" si="3"/>
        <v>179</v>
      </c>
    </row>
    <row r="22" spans="1:9" ht="12.75">
      <c r="A22" s="4" t="s">
        <v>13</v>
      </c>
      <c r="B22" s="20">
        <f aca="true" t="shared" si="4" ref="B22:H22">SUM(B19:B21)</f>
        <v>643</v>
      </c>
      <c r="C22" s="20">
        <f>SUM(C19:C21)</f>
        <v>6</v>
      </c>
      <c r="D22" s="20">
        <f t="shared" si="4"/>
        <v>0</v>
      </c>
      <c r="E22" s="20">
        <f>SUM(E19:E21)</f>
        <v>406</v>
      </c>
      <c r="F22" s="20">
        <f t="shared" si="4"/>
        <v>1108</v>
      </c>
      <c r="G22" s="20">
        <f t="shared" si="4"/>
        <v>28</v>
      </c>
      <c r="H22" s="20">
        <f t="shared" si="4"/>
        <v>8429</v>
      </c>
      <c r="I22" s="20">
        <f t="shared" si="3"/>
        <v>10620</v>
      </c>
    </row>
    <row r="23" spans="1:9" ht="12.75">
      <c r="A23" s="4" t="s">
        <v>14</v>
      </c>
      <c r="B23" s="20">
        <f aca="true" t="shared" si="5" ref="B23:I23">SUM(B16+B17+B18+B22)</f>
        <v>5365</v>
      </c>
      <c r="C23" s="20">
        <f t="shared" si="5"/>
        <v>41</v>
      </c>
      <c r="D23" s="20">
        <f t="shared" si="5"/>
        <v>0</v>
      </c>
      <c r="E23" s="20">
        <f t="shared" si="5"/>
        <v>4129</v>
      </c>
      <c r="F23" s="20">
        <f t="shared" si="5"/>
        <v>13766</v>
      </c>
      <c r="G23" s="20">
        <f t="shared" si="5"/>
        <v>402</v>
      </c>
      <c r="H23" s="20">
        <f t="shared" si="5"/>
        <v>64996</v>
      </c>
      <c r="I23" s="20">
        <f t="shared" si="5"/>
        <v>88699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1950677</v>
      </c>
      <c r="C27" s="25">
        <v>24071</v>
      </c>
      <c r="D27" s="25">
        <v>0</v>
      </c>
      <c r="E27" s="25">
        <v>785167</v>
      </c>
      <c r="F27" s="25">
        <v>2008718</v>
      </c>
      <c r="G27" s="25">
        <v>105362</v>
      </c>
      <c r="H27" s="25">
        <v>16593743</v>
      </c>
      <c r="I27" s="20">
        <f aca="true" t="shared" si="6" ref="I27:I32">SUM(B27:H27)</f>
        <v>21467738</v>
      </c>
    </row>
    <row r="28" spans="1:9" ht="12.75">
      <c r="A28" s="4" t="s">
        <v>8</v>
      </c>
      <c r="B28" s="25">
        <v>1177464</v>
      </c>
      <c r="C28" s="25">
        <v>6317</v>
      </c>
      <c r="D28" s="25">
        <v>0</v>
      </c>
      <c r="E28" s="25">
        <v>276085</v>
      </c>
      <c r="F28" s="25">
        <v>612319</v>
      </c>
      <c r="G28" s="25">
        <v>12427</v>
      </c>
      <c r="H28" s="25">
        <v>7572120</v>
      </c>
      <c r="I28" s="20">
        <f t="shared" si="6"/>
        <v>9656732</v>
      </c>
    </row>
    <row r="29" spans="1:9" ht="12.75">
      <c r="A29" s="4" t="s">
        <v>9</v>
      </c>
      <c r="B29" s="25">
        <v>156167</v>
      </c>
      <c r="C29" s="25">
        <v>1047</v>
      </c>
      <c r="D29" s="25">
        <v>0</v>
      </c>
      <c r="E29" s="25">
        <v>37100</v>
      </c>
      <c r="F29" s="25">
        <v>119632</v>
      </c>
      <c r="G29" s="25">
        <v>5391</v>
      </c>
      <c r="H29" s="25">
        <v>1802755</v>
      </c>
      <c r="I29" s="20">
        <f t="shared" si="6"/>
        <v>2122092</v>
      </c>
    </row>
    <row r="30" spans="1:9" ht="12.75">
      <c r="A30" s="4" t="s">
        <v>10</v>
      </c>
      <c r="B30" s="25">
        <v>339234</v>
      </c>
      <c r="C30" s="25">
        <v>2844</v>
      </c>
      <c r="D30" s="25">
        <v>0</v>
      </c>
      <c r="E30" s="25">
        <v>107523</v>
      </c>
      <c r="F30" s="25">
        <v>206402</v>
      </c>
      <c r="G30" s="25">
        <v>7717</v>
      </c>
      <c r="H30" s="25">
        <v>3258044</v>
      </c>
      <c r="I30" s="20">
        <f t="shared" si="6"/>
        <v>3921764</v>
      </c>
    </row>
    <row r="31" spans="1:9" ht="12.75">
      <c r="A31" s="4" t="s">
        <v>11</v>
      </c>
      <c r="B31" s="25">
        <v>96222</v>
      </c>
      <c r="C31" s="25">
        <v>2045</v>
      </c>
      <c r="D31" s="25">
        <v>0</v>
      </c>
      <c r="E31" s="25">
        <v>11374</v>
      </c>
      <c r="F31" s="25">
        <v>22845</v>
      </c>
      <c r="G31" s="25">
        <v>920</v>
      </c>
      <c r="H31" s="25">
        <v>383196</v>
      </c>
      <c r="I31" s="20">
        <f t="shared" si="6"/>
        <v>516602</v>
      </c>
    </row>
    <row r="32" spans="1:9" ht="12.75">
      <c r="A32" s="4" t="s">
        <v>12</v>
      </c>
      <c r="B32" s="25">
        <v>13067</v>
      </c>
      <c r="C32" s="25">
        <v>0</v>
      </c>
      <c r="D32" s="25">
        <v>0</v>
      </c>
      <c r="E32" s="25">
        <v>560</v>
      </c>
      <c r="F32" s="25">
        <v>5697</v>
      </c>
      <c r="G32" s="25">
        <v>0</v>
      </c>
      <c r="H32" s="25">
        <v>58206</v>
      </c>
      <c r="I32" s="20">
        <f t="shared" si="6"/>
        <v>77530</v>
      </c>
    </row>
    <row r="33" spans="1:9" ht="12.75">
      <c r="A33" s="4" t="s">
        <v>13</v>
      </c>
      <c r="B33" s="20">
        <f aca="true" t="shared" si="7" ref="B33:I33">SUM(B30:B32)</f>
        <v>448523</v>
      </c>
      <c r="C33" s="20">
        <f t="shared" si="7"/>
        <v>4889</v>
      </c>
      <c r="D33" s="20">
        <f t="shared" si="7"/>
        <v>0</v>
      </c>
      <c r="E33" s="20">
        <f t="shared" si="7"/>
        <v>119457</v>
      </c>
      <c r="F33" s="20">
        <f t="shared" si="7"/>
        <v>234944</v>
      </c>
      <c r="G33" s="20">
        <f t="shared" si="7"/>
        <v>8637</v>
      </c>
      <c r="H33" s="20">
        <f t="shared" si="7"/>
        <v>3699446</v>
      </c>
      <c r="I33" s="20">
        <f t="shared" si="7"/>
        <v>4515896</v>
      </c>
    </row>
    <row r="34" spans="1:9" ht="12.75">
      <c r="A34" s="4" t="s">
        <v>14</v>
      </c>
      <c r="B34" s="20">
        <f aca="true" t="shared" si="8" ref="B34:I34">SUM(B27+B28+B29+B33)</f>
        <v>3732831</v>
      </c>
      <c r="C34" s="20">
        <f t="shared" si="8"/>
        <v>36324</v>
      </c>
      <c r="D34" s="20">
        <f t="shared" si="8"/>
        <v>0</v>
      </c>
      <c r="E34" s="20">
        <f t="shared" si="8"/>
        <v>1217809</v>
      </c>
      <c r="F34" s="20">
        <f t="shared" si="8"/>
        <v>2975613</v>
      </c>
      <c r="G34" s="20">
        <f t="shared" si="8"/>
        <v>131817</v>
      </c>
      <c r="H34" s="20">
        <f t="shared" si="8"/>
        <v>29668064</v>
      </c>
      <c r="I34" s="20">
        <f t="shared" si="8"/>
        <v>37762458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88699</v>
      </c>
      <c r="D42" s="21">
        <f>I16</f>
        <v>50355</v>
      </c>
      <c r="E42" s="21">
        <f>I17</f>
        <v>22485</v>
      </c>
      <c r="F42" s="21">
        <f>I18</f>
        <v>5239</v>
      </c>
      <c r="G42" s="21">
        <f>I22</f>
        <v>10620</v>
      </c>
      <c r="H42" s="21">
        <f>I19</f>
        <v>9367</v>
      </c>
      <c r="I42" s="21">
        <f>I20</f>
        <v>1074</v>
      </c>
      <c r="J42" s="21">
        <f>I21</f>
        <v>179</v>
      </c>
      <c r="K42" s="21"/>
    </row>
    <row r="43" spans="1:11" ht="12.75">
      <c r="A43" t="s">
        <v>21</v>
      </c>
      <c r="C43" s="21">
        <f>SUM(D43:G43)</f>
        <v>176729</v>
      </c>
      <c r="D43" s="21">
        <f>I5</f>
        <v>101502</v>
      </c>
      <c r="E43" s="21">
        <f>I6</f>
        <v>44097</v>
      </c>
      <c r="F43" s="21">
        <f>I7</f>
        <v>10049</v>
      </c>
      <c r="G43" s="21">
        <f>I11</f>
        <v>21081</v>
      </c>
      <c r="H43" s="21">
        <f>I8</f>
        <v>18332</v>
      </c>
      <c r="I43" s="21">
        <f>I9</f>
        <v>2386</v>
      </c>
      <c r="J43" s="21">
        <f>I10</f>
        <v>363</v>
      </c>
      <c r="K43" s="21"/>
    </row>
    <row r="44" spans="1:11" ht="12.75">
      <c r="A44" t="s">
        <v>22</v>
      </c>
      <c r="C44" s="22">
        <f aca="true" t="shared" si="9" ref="C44:J44">C43/C42</f>
        <v>1.9924576376283836</v>
      </c>
      <c r="D44" s="22">
        <f t="shared" si="9"/>
        <v>2.015728328865058</v>
      </c>
      <c r="E44" s="22">
        <f t="shared" si="9"/>
        <v>1.961174116077385</v>
      </c>
      <c r="F44" s="22">
        <f t="shared" si="9"/>
        <v>1.9181141439205955</v>
      </c>
      <c r="G44" s="22">
        <f t="shared" si="9"/>
        <v>1.9850282485875705</v>
      </c>
      <c r="H44" s="22">
        <f t="shared" si="9"/>
        <v>1.9570833778157362</v>
      </c>
      <c r="I44" s="22">
        <f t="shared" si="9"/>
        <v>2.2216014897579144</v>
      </c>
      <c r="J44" s="22">
        <f t="shared" si="9"/>
        <v>2.0279329608938546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64996</v>
      </c>
      <c r="D47" s="21">
        <f>H16</f>
        <v>35432</v>
      </c>
      <c r="E47" s="21">
        <f>H17</f>
        <v>16857</v>
      </c>
      <c r="F47" s="21">
        <f>H18</f>
        <v>4278</v>
      </c>
      <c r="G47" s="21">
        <f>H22</f>
        <v>8429</v>
      </c>
      <c r="H47" s="21">
        <f>H19</f>
        <v>7503</v>
      </c>
      <c r="I47" s="21">
        <f>H20</f>
        <v>794</v>
      </c>
      <c r="J47" s="21">
        <f>H21</f>
        <v>132</v>
      </c>
      <c r="K47" s="21"/>
    </row>
    <row r="48" spans="1:11" ht="12.75">
      <c r="A48" t="s">
        <v>21</v>
      </c>
      <c r="C48" s="21">
        <f>SUM(D48:G48)</f>
        <v>139690</v>
      </c>
      <c r="D48" s="21">
        <f>H5</f>
        <v>79224</v>
      </c>
      <c r="E48" s="21">
        <f>H6</f>
        <v>34494</v>
      </c>
      <c r="F48" s="21">
        <f>H7</f>
        <v>8569</v>
      </c>
      <c r="G48" s="21">
        <f>H11</f>
        <v>17403</v>
      </c>
      <c r="H48" s="21">
        <f>H8</f>
        <v>15345</v>
      </c>
      <c r="I48" s="21">
        <f>H9</f>
        <v>1786</v>
      </c>
      <c r="J48" s="21">
        <f>H10</f>
        <v>272</v>
      </c>
      <c r="K48" s="21"/>
    </row>
    <row r="49" spans="1:11" ht="12.75">
      <c r="A49" t="s">
        <v>22</v>
      </c>
      <c r="C49" s="22">
        <f aca="true" t="shared" si="10" ref="C49:J49">C48/C47</f>
        <v>2.149209182103514</v>
      </c>
      <c r="D49" s="22">
        <f t="shared" si="10"/>
        <v>2.2359449085572365</v>
      </c>
      <c r="E49" s="22">
        <f t="shared" si="10"/>
        <v>2.0462715785727</v>
      </c>
      <c r="F49" s="22">
        <f t="shared" si="10"/>
        <v>2.003038803179056</v>
      </c>
      <c r="G49" s="22">
        <f t="shared" si="10"/>
        <v>2.0646577292680033</v>
      </c>
      <c r="H49" s="22">
        <f t="shared" si="10"/>
        <v>2.0451819272291085</v>
      </c>
      <c r="I49" s="22">
        <f t="shared" si="10"/>
        <v>2.2493702770780857</v>
      </c>
      <c r="J49" s="22">
        <f t="shared" si="10"/>
        <v>2.0606060606060606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23703</v>
      </c>
      <c r="D52" s="21">
        <f>SUM(B16:G16)</f>
        <v>14923</v>
      </c>
      <c r="E52" s="21">
        <f>SUM(B17:G17)</f>
        <v>5628</v>
      </c>
      <c r="F52" s="21">
        <f>SUM(B18:G18)</f>
        <v>961</v>
      </c>
      <c r="G52" s="21">
        <f>SUM(H52:J52)</f>
        <v>2191</v>
      </c>
      <c r="H52" s="21">
        <f>SUM(B19:G19)</f>
        <v>1864</v>
      </c>
      <c r="I52" s="21">
        <f>SUM(B20:G20)</f>
        <v>280</v>
      </c>
      <c r="J52" s="21">
        <f>SUM(B21:G21)</f>
        <v>47</v>
      </c>
      <c r="K52" s="21"/>
    </row>
    <row r="53" spans="1:11" ht="12.75">
      <c r="A53" t="s">
        <v>21</v>
      </c>
      <c r="C53" s="21">
        <f>SUM(B12:G12)</f>
        <v>37039</v>
      </c>
      <c r="D53" s="21">
        <f>SUM(B5:G5)</f>
        <v>22278</v>
      </c>
      <c r="E53" s="21">
        <f>SUM(B6:G6)</f>
        <v>9603</v>
      </c>
      <c r="F53" s="21">
        <f>SUM(B7:G7)</f>
        <v>1480</v>
      </c>
      <c r="G53" s="21">
        <f>SUM(H53:J53)</f>
        <v>3678</v>
      </c>
      <c r="H53" s="21">
        <f>SUM(B8:G8)</f>
        <v>2987</v>
      </c>
      <c r="I53" s="21">
        <f>SUM(B9:G9)</f>
        <v>600</v>
      </c>
      <c r="J53" s="21">
        <f>SUM(B10:G10)</f>
        <v>91</v>
      </c>
      <c r="K53" s="21"/>
    </row>
    <row r="54" spans="1:11" ht="12.75">
      <c r="A54" t="s">
        <v>22</v>
      </c>
      <c r="C54" s="22">
        <f aca="true" t="shared" si="11" ref="C54:J54">C53/C52</f>
        <v>1.5626292030544657</v>
      </c>
      <c r="D54" s="22">
        <f t="shared" si="11"/>
        <v>1.4928633652750787</v>
      </c>
      <c r="E54" s="22">
        <f t="shared" si="11"/>
        <v>1.7062899786780383</v>
      </c>
      <c r="F54" s="22">
        <f t="shared" si="11"/>
        <v>1.5400624349635796</v>
      </c>
      <c r="G54" s="22">
        <f t="shared" si="11"/>
        <v>1.6786855317206755</v>
      </c>
      <c r="H54" s="22">
        <f t="shared" si="11"/>
        <v>1.6024678111587982</v>
      </c>
      <c r="I54" s="22">
        <f t="shared" si="11"/>
        <v>2.142857142857143</v>
      </c>
      <c r="J54" s="22">
        <f t="shared" si="11"/>
        <v>1.9361702127659575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23703</v>
      </c>
      <c r="D61" s="21">
        <f>SUM(B16:G16)</f>
        <v>14923</v>
      </c>
      <c r="E61" s="21">
        <f>SUM(B17:G17)</f>
        <v>5628</v>
      </c>
      <c r="F61" s="21">
        <f>SUM(B18:G18)</f>
        <v>961</v>
      </c>
      <c r="G61" s="21">
        <f>SUM(H61:J61)</f>
        <v>2191</v>
      </c>
      <c r="H61" s="21">
        <f>SUM(B19:G19)</f>
        <v>1864</v>
      </c>
      <c r="I61" s="21">
        <f>SUM(B20:G20)</f>
        <v>280</v>
      </c>
      <c r="J61" s="21">
        <f>SUM(B21:G21)</f>
        <v>47</v>
      </c>
      <c r="K61" s="21"/>
    </row>
    <row r="62" spans="1:11" ht="12.75">
      <c r="A62" t="s">
        <v>21</v>
      </c>
      <c r="C62" s="21">
        <f>SUM(B12:G12)</f>
        <v>37039</v>
      </c>
      <c r="D62" s="21">
        <f>SUM(B5:G5)</f>
        <v>22278</v>
      </c>
      <c r="E62" s="21">
        <f>SUM(B6:G6)</f>
        <v>9603</v>
      </c>
      <c r="F62" s="21">
        <f>SUM(B7:G7)</f>
        <v>1480</v>
      </c>
      <c r="G62" s="21">
        <f>SUM(H62:J62)</f>
        <v>3678</v>
      </c>
      <c r="H62" s="21">
        <f>SUM(B8:G8)</f>
        <v>2987</v>
      </c>
      <c r="I62" s="21">
        <f>SUM(B9:G9)</f>
        <v>600</v>
      </c>
      <c r="J62" s="21">
        <f>SUM(B10:G10)</f>
        <v>91</v>
      </c>
      <c r="K62" s="21"/>
    </row>
    <row r="63" spans="1:11" ht="12.75">
      <c r="A63" t="s">
        <v>22</v>
      </c>
      <c r="C63" s="22">
        <f aca="true" t="shared" si="12" ref="C63:J63">C62/C61</f>
        <v>1.5626292030544657</v>
      </c>
      <c r="D63" s="22">
        <f t="shared" si="12"/>
        <v>1.4928633652750787</v>
      </c>
      <c r="E63" s="22">
        <f t="shared" si="12"/>
        <v>1.7062899786780383</v>
      </c>
      <c r="F63" s="22">
        <f t="shared" si="12"/>
        <v>1.5400624349635796</v>
      </c>
      <c r="G63" s="22">
        <f t="shared" si="12"/>
        <v>1.6786855317206755</v>
      </c>
      <c r="H63" s="22">
        <f t="shared" si="12"/>
        <v>1.6024678111587982</v>
      </c>
      <c r="I63" s="22">
        <f t="shared" si="12"/>
        <v>2.142857142857143</v>
      </c>
      <c r="J63" s="22">
        <f t="shared" si="12"/>
        <v>1.9361702127659575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14168</v>
      </c>
      <c r="D66" s="21">
        <f>SUM(F16:G16)</f>
        <v>9406</v>
      </c>
      <c r="E66" s="21">
        <f>SUM(F17:G17)</f>
        <v>3027</v>
      </c>
      <c r="F66" s="21">
        <f>SUM(F18:G18)</f>
        <v>599</v>
      </c>
      <c r="G66" s="21">
        <f>SUM(H66:J66)</f>
        <v>1136</v>
      </c>
      <c r="H66" s="21">
        <f>SUM(F19:G19)</f>
        <v>991</v>
      </c>
      <c r="I66" s="21">
        <f>SUM(F20:G20)</f>
        <v>117</v>
      </c>
      <c r="J66" s="21">
        <f>SUM(F21:G21)</f>
        <v>28</v>
      </c>
      <c r="K66" s="21"/>
    </row>
    <row r="67" spans="1:11" ht="12.75">
      <c r="A67" t="s">
        <v>21</v>
      </c>
      <c r="C67" s="21">
        <f>SUM(F12:G12)</f>
        <v>15256</v>
      </c>
      <c r="D67" s="21">
        <f>SUM(F5:G5)</f>
        <v>10295</v>
      </c>
      <c r="E67" s="21">
        <f>SUM(F6:G6)</f>
        <v>3145</v>
      </c>
      <c r="F67" s="21">
        <f>SUM(F7:G7)</f>
        <v>621</v>
      </c>
      <c r="G67" s="21">
        <f>SUM(H67:J67)</f>
        <v>1195</v>
      </c>
      <c r="H67" s="21">
        <f>SUM(F8:G8)</f>
        <v>1043</v>
      </c>
      <c r="I67" s="21">
        <f>SUM(F9:G9)</f>
        <v>123</v>
      </c>
      <c r="J67" s="21">
        <f>SUM(F10:G10)</f>
        <v>29</v>
      </c>
      <c r="K67" s="21"/>
    </row>
    <row r="68" spans="1:11" ht="12.75">
      <c r="A68" t="s">
        <v>22</v>
      </c>
      <c r="C68" s="22">
        <f aca="true" t="shared" si="13" ref="C68:J68">C67/C66</f>
        <v>1.0767927724449464</v>
      </c>
      <c r="D68" s="22">
        <f t="shared" si="13"/>
        <v>1.0945141399106952</v>
      </c>
      <c r="E68" s="22">
        <f t="shared" si="13"/>
        <v>1.0389824909150975</v>
      </c>
      <c r="F68" s="22">
        <f t="shared" si="13"/>
        <v>1.0367278797996662</v>
      </c>
      <c r="G68" s="22">
        <f t="shared" si="13"/>
        <v>1.0519366197183098</v>
      </c>
      <c r="H68" s="22">
        <f t="shared" si="13"/>
        <v>1.0524722502522705</v>
      </c>
      <c r="I68" s="22">
        <f t="shared" si="13"/>
        <v>1.0512820512820513</v>
      </c>
      <c r="J68" s="22">
        <f t="shared" si="13"/>
        <v>1.0357142857142858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5365</v>
      </c>
      <c r="D71" s="21">
        <f>B16</f>
        <v>2828</v>
      </c>
      <c r="E71" s="21">
        <f>B17</f>
        <v>1660</v>
      </c>
      <c r="F71" s="21">
        <f>B18</f>
        <v>234</v>
      </c>
      <c r="G71" s="21">
        <f>SUM(H71:J71)</f>
        <v>643</v>
      </c>
      <c r="H71" s="21">
        <f>B19</f>
        <v>504</v>
      </c>
      <c r="I71" s="21">
        <f>B20</f>
        <v>122</v>
      </c>
      <c r="J71" s="21">
        <f>B21</f>
        <v>17</v>
      </c>
      <c r="K71" s="21"/>
    </row>
    <row r="72" spans="1:11" ht="12.75">
      <c r="A72" t="s">
        <v>21</v>
      </c>
      <c r="C72" s="21">
        <f>B12</f>
        <v>17436</v>
      </c>
      <c r="D72" s="21">
        <f>B5</f>
        <v>9186</v>
      </c>
      <c r="E72" s="21">
        <f>B6</f>
        <v>5480</v>
      </c>
      <c r="F72" s="21">
        <f>B7</f>
        <v>725</v>
      </c>
      <c r="G72" s="21">
        <f>SUM(H72:J72)</f>
        <v>2045</v>
      </c>
      <c r="H72" s="21">
        <f>B8</f>
        <v>1560</v>
      </c>
      <c r="I72" s="21">
        <f>B9</f>
        <v>425</v>
      </c>
      <c r="J72" s="21">
        <f>B10</f>
        <v>60</v>
      </c>
      <c r="K72" s="21"/>
    </row>
    <row r="73" spans="1:11" ht="12.75">
      <c r="A73" t="s">
        <v>22</v>
      </c>
      <c r="C73" s="22">
        <f aca="true" t="shared" si="14" ref="C73:J73">C72/C71</f>
        <v>3.2499534016775398</v>
      </c>
      <c r="D73" s="22">
        <f t="shared" si="14"/>
        <v>3.248231966053748</v>
      </c>
      <c r="E73" s="22">
        <f t="shared" si="14"/>
        <v>3.3012048192771086</v>
      </c>
      <c r="F73" s="22">
        <f t="shared" si="14"/>
        <v>3.0982905982905984</v>
      </c>
      <c r="G73" s="22">
        <f t="shared" si="14"/>
        <v>3.1804043545878695</v>
      </c>
      <c r="H73" s="22">
        <f t="shared" si="14"/>
        <v>3.0952380952380953</v>
      </c>
      <c r="I73" s="22">
        <f t="shared" si="14"/>
        <v>3.4836065573770494</v>
      </c>
      <c r="J73" s="22">
        <f t="shared" si="14"/>
        <v>3.5294117647058822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41</v>
      </c>
      <c r="D76" s="21">
        <f>C16</f>
        <v>27</v>
      </c>
      <c r="E76" s="21">
        <f>C17</f>
        <v>7</v>
      </c>
      <c r="F76" s="21">
        <f>C18</f>
        <v>1</v>
      </c>
      <c r="G76" s="21">
        <f>SUM(H76:J76)</f>
        <v>6</v>
      </c>
      <c r="H76" s="21">
        <f>C19</f>
        <v>3</v>
      </c>
      <c r="I76" s="21">
        <f>C20</f>
        <v>3</v>
      </c>
      <c r="J76" s="21">
        <f>C21</f>
        <v>0</v>
      </c>
      <c r="K76" s="21"/>
    </row>
    <row r="77" spans="1:11" ht="12.75">
      <c r="A77" t="s">
        <v>21</v>
      </c>
      <c r="C77" s="21">
        <f>C12</f>
        <v>156</v>
      </c>
      <c r="D77" s="21">
        <f>C5</f>
        <v>100</v>
      </c>
      <c r="E77" s="21">
        <f>C6</f>
        <v>26</v>
      </c>
      <c r="F77" s="21">
        <f>C7</f>
        <v>5</v>
      </c>
      <c r="G77" s="21">
        <f>SUM(H77:J77)</f>
        <v>25</v>
      </c>
      <c r="H77" s="21">
        <f>C8</f>
        <v>13</v>
      </c>
      <c r="I77" s="21">
        <f>C9</f>
        <v>12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3.8048780487804876</v>
      </c>
      <c r="D78" s="22">
        <f t="shared" si="15"/>
        <v>3.7037037037037037</v>
      </c>
      <c r="E78" s="22">
        <f t="shared" si="15"/>
        <v>3.7142857142857144</v>
      </c>
      <c r="F78" s="22">
        <f t="shared" si="15"/>
        <v>5</v>
      </c>
      <c r="G78" s="22">
        <f t="shared" si="15"/>
        <v>4.166666666666667</v>
      </c>
      <c r="H78" s="22">
        <f t="shared" si="15"/>
        <v>4.333333333333333</v>
      </c>
      <c r="I78" s="22">
        <f t="shared" si="15"/>
        <v>4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4129</v>
      </c>
      <c r="D81" s="21">
        <f>E16</f>
        <v>2662</v>
      </c>
      <c r="E81" s="21">
        <f>E17</f>
        <v>934</v>
      </c>
      <c r="F81" s="21">
        <f>E18</f>
        <v>127</v>
      </c>
      <c r="G81" s="21">
        <f>SUM(H81:J81)</f>
        <v>406</v>
      </c>
      <c r="H81" s="21">
        <f>E19</f>
        <v>366</v>
      </c>
      <c r="I81" s="21">
        <f>E20</f>
        <v>38</v>
      </c>
      <c r="J81" s="21">
        <f>E21</f>
        <v>2</v>
      </c>
      <c r="K81" s="21"/>
    </row>
    <row r="82" spans="1:11" ht="12.75">
      <c r="A82" t="s">
        <v>21</v>
      </c>
      <c r="C82" s="21">
        <f>E12</f>
        <v>4191</v>
      </c>
      <c r="D82" s="21">
        <f>E5</f>
        <v>2697</v>
      </c>
      <c r="E82" s="21">
        <f>E6</f>
        <v>952</v>
      </c>
      <c r="F82" s="21">
        <f>E7</f>
        <v>129</v>
      </c>
      <c r="G82" s="21">
        <f>SUM(H82:J82)</f>
        <v>413</v>
      </c>
      <c r="H82" s="21">
        <f>E8</f>
        <v>371</v>
      </c>
      <c r="I82" s="21">
        <f>E9</f>
        <v>40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1.0150157423104869</v>
      </c>
      <c r="D83" s="22">
        <f t="shared" si="16"/>
        <v>1.0131480090157776</v>
      </c>
      <c r="E83" s="22">
        <f t="shared" si="16"/>
        <v>1.019271948608137</v>
      </c>
      <c r="F83" s="22">
        <f t="shared" si="16"/>
        <v>1.015748031496063</v>
      </c>
      <c r="G83" s="22">
        <f t="shared" si="16"/>
        <v>1.0172413793103448</v>
      </c>
      <c r="H83" s="22">
        <f t="shared" si="16"/>
        <v>1.0136612021857923</v>
      </c>
      <c r="I83" s="22">
        <f t="shared" si="16"/>
        <v>1.0526315789473684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37762458</v>
      </c>
      <c r="D94" s="21"/>
      <c r="E94" s="21">
        <f>SUM(E95:E96)</f>
        <v>88699</v>
      </c>
      <c r="F94" s="22">
        <f>C94/E94</f>
        <v>425.7371334513354</v>
      </c>
      <c r="G94" s="21">
        <f>SUM(G95:G96)</f>
        <v>176729</v>
      </c>
      <c r="H94" s="22">
        <f>C94/G94</f>
        <v>213.67437149534032</v>
      </c>
    </row>
    <row r="95" spans="1:8" ht="12.75">
      <c r="A95" t="s">
        <v>23</v>
      </c>
      <c r="C95" s="21">
        <f>H34</f>
        <v>29668064</v>
      </c>
      <c r="D95" s="21"/>
      <c r="E95" s="21">
        <f>H23</f>
        <v>64996</v>
      </c>
      <c r="F95" s="22">
        <f>C95/E95</f>
        <v>456.4598436826882</v>
      </c>
      <c r="G95" s="21">
        <f>H12</f>
        <v>139690</v>
      </c>
      <c r="H95" s="22">
        <f>C95/G95</f>
        <v>212.3850239816737</v>
      </c>
    </row>
    <row r="96" spans="1:8" ht="12.75">
      <c r="A96" t="s">
        <v>34</v>
      </c>
      <c r="C96" s="21">
        <f>SUM(B34:G34)</f>
        <v>8094394</v>
      </c>
      <c r="D96" s="21"/>
      <c r="E96" s="21">
        <f>SUM(B23:G23)</f>
        <v>23703</v>
      </c>
      <c r="F96" s="22">
        <f>C96/E96</f>
        <v>341.4923849301776</v>
      </c>
      <c r="G96" s="21">
        <f>SUM(B12:G12)</f>
        <v>37039</v>
      </c>
      <c r="H96" s="22">
        <f>C96/G96</f>
        <v>218.53705553605658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21467738</v>
      </c>
      <c r="D98" s="21"/>
      <c r="E98" s="21">
        <f>SUM(E99:E100)</f>
        <v>50355</v>
      </c>
      <c r="F98" s="22">
        <f>C98/E98</f>
        <v>426.3278323900308</v>
      </c>
      <c r="G98" s="21">
        <f>SUM(G99:G100)</f>
        <v>101502</v>
      </c>
      <c r="H98" s="22">
        <f>C98/G98</f>
        <v>211.5006403814703</v>
      </c>
    </row>
    <row r="99" spans="1:8" ht="12.75">
      <c r="A99" t="s">
        <v>23</v>
      </c>
      <c r="C99" s="21">
        <f>H27</f>
        <v>16593743</v>
      </c>
      <c r="D99" s="21"/>
      <c r="E99" s="21">
        <f>H16</f>
        <v>35432</v>
      </c>
      <c r="F99" s="22">
        <f>C99/E99</f>
        <v>468.3264563106796</v>
      </c>
      <c r="G99" s="21">
        <f>H5</f>
        <v>79224</v>
      </c>
      <c r="H99" s="22">
        <f>C99/G99</f>
        <v>209.4534863172776</v>
      </c>
    </row>
    <row r="100" spans="1:8" ht="12.75">
      <c r="A100" t="s">
        <v>34</v>
      </c>
      <c r="C100" s="21">
        <f>SUM(B27:G27)</f>
        <v>4873995</v>
      </c>
      <c r="D100" s="21"/>
      <c r="E100" s="21">
        <f>SUM(B16:G16)</f>
        <v>14923</v>
      </c>
      <c r="F100" s="22">
        <f>C100/E100</f>
        <v>326.6095959257522</v>
      </c>
      <c r="G100" s="21">
        <f>SUM(B5:G5)</f>
        <v>22278</v>
      </c>
      <c r="H100" s="22">
        <f>C100/G100</f>
        <v>218.78063560463238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9656732</v>
      </c>
      <c r="D102" s="21"/>
      <c r="E102" s="21">
        <f>SUM(E103:E104)</f>
        <v>22485</v>
      </c>
      <c r="F102" s="22">
        <f>C102/E102</f>
        <v>429.4744051589949</v>
      </c>
      <c r="G102" s="21">
        <f>SUM(G103:G104)</f>
        <v>44097</v>
      </c>
      <c r="H102" s="22">
        <f>C102/G102</f>
        <v>218.98841191010726</v>
      </c>
    </row>
    <row r="103" spans="1:8" ht="12.75">
      <c r="A103" t="s">
        <v>23</v>
      </c>
      <c r="C103" s="21">
        <f>H28</f>
        <v>7572120</v>
      </c>
      <c r="D103" s="21"/>
      <c r="E103" s="21">
        <f>H17</f>
        <v>16857</v>
      </c>
      <c r="F103" s="22">
        <f>C103/E103</f>
        <v>449.1973660793736</v>
      </c>
      <c r="G103" s="21">
        <f>H6</f>
        <v>34494</v>
      </c>
      <c r="H103" s="22">
        <f>C103/G103</f>
        <v>219.51991650721865</v>
      </c>
    </row>
    <row r="104" spans="1:8" ht="12.75">
      <c r="A104" t="s">
        <v>34</v>
      </c>
      <c r="C104" s="21">
        <f>SUM(B28:G28)</f>
        <v>2084612</v>
      </c>
      <c r="D104" s="21"/>
      <c r="E104" s="21">
        <f>SUM(B17:G17)</f>
        <v>5628</v>
      </c>
      <c r="F104" s="22">
        <f>C104/E104</f>
        <v>370.4001421464108</v>
      </c>
      <c r="G104" s="21">
        <f>SUM(B6:G6)</f>
        <v>9603</v>
      </c>
      <c r="H104" s="22">
        <f>C104/G104</f>
        <v>217.07924606893678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2122092</v>
      </c>
      <c r="D106" s="21"/>
      <c r="E106" s="21">
        <f>SUM(E107:E108)</f>
        <v>5239</v>
      </c>
      <c r="F106" s="22">
        <f>C106/E106</f>
        <v>405.056690208055</v>
      </c>
      <c r="G106" s="21">
        <f>SUM(G107:G108)</f>
        <v>10049</v>
      </c>
      <c r="H106" s="22">
        <f>C106/G106</f>
        <v>211.1744452184297</v>
      </c>
    </row>
    <row r="107" spans="1:8" ht="12.75">
      <c r="A107" t="s">
        <v>23</v>
      </c>
      <c r="C107" s="21">
        <f>H29</f>
        <v>1802755</v>
      </c>
      <c r="D107" s="21"/>
      <c r="E107" s="21">
        <f>H18</f>
        <v>4278</v>
      </c>
      <c r="F107" s="22">
        <f>C107/E107</f>
        <v>421.40135577372604</v>
      </c>
      <c r="G107" s="21">
        <f>H7</f>
        <v>8569</v>
      </c>
      <c r="H107" s="22">
        <f>C107/G107</f>
        <v>210.38102462364336</v>
      </c>
    </row>
    <row r="108" spans="1:8" ht="12.75">
      <c r="A108" t="s">
        <v>34</v>
      </c>
      <c r="C108" s="21">
        <f>SUM(B29:G29)</f>
        <v>319337</v>
      </c>
      <c r="D108" s="21"/>
      <c r="E108" s="21">
        <f>SUM(B18:G18)</f>
        <v>961</v>
      </c>
      <c r="F108" s="22">
        <f>C108/E108</f>
        <v>332.29656607700315</v>
      </c>
      <c r="G108" s="21">
        <f>SUM(B7:G7)</f>
        <v>1480</v>
      </c>
      <c r="H108" s="22">
        <f>C108/G108</f>
        <v>215.76824324324323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4515896</v>
      </c>
      <c r="D110" s="21"/>
      <c r="E110" s="21">
        <f>SUM(E111:E112)</f>
        <v>10620</v>
      </c>
      <c r="F110" s="22">
        <f>C110/E110</f>
        <v>425.2256120527307</v>
      </c>
      <c r="G110" s="21">
        <f>SUM(G111:G112)</f>
        <v>21081</v>
      </c>
      <c r="H110" s="22">
        <f>C110/G110</f>
        <v>214.21640339642332</v>
      </c>
    </row>
    <row r="111" spans="1:8" ht="12.75">
      <c r="A111" s="11" t="s">
        <v>23</v>
      </c>
      <c r="C111" s="21">
        <f>H33</f>
        <v>3699446</v>
      </c>
      <c r="D111" s="21"/>
      <c r="E111" s="21">
        <f>H22</f>
        <v>8429</v>
      </c>
      <c r="F111" s="22">
        <f>C111/E111</f>
        <v>438.8950053387116</v>
      </c>
      <c r="G111" s="21">
        <f>H11</f>
        <v>17403</v>
      </c>
      <c r="H111" s="22">
        <f>C111/G111</f>
        <v>212.57518818594494</v>
      </c>
    </row>
    <row r="112" spans="1:8" ht="12.75">
      <c r="A112" s="11" t="s">
        <v>34</v>
      </c>
      <c r="C112" s="21">
        <f>SUM(B33:G33)</f>
        <v>816450</v>
      </c>
      <c r="D112" s="21"/>
      <c r="E112" s="21">
        <f>SUM(B22:G22)</f>
        <v>2191</v>
      </c>
      <c r="F112" s="22">
        <f>C112/E112</f>
        <v>372.6380648105888</v>
      </c>
      <c r="G112" s="21">
        <f>SUM(B11:G11)</f>
        <v>3678</v>
      </c>
      <c r="H112" s="22">
        <f>C112/G112</f>
        <v>221.9820554649266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3921764</v>
      </c>
      <c r="D114" s="21"/>
      <c r="E114" s="21">
        <f>SUM(E115:E116)</f>
        <v>9367</v>
      </c>
      <c r="F114" s="22">
        <f>C114/E114</f>
        <v>418.6787658802178</v>
      </c>
      <c r="G114" s="21">
        <f>SUM(G115:G116)</f>
        <v>18332</v>
      </c>
      <c r="H114" s="22">
        <f>C114/G114</f>
        <v>213.92995854243944</v>
      </c>
    </row>
    <row r="115" spans="1:8" ht="12.75">
      <c r="A115" t="s">
        <v>23</v>
      </c>
      <c r="C115" s="21">
        <f>H30</f>
        <v>3258044</v>
      </c>
      <c r="D115" s="21"/>
      <c r="E115" s="21">
        <f>H19</f>
        <v>7503</v>
      </c>
      <c r="F115" s="22">
        <f>C115/E115</f>
        <v>434.2321737971478</v>
      </c>
      <c r="G115" s="21">
        <f>H8</f>
        <v>15345</v>
      </c>
      <c r="H115" s="22">
        <f>C115/G115</f>
        <v>212.31958292603454</v>
      </c>
    </row>
    <row r="116" spans="1:8" ht="12.75">
      <c r="A116" t="s">
        <v>34</v>
      </c>
      <c r="C116" s="21">
        <f>SUM(B30:G30)</f>
        <v>663720</v>
      </c>
      <c r="D116" s="21"/>
      <c r="E116" s="21">
        <f>SUM(B19:G19)</f>
        <v>1864</v>
      </c>
      <c r="F116" s="22">
        <f>C116/E116</f>
        <v>356.07296137339057</v>
      </c>
      <c r="G116" s="21">
        <f>SUM(B8:G8)</f>
        <v>2987</v>
      </c>
      <c r="H116" s="22">
        <f>C116/G116</f>
        <v>222.20287914295278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516602</v>
      </c>
      <c r="D118" s="21"/>
      <c r="E118" s="21">
        <f>SUM(E119:E120)</f>
        <v>1074</v>
      </c>
      <c r="F118" s="22">
        <f>C118/E118</f>
        <v>481.0074487895717</v>
      </c>
      <c r="G118" s="21">
        <f>SUM(G119:G120)</f>
        <v>2386</v>
      </c>
      <c r="H118" s="22">
        <f>C118/G118</f>
        <v>216.5138306789606</v>
      </c>
    </row>
    <row r="119" spans="1:8" ht="12.75">
      <c r="A119" t="s">
        <v>23</v>
      </c>
      <c r="C119" s="21">
        <f>H31</f>
        <v>383196</v>
      </c>
      <c r="D119" s="21"/>
      <c r="E119" s="21">
        <f>H20</f>
        <v>794</v>
      </c>
      <c r="F119" s="22">
        <f>C119/E119</f>
        <v>482.61460957178844</v>
      </c>
      <c r="G119" s="21">
        <f>H9</f>
        <v>1786</v>
      </c>
      <c r="H119" s="22">
        <f>C119/G119</f>
        <v>214.55543113101905</v>
      </c>
    </row>
    <row r="120" spans="1:8" ht="12.75">
      <c r="A120" t="s">
        <v>34</v>
      </c>
      <c r="C120" s="21">
        <f>SUM(B31:G31)</f>
        <v>133406</v>
      </c>
      <c r="D120" s="21"/>
      <c r="E120" s="21">
        <f>SUM(B20:G20)</f>
        <v>280</v>
      </c>
      <c r="F120" s="22">
        <f>C120/E120</f>
        <v>476.45</v>
      </c>
      <c r="G120" s="21">
        <f>SUM(B9:G9)</f>
        <v>600</v>
      </c>
      <c r="H120" s="22">
        <f>C120/G120</f>
        <v>222.34333333333333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77530</v>
      </c>
      <c r="D122" s="21"/>
      <c r="E122" s="21">
        <f>SUM(E123:E124)</f>
        <v>179</v>
      </c>
      <c r="F122" s="22">
        <f>C122/E122</f>
        <v>433.12849162011173</v>
      </c>
      <c r="G122" s="21">
        <f>SUM(G123:G124)</f>
        <v>363</v>
      </c>
      <c r="H122" s="22">
        <f>C122/G122</f>
        <v>213.58126721763085</v>
      </c>
    </row>
    <row r="123" spans="1:8" ht="12.75">
      <c r="A123" t="s">
        <v>23</v>
      </c>
      <c r="C123" s="21">
        <f>H32</f>
        <v>58206</v>
      </c>
      <c r="D123" s="21"/>
      <c r="E123" s="21">
        <f>H21</f>
        <v>132</v>
      </c>
      <c r="F123" s="22">
        <f>C123/E123</f>
        <v>440.95454545454544</v>
      </c>
      <c r="G123" s="21">
        <f>H10</f>
        <v>272</v>
      </c>
      <c r="H123" s="22">
        <f>C123/G123</f>
        <v>213.99264705882354</v>
      </c>
    </row>
    <row r="124" spans="1:8" ht="12.75">
      <c r="A124" t="s">
        <v>34</v>
      </c>
      <c r="C124" s="21">
        <f>SUM(B32:G32)</f>
        <v>19324</v>
      </c>
      <c r="D124" s="21"/>
      <c r="E124" s="21">
        <f>SUM(B21:G21)</f>
        <v>47</v>
      </c>
      <c r="F124" s="22">
        <f>C124/E124</f>
        <v>411.1489361702128</v>
      </c>
      <c r="G124" s="21">
        <f>SUM(B10:G10)</f>
        <v>91</v>
      </c>
      <c r="H124" s="22">
        <f>C124/G124</f>
        <v>212.35164835164835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8758114</v>
      </c>
      <c r="D130" s="21"/>
      <c r="E130" s="21">
        <f aca="true" t="shared" si="19" ref="E130:K130">SUM(E131:E134)</f>
        <v>4873995</v>
      </c>
      <c r="F130" s="21">
        <f t="shared" si="19"/>
        <v>2084612</v>
      </c>
      <c r="G130" s="21">
        <f t="shared" si="19"/>
        <v>319337</v>
      </c>
      <c r="H130" s="21">
        <f t="shared" si="19"/>
        <v>816450</v>
      </c>
      <c r="I130" s="21">
        <f t="shared" si="19"/>
        <v>663720</v>
      </c>
      <c r="J130" s="21">
        <f t="shared" si="19"/>
        <v>133406</v>
      </c>
      <c r="K130" s="21">
        <f t="shared" si="19"/>
        <v>19324</v>
      </c>
    </row>
    <row r="131" spans="1:11" ht="12.75">
      <c r="A131" t="s">
        <v>4</v>
      </c>
      <c r="C131" s="21">
        <f t="shared" si="18"/>
        <v>3321549</v>
      </c>
      <c r="D131" s="21"/>
      <c r="E131" s="21">
        <f>SUM(F27:G27)</f>
        <v>2114080</v>
      </c>
      <c r="F131" s="21">
        <f>SUM(F28:G28)</f>
        <v>624746</v>
      </c>
      <c r="G131" s="21">
        <f>SUM(F29:G29)</f>
        <v>125023</v>
      </c>
      <c r="H131" s="21">
        <f>SUM(I131:K131)</f>
        <v>243581</v>
      </c>
      <c r="I131" s="21">
        <f>SUM(F30:G30)</f>
        <v>214119</v>
      </c>
      <c r="J131" s="21">
        <f>SUM(F31:G31)</f>
        <v>23765</v>
      </c>
      <c r="K131" s="21">
        <f>SUM(F32:G32)</f>
        <v>5697</v>
      </c>
    </row>
    <row r="132" spans="1:11" ht="12.75">
      <c r="A132" t="s">
        <v>63</v>
      </c>
      <c r="C132" s="21">
        <f t="shared" si="18"/>
        <v>4072065</v>
      </c>
      <c r="D132" s="21"/>
      <c r="E132" s="21">
        <f>B27</f>
        <v>1950677</v>
      </c>
      <c r="F132" s="21">
        <f>B28</f>
        <v>1177464</v>
      </c>
      <c r="G132" s="21">
        <f>B29</f>
        <v>156167</v>
      </c>
      <c r="H132" s="21">
        <f>SUM(I132:K132)</f>
        <v>448523</v>
      </c>
      <c r="I132" s="21">
        <f>B30</f>
        <v>339234</v>
      </c>
      <c r="J132" s="21">
        <f>B31</f>
        <v>96222</v>
      </c>
      <c r="K132" s="21">
        <f>B32</f>
        <v>13067</v>
      </c>
    </row>
    <row r="133" spans="1:11" ht="12.75">
      <c r="A133" t="s">
        <v>62</v>
      </c>
      <c r="C133" s="21">
        <f t="shared" si="18"/>
        <v>39168</v>
      </c>
      <c r="D133" s="21"/>
      <c r="E133" s="21">
        <f>C27</f>
        <v>24071</v>
      </c>
      <c r="F133" s="21">
        <f>C28</f>
        <v>6317</v>
      </c>
      <c r="G133" s="21">
        <f>C29</f>
        <v>1047</v>
      </c>
      <c r="H133" s="21">
        <f>SUM(I133:K133)</f>
        <v>4889</v>
      </c>
      <c r="I133" s="21">
        <f>C30</f>
        <v>2844</v>
      </c>
      <c r="J133" s="21">
        <f>C31</f>
        <v>2045</v>
      </c>
      <c r="K133" s="21">
        <f>C32</f>
        <v>0</v>
      </c>
    </row>
    <row r="134" spans="1:11" ht="12.75">
      <c r="A134" t="s">
        <v>2</v>
      </c>
      <c r="C134" s="21">
        <f t="shared" si="18"/>
        <v>1325332</v>
      </c>
      <c r="D134" s="21"/>
      <c r="E134" s="21">
        <f>E27</f>
        <v>785167</v>
      </c>
      <c r="F134" s="21">
        <f>E28</f>
        <v>276085</v>
      </c>
      <c r="G134" s="21">
        <f>E29</f>
        <v>37100</v>
      </c>
      <c r="H134" s="21">
        <f>SUM(I134:K134)</f>
        <v>119457</v>
      </c>
      <c r="I134" s="21">
        <f>E30</f>
        <v>107523</v>
      </c>
      <c r="J134" s="21">
        <f>E31</f>
        <v>11374</v>
      </c>
      <c r="K134" s="21">
        <f>E32</f>
        <v>560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3321549</v>
      </c>
      <c r="E141" s="22">
        <f>B141/C66</f>
        <v>234.44021739130434</v>
      </c>
      <c r="G141" s="22">
        <f>B141/C67</f>
        <v>217.72083114840063</v>
      </c>
    </row>
    <row r="142" spans="1:7" ht="12.75">
      <c r="A142" t="s">
        <v>63</v>
      </c>
      <c r="B142" s="21">
        <f>C132</f>
        <v>4072065</v>
      </c>
      <c r="E142" s="22">
        <f>B142/C71</f>
        <v>759.0055917986953</v>
      </c>
      <c r="G142" s="22">
        <f>B142/C72</f>
        <v>233.54353062629045</v>
      </c>
    </row>
    <row r="143" spans="1:7" ht="12.75">
      <c r="A143" t="s">
        <v>62</v>
      </c>
      <c r="B143" s="21">
        <f>C133</f>
        <v>39168</v>
      </c>
      <c r="E143" s="22">
        <f>B143/C76</f>
        <v>955.3170731707318</v>
      </c>
      <c r="G143" s="22">
        <f>B143/C77</f>
        <v>251.07692307692307</v>
      </c>
    </row>
    <row r="144" spans="1:7" ht="12.75">
      <c r="A144" t="s">
        <v>2</v>
      </c>
      <c r="B144" s="21">
        <f>C134</f>
        <v>1325332</v>
      </c>
      <c r="E144" s="22">
        <f>B144/C81</f>
        <v>320.98135141680797</v>
      </c>
      <c r="G144" s="22">
        <f>B144/C82</f>
        <v>316.2328799809115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 password="C1F7" sheet="1" objects="1" scenarios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Akamine</dc:creator>
  <cp:keywords/>
  <dc:description/>
  <cp:lastModifiedBy>Pamela Higa</cp:lastModifiedBy>
  <cp:lastPrinted>2012-07-19T00:11:54Z</cp:lastPrinted>
  <dcterms:created xsi:type="dcterms:W3CDTF">1999-06-11T01:48:12Z</dcterms:created>
  <dcterms:modified xsi:type="dcterms:W3CDTF">2014-09-19T19:51:50Z</dcterms:modified>
  <cp:category/>
  <cp:version/>
  <cp:contentType/>
  <cp:contentStatus/>
</cp:coreProperties>
</file>