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firstSheet="17" activeTab="20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  <sheet name="STATE TOTALS" sheetId="13" r:id="rId13"/>
    <sheet name="OAHU TOTALS" sheetId="14" r:id="rId14"/>
    <sheet name="HAWAII TOTALS" sheetId="15" r:id="rId15"/>
    <sheet name="KAUAI TOTALS" sheetId="16" r:id="rId16"/>
    <sheet name="MAUI (ISLAND) TOTALS" sheetId="17" r:id="rId17"/>
    <sheet name="MOLOKAI TOTALS" sheetId="18" r:id="rId18"/>
    <sheet name="LANAI TOTALS" sheetId="19" r:id="rId19"/>
    <sheet name="MAUI COUNTY TOTALS" sheetId="20" r:id="rId20"/>
    <sheet name="Sheet1" sheetId="21" r:id="rId2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<sst xmlns="http://schemas.openxmlformats.org/spreadsheetml/2006/main" count="3819" uniqueCount="80">
  <si>
    <t>NUMBER OF PERSONS</t>
  </si>
  <si>
    <t>ISL/BR</t>
  </si>
  <si>
    <t>GA</t>
  </si>
  <si>
    <t>SSI</t>
  </si>
  <si>
    <t>ABD</t>
  </si>
  <si>
    <t>NPA</t>
  </si>
  <si>
    <t>TOTAL</t>
  </si>
  <si>
    <t>OB</t>
  </si>
  <si>
    <t>HB</t>
  </si>
  <si>
    <t>KB</t>
  </si>
  <si>
    <t>Maui</t>
  </si>
  <si>
    <t>Molokai</t>
  </si>
  <si>
    <t>Lanai</t>
  </si>
  <si>
    <t>MB</t>
  </si>
  <si>
    <t>STATE</t>
  </si>
  <si>
    <t>NUMBER OF HOUSEHOLDS</t>
  </si>
  <si>
    <t>COUPON ISSUANCE</t>
  </si>
  <si>
    <t>NUMBER OF HOUSEHOLDS &amp; PEOPLE BY CATEGORY &amp; AREA</t>
  </si>
  <si>
    <t>Island</t>
  </si>
  <si>
    <t>ALL CATEGORIES</t>
  </si>
  <si>
    <t>HHs</t>
  </si>
  <si>
    <t>PEOPLE</t>
  </si>
  <si>
    <t>AVE HH SIZE</t>
  </si>
  <si>
    <t>FSO</t>
  </si>
  <si>
    <t>MONEY PAYMENT</t>
  </si>
  <si>
    <t>NUMBER OF CASES &amp; PERSONS BY FA PROGRAM &amp; AREA</t>
  </si>
  <si>
    <t>All Programs</t>
  </si>
  <si>
    <t>TOTAL BENEFITS &amp; AVE BENEFITS BY AREA &amp; CATEGORY</t>
  </si>
  <si>
    <t>AVE BENEFIT</t>
  </si>
  <si>
    <t>BENEFITS</t>
  </si>
  <si>
    <t>CASELOAD</t>
  </si>
  <si>
    <t>PER CASE</t>
  </si>
  <si>
    <t>PER PERSON</t>
  </si>
  <si>
    <t>STATEWIDE</t>
  </si>
  <si>
    <t>FA</t>
  </si>
  <si>
    <t>Maui Island</t>
  </si>
  <si>
    <t>TOTAL BENEFITS BY FA PROGRAM &amp; AREA</t>
  </si>
  <si>
    <t>STATE-</t>
  </si>
  <si>
    <t>MAUI</t>
  </si>
  <si>
    <t>WIDE</t>
  </si>
  <si>
    <t>ISLAND</t>
  </si>
  <si>
    <t>MOLOKAI</t>
  </si>
  <si>
    <t>LANAI</t>
  </si>
  <si>
    <t>ALL PROGRAMS</t>
  </si>
  <si>
    <t>AVE BENEFITS BY FA CATEGORY (STATEWIDE)</t>
  </si>
  <si>
    <t>PER  HOUSEHOLD</t>
  </si>
  <si>
    <t>MONTH</t>
  </si>
  <si>
    <t>MON AVE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</si>
  <si>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</si>
  <si>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</si>
  <si>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</si>
  <si>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</si>
  <si>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</si>
  <si>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</si>
  <si>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</si>
  <si>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</si>
  <si>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</si>
  <si>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</si>
  <si>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</si>
  <si>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</si>
  <si>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HH</t>
  </si>
  <si>
    <t>NA</t>
  </si>
  <si>
    <t>TAONF</t>
  </si>
  <si>
    <t>TANF</t>
  </si>
  <si>
    <t>AVE HH</t>
  </si>
  <si>
    <t>SIZE</t>
  </si>
  <si>
    <t>NUMBER OF HOUSEHOLDS &amp; PEOPLE BY CATEGORY</t>
  </si>
  <si>
    <t>NUMBER OF CASES &amp; PERSONS BY FA PROGRAM</t>
  </si>
  <si>
    <t>CASES</t>
  </si>
  <si>
    <t>AVE BEN</t>
  </si>
  <si>
    <t>PER</t>
  </si>
  <si>
    <t>CASE</t>
  </si>
  <si>
    <t>PERSON</t>
  </si>
  <si>
    <t>TOTAL BENEFITS BY FA CATEGORY</t>
  </si>
  <si>
    <t>AVE BENEFITS BY FA CATEGORY</t>
  </si>
  <si>
    <t>ALL</t>
  </si>
  <si>
    <t>PROGS</t>
  </si>
  <si>
    <t>AVE</t>
  </si>
  <si>
    <t>BENEFIT</t>
  </si>
  <si>
    <t>TOTAL BENEFITS &amp; AVE BENEFITS BY CATEGORY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</si>
</sst>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F29" sqref="F29"/>
    </sheetView>
  </sheetViews>
  <sheetFormatPr defaultColWidth="9.140625" defaultRowHeight="12.75"/>
  <cols>
    <col min="2" max="2" width="9.28125" style="0" bestFit="1" customWidth="1"/>
    <col min="3" max="4" width="10.00390625" style="0" customWidth="1"/>
    <col min="5" max="5" width="11.140625" style="0" customWidth="1"/>
    <col min="6" max="6" width="13.140625" style="0" customWidth="1"/>
    <col min="7" max="7" width="9.28125" style="0" bestFit="1" customWidth="1"/>
    <col min="8" max="8" width="10.42187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6778</v>
      </c>
      <c r="C5" s="25">
        <v>3001</v>
      </c>
      <c r="D5" s="25">
        <v>1272</v>
      </c>
      <c r="E5" s="25">
        <v>2538</v>
      </c>
      <c r="F5" s="25">
        <v>9293</v>
      </c>
      <c r="G5" s="25">
        <v>769</v>
      </c>
      <c r="H5" s="25">
        <v>50793</v>
      </c>
      <c r="I5" s="20">
        <f>SUM(B5:H5)</f>
        <v>74444</v>
      </c>
    </row>
    <row r="6" spans="1:9" ht="12.75">
      <c r="A6" s="4" t="s">
        <v>8</v>
      </c>
      <c r="B6" s="25">
        <v>3078</v>
      </c>
      <c r="C6" s="25">
        <v>1671</v>
      </c>
      <c r="D6" s="25">
        <v>368</v>
      </c>
      <c r="E6" s="25">
        <v>838</v>
      </c>
      <c r="F6" s="25">
        <v>2576</v>
      </c>
      <c r="G6" s="25">
        <v>68</v>
      </c>
      <c r="H6" s="25">
        <v>21081</v>
      </c>
      <c r="I6" s="20">
        <f aca="true" t="shared" si="0" ref="I6:I11">SUM(B6:H6)</f>
        <v>29680</v>
      </c>
    </row>
    <row r="7" spans="1:9" ht="12.75">
      <c r="A7" s="4" t="s">
        <v>9</v>
      </c>
      <c r="B7" s="25">
        <v>505</v>
      </c>
      <c r="C7" s="25">
        <v>186</v>
      </c>
      <c r="D7" s="25">
        <v>31</v>
      </c>
      <c r="E7" s="25">
        <v>93</v>
      </c>
      <c r="F7" s="25">
        <v>513</v>
      </c>
      <c r="G7" s="25">
        <v>25</v>
      </c>
      <c r="H7" s="25">
        <v>5218</v>
      </c>
      <c r="I7" s="20">
        <f t="shared" si="0"/>
        <v>6571</v>
      </c>
    </row>
    <row r="8" spans="1:9" ht="12.75">
      <c r="A8" s="4" t="s">
        <v>10</v>
      </c>
      <c r="B8" s="25">
        <v>873</v>
      </c>
      <c r="C8" s="25">
        <v>348</v>
      </c>
      <c r="D8" s="25">
        <v>53</v>
      </c>
      <c r="E8" s="25">
        <v>252</v>
      </c>
      <c r="F8" s="25">
        <v>743</v>
      </c>
      <c r="G8" s="25">
        <v>42</v>
      </c>
      <c r="H8" s="25">
        <v>7698</v>
      </c>
      <c r="I8" s="20">
        <f t="shared" si="0"/>
        <v>10009</v>
      </c>
    </row>
    <row r="9" spans="1:9" ht="12.75">
      <c r="A9" s="4" t="s">
        <v>11</v>
      </c>
      <c r="B9" s="25">
        <v>105</v>
      </c>
      <c r="C9" s="25">
        <v>231</v>
      </c>
      <c r="D9" s="25">
        <v>78</v>
      </c>
      <c r="E9" s="25">
        <v>20</v>
      </c>
      <c r="F9" s="25">
        <v>99</v>
      </c>
      <c r="G9" s="25">
        <v>3</v>
      </c>
      <c r="H9" s="25">
        <v>1221</v>
      </c>
      <c r="I9" s="20">
        <f t="shared" si="0"/>
        <v>1757</v>
      </c>
    </row>
    <row r="10" spans="1:9" ht="12.75">
      <c r="A10" s="4" t="s">
        <v>12</v>
      </c>
      <c r="B10" s="25">
        <v>35</v>
      </c>
      <c r="C10" s="25">
        <v>37</v>
      </c>
      <c r="D10" s="25">
        <v>6</v>
      </c>
      <c r="E10" s="25">
        <v>2</v>
      </c>
      <c r="F10" s="25">
        <v>27</v>
      </c>
      <c r="G10" s="25">
        <v>0</v>
      </c>
      <c r="H10" s="25">
        <v>136</v>
      </c>
      <c r="I10" s="20">
        <f t="shared" si="0"/>
        <v>243</v>
      </c>
    </row>
    <row r="11" spans="1:9" ht="12.75">
      <c r="A11" s="4" t="s">
        <v>13</v>
      </c>
      <c r="B11" s="20">
        <f aca="true" t="shared" si="1" ref="B11:H11">SUM(B8:B10)</f>
        <v>1013</v>
      </c>
      <c r="C11" s="20">
        <f t="shared" si="1"/>
        <v>616</v>
      </c>
      <c r="D11" s="20">
        <f t="shared" si="1"/>
        <v>137</v>
      </c>
      <c r="E11" s="20">
        <f t="shared" si="1"/>
        <v>274</v>
      </c>
      <c r="F11" s="20">
        <f t="shared" si="1"/>
        <v>869</v>
      </c>
      <c r="G11" s="20">
        <f t="shared" si="1"/>
        <v>45</v>
      </c>
      <c r="H11" s="20">
        <f t="shared" si="1"/>
        <v>9055</v>
      </c>
      <c r="I11" s="20">
        <f t="shared" si="0"/>
        <v>12009</v>
      </c>
    </row>
    <row r="12" spans="1:9" ht="12.75">
      <c r="A12" s="4" t="s">
        <v>14</v>
      </c>
      <c r="B12" s="20">
        <f>SUM(B5+B6+B7+B11)</f>
        <v>11374</v>
      </c>
      <c r="C12" s="20">
        <f aca="true" t="shared" si="2" ref="C12:I12">SUM(C5+C6+C7+C11)</f>
        <v>5474</v>
      </c>
      <c r="D12" s="20">
        <f t="shared" si="2"/>
        <v>1808</v>
      </c>
      <c r="E12" s="20">
        <f t="shared" si="2"/>
        <v>3743</v>
      </c>
      <c r="F12" s="20">
        <f t="shared" si="2"/>
        <v>13251</v>
      </c>
      <c r="G12" s="20">
        <f t="shared" si="2"/>
        <v>907</v>
      </c>
      <c r="H12" s="20">
        <f t="shared" si="2"/>
        <v>86147</v>
      </c>
      <c r="I12" s="20">
        <f t="shared" si="2"/>
        <v>122704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2305</v>
      </c>
      <c r="C16" s="25">
        <v>778</v>
      </c>
      <c r="D16" s="25">
        <v>312</v>
      </c>
      <c r="E16" s="25">
        <v>2512</v>
      </c>
      <c r="F16" s="25">
        <v>8455</v>
      </c>
      <c r="G16" s="25">
        <v>709</v>
      </c>
      <c r="H16" s="25">
        <v>22488</v>
      </c>
      <c r="I16" s="20">
        <f>SUM(B16:H16)</f>
        <v>37559</v>
      </c>
    </row>
    <row r="17" spans="1:9" ht="12.75">
      <c r="A17" s="4" t="s">
        <v>8</v>
      </c>
      <c r="B17" s="25">
        <v>1055.424</v>
      </c>
      <c r="C17" s="25">
        <v>424</v>
      </c>
      <c r="D17" s="25">
        <v>85</v>
      </c>
      <c r="E17" s="25">
        <v>823</v>
      </c>
      <c r="F17" s="25">
        <v>2482</v>
      </c>
      <c r="G17" s="25">
        <v>63</v>
      </c>
      <c r="H17" s="25">
        <v>9861</v>
      </c>
      <c r="I17" s="20">
        <f aca="true" t="shared" si="3" ref="I17:I22">SUM(B17:H17)</f>
        <v>14793.423999999999</v>
      </c>
    </row>
    <row r="18" spans="1:9" ht="12.75">
      <c r="A18" s="4" t="s">
        <v>9</v>
      </c>
      <c r="B18" s="25">
        <v>182</v>
      </c>
      <c r="C18" s="25">
        <v>48</v>
      </c>
      <c r="D18" s="25">
        <v>7</v>
      </c>
      <c r="E18" s="25">
        <v>92</v>
      </c>
      <c r="F18" s="25">
        <v>496</v>
      </c>
      <c r="G18" s="25">
        <v>23</v>
      </c>
      <c r="H18" s="25">
        <v>2491</v>
      </c>
      <c r="I18" s="20">
        <f t="shared" si="3"/>
        <v>3339</v>
      </c>
    </row>
    <row r="19" spans="1:9" ht="12.75">
      <c r="A19" s="4" t="s">
        <v>10</v>
      </c>
      <c r="B19" s="25">
        <v>326</v>
      </c>
      <c r="C19" s="25">
        <v>84</v>
      </c>
      <c r="D19" s="25">
        <v>13</v>
      </c>
      <c r="E19" s="25">
        <v>249</v>
      </c>
      <c r="F19" s="25">
        <v>716</v>
      </c>
      <c r="G19" s="25">
        <v>39</v>
      </c>
      <c r="H19" s="25">
        <v>3658</v>
      </c>
      <c r="I19" s="20">
        <f t="shared" si="3"/>
        <v>5085</v>
      </c>
    </row>
    <row r="20" spans="1:9" ht="12.75">
      <c r="A20" s="4" t="s">
        <v>11</v>
      </c>
      <c r="B20" s="25">
        <v>36</v>
      </c>
      <c r="C20" s="25">
        <v>62</v>
      </c>
      <c r="D20" s="25">
        <v>15</v>
      </c>
      <c r="E20" s="25">
        <v>18</v>
      </c>
      <c r="F20" s="25">
        <v>88</v>
      </c>
      <c r="G20" s="25">
        <v>3</v>
      </c>
      <c r="H20" s="25">
        <v>515</v>
      </c>
      <c r="I20" s="20">
        <f t="shared" si="3"/>
        <v>737</v>
      </c>
    </row>
    <row r="21" spans="1:9" ht="12.75">
      <c r="A21" s="4" t="s">
        <v>12</v>
      </c>
      <c r="B21" s="25">
        <v>10</v>
      </c>
      <c r="C21" s="25">
        <v>8</v>
      </c>
      <c r="D21" s="25">
        <v>2</v>
      </c>
      <c r="E21" s="25">
        <v>2</v>
      </c>
      <c r="F21" s="25">
        <v>26</v>
      </c>
      <c r="G21" s="25">
        <v>0</v>
      </c>
      <c r="H21" s="25">
        <v>62</v>
      </c>
      <c r="I21" s="20">
        <f t="shared" si="3"/>
        <v>110</v>
      </c>
    </row>
    <row r="22" spans="1:9" ht="12.75">
      <c r="A22" s="4" t="s">
        <v>13</v>
      </c>
      <c r="B22" s="20">
        <f aca="true" t="shared" si="4" ref="B22:H22">SUM(B19:B21)</f>
        <v>372</v>
      </c>
      <c r="C22" s="20">
        <f t="shared" si="4"/>
        <v>154</v>
      </c>
      <c r="D22" s="20">
        <f t="shared" si="4"/>
        <v>30</v>
      </c>
      <c r="E22" s="20">
        <f t="shared" si="4"/>
        <v>269</v>
      </c>
      <c r="F22" s="20">
        <f t="shared" si="4"/>
        <v>830</v>
      </c>
      <c r="G22" s="20">
        <f t="shared" si="4"/>
        <v>42</v>
      </c>
      <c r="H22" s="20">
        <f t="shared" si="4"/>
        <v>4235</v>
      </c>
      <c r="I22" s="20">
        <f t="shared" si="3"/>
        <v>5932</v>
      </c>
    </row>
    <row r="23" spans="1:9" ht="12.75">
      <c r="A23" s="4" t="s">
        <v>14</v>
      </c>
      <c r="B23" s="20">
        <f>SUM(B16+B17+B18+B22)</f>
        <v>3914.424</v>
      </c>
      <c r="C23" s="20">
        <f aca="true" t="shared" si="5" ref="C23:I23">SUM(C16+C17+C18+C22)</f>
        <v>1404</v>
      </c>
      <c r="D23" s="20">
        <f t="shared" si="5"/>
        <v>434</v>
      </c>
      <c r="E23" s="20">
        <f t="shared" si="5"/>
        <v>3696</v>
      </c>
      <c r="F23" s="20">
        <f t="shared" si="5"/>
        <v>12263</v>
      </c>
      <c r="G23" s="20">
        <f t="shared" si="5"/>
        <v>837</v>
      </c>
      <c r="H23" s="20">
        <f t="shared" si="5"/>
        <v>39075</v>
      </c>
      <c r="I23" s="20">
        <f t="shared" si="5"/>
        <v>61623.424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1463477</v>
      </c>
      <c r="C27" s="25">
        <v>631656</v>
      </c>
      <c r="D27" s="25">
        <v>232005</v>
      </c>
      <c r="E27" s="25">
        <v>672871</v>
      </c>
      <c r="F27" s="25">
        <v>1885388</v>
      </c>
      <c r="G27" s="25">
        <v>201495</v>
      </c>
      <c r="H27" s="25">
        <v>10775337</v>
      </c>
      <c r="I27" s="20">
        <f aca="true" t="shared" si="6" ref="I27:I32">SUM(B27:H27)</f>
        <v>15862229</v>
      </c>
    </row>
    <row r="28" spans="1:9" ht="12.75">
      <c r="A28" s="4" t="s">
        <v>8</v>
      </c>
      <c r="B28" s="25">
        <v>664296</v>
      </c>
      <c r="C28" s="25">
        <v>355703</v>
      </c>
      <c r="D28" s="25">
        <v>66892</v>
      </c>
      <c r="E28" s="25">
        <v>216982</v>
      </c>
      <c r="F28" s="25">
        <v>514102</v>
      </c>
      <c r="G28" s="25">
        <v>18708</v>
      </c>
      <c r="H28" s="25">
        <v>4595766</v>
      </c>
      <c r="I28" s="20">
        <f t="shared" si="6"/>
        <v>6432449</v>
      </c>
    </row>
    <row r="29" spans="1:9" ht="12.75">
      <c r="A29" s="4" t="s">
        <v>9</v>
      </c>
      <c r="B29" s="25">
        <v>111153</v>
      </c>
      <c r="C29" s="25">
        <v>40463</v>
      </c>
      <c r="D29" s="25">
        <v>5006</v>
      </c>
      <c r="E29" s="25">
        <v>23340</v>
      </c>
      <c r="F29" s="25">
        <v>102328</v>
      </c>
      <c r="G29" s="25">
        <v>6394</v>
      </c>
      <c r="H29" s="25">
        <v>1110887</v>
      </c>
      <c r="I29" s="20">
        <f t="shared" si="6"/>
        <v>1399571</v>
      </c>
    </row>
    <row r="30" spans="1:9" ht="12.75">
      <c r="A30" s="4" t="s">
        <v>10</v>
      </c>
      <c r="B30" s="25">
        <v>202101</v>
      </c>
      <c r="C30" s="25">
        <v>77721</v>
      </c>
      <c r="D30" s="25">
        <v>9405</v>
      </c>
      <c r="E30" s="25">
        <v>67853</v>
      </c>
      <c r="F30" s="25">
        <v>154553</v>
      </c>
      <c r="G30" s="25">
        <v>11844</v>
      </c>
      <c r="H30" s="25">
        <v>1755031</v>
      </c>
      <c r="I30" s="20">
        <f t="shared" si="6"/>
        <v>2278508</v>
      </c>
    </row>
    <row r="31" spans="1:9" ht="12.75">
      <c r="A31" s="4" t="s">
        <v>11</v>
      </c>
      <c r="B31" s="25">
        <v>22384</v>
      </c>
      <c r="C31" s="25">
        <v>49254</v>
      </c>
      <c r="D31" s="25">
        <v>13270</v>
      </c>
      <c r="E31" s="25">
        <v>5003</v>
      </c>
      <c r="F31" s="25">
        <v>18114</v>
      </c>
      <c r="G31" s="25">
        <v>920</v>
      </c>
      <c r="H31" s="25">
        <v>257649</v>
      </c>
      <c r="I31" s="20">
        <f t="shared" si="6"/>
        <v>366594</v>
      </c>
    </row>
    <row r="32" spans="1:9" ht="12.75">
      <c r="A32" s="4" t="s">
        <v>12</v>
      </c>
      <c r="B32" s="25">
        <v>7876</v>
      </c>
      <c r="C32" s="25">
        <v>6539</v>
      </c>
      <c r="D32" s="25">
        <v>1024</v>
      </c>
      <c r="E32" s="25">
        <v>543</v>
      </c>
      <c r="F32" s="25">
        <v>5471</v>
      </c>
      <c r="G32" s="25">
        <v>0</v>
      </c>
      <c r="H32" s="25">
        <v>26341</v>
      </c>
      <c r="I32" s="20">
        <f t="shared" si="6"/>
        <v>47794</v>
      </c>
    </row>
    <row r="33" spans="1:9" ht="12.75">
      <c r="A33" s="4" t="s">
        <v>13</v>
      </c>
      <c r="B33" s="20">
        <f>SUM(B30:B32)</f>
        <v>232361</v>
      </c>
      <c r="C33" s="20">
        <f aca="true" t="shared" si="7" ref="C33:I33">SUM(C30:C32)</f>
        <v>133514</v>
      </c>
      <c r="D33" s="20">
        <f t="shared" si="7"/>
        <v>23699</v>
      </c>
      <c r="E33" s="20">
        <f t="shared" si="7"/>
        <v>73399</v>
      </c>
      <c r="F33" s="20">
        <f t="shared" si="7"/>
        <v>178138</v>
      </c>
      <c r="G33" s="20">
        <f t="shared" si="7"/>
        <v>12764</v>
      </c>
      <c r="H33" s="20">
        <f t="shared" si="7"/>
        <v>2039021</v>
      </c>
      <c r="I33" s="20">
        <f t="shared" si="7"/>
        <v>2692896</v>
      </c>
    </row>
    <row r="34" spans="1:9" ht="12.75">
      <c r="A34" s="4" t="s">
        <v>14</v>
      </c>
      <c r="B34" s="20">
        <f>SUM(B27+B28+B29+B33)</f>
        <v>2471287</v>
      </c>
      <c r="C34" s="20">
        <f aca="true" t="shared" si="8" ref="C34:I34">SUM(C27+C28+C29+C33)</f>
        <v>1161336</v>
      </c>
      <c r="D34" s="20">
        <f t="shared" si="8"/>
        <v>327602</v>
      </c>
      <c r="E34" s="20">
        <f t="shared" si="8"/>
        <v>986592</v>
      </c>
      <c r="F34" s="20">
        <f t="shared" si="8"/>
        <v>2679956</v>
      </c>
      <c r="G34" s="20">
        <f t="shared" si="8"/>
        <v>239361</v>
      </c>
      <c r="H34" s="20">
        <f t="shared" si="8"/>
        <v>18521011</v>
      </c>
      <c r="I34" s="20">
        <f t="shared" si="8"/>
        <v>26387145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61623.424</v>
      </c>
      <c r="D42" s="21">
        <f>I16</f>
        <v>37559</v>
      </c>
      <c r="E42" s="21">
        <f>I17</f>
        <v>14793.423999999999</v>
      </c>
      <c r="F42" s="21">
        <f>I18</f>
        <v>3339</v>
      </c>
      <c r="G42" s="21">
        <f>I22</f>
        <v>5932</v>
      </c>
      <c r="H42" s="21">
        <f>I19</f>
        <v>5085</v>
      </c>
      <c r="I42" s="21">
        <f>I20</f>
        <v>737</v>
      </c>
      <c r="J42" s="21">
        <f>I21</f>
        <v>110</v>
      </c>
      <c r="K42" s="21"/>
    </row>
    <row r="43" spans="1:11" ht="12.75">
      <c r="A43" t="s">
        <v>21</v>
      </c>
      <c r="C43" s="21">
        <f>SUM(D43:G43)</f>
        <v>122704</v>
      </c>
      <c r="D43" s="21">
        <f>I5</f>
        <v>74444</v>
      </c>
      <c r="E43" s="21">
        <f>I6</f>
        <v>29680</v>
      </c>
      <c r="F43" s="21">
        <f>I7</f>
        <v>6571</v>
      </c>
      <c r="G43" s="21">
        <f>I11</f>
        <v>12009</v>
      </c>
      <c r="H43" s="21">
        <f>I8</f>
        <v>10009</v>
      </c>
      <c r="I43" s="21">
        <f>I9</f>
        <v>1757</v>
      </c>
      <c r="J43" s="21">
        <f>I10</f>
        <v>243</v>
      </c>
      <c r="K43" s="21"/>
    </row>
    <row r="44" spans="1:11" ht="12.75">
      <c r="A44" t="s">
        <v>22</v>
      </c>
      <c r="C44" s="22">
        <f aca="true" t="shared" si="9" ref="C44:J44">C43/C42</f>
        <v>1.9911908822203712</v>
      </c>
      <c r="D44" s="22">
        <f t="shared" si="9"/>
        <v>1.9820549002902101</v>
      </c>
      <c r="E44" s="22">
        <f t="shared" si="9"/>
        <v>2.006296851898519</v>
      </c>
      <c r="F44" s="22">
        <f t="shared" si="9"/>
        <v>1.9679544773884396</v>
      </c>
      <c r="G44" s="22">
        <f t="shared" si="9"/>
        <v>2.0244436952124074</v>
      </c>
      <c r="H44" s="22">
        <f t="shared" si="9"/>
        <v>1.968338249754179</v>
      </c>
      <c r="I44" s="22">
        <f t="shared" si="9"/>
        <v>2.383989145183175</v>
      </c>
      <c r="J44" s="22">
        <f t="shared" si="9"/>
        <v>2.209090909090909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39075</v>
      </c>
      <c r="D47" s="21">
        <f>H16</f>
        <v>22488</v>
      </c>
      <c r="E47" s="21">
        <f>H17</f>
        <v>9861</v>
      </c>
      <c r="F47" s="21">
        <f>H18</f>
        <v>2491</v>
      </c>
      <c r="G47" s="21">
        <f>H22</f>
        <v>4235</v>
      </c>
      <c r="H47" s="21">
        <f>H19</f>
        <v>3658</v>
      </c>
      <c r="I47" s="21">
        <f>H20</f>
        <v>515</v>
      </c>
      <c r="J47" s="21">
        <f>H21</f>
        <v>62</v>
      </c>
      <c r="K47" s="21"/>
    </row>
    <row r="48" spans="1:11" ht="12.75">
      <c r="A48" t="s">
        <v>21</v>
      </c>
      <c r="C48" s="21">
        <f>SUM(D48:G48)</f>
        <v>86147</v>
      </c>
      <c r="D48" s="21">
        <f>H5</f>
        <v>50793</v>
      </c>
      <c r="E48" s="21">
        <f>H6</f>
        <v>21081</v>
      </c>
      <c r="F48" s="21">
        <f>H7</f>
        <v>5218</v>
      </c>
      <c r="G48" s="21">
        <f>H11</f>
        <v>9055</v>
      </c>
      <c r="H48" s="21">
        <f>H8</f>
        <v>7698</v>
      </c>
      <c r="I48" s="21">
        <f>H9</f>
        <v>1221</v>
      </c>
      <c r="J48" s="21">
        <f>H10</f>
        <v>136</v>
      </c>
      <c r="K48" s="21"/>
    </row>
    <row r="49" spans="1:11" ht="12.75">
      <c r="A49" t="s">
        <v>22</v>
      </c>
      <c r="C49" s="22">
        <f aca="true" t="shared" si="10" ref="C49:J49">C48/C47</f>
        <v>2.2046577095329494</v>
      </c>
      <c r="D49" s="22">
        <f t="shared" si="10"/>
        <v>2.2586712913553897</v>
      </c>
      <c r="E49" s="22">
        <f t="shared" si="10"/>
        <v>2.137815637359294</v>
      </c>
      <c r="F49" s="22">
        <f t="shared" si="10"/>
        <v>2.094741067844239</v>
      </c>
      <c r="G49" s="22">
        <f t="shared" si="10"/>
        <v>2.1381345926800472</v>
      </c>
      <c r="H49" s="22">
        <f t="shared" si="10"/>
        <v>2.104428649535265</v>
      </c>
      <c r="I49" s="22">
        <f t="shared" si="10"/>
        <v>2.370873786407767</v>
      </c>
      <c r="J49" s="22">
        <f t="shared" si="10"/>
        <v>2.193548387096774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22548.424</v>
      </c>
      <c r="D52" s="21">
        <f>SUM(B16:G16)</f>
        <v>15071</v>
      </c>
      <c r="E52" s="21">
        <f>SUM(B17:G17)</f>
        <v>4932.424</v>
      </c>
      <c r="F52" s="21">
        <f>SUM(B18:G18)</f>
        <v>848</v>
      </c>
      <c r="G52" s="21">
        <f>SUM(H52:J52)</f>
        <v>1697</v>
      </c>
      <c r="H52" s="21">
        <f>SUM(B19:G19)</f>
        <v>1427</v>
      </c>
      <c r="I52" s="21">
        <f>SUM(B20:G20)</f>
        <v>222</v>
      </c>
      <c r="J52" s="21">
        <f>SUM(B21:G21)</f>
        <v>48</v>
      </c>
      <c r="K52" s="21"/>
    </row>
    <row r="53" spans="1:11" ht="12.75">
      <c r="A53" t="s">
        <v>21</v>
      </c>
      <c r="C53" s="21">
        <f>SUM(B12:G12)</f>
        <v>36557</v>
      </c>
      <c r="D53" s="21">
        <f>SUM(B5:G5)</f>
        <v>23651</v>
      </c>
      <c r="E53" s="21">
        <f>SUM(B6:G6)</f>
        <v>8599</v>
      </c>
      <c r="F53" s="21">
        <f>SUM(B7:G7)</f>
        <v>1353</v>
      </c>
      <c r="G53" s="21">
        <f>SUM(H53:J53)</f>
        <v>2954</v>
      </c>
      <c r="H53" s="21">
        <f>SUM(B8:G8)</f>
        <v>2311</v>
      </c>
      <c r="I53" s="21">
        <f>SUM(B9:G9)</f>
        <v>536</v>
      </c>
      <c r="J53" s="21">
        <f>SUM(B10:G10)</f>
        <v>107</v>
      </c>
      <c r="K53" s="21"/>
    </row>
    <row r="54" spans="1:11" ht="12.75">
      <c r="A54" t="s">
        <v>22</v>
      </c>
      <c r="C54" s="22">
        <f aca="true" t="shared" si="11" ref="C54:J54">C53/C52</f>
        <v>1.6212663022479976</v>
      </c>
      <c r="D54" s="22">
        <f t="shared" si="11"/>
        <v>1.569305288302037</v>
      </c>
      <c r="E54" s="22">
        <f t="shared" si="11"/>
        <v>1.7433618845419616</v>
      </c>
      <c r="F54" s="22">
        <f t="shared" si="11"/>
        <v>1.5955188679245282</v>
      </c>
      <c r="G54" s="22">
        <f t="shared" si="11"/>
        <v>1.7407189157336476</v>
      </c>
      <c r="H54" s="22">
        <f t="shared" si="11"/>
        <v>1.6194814295725297</v>
      </c>
      <c r="I54" s="22">
        <f t="shared" si="11"/>
        <v>2.4144144144144146</v>
      </c>
      <c r="J54" s="22">
        <f t="shared" si="11"/>
        <v>2.2291666666666665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22548.424</v>
      </c>
      <c r="D61" s="21">
        <f>SUM(B16:G16)</f>
        <v>15071</v>
      </c>
      <c r="E61" s="21">
        <f>SUM(B17:G17)</f>
        <v>4932.424</v>
      </c>
      <c r="F61" s="21">
        <f>SUM(B18:G18)</f>
        <v>848</v>
      </c>
      <c r="G61" s="21">
        <f>SUM(H61:J61)</f>
        <v>1697</v>
      </c>
      <c r="H61" s="21">
        <f>SUM(B19:G19)</f>
        <v>1427</v>
      </c>
      <c r="I61" s="21">
        <f>SUM(B20:G20)</f>
        <v>222</v>
      </c>
      <c r="J61" s="21">
        <f>SUM(B21:G21)</f>
        <v>48</v>
      </c>
      <c r="K61" s="21"/>
    </row>
    <row r="62" spans="1:11" ht="12.75">
      <c r="A62" t="s">
        <v>21</v>
      </c>
      <c r="C62" s="21">
        <f>SUM(B12:G12)</f>
        <v>36557</v>
      </c>
      <c r="D62" s="21">
        <f>SUM(B5:G5)</f>
        <v>23651</v>
      </c>
      <c r="E62" s="21">
        <f>SUM(B6:G6)</f>
        <v>8599</v>
      </c>
      <c r="F62" s="21">
        <f>SUM(B7:G7)</f>
        <v>1353</v>
      </c>
      <c r="G62" s="21">
        <f>SUM(H62:J62)</f>
        <v>2954</v>
      </c>
      <c r="H62" s="21">
        <f>SUM(B8:G8)</f>
        <v>2311</v>
      </c>
      <c r="I62" s="21">
        <f>SUM(B9:G9)</f>
        <v>536</v>
      </c>
      <c r="J62" s="21">
        <f>SUM(B10:G10)</f>
        <v>107</v>
      </c>
      <c r="K62" s="21"/>
    </row>
    <row r="63" spans="1:11" ht="12.75">
      <c r="A63" t="s">
        <v>22</v>
      </c>
      <c r="C63" s="22">
        <f aca="true" t="shared" si="12" ref="C63:J63">C62/C61</f>
        <v>1.6212663022479976</v>
      </c>
      <c r="D63" s="22">
        <f t="shared" si="12"/>
        <v>1.569305288302037</v>
      </c>
      <c r="E63" s="22">
        <f t="shared" si="12"/>
        <v>1.7433618845419616</v>
      </c>
      <c r="F63" s="22">
        <f t="shared" si="12"/>
        <v>1.5955188679245282</v>
      </c>
      <c r="G63" s="22">
        <f t="shared" si="12"/>
        <v>1.7407189157336476</v>
      </c>
      <c r="H63" s="22">
        <f t="shared" si="12"/>
        <v>1.6194814295725297</v>
      </c>
      <c r="I63" s="22">
        <f t="shared" si="12"/>
        <v>2.4144144144144146</v>
      </c>
      <c r="J63" s="22">
        <f t="shared" si="12"/>
        <v>2.2291666666666665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13100</v>
      </c>
      <c r="D66" s="21">
        <f>SUM(F16:G16)</f>
        <v>9164</v>
      </c>
      <c r="E66" s="21">
        <f>SUM(F17:G17)</f>
        <v>2545</v>
      </c>
      <c r="F66" s="21">
        <f>SUM(F18:G18)</f>
        <v>519</v>
      </c>
      <c r="G66" s="21">
        <f>SUM(H66:J66)</f>
        <v>872</v>
      </c>
      <c r="H66" s="21">
        <f>SUM(F19:G19)</f>
        <v>755</v>
      </c>
      <c r="I66" s="21">
        <f>SUM(F20:G20)</f>
        <v>91</v>
      </c>
      <c r="J66" s="21">
        <f>SUM(F21:G21)</f>
        <v>26</v>
      </c>
      <c r="K66" s="21"/>
    </row>
    <row r="67" spans="1:11" ht="12.75">
      <c r="A67" t="s">
        <v>21</v>
      </c>
      <c r="C67" s="21">
        <f>SUM(F12:G12)</f>
        <v>14158</v>
      </c>
      <c r="D67" s="21">
        <f>SUM(F5:G5)</f>
        <v>10062</v>
      </c>
      <c r="E67" s="21">
        <f>SUM(F6:G6)</f>
        <v>2644</v>
      </c>
      <c r="F67" s="21">
        <f>SUM(F7:G7)</f>
        <v>538</v>
      </c>
      <c r="G67" s="21">
        <f>SUM(H67:J67)</f>
        <v>914</v>
      </c>
      <c r="H67" s="21">
        <f>SUM(F8:G8)</f>
        <v>785</v>
      </c>
      <c r="I67" s="21">
        <f>SUM(F9:G9)</f>
        <v>102</v>
      </c>
      <c r="J67" s="21">
        <f>SUM(F10:G10)</f>
        <v>27</v>
      </c>
      <c r="K67" s="21"/>
    </row>
    <row r="68" spans="1:11" ht="12.75">
      <c r="A68" t="s">
        <v>22</v>
      </c>
      <c r="C68" s="22">
        <f aca="true" t="shared" si="13" ref="C68:J68">C67/C66</f>
        <v>1.080763358778626</v>
      </c>
      <c r="D68" s="22">
        <f t="shared" si="13"/>
        <v>1.097992143168922</v>
      </c>
      <c r="E68" s="22">
        <f t="shared" si="13"/>
        <v>1.0388998035363457</v>
      </c>
      <c r="F68" s="22">
        <f t="shared" si="13"/>
        <v>1.0366088631984585</v>
      </c>
      <c r="G68" s="22">
        <f t="shared" si="13"/>
        <v>1.048165137614679</v>
      </c>
      <c r="H68" s="22">
        <f t="shared" si="13"/>
        <v>1.0397350993377483</v>
      </c>
      <c r="I68" s="22">
        <f t="shared" si="13"/>
        <v>1.120879120879121</v>
      </c>
      <c r="J68" s="22">
        <f t="shared" si="13"/>
        <v>1.0384615384615385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3914.424</v>
      </c>
      <c r="D71" s="21">
        <f>B16</f>
        <v>2305</v>
      </c>
      <c r="E71" s="21">
        <f>B17</f>
        <v>1055.424</v>
      </c>
      <c r="F71" s="21">
        <f>B18</f>
        <v>182</v>
      </c>
      <c r="G71" s="21">
        <f>SUM(H71:J71)</f>
        <v>372</v>
      </c>
      <c r="H71" s="21">
        <f>B19</f>
        <v>326</v>
      </c>
      <c r="I71" s="21">
        <f>B20</f>
        <v>36</v>
      </c>
      <c r="J71" s="21">
        <f>B21</f>
        <v>10</v>
      </c>
      <c r="K71" s="21"/>
    </row>
    <row r="72" spans="1:11" ht="12.75">
      <c r="A72" t="s">
        <v>21</v>
      </c>
      <c r="C72" s="21">
        <f>B12</f>
        <v>11374</v>
      </c>
      <c r="D72" s="21">
        <f>B5</f>
        <v>6778</v>
      </c>
      <c r="E72" s="21">
        <f>B6</f>
        <v>3078</v>
      </c>
      <c r="F72" s="21">
        <f>B7</f>
        <v>505</v>
      </c>
      <c r="G72" s="21">
        <f>SUM(H72:J72)</f>
        <v>1013</v>
      </c>
      <c r="H72" s="21">
        <f>B8</f>
        <v>873</v>
      </c>
      <c r="I72" s="21">
        <f>B9</f>
        <v>105</v>
      </c>
      <c r="J72" s="21">
        <f>B10</f>
        <v>35</v>
      </c>
      <c r="K72" s="21"/>
    </row>
    <row r="73" spans="1:11" ht="12.75">
      <c r="A73" t="s">
        <v>22</v>
      </c>
      <c r="C73" s="22">
        <f aca="true" t="shared" si="14" ref="C73:J73">C72/C71</f>
        <v>2.905663770710582</v>
      </c>
      <c r="D73" s="22">
        <f t="shared" si="14"/>
        <v>2.9405639913232102</v>
      </c>
      <c r="E73" s="22">
        <f t="shared" si="14"/>
        <v>2.916363470984173</v>
      </c>
      <c r="F73" s="22">
        <f t="shared" si="14"/>
        <v>2.7747252747252746</v>
      </c>
      <c r="G73" s="22">
        <f t="shared" si="14"/>
        <v>2.7231182795698925</v>
      </c>
      <c r="H73" s="22">
        <f t="shared" si="14"/>
        <v>2.6779141104294477</v>
      </c>
      <c r="I73" s="22">
        <f t="shared" si="14"/>
        <v>2.9166666666666665</v>
      </c>
      <c r="J73" s="22">
        <f t="shared" si="14"/>
        <v>3.5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1404</v>
      </c>
      <c r="D76" s="21">
        <f>C16</f>
        <v>778</v>
      </c>
      <c r="E76" s="21">
        <f>C17</f>
        <v>424</v>
      </c>
      <c r="F76" s="21">
        <f>C18</f>
        <v>48</v>
      </c>
      <c r="G76" s="21">
        <f>SUM(H76:J76)</f>
        <v>154</v>
      </c>
      <c r="H76" s="21">
        <f>C19</f>
        <v>84</v>
      </c>
      <c r="I76" s="21">
        <f>C20</f>
        <v>62</v>
      </c>
      <c r="J76" s="21">
        <f>C21</f>
        <v>8</v>
      </c>
      <c r="K76" s="21"/>
    </row>
    <row r="77" spans="1:11" ht="12.75">
      <c r="A77" t="s">
        <v>21</v>
      </c>
      <c r="C77" s="21">
        <f>C12</f>
        <v>5474</v>
      </c>
      <c r="D77" s="21">
        <f>C5</f>
        <v>3001</v>
      </c>
      <c r="E77" s="21">
        <f>C6</f>
        <v>1671</v>
      </c>
      <c r="F77" s="21">
        <f>C7</f>
        <v>186</v>
      </c>
      <c r="G77" s="21">
        <f>SUM(H77:J77)</f>
        <v>616</v>
      </c>
      <c r="H77" s="21">
        <f>C8</f>
        <v>348</v>
      </c>
      <c r="I77" s="21">
        <f>C9</f>
        <v>231</v>
      </c>
      <c r="J77" s="21">
        <f>C10</f>
        <v>37</v>
      </c>
      <c r="K77" s="21"/>
    </row>
    <row r="78" spans="1:11" ht="12.75">
      <c r="A78" t="s">
        <v>22</v>
      </c>
      <c r="C78" s="22">
        <f aca="true" t="shared" si="15" ref="C78:J78">C77/C76</f>
        <v>3.898860398860399</v>
      </c>
      <c r="D78" s="22">
        <f t="shared" si="15"/>
        <v>3.8573264781491003</v>
      </c>
      <c r="E78" s="22">
        <f t="shared" si="15"/>
        <v>3.9410377358490565</v>
      </c>
      <c r="F78" s="22">
        <f t="shared" si="15"/>
        <v>3.875</v>
      </c>
      <c r="G78" s="22">
        <f t="shared" si="15"/>
        <v>4</v>
      </c>
      <c r="H78" s="22">
        <f t="shared" si="15"/>
        <v>4.142857142857143</v>
      </c>
      <c r="I78" s="22">
        <f t="shared" si="15"/>
        <v>3.725806451612903</v>
      </c>
      <c r="J78" s="22">
        <f t="shared" si="15"/>
        <v>4.625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3696</v>
      </c>
      <c r="D81" s="21">
        <f>E16</f>
        <v>2512</v>
      </c>
      <c r="E81" s="21">
        <f>E17</f>
        <v>823</v>
      </c>
      <c r="F81" s="21">
        <f>E18</f>
        <v>92</v>
      </c>
      <c r="G81" s="21">
        <f>SUM(H81:J81)</f>
        <v>269</v>
      </c>
      <c r="H81" s="21">
        <f>E19</f>
        <v>249</v>
      </c>
      <c r="I81" s="21">
        <f>E20</f>
        <v>18</v>
      </c>
      <c r="J81" s="21">
        <f>E21</f>
        <v>2</v>
      </c>
      <c r="K81" s="21"/>
    </row>
    <row r="82" spans="1:11" ht="12.75">
      <c r="A82" t="s">
        <v>21</v>
      </c>
      <c r="C82" s="21">
        <f>E12</f>
        <v>3743</v>
      </c>
      <c r="D82" s="21">
        <f>E5</f>
        <v>2538</v>
      </c>
      <c r="E82" s="21">
        <f>E6</f>
        <v>838</v>
      </c>
      <c r="F82" s="21">
        <f>E7</f>
        <v>93</v>
      </c>
      <c r="G82" s="21">
        <f>SUM(H82:J82)</f>
        <v>274</v>
      </c>
      <c r="H82" s="21">
        <f>E8</f>
        <v>252</v>
      </c>
      <c r="I82" s="21">
        <f>E9</f>
        <v>20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1.0127164502164503</v>
      </c>
      <c r="D83" s="22">
        <f t="shared" si="16"/>
        <v>1.0103503184713376</v>
      </c>
      <c r="E83" s="22">
        <f t="shared" si="16"/>
        <v>1.0182260024301337</v>
      </c>
      <c r="F83" s="22">
        <f t="shared" si="16"/>
        <v>1.0108695652173914</v>
      </c>
      <c r="G83" s="22">
        <f t="shared" si="16"/>
        <v>1.0185873605947955</v>
      </c>
      <c r="H83" s="22">
        <f t="shared" si="16"/>
        <v>1.0120481927710843</v>
      </c>
      <c r="I83" s="22">
        <f t="shared" si="16"/>
        <v>1.1111111111111112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434</v>
      </c>
      <c r="D86" s="21">
        <f>D16</f>
        <v>312</v>
      </c>
      <c r="E86" s="21">
        <f>D17</f>
        <v>85</v>
      </c>
      <c r="F86" s="21">
        <f>D18</f>
        <v>7</v>
      </c>
      <c r="G86" s="21">
        <f>SUM(H86:J86)</f>
        <v>30</v>
      </c>
      <c r="H86" s="21">
        <f>D19</f>
        <v>13</v>
      </c>
      <c r="I86" s="21">
        <f>D20</f>
        <v>15</v>
      </c>
      <c r="J86" s="21">
        <f>D21</f>
        <v>2</v>
      </c>
    </row>
    <row r="87" spans="1:10" ht="12.75">
      <c r="A87" t="s">
        <v>21</v>
      </c>
      <c r="C87" s="21">
        <f>D12</f>
        <v>1808</v>
      </c>
      <c r="D87" s="21">
        <f>D5</f>
        <v>1272</v>
      </c>
      <c r="E87" s="21">
        <f>D6</f>
        <v>368</v>
      </c>
      <c r="F87" s="21">
        <f>D7</f>
        <v>31</v>
      </c>
      <c r="G87" s="21">
        <f>SUM(H87:J87)</f>
        <v>137</v>
      </c>
      <c r="H87" s="21">
        <f>D8</f>
        <v>53</v>
      </c>
      <c r="I87" s="21">
        <f>D9</f>
        <v>78</v>
      </c>
      <c r="J87" s="21">
        <f>D10</f>
        <v>6</v>
      </c>
    </row>
    <row r="88" spans="1:10" ht="12.75">
      <c r="A88" t="s">
        <v>22</v>
      </c>
      <c r="C88" s="22">
        <f>C87/C86</f>
        <v>4.1658986175115205</v>
      </c>
      <c r="D88" s="22">
        <f aca="true" t="shared" si="17" ref="D88:I88">D87/D86</f>
        <v>4.076923076923077</v>
      </c>
      <c r="E88" s="22">
        <f t="shared" si="17"/>
        <v>4.329411764705882</v>
      </c>
      <c r="F88" s="22">
        <f t="shared" si="17"/>
        <v>4.428571428571429</v>
      </c>
      <c r="G88" s="22">
        <f t="shared" si="17"/>
        <v>4.566666666666666</v>
      </c>
      <c r="H88" s="22">
        <f t="shared" si="17"/>
        <v>4.076923076923077</v>
      </c>
      <c r="I88" s="22">
        <f t="shared" si="17"/>
        <v>5.2</v>
      </c>
      <c r="J88" s="22">
        <f>J87/J86</f>
        <v>3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26387145</v>
      </c>
      <c r="D94" s="21"/>
      <c r="E94" s="21">
        <f>SUM(E95:E96)</f>
        <v>61623.424</v>
      </c>
      <c r="F94" s="22">
        <f>C94/E94</f>
        <v>428.1999163175354</v>
      </c>
      <c r="G94" s="21">
        <f>SUM(G95:G96)</f>
        <v>122704</v>
      </c>
      <c r="H94" s="22">
        <f>C94/G94</f>
        <v>215.04714597731126</v>
      </c>
    </row>
    <row r="95" spans="1:8" ht="12.75">
      <c r="A95" t="s">
        <v>23</v>
      </c>
      <c r="C95" s="21">
        <f>H34</f>
        <v>18521011</v>
      </c>
      <c r="D95" s="21"/>
      <c r="E95" s="21">
        <f>H23</f>
        <v>39075</v>
      </c>
      <c r="F95" s="22">
        <f>C95/E95</f>
        <v>473.9862060140755</v>
      </c>
      <c r="G95" s="21">
        <f>H12</f>
        <v>86147</v>
      </c>
      <c r="H95" s="22">
        <f>C95/G95</f>
        <v>214.99310480922145</v>
      </c>
    </row>
    <row r="96" spans="1:8" ht="12.75">
      <c r="A96" t="s">
        <v>34</v>
      </c>
      <c r="C96" s="21">
        <f>SUM(B34:G34)</f>
        <v>7866134</v>
      </c>
      <c r="D96" s="21"/>
      <c r="E96" s="21">
        <f>SUM(B23:G23)</f>
        <v>22548.424</v>
      </c>
      <c r="F96" s="22">
        <f>C96/E96</f>
        <v>348.85515723848374</v>
      </c>
      <c r="G96" s="21">
        <f>SUM(B12:G12)</f>
        <v>36557</v>
      </c>
      <c r="H96" s="22">
        <f>C96/G96</f>
        <v>215.17449462483245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15862229</v>
      </c>
      <c r="D98" s="21"/>
      <c r="E98" s="21">
        <f>SUM(E99:E100)</f>
        <v>37559</v>
      </c>
      <c r="F98" s="22">
        <f>C98/E98</f>
        <v>422.3283101254027</v>
      </c>
      <c r="G98" s="21">
        <f>SUM(G99:G100)</f>
        <v>74444</v>
      </c>
      <c r="H98" s="22">
        <f>C98/G98</f>
        <v>213.07599000591048</v>
      </c>
    </row>
    <row r="99" spans="1:8" ht="12.75">
      <c r="A99" t="s">
        <v>23</v>
      </c>
      <c r="C99" s="21">
        <f>H27</f>
        <v>10775337</v>
      </c>
      <c r="D99" s="21"/>
      <c r="E99" s="21">
        <f>H16</f>
        <v>22488</v>
      </c>
      <c r="F99" s="22">
        <f aca="true" t="shared" si="18" ref="F99:F114">C99/E99</f>
        <v>479.1594183564568</v>
      </c>
      <c r="G99" s="21">
        <f>H5</f>
        <v>50793</v>
      </c>
      <c r="H99" s="22">
        <f aca="true" t="shared" si="19" ref="H99:H114">C99/G99</f>
        <v>212.14216525899238</v>
      </c>
    </row>
    <row r="100" spans="1:8" ht="12.75">
      <c r="A100" t="s">
        <v>34</v>
      </c>
      <c r="C100" s="21">
        <f>SUM(B27:G27)</f>
        <v>5086892</v>
      </c>
      <c r="D100" s="21"/>
      <c r="E100" s="21">
        <f>SUM(B16:G16)</f>
        <v>15071</v>
      </c>
      <c r="F100" s="22">
        <f t="shared" si="18"/>
        <v>337.528498440714</v>
      </c>
      <c r="G100" s="21">
        <f>SUM(B5:G5)</f>
        <v>23651</v>
      </c>
      <c r="H100" s="22">
        <f t="shared" si="19"/>
        <v>215.0814764703395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6432449</v>
      </c>
      <c r="D102" s="21"/>
      <c r="E102" s="21">
        <f>SUM(E103:E104)</f>
        <v>14793.423999999999</v>
      </c>
      <c r="F102" s="22">
        <f t="shared" si="18"/>
        <v>434.81813270545075</v>
      </c>
      <c r="G102" s="21">
        <f>SUM(G103:G104)</f>
        <v>29680</v>
      </c>
      <c r="H102" s="22">
        <f t="shared" si="19"/>
        <v>216.72671832884097</v>
      </c>
    </row>
    <row r="103" spans="1:8" ht="12.75">
      <c r="A103" t="s">
        <v>23</v>
      </c>
      <c r="C103" s="21">
        <f>H28</f>
        <v>4595766</v>
      </c>
      <c r="D103" s="21"/>
      <c r="E103" s="21">
        <f>H17</f>
        <v>9861</v>
      </c>
      <c r="F103" s="22">
        <f t="shared" si="18"/>
        <v>466.05476118040764</v>
      </c>
      <c r="G103" s="21">
        <f>H6</f>
        <v>21081</v>
      </c>
      <c r="H103" s="22">
        <f t="shared" si="19"/>
        <v>218.0051230966273</v>
      </c>
    </row>
    <row r="104" spans="1:8" ht="12.75">
      <c r="A104" t="s">
        <v>34</v>
      </c>
      <c r="C104" s="21">
        <f>SUM(B28:G28)</f>
        <v>1836683</v>
      </c>
      <c r="D104" s="21"/>
      <c r="E104" s="21">
        <f>SUM(B17:G17)</f>
        <v>4932.424</v>
      </c>
      <c r="F104" s="22">
        <f t="shared" si="18"/>
        <v>372.36924481755824</v>
      </c>
      <c r="G104" s="21">
        <f>SUM(B6:G6)</f>
        <v>8599</v>
      </c>
      <c r="H104" s="22">
        <f t="shared" si="19"/>
        <v>213.59262704965693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1399571</v>
      </c>
      <c r="D106" s="21"/>
      <c r="E106" s="21">
        <f>SUM(E107:E108)</f>
        <v>3339</v>
      </c>
      <c r="F106" s="22">
        <f t="shared" si="18"/>
        <v>419.1587301587302</v>
      </c>
      <c r="G106" s="21">
        <f>SUM(G107:G108)</f>
        <v>6571</v>
      </c>
      <c r="H106" s="22">
        <f t="shared" si="19"/>
        <v>212.99208644042002</v>
      </c>
    </row>
    <row r="107" spans="1:8" ht="12.75">
      <c r="A107" t="s">
        <v>23</v>
      </c>
      <c r="C107" s="21">
        <f>H29</f>
        <v>1110887</v>
      </c>
      <c r="D107" s="21"/>
      <c r="E107" s="21">
        <f>H18</f>
        <v>2491</v>
      </c>
      <c r="F107" s="22">
        <f t="shared" si="18"/>
        <v>445.96025692492975</v>
      </c>
      <c r="G107" s="21">
        <f>H7</f>
        <v>5218</v>
      </c>
      <c r="H107" s="22">
        <f t="shared" si="19"/>
        <v>212.89517056343428</v>
      </c>
    </row>
    <row r="108" spans="1:8" ht="12.75">
      <c r="A108" t="s">
        <v>34</v>
      </c>
      <c r="C108" s="21">
        <f>SUM(B29:G29)</f>
        <v>288684</v>
      </c>
      <c r="D108" s="21"/>
      <c r="E108" s="21">
        <f>SUM(B18:G18)</f>
        <v>848</v>
      </c>
      <c r="F108" s="22">
        <f t="shared" si="18"/>
        <v>340.4292452830189</v>
      </c>
      <c r="G108" s="21">
        <f>SUM(B7:G7)</f>
        <v>1353</v>
      </c>
      <c r="H108" s="22">
        <f t="shared" si="19"/>
        <v>213.3658536585366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2692896</v>
      </c>
      <c r="D110" s="21"/>
      <c r="E110" s="21">
        <f>SUM(E111:E112)</f>
        <v>5932</v>
      </c>
      <c r="F110" s="22">
        <f t="shared" si="18"/>
        <v>453.9608900876602</v>
      </c>
      <c r="G110" s="21">
        <f>SUM(G111:G112)</f>
        <v>12009</v>
      </c>
      <c r="H110" s="22">
        <f t="shared" si="19"/>
        <v>224.23982013489882</v>
      </c>
    </row>
    <row r="111" spans="1:8" ht="12.75">
      <c r="A111" s="11" t="s">
        <v>23</v>
      </c>
      <c r="C111" s="21">
        <f>H33</f>
        <v>2039021</v>
      </c>
      <c r="D111" s="21"/>
      <c r="E111" s="21">
        <f>H22</f>
        <v>4235</v>
      </c>
      <c r="F111" s="22">
        <f t="shared" si="18"/>
        <v>481.4689492325856</v>
      </c>
      <c r="G111" s="21">
        <f>H11</f>
        <v>9055</v>
      </c>
      <c r="H111" s="22">
        <f t="shared" si="19"/>
        <v>225.1817780231916</v>
      </c>
    </row>
    <row r="112" spans="1:8" ht="12.75">
      <c r="A112" s="11" t="s">
        <v>34</v>
      </c>
      <c r="C112" s="21">
        <f>SUM(B33:G33)</f>
        <v>653875</v>
      </c>
      <c r="D112" s="21"/>
      <c r="E112" s="21">
        <f>SUM(B22:G22)</f>
        <v>1697</v>
      </c>
      <c r="F112" s="22">
        <f t="shared" si="18"/>
        <v>385.31231585150266</v>
      </c>
      <c r="G112" s="21">
        <f>SUM(B11:G11)</f>
        <v>2954</v>
      </c>
      <c r="H112" s="22">
        <f t="shared" si="19"/>
        <v>221.35240352064997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2278508</v>
      </c>
      <c r="D114" s="21"/>
      <c r="E114" s="21">
        <f>SUM(E115:E116)</f>
        <v>5085</v>
      </c>
      <c r="F114" s="22">
        <f t="shared" si="18"/>
        <v>448.08416912487706</v>
      </c>
      <c r="G114" s="21">
        <f>SUM(G115:G116)</f>
        <v>10009</v>
      </c>
      <c r="H114" s="22">
        <f t="shared" si="19"/>
        <v>227.64591867319413</v>
      </c>
    </row>
    <row r="115" spans="1:8" ht="12.75">
      <c r="A115" t="s">
        <v>23</v>
      </c>
      <c r="C115" s="21">
        <f>H30</f>
        <v>1755031</v>
      </c>
      <c r="D115" s="21"/>
      <c r="E115" s="21">
        <f>H19</f>
        <v>3658</v>
      </c>
      <c r="F115" s="22">
        <f aca="true" t="shared" si="20" ref="F115:F124">C115/E115</f>
        <v>479.77884089666486</v>
      </c>
      <c r="G115" s="21">
        <f>H8</f>
        <v>7698</v>
      </c>
      <c r="H115" s="22">
        <f aca="true" t="shared" si="21" ref="H115:H124">C115/G115</f>
        <v>227.9853208625617</v>
      </c>
    </row>
    <row r="116" spans="1:8" ht="12.75">
      <c r="A116" t="s">
        <v>34</v>
      </c>
      <c r="C116" s="21">
        <f>SUM(B30:G30)</f>
        <v>523477</v>
      </c>
      <c r="D116" s="21"/>
      <c r="E116" s="21">
        <f>SUM(B19:G19)</f>
        <v>1427</v>
      </c>
      <c r="F116" s="22">
        <f t="shared" si="20"/>
        <v>366.8374211632796</v>
      </c>
      <c r="G116" s="21">
        <f>SUM(B8:G8)</f>
        <v>2311</v>
      </c>
      <c r="H116" s="22">
        <f t="shared" si="21"/>
        <v>226.51536131544785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366594</v>
      </c>
      <c r="D118" s="21"/>
      <c r="E118" s="21">
        <f>SUM(E119:E120)</f>
        <v>737</v>
      </c>
      <c r="F118" s="22">
        <f t="shared" si="20"/>
        <v>497.41383989145186</v>
      </c>
      <c r="G118" s="21">
        <f>SUM(G119:G120)</f>
        <v>1757</v>
      </c>
      <c r="H118" s="22">
        <f t="shared" si="21"/>
        <v>208.64769493454753</v>
      </c>
    </row>
    <row r="119" spans="1:8" ht="12.75">
      <c r="A119" t="s">
        <v>23</v>
      </c>
      <c r="C119" s="21">
        <f>H31</f>
        <v>257649</v>
      </c>
      <c r="D119" s="21"/>
      <c r="E119" s="21">
        <f>H20</f>
        <v>515</v>
      </c>
      <c r="F119" s="22">
        <f t="shared" si="20"/>
        <v>500.2893203883495</v>
      </c>
      <c r="G119" s="21">
        <f>H9</f>
        <v>1221</v>
      </c>
      <c r="H119" s="22">
        <f t="shared" si="21"/>
        <v>211.014742014742</v>
      </c>
    </row>
    <row r="120" spans="1:8" ht="12.75">
      <c r="A120" t="s">
        <v>34</v>
      </c>
      <c r="C120" s="21">
        <f>SUM(B31:G31)</f>
        <v>108945</v>
      </c>
      <c r="D120" s="21"/>
      <c r="E120" s="21">
        <f>SUM(B20:G20)</f>
        <v>222</v>
      </c>
      <c r="F120" s="22">
        <f t="shared" si="20"/>
        <v>490.7432432432432</v>
      </c>
      <c r="G120" s="21">
        <f>SUM(B9:G9)</f>
        <v>536</v>
      </c>
      <c r="H120" s="22">
        <f t="shared" si="21"/>
        <v>203.25559701492537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47794</v>
      </c>
      <c r="D122" s="21"/>
      <c r="E122" s="21">
        <f>SUM(E123:E124)</f>
        <v>110</v>
      </c>
      <c r="F122" s="22">
        <f t="shared" si="20"/>
        <v>434.4909090909091</v>
      </c>
      <c r="G122" s="21">
        <f>SUM(G123:G124)</f>
        <v>243</v>
      </c>
      <c r="H122" s="22">
        <f t="shared" si="21"/>
        <v>196.68312757201647</v>
      </c>
    </row>
    <row r="123" spans="1:8" ht="12.75">
      <c r="A123" t="s">
        <v>23</v>
      </c>
      <c r="C123" s="21">
        <f>H32</f>
        <v>26341</v>
      </c>
      <c r="D123" s="21"/>
      <c r="E123" s="21">
        <f>H21</f>
        <v>62</v>
      </c>
      <c r="F123" s="22">
        <f t="shared" si="20"/>
        <v>424.85483870967744</v>
      </c>
      <c r="G123" s="21">
        <f>H10</f>
        <v>136</v>
      </c>
      <c r="H123" s="22">
        <f t="shared" si="21"/>
        <v>193.68382352941177</v>
      </c>
    </row>
    <row r="124" spans="1:8" ht="12.75">
      <c r="A124" t="s">
        <v>34</v>
      </c>
      <c r="C124" s="21">
        <f>SUM(B32:G32)</f>
        <v>21453</v>
      </c>
      <c r="D124" s="21"/>
      <c r="E124" s="21">
        <f>SUM(B21:G21)</f>
        <v>48</v>
      </c>
      <c r="F124" s="22">
        <f t="shared" si="20"/>
        <v>446.9375</v>
      </c>
      <c r="G124" s="21">
        <f>SUM(B10:G10)</f>
        <v>107</v>
      </c>
      <c r="H124" s="22">
        <f t="shared" si="21"/>
        <v>200.49532710280374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22" ref="C130:C135">SUM(E130:I130)</f>
        <v>8052604</v>
      </c>
      <c r="D130" s="21"/>
      <c r="E130" s="21">
        <f aca="true" t="shared" si="23" ref="E130:K130">SUM(E131:E134)</f>
        <v>4854887</v>
      </c>
      <c r="F130" s="21">
        <f t="shared" si="23"/>
        <v>1769791</v>
      </c>
      <c r="G130" s="21">
        <f t="shared" si="23"/>
        <v>283678</v>
      </c>
      <c r="H130" s="21">
        <f t="shared" si="23"/>
        <v>630176</v>
      </c>
      <c r="I130" s="21">
        <f t="shared" si="23"/>
        <v>514072</v>
      </c>
      <c r="J130" s="21">
        <f t="shared" si="23"/>
        <v>95675</v>
      </c>
      <c r="K130" s="21">
        <f t="shared" si="23"/>
        <v>20429</v>
      </c>
    </row>
    <row r="131" spans="1:11" ht="12.75">
      <c r="A131" t="s">
        <v>4</v>
      </c>
      <c r="C131" s="21">
        <f t="shared" si="22"/>
        <v>3085714</v>
      </c>
      <c r="D131" s="21"/>
      <c r="E131" s="21">
        <f>SUM(F27:G27)</f>
        <v>2086883</v>
      </c>
      <c r="F131" s="21">
        <f>SUM(F28:G28)</f>
        <v>532810</v>
      </c>
      <c r="G131" s="21">
        <f>SUM(F29:G29)</f>
        <v>108722</v>
      </c>
      <c r="H131" s="21">
        <f>SUM(I131:K131)</f>
        <v>190902</v>
      </c>
      <c r="I131" s="21">
        <f>SUM(F30:G30)</f>
        <v>166397</v>
      </c>
      <c r="J131" s="21">
        <f>SUM(F31:G31)</f>
        <v>19034</v>
      </c>
      <c r="K131" s="21">
        <f>SUM(F32:G32)</f>
        <v>5471</v>
      </c>
    </row>
    <row r="132" spans="1:11" ht="12.75">
      <c r="A132" t="s">
        <v>63</v>
      </c>
      <c r="C132" s="21">
        <f t="shared" si="22"/>
        <v>2673388</v>
      </c>
      <c r="D132" s="21"/>
      <c r="E132" s="21">
        <f>B27</f>
        <v>1463477</v>
      </c>
      <c r="F132" s="21">
        <f>B28</f>
        <v>664296</v>
      </c>
      <c r="G132" s="21">
        <f>B29</f>
        <v>111153</v>
      </c>
      <c r="H132" s="21">
        <f>SUM(I132:K132)</f>
        <v>232361</v>
      </c>
      <c r="I132" s="21">
        <f>B30</f>
        <v>202101</v>
      </c>
      <c r="J132" s="21">
        <f>B31</f>
        <v>22384</v>
      </c>
      <c r="K132" s="21">
        <f>B32</f>
        <v>7876</v>
      </c>
    </row>
    <row r="133" spans="1:11" ht="12.75">
      <c r="A133" t="s">
        <v>62</v>
      </c>
      <c r="C133" s="21">
        <f t="shared" si="22"/>
        <v>1239057</v>
      </c>
      <c r="D133" s="21"/>
      <c r="E133" s="21">
        <f>C27</f>
        <v>631656</v>
      </c>
      <c r="F133" s="21">
        <f>C28</f>
        <v>355703</v>
      </c>
      <c r="G133" s="21">
        <f>C29</f>
        <v>40463</v>
      </c>
      <c r="H133" s="21">
        <f>SUM(I133:K133)</f>
        <v>133514</v>
      </c>
      <c r="I133" s="21">
        <f>C30</f>
        <v>77721</v>
      </c>
      <c r="J133" s="21">
        <f>C31</f>
        <v>49254</v>
      </c>
      <c r="K133" s="21">
        <f>C32</f>
        <v>6539</v>
      </c>
    </row>
    <row r="134" spans="1:11" ht="12.75">
      <c r="A134" t="s">
        <v>2</v>
      </c>
      <c r="C134" s="21">
        <f t="shared" si="22"/>
        <v>1054445</v>
      </c>
      <c r="D134" s="21"/>
      <c r="E134" s="21">
        <f>E27</f>
        <v>672871</v>
      </c>
      <c r="F134" s="21">
        <f>E28</f>
        <v>216982</v>
      </c>
      <c r="G134" s="21">
        <f>E29</f>
        <v>23340</v>
      </c>
      <c r="H134" s="21">
        <f>SUM(I134:K134)</f>
        <v>73399</v>
      </c>
      <c r="I134" s="21">
        <f>E30</f>
        <v>67853</v>
      </c>
      <c r="J134" s="21">
        <f>E31</f>
        <v>5003</v>
      </c>
      <c r="K134" s="21">
        <f>E32</f>
        <v>543</v>
      </c>
    </row>
    <row r="135" spans="1:11" ht="12.75">
      <c r="A135" t="s">
        <v>61</v>
      </c>
      <c r="C135" s="21">
        <f t="shared" si="22"/>
        <v>337007</v>
      </c>
      <c r="D135" s="21"/>
      <c r="E135" s="21">
        <f>D27</f>
        <v>232005</v>
      </c>
      <c r="F135" s="21">
        <f>D28</f>
        <v>66892</v>
      </c>
      <c r="G135" s="21">
        <f>D29</f>
        <v>5006</v>
      </c>
      <c r="H135" s="21">
        <f>SUM(I135:K135)</f>
        <v>23699</v>
      </c>
      <c r="I135" s="21">
        <f>D30</f>
        <v>9405</v>
      </c>
      <c r="J135" s="21">
        <f>D31</f>
        <v>13270</v>
      </c>
      <c r="K135" s="21">
        <f>D32</f>
        <v>1024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3085714</v>
      </c>
      <c r="E141" s="22">
        <f>B141/C66</f>
        <v>235.55068702290077</v>
      </c>
      <c r="G141" s="22">
        <f>B141/C67</f>
        <v>217.94843904506286</v>
      </c>
    </row>
    <row r="142" spans="1:7" ht="12.75">
      <c r="A142" t="s">
        <v>63</v>
      </c>
      <c r="B142" s="21">
        <f>C132</f>
        <v>2673388</v>
      </c>
      <c r="E142" s="22">
        <f>B142/C71</f>
        <v>682.9582078998085</v>
      </c>
      <c r="G142" s="22">
        <f>B142/C72</f>
        <v>235.04378406892914</v>
      </c>
    </row>
    <row r="143" spans="1:7" ht="12.75">
      <c r="A143" t="s">
        <v>62</v>
      </c>
      <c r="B143" s="21">
        <f>C133</f>
        <v>1239057</v>
      </c>
      <c r="E143" s="22">
        <f>B143/C76</f>
        <v>882.5192307692307</v>
      </c>
      <c r="G143" s="22">
        <f>B143/C77</f>
        <v>226.35312385823894</v>
      </c>
    </row>
    <row r="144" spans="1:7" ht="12.75">
      <c r="A144" t="s">
        <v>2</v>
      </c>
      <c r="B144" s="21">
        <f>C134</f>
        <v>1054445</v>
      </c>
      <c r="E144" s="22">
        <f>B144/C81</f>
        <v>285.2935606060606</v>
      </c>
      <c r="G144" s="22">
        <f>B144/C82</f>
        <v>281.7111942292279</v>
      </c>
    </row>
    <row r="145" spans="1:7" ht="12.75">
      <c r="A145" t="s">
        <v>61</v>
      </c>
      <c r="B145" s="21">
        <f>C135</f>
        <v>337007</v>
      </c>
      <c r="E145" s="27">
        <f>B145/C86</f>
        <v>776.5138248847926</v>
      </c>
      <c r="G145" s="27">
        <f>B145/C87</f>
        <v>186.39767699115043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I32" sqref="I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8507</v>
      </c>
      <c r="C5" s="25">
        <v>336</v>
      </c>
      <c r="D5" s="25">
        <v>1213</v>
      </c>
      <c r="E5" s="25">
        <v>2554</v>
      </c>
      <c r="F5" s="25">
        <v>9753</v>
      </c>
      <c r="G5" s="25">
        <v>509</v>
      </c>
      <c r="H5" s="25">
        <v>59639</v>
      </c>
      <c r="I5" s="20">
        <f aca="true" t="shared" si="0" ref="I5:I11">SUM(B5:H5)</f>
        <v>82511</v>
      </c>
    </row>
    <row r="6" spans="1:9" ht="12.75">
      <c r="A6" s="4" t="s">
        <v>8</v>
      </c>
      <c r="B6" s="25">
        <v>4521</v>
      </c>
      <c r="C6" s="25">
        <v>117</v>
      </c>
      <c r="D6" s="25">
        <v>353</v>
      </c>
      <c r="E6" s="25">
        <v>796</v>
      </c>
      <c r="F6" s="25">
        <v>2782</v>
      </c>
      <c r="G6" s="25">
        <v>53</v>
      </c>
      <c r="H6" s="25">
        <v>25235</v>
      </c>
      <c r="I6" s="20">
        <f t="shared" si="0"/>
        <v>33857</v>
      </c>
    </row>
    <row r="7" spans="1:9" ht="12.75">
      <c r="A7" s="4" t="s">
        <v>9</v>
      </c>
      <c r="B7" s="25">
        <v>637</v>
      </c>
      <c r="C7" s="25">
        <v>13</v>
      </c>
      <c r="D7" s="25">
        <v>22</v>
      </c>
      <c r="E7" s="25">
        <v>99</v>
      </c>
      <c r="F7" s="25">
        <v>545</v>
      </c>
      <c r="G7" s="25">
        <v>17</v>
      </c>
      <c r="H7" s="25">
        <v>6277</v>
      </c>
      <c r="I7" s="20">
        <f t="shared" si="0"/>
        <v>7610</v>
      </c>
    </row>
    <row r="8" spans="1:9" ht="12.75">
      <c r="A8" s="4" t="s">
        <v>10</v>
      </c>
      <c r="B8" s="25">
        <v>1290</v>
      </c>
      <c r="C8" s="25">
        <v>80</v>
      </c>
      <c r="D8" s="25">
        <v>67</v>
      </c>
      <c r="E8" s="25">
        <v>263</v>
      </c>
      <c r="F8" s="25">
        <v>786</v>
      </c>
      <c r="G8" s="25">
        <v>34</v>
      </c>
      <c r="H8" s="25">
        <v>9626</v>
      </c>
      <c r="I8" s="20">
        <f t="shared" si="0"/>
        <v>12146</v>
      </c>
    </row>
    <row r="9" spans="1:9" ht="12.75">
      <c r="A9" s="4" t="s">
        <v>11</v>
      </c>
      <c r="B9" s="25">
        <v>345</v>
      </c>
      <c r="C9" s="25">
        <v>38</v>
      </c>
      <c r="D9" s="25">
        <v>51</v>
      </c>
      <c r="E9" s="25">
        <v>26</v>
      </c>
      <c r="F9" s="25">
        <v>105</v>
      </c>
      <c r="G9" s="25">
        <v>2</v>
      </c>
      <c r="H9" s="25">
        <v>1432</v>
      </c>
      <c r="I9" s="20">
        <f t="shared" si="0"/>
        <v>1999</v>
      </c>
    </row>
    <row r="10" spans="1:9" ht="12.75">
      <c r="A10" s="4" t="s">
        <v>12</v>
      </c>
      <c r="B10" s="25">
        <v>70</v>
      </c>
      <c r="C10" s="25">
        <v>0</v>
      </c>
      <c r="D10" s="25">
        <v>8</v>
      </c>
      <c r="E10" s="25">
        <v>2</v>
      </c>
      <c r="F10" s="25">
        <v>25</v>
      </c>
      <c r="G10" s="25">
        <v>0</v>
      </c>
      <c r="H10" s="25">
        <v>156</v>
      </c>
      <c r="I10" s="20">
        <f t="shared" si="0"/>
        <v>261</v>
      </c>
    </row>
    <row r="11" spans="1:9" ht="12.75">
      <c r="A11" s="4" t="s">
        <v>13</v>
      </c>
      <c r="B11" s="20">
        <f aca="true" t="shared" si="1" ref="B11:H11">SUM(B8:B10)</f>
        <v>1705</v>
      </c>
      <c r="C11" s="20">
        <f t="shared" si="1"/>
        <v>118</v>
      </c>
      <c r="D11" s="20">
        <f t="shared" si="1"/>
        <v>126</v>
      </c>
      <c r="E11" s="20">
        <f t="shared" si="1"/>
        <v>291</v>
      </c>
      <c r="F11" s="20">
        <f t="shared" si="1"/>
        <v>916</v>
      </c>
      <c r="G11" s="20">
        <f t="shared" si="1"/>
        <v>36</v>
      </c>
      <c r="H11" s="20">
        <f t="shared" si="1"/>
        <v>11214</v>
      </c>
      <c r="I11" s="20">
        <f t="shared" si="0"/>
        <v>14406</v>
      </c>
    </row>
    <row r="12" spans="1:9" ht="12.75">
      <c r="A12" s="4" t="s">
        <v>14</v>
      </c>
      <c r="B12" s="20">
        <f aca="true" t="shared" si="2" ref="B12:I12">SUM(B5+B6+B7+B11)</f>
        <v>15370</v>
      </c>
      <c r="C12" s="20">
        <f t="shared" si="2"/>
        <v>584</v>
      </c>
      <c r="D12" s="20">
        <f t="shared" si="2"/>
        <v>1714</v>
      </c>
      <c r="E12" s="20">
        <f t="shared" si="2"/>
        <v>3740</v>
      </c>
      <c r="F12" s="20">
        <f t="shared" si="2"/>
        <v>13996</v>
      </c>
      <c r="G12" s="20">
        <f t="shared" si="2"/>
        <v>615</v>
      </c>
      <c r="H12" s="20">
        <f t="shared" si="2"/>
        <v>102365</v>
      </c>
      <c r="I12" s="20">
        <f t="shared" si="2"/>
        <v>138384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2687</v>
      </c>
      <c r="C16" s="25">
        <v>95</v>
      </c>
      <c r="D16" s="25">
        <v>296</v>
      </c>
      <c r="E16" s="25">
        <v>2529</v>
      </c>
      <c r="F16" s="25">
        <v>8869</v>
      </c>
      <c r="G16" s="25">
        <v>453</v>
      </c>
      <c r="H16" s="25">
        <v>26526</v>
      </c>
      <c r="I16" s="20">
        <f aca="true" t="shared" si="3" ref="I16:I22">SUM(B16:H16)</f>
        <v>41455</v>
      </c>
    </row>
    <row r="17" spans="1:9" ht="12.75">
      <c r="A17" s="4" t="s">
        <v>8</v>
      </c>
      <c r="B17" s="25">
        <v>1392</v>
      </c>
      <c r="C17" s="25">
        <v>29</v>
      </c>
      <c r="D17" s="25">
        <v>83</v>
      </c>
      <c r="E17" s="25">
        <v>780</v>
      </c>
      <c r="F17" s="25">
        <v>2683</v>
      </c>
      <c r="G17" s="25">
        <v>49</v>
      </c>
      <c r="H17" s="25">
        <v>12106</v>
      </c>
      <c r="I17" s="20">
        <f t="shared" si="3"/>
        <v>17122</v>
      </c>
    </row>
    <row r="18" spans="1:9" ht="12.75">
      <c r="A18" s="4" t="s">
        <v>9</v>
      </c>
      <c r="B18" s="25">
        <v>217</v>
      </c>
      <c r="C18" s="25">
        <v>5</v>
      </c>
      <c r="D18" s="25">
        <v>6</v>
      </c>
      <c r="E18" s="25">
        <v>97</v>
      </c>
      <c r="F18" s="25">
        <v>526</v>
      </c>
      <c r="G18" s="25">
        <v>16</v>
      </c>
      <c r="H18" s="25">
        <v>3066</v>
      </c>
      <c r="I18" s="20">
        <f>SUM(B18:H18)</f>
        <v>3933</v>
      </c>
    </row>
    <row r="19" spans="1:9" ht="12.75">
      <c r="A19" s="4" t="s">
        <v>10</v>
      </c>
      <c r="B19" s="25">
        <v>429</v>
      </c>
      <c r="C19" s="25">
        <v>17</v>
      </c>
      <c r="D19" s="25">
        <v>16</v>
      </c>
      <c r="E19" s="25">
        <v>260</v>
      </c>
      <c r="F19" s="25">
        <v>761</v>
      </c>
      <c r="G19" s="25">
        <v>29</v>
      </c>
      <c r="H19" s="25">
        <v>4604</v>
      </c>
      <c r="I19" s="20">
        <f t="shared" si="3"/>
        <v>6116</v>
      </c>
    </row>
    <row r="20" spans="1:9" ht="12.75">
      <c r="A20" s="4" t="s">
        <v>11</v>
      </c>
      <c r="B20" s="25">
        <v>99</v>
      </c>
      <c r="C20" s="25">
        <v>10</v>
      </c>
      <c r="D20" s="25">
        <v>10</v>
      </c>
      <c r="E20" s="25">
        <v>25</v>
      </c>
      <c r="F20" s="25">
        <v>92</v>
      </c>
      <c r="G20" s="25">
        <v>2</v>
      </c>
      <c r="H20" s="25">
        <v>625</v>
      </c>
      <c r="I20" s="20">
        <f t="shared" si="3"/>
        <v>863</v>
      </c>
    </row>
    <row r="21" spans="1:9" ht="12.75">
      <c r="A21" s="4" t="s">
        <v>12</v>
      </c>
      <c r="B21" s="25">
        <v>19</v>
      </c>
      <c r="C21" s="25">
        <v>0</v>
      </c>
      <c r="D21" s="25">
        <v>2</v>
      </c>
      <c r="E21" s="25">
        <v>2</v>
      </c>
      <c r="F21" s="25">
        <v>25</v>
      </c>
      <c r="G21" s="25">
        <v>0</v>
      </c>
      <c r="H21" s="25">
        <v>80</v>
      </c>
      <c r="I21" s="20">
        <f t="shared" si="3"/>
        <v>128</v>
      </c>
    </row>
    <row r="22" spans="1:9" ht="12.75">
      <c r="A22" s="4" t="s">
        <v>13</v>
      </c>
      <c r="B22" s="20">
        <f aca="true" t="shared" si="4" ref="B22:H22">SUM(B19:B21)</f>
        <v>547</v>
      </c>
      <c r="C22" s="20">
        <f t="shared" si="4"/>
        <v>27</v>
      </c>
      <c r="D22" s="20">
        <f t="shared" si="4"/>
        <v>28</v>
      </c>
      <c r="E22" s="20">
        <f t="shared" si="4"/>
        <v>287</v>
      </c>
      <c r="F22" s="20">
        <f t="shared" si="4"/>
        <v>878</v>
      </c>
      <c r="G22" s="20">
        <f t="shared" si="4"/>
        <v>31</v>
      </c>
      <c r="H22" s="20">
        <f t="shared" si="4"/>
        <v>5309</v>
      </c>
      <c r="I22" s="20">
        <f t="shared" si="3"/>
        <v>7107</v>
      </c>
    </row>
    <row r="23" spans="1:9" ht="12.75">
      <c r="A23" s="4" t="s">
        <v>14</v>
      </c>
      <c r="B23" s="20">
        <f aca="true" t="shared" si="5" ref="B23:I23">SUM(B16+B17+B18+B22)</f>
        <v>4843</v>
      </c>
      <c r="C23" s="20">
        <f t="shared" si="5"/>
        <v>156</v>
      </c>
      <c r="D23" s="20">
        <f t="shared" si="5"/>
        <v>413</v>
      </c>
      <c r="E23" s="20">
        <f t="shared" si="5"/>
        <v>3693</v>
      </c>
      <c r="F23" s="20">
        <f t="shared" si="5"/>
        <v>12956</v>
      </c>
      <c r="G23" s="20">
        <f t="shared" si="5"/>
        <v>549</v>
      </c>
      <c r="H23" s="20">
        <f t="shared" si="5"/>
        <v>47007</v>
      </c>
      <c r="I23" s="20">
        <f t="shared" si="5"/>
        <v>69617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1799749</v>
      </c>
      <c r="C27" s="25">
        <v>77463</v>
      </c>
      <c r="D27" s="25">
        <v>222062</v>
      </c>
      <c r="E27" s="25">
        <v>751657</v>
      </c>
      <c r="F27" s="25">
        <v>1979297</v>
      </c>
      <c r="G27" s="25">
        <v>134595</v>
      </c>
      <c r="H27" s="25">
        <v>12676985</v>
      </c>
      <c r="I27" s="20">
        <f aca="true" t="shared" si="6" ref="I27:I32">SUM(B27:H27)</f>
        <v>17641808</v>
      </c>
    </row>
    <row r="28" spans="1:9" ht="12.75">
      <c r="A28" s="4" t="s">
        <v>8</v>
      </c>
      <c r="B28" s="25">
        <v>963926</v>
      </c>
      <c r="C28" s="25">
        <v>27730</v>
      </c>
      <c r="D28" s="25">
        <v>65711</v>
      </c>
      <c r="E28" s="25">
        <v>234473</v>
      </c>
      <c r="F28" s="25">
        <v>552680</v>
      </c>
      <c r="G28" s="25">
        <v>13482</v>
      </c>
      <c r="H28" s="25">
        <v>5579724</v>
      </c>
      <c r="I28" s="20">
        <f t="shared" si="6"/>
        <v>7437726</v>
      </c>
    </row>
    <row r="29" spans="1:9" ht="12.75">
      <c r="A29" s="4" t="s">
        <v>9</v>
      </c>
      <c r="B29" s="25">
        <v>138729</v>
      </c>
      <c r="C29" s="25">
        <v>2695</v>
      </c>
      <c r="D29" s="25">
        <v>4013</v>
      </c>
      <c r="E29" s="25">
        <v>28883</v>
      </c>
      <c r="F29" s="25">
        <v>108506</v>
      </c>
      <c r="G29" s="25">
        <v>4169</v>
      </c>
      <c r="H29" s="25">
        <v>1338963</v>
      </c>
      <c r="I29" s="20">
        <f t="shared" si="6"/>
        <v>1625958</v>
      </c>
    </row>
    <row r="30" spans="1:9" ht="12.75">
      <c r="A30" s="4" t="s">
        <v>10</v>
      </c>
      <c r="B30" s="25">
        <v>291942</v>
      </c>
      <c r="C30" s="25">
        <v>18025</v>
      </c>
      <c r="D30" s="25">
        <v>12186</v>
      </c>
      <c r="E30" s="25">
        <v>80003</v>
      </c>
      <c r="F30" s="25">
        <v>165728</v>
      </c>
      <c r="G30" s="25">
        <v>8766</v>
      </c>
      <c r="H30" s="25">
        <v>2232590</v>
      </c>
      <c r="I30" s="20">
        <f t="shared" si="6"/>
        <v>2809240</v>
      </c>
    </row>
    <row r="31" spans="1:9" ht="12.75">
      <c r="A31" s="4" t="s">
        <v>11</v>
      </c>
      <c r="B31" s="25">
        <v>73067</v>
      </c>
      <c r="C31" s="25">
        <v>7979</v>
      </c>
      <c r="D31" s="25">
        <v>8775</v>
      </c>
      <c r="E31" s="25">
        <v>7482</v>
      </c>
      <c r="F31" s="25">
        <v>19155</v>
      </c>
      <c r="G31" s="25">
        <v>604</v>
      </c>
      <c r="H31" s="25">
        <v>302917</v>
      </c>
      <c r="I31" s="20">
        <f t="shared" si="6"/>
        <v>419979</v>
      </c>
    </row>
    <row r="32" spans="1:9" ht="12.75">
      <c r="A32" s="4" t="s">
        <v>12</v>
      </c>
      <c r="B32" s="25">
        <v>15384</v>
      </c>
      <c r="C32" s="25">
        <v>0</v>
      </c>
      <c r="D32" s="25">
        <v>1332</v>
      </c>
      <c r="E32" s="25">
        <v>566</v>
      </c>
      <c r="F32" s="25">
        <v>4700</v>
      </c>
      <c r="G32" s="25">
        <v>0</v>
      </c>
      <c r="H32" s="25">
        <v>34528</v>
      </c>
      <c r="I32" s="20">
        <f t="shared" si="6"/>
        <v>56510</v>
      </c>
    </row>
    <row r="33" spans="1:9" ht="12.75">
      <c r="A33" s="4" t="s">
        <v>13</v>
      </c>
      <c r="B33" s="20">
        <f aca="true" t="shared" si="7" ref="B33:I33">SUM(B30:B32)</f>
        <v>380393</v>
      </c>
      <c r="C33" s="20">
        <f t="shared" si="7"/>
        <v>26004</v>
      </c>
      <c r="D33" s="20">
        <f t="shared" si="7"/>
        <v>22293</v>
      </c>
      <c r="E33" s="20">
        <f t="shared" si="7"/>
        <v>88051</v>
      </c>
      <c r="F33" s="20">
        <f t="shared" si="7"/>
        <v>189583</v>
      </c>
      <c r="G33" s="20">
        <f t="shared" si="7"/>
        <v>9370</v>
      </c>
      <c r="H33" s="20">
        <f t="shared" si="7"/>
        <v>2570035</v>
      </c>
      <c r="I33" s="20">
        <f t="shared" si="7"/>
        <v>3285729</v>
      </c>
    </row>
    <row r="34" spans="1:9" ht="12.75">
      <c r="A34" s="4" t="s">
        <v>14</v>
      </c>
      <c r="B34" s="20">
        <f aca="true" t="shared" si="8" ref="B34:I34">SUM(B27+B28+B29+B33)</f>
        <v>3282797</v>
      </c>
      <c r="C34" s="20">
        <f t="shared" si="8"/>
        <v>133892</v>
      </c>
      <c r="D34" s="20">
        <f t="shared" si="8"/>
        <v>314079</v>
      </c>
      <c r="E34" s="20">
        <f t="shared" si="8"/>
        <v>1103064</v>
      </c>
      <c r="F34" s="20">
        <f t="shared" si="8"/>
        <v>2830066</v>
      </c>
      <c r="G34" s="20">
        <f t="shared" si="8"/>
        <v>161616</v>
      </c>
      <c r="H34" s="20">
        <f t="shared" si="8"/>
        <v>22165707</v>
      </c>
      <c r="I34" s="20">
        <f t="shared" si="8"/>
        <v>29991221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69617</v>
      </c>
      <c r="D42" s="21">
        <f>I16</f>
        <v>41455</v>
      </c>
      <c r="E42" s="21">
        <f>I17</f>
        <v>17122</v>
      </c>
      <c r="F42" s="21">
        <f>I18</f>
        <v>3933</v>
      </c>
      <c r="G42" s="21">
        <f>I22</f>
        <v>7107</v>
      </c>
      <c r="H42" s="21">
        <f>I19</f>
        <v>6116</v>
      </c>
      <c r="I42" s="21">
        <f>I20</f>
        <v>863</v>
      </c>
      <c r="J42" s="21">
        <f>I21</f>
        <v>128</v>
      </c>
      <c r="K42" s="21"/>
    </row>
    <row r="43" spans="1:11" ht="12.75">
      <c r="A43" t="s">
        <v>21</v>
      </c>
      <c r="C43" s="21">
        <f>SUM(D43:G43)</f>
        <v>138384</v>
      </c>
      <c r="D43" s="21">
        <f>I5</f>
        <v>82511</v>
      </c>
      <c r="E43" s="21">
        <f>I6</f>
        <v>33857</v>
      </c>
      <c r="F43" s="21">
        <f>I7</f>
        <v>7610</v>
      </c>
      <c r="G43" s="21">
        <f>I11</f>
        <v>14406</v>
      </c>
      <c r="H43" s="21">
        <f>I8</f>
        <v>12146</v>
      </c>
      <c r="I43" s="21">
        <f>I9</f>
        <v>1999</v>
      </c>
      <c r="J43" s="21">
        <f>I10</f>
        <v>261</v>
      </c>
      <c r="K43" s="21"/>
    </row>
    <row r="44" spans="1:11" ht="12.75">
      <c r="A44" t="s">
        <v>22</v>
      </c>
      <c r="C44" s="22">
        <f aca="true" t="shared" si="9" ref="C44:J44">C43/C42</f>
        <v>1.9877903385667295</v>
      </c>
      <c r="D44" s="22">
        <f t="shared" si="9"/>
        <v>1.9903751055361234</v>
      </c>
      <c r="E44" s="22">
        <f t="shared" si="9"/>
        <v>1.9773975002920219</v>
      </c>
      <c r="F44" s="22">
        <f t="shared" si="9"/>
        <v>1.9349097381133995</v>
      </c>
      <c r="G44" s="22">
        <f t="shared" si="9"/>
        <v>2.02701561840439</v>
      </c>
      <c r="H44" s="22">
        <f t="shared" si="9"/>
        <v>1.985938521909745</v>
      </c>
      <c r="I44" s="22">
        <f t="shared" si="9"/>
        <v>2.3163383545770566</v>
      </c>
      <c r="J44" s="22">
        <f t="shared" si="9"/>
        <v>2.0390625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47007</v>
      </c>
      <c r="D47" s="21">
        <f>H16</f>
        <v>26526</v>
      </c>
      <c r="E47" s="21">
        <f>H17</f>
        <v>12106</v>
      </c>
      <c r="F47" s="21">
        <f>H18</f>
        <v>3066</v>
      </c>
      <c r="G47" s="21">
        <f>H22</f>
        <v>5309</v>
      </c>
      <c r="H47" s="21">
        <f>H19</f>
        <v>4604</v>
      </c>
      <c r="I47" s="21">
        <f>H20</f>
        <v>625</v>
      </c>
      <c r="J47" s="21">
        <f>H21</f>
        <v>80</v>
      </c>
      <c r="K47" s="21"/>
    </row>
    <row r="48" spans="1:11" ht="12.75">
      <c r="A48" t="s">
        <v>21</v>
      </c>
      <c r="C48" s="21">
        <f>SUM(D48:G48)</f>
        <v>102365</v>
      </c>
      <c r="D48" s="21">
        <f>H5</f>
        <v>59639</v>
      </c>
      <c r="E48" s="21">
        <f>H6</f>
        <v>25235</v>
      </c>
      <c r="F48" s="21">
        <f>H7</f>
        <v>6277</v>
      </c>
      <c r="G48" s="21">
        <f>H11</f>
        <v>11214</v>
      </c>
      <c r="H48" s="21">
        <f>H8</f>
        <v>9626</v>
      </c>
      <c r="I48" s="21">
        <f>H9</f>
        <v>1432</v>
      </c>
      <c r="J48" s="21">
        <f>H10</f>
        <v>156</v>
      </c>
      <c r="K48" s="21"/>
    </row>
    <row r="49" spans="1:11" ht="12.75">
      <c r="A49" t="s">
        <v>22</v>
      </c>
      <c r="C49" s="22">
        <f aca="true" t="shared" si="10" ref="C49:J49">C48/C47</f>
        <v>2.177654391899079</v>
      </c>
      <c r="D49" s="22">
        <f t="shared" si="10"/>
        <v>2.2483224006635</v>
      </c>
      <c r="E49" s="22">
        <f t="shared" si="10"/>
        <v>2.084503551957707</v>
      </c>
      <c r="F49" s="22">
        <f t="shared" si="10"/>
        <v>2.0472928897586433</v>
      </c>
      <c r="G49" s="22">
        <f t="shared" si="10"/>
        <v>2.112262196270484</v>
      </c>
      <c r="H49" s="22">
        <f t="shared" si="10"/>
        <v>2.0907906168549086</v>
      </c>
      <c r="I49" s="22">
        <f t="shared" si="10"/>
        <v>2.2912</v>
      </c>
      <c r="J49" s="22">
        <f t="shared" si="10"/>
        <v>1.95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22610</v>
      </c>
      <c r="D52" s="21">
        <f>SUM(B16:G16)</f>
        <v>14929</v>
      </c>
      <c r="E52" s="21">
        <f>SUM(B17:G17)</f>
        <v>5016</v>
      </c>
      <c r="F52" s="21">
        <f>SUM(B18:G18)</f>
        <v>867</v>
      </c>
      <c r="G52" s="21">
        <f>SUM(H52:J52)</f>
        <v>1798</v>
      </c>
      <c r="H52" s="21">
        <f>SUM(B19:G19)</f>
        <v>1512</v>
      </c>
      <c r="I52" s="21">
        <f>SUM(B20:G20)</f>
        <v>238</v>
      </c>
      <c r="J52" s="21">
        <f>SUM(B21:G21)</f>
        <v>48</v>
      </c>
      <c r="K52" s="21"/>
    </row>
    <row r="53" spans="1:11" ht="12.75">
      <c r="A53" t="s">
        <v>21</v>
      </c>
      <c r="C53" s="21">
        <f>SUM(B12:G12)</f>
        <v>36019</v>
      </c>
      <c r="D53" s="21">
        <f>SUM(B5:G5)</f>
        <v>22872</v>
      </c>
      <c r="E53" s="21">
        <f>SUM(B6:G6)</f>
        <v>8622</v>
      </c>
      <c r="F53" s="21">
        <f>SUM(B7:G7)</f>
        <v>1333</v>
      </c>
      <c r="G53" s="21">
        <f>SUM(H53:J53)</f>
        <v>3192</v>
      </c>
      <c r="H53" s="21">
        <f>SUM(B8:G8)</f>
        <v>2520</v>
      </c>
      <c r="I53" s="21">
        <f>SUM(B9:G9)</f>
        <v>567</v>
      </c>
      <c r="J53" s="21">
        <f>SUM(B10:G10)</f>
        <v>105</v>
      </c>
      <c r="K53" s="21"/>
    </row>
    <row r="54" spans="1:11" ht="12.75">
      <c r="A54" t="s">
        <v>22</v>
      </c>
      <c r="C54" s="22">
        <f aca="true" t="shared" si="11" ref="C54:J54">C53/C52</f>
        <v>1.5930561698363557</v>
      </c>
      <c r="D54" s="22">
        <f t="shared" si="11"/>
        <v>1.5320517114341214</v>
      </c>
      <c r="E54" s="22">
        <f t="shared" si="11"/>
        <v>1.7188995215311005</v>
      </c>
      <c r="F54" s="22">
        <f t="shared" si="11"/>
        <v>1.5374855824682814</v>
      </c>
      <c r="G54" s="22">
        <f t="shared" si="11"/>
        <v>1.775305895439377</v>
      </c>
      <c r="H54" s="22">
        <f t="shared" si="11"/>
        <v>1.6666666666666667</v>
      </c>
      <c r="I54" s="22">
        <f t="shared" si="11"/>
        <v>2.3823529411764706</v>
      </c>
      <c r="J54" s="22">
        <f t="shared" si="11"/>
        <v>2.1875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22610</v>
      </c>
      <c r="D61" s="21">
        <f>SUM(B16:G16)</f>
        <v>14929</v>
      </c>
      <c r="E61" s="21">
        <f>SUM(B17:G17)</f>
        <v>5016</v>
      </c>
      <c r="F61" s="21">
        <f>SUM(B18:G18)</f>
        <v>867</v>
      </c>
      <c r="G61" s="21">
        <f>SUM(H61:J61)</f>
        <v>1798</v>
      </c>
      <c r="H61" s="21">
        <f>SUM(B19:G19)</f>
        <v>1512</v>
      </c>
      <c r="I61" s="21">
        <f>SUM(B20:G20)</f>
        <v>238</v>
      </c>
      <c r="J61" s="21">
        <f>SUM(B21:G21)</f>
        <v>48</v>
      </c>
      <c r="K61" s="21"/>
    </row>
    <row r="62" spans="1:11" ht="12.75">
      <c r="A62" t="s">
        <v>21</v>
      </c>
      <c r="C62" s="21">
        <f>SUM(B12:G12)</f>
        <v>36019</v>
      </c>
      <c r="D62" s="21">
        <f>SUM(B5:G5)</f>
        <v>22872</v>
      </c>
      <c r="E62" s="21">
        <f>SUM(B6:G6)</f>
        <v>8622</v>
      </c>
      <c r="F62" s="21">
        <f>SUM(B7:G7)</f>
        <v>1333</v>
      </c>
      <c r="G62" s="21">
        <f>SUM(H62:J62)</f>
        <v>3192</v>
      </c>
      <c r="H62" s="21">
        <f>SUM(B8:G8)</f>
        <v>2520</v>
      </c>
      <c r="I62" s="21">
        <f>SUM(B9:G9)</f>
        <v>567</v>
      </c>
      <c r="J62" s="21">
        <f>SUM(B10:G10)</f>
        <v>105</v>
      </c>
      <c r="K62" s="21"/>
    </row>
    <row r="63" spans="1:11" ht="12.75">
      <c r="A63" t="s">
        <v>22</v>
      </c>
      <c r="C63" s="22">
        <f aca="true" t="shared" si="12" ref="C63:J63">C62/C61</f>
        <v>1.5930561698363557</v>
      </c>
      <c r="D63" s="22">
        <f t="shared" si="12"/>
        <v>1.5320517114341214</v>
      </c>
      <c r="E63" s="22">
        <f t="shared" si="12"/>
        <v>1.7188995215311005</v>
      </c>
      <c r="F63" s="22">
        <f t="shared" si="12"/>
        <v>1.5374855824682814</v>
      </c>
      <c r="G63" s="22">
        <f t="shared" si="12"/>
        <v>1.775305895439377</v>
      </c>
      <c r="H63" s="22">
        <f t="shared" si="12"/>
        <v>1.6666666666666667</v>
      </c>
      <c r="I63" s="22">
        <f t="shared" si="12"/>
        <v>2.3823529411764706</v>
      </c>
      <c r="J63" s="22">
        <f t="shared" si="12"/>
        <v>2.1875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13505</v>
      </c>
      <c r="D66" s="21">
        <f>SUM(F16:G16)</f>
        <v>9322</v>
      </c>
      <c r="E66" s="21">
        <f>SUM(F17:G17)</f>
        <v>2732</v>
      </c>
      <c r="F66" s="21">
        <f>SUM(F18:G18)</f>
        <v>542</v>
      </c>
      <c r="G66" s="21">
        <f>SUM(H66:J66)</f>
        <v>909</v>
      </c>
      <c r="H66" s="21">
        <f>SUM(F19:G19)</f>
        <v>790</v>
      </c>
      <c r="I66" s="21">
        <f>SUM(F20:G20)</f>
        <v>94</v>
      </c>
      <c r="J66" s="21">
        <f>SUM(F21:G21)</f>
        <v>25</v>
      </c>
      <c r="K66" s="21"/>
    </row>
    <row r="67" spans="1:11" ht="12.75">
      <c r="A67" t="s">
        <v>21</v>
      </c>
      <c r="C67" s="21">
        <f>SUM(F12:G12)</f>
        <v>14611</v>
      </c>
      <c r="D67" s="21">
        <f>SUM(F5:G5)</f>
        <v>10262</v>
      </c>
      <c r="E67" s="21">
        <f>SUM(F6:G6)</f>
        <v>2835</v>
      </c>
      <c r="F67" s="21">
        <f>SUM(F7:G7)</f>
        <v>562</v>
      </c>
      <c r="G67" s="21">
        <f>SUM(H67:J67)</f>
        <v>952</v>
      </c>
      <c r="H67" s="21">
        <f>SUM(F8:G8)</f>
        <v>820</v>
      </c>
      <c r="I67" s="21">
        <f>SUM(F9:G9)</f>
        <v>107</v>
      </c>
      <c r="J67" s="21">
        <f>SUM(F10:G10)</f>
        <v>25</v>
      </c>
      <c r="K67" s="21"/>
    </row>
    <row r="68" spans="1:11" ht="12.75">
      <c r="A68" t="s">
        <v>22</v>
      </c>
      <c r="C68" s="22">
        <f aca="true" t="shared" si="13" ref="C68:J68">C67/C66</f>
        <v>1.0818955942243613</v>
      </c>
      <c r="D68" s="22">
        <f t="shared" si="13"/>
        <v>1.100836730315383</v>
      </c>
      <c r="E68" s="22">
        <f t="shared" si="13"/>
        <v>1.037701317715959</v>
      </c>
      <c r="F68" s="22">
        <f t="shared" si="13"/>
        <v>1.03690036900369</v>
      </c>
      <c r="G68" s="22">
        <f t="shared" si="13"/>
        <v>1.0473047304730474</v>
      </c>
      <c r="H68" s="22">
        <f t="shared" si="13"/>
        <v>1.0379746835443038</v>
      </c>
      <c r="I68" s="22">
        <f t="shared" si="13"/>
        <v>1.1382978723404256</v>
      </c>
      <c r="J68" s="22">
        <f t="shared" si="13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4843</v>
      </c>
      <c r="D71" s="21">
        <f>B16</f>
        <v>2687</v>
      </c>
      <c r="E71" s="21">
        <f>B17</f>
        <v>1392</v>
      </c>
      <c r="F71" s="21">
        <f>B18</f>
        <v>217</v>
      </c>
      <c r="G71" s="21">
        <f>SUM(H71:J71)</f>
        <v>547</v>
      </c>
      <c r="H71" s="21">
        <f>B19</f>
        <v>429</v>
      </c>
      <c r="I71" s="21">
        <f>B20</f>
        <v>99</v>
      </c>
      <c r="J71" s="21">
        <f>B21</f>
        <v>19</v>
      </c>
      <c r="K71" s="21"/>
    </row>
    <row r="72" spans="1:11" ht="12.75">
      <c r="A72" t="s">
        <v>21</v>
      </c>
      <c r="C72" s="21">
        <f>B12</f>
        <v>15370</v>
      </c>
      <c r="D72" s="21">
        <f>B5</f>
        <v>8507</v>
      </c>
      <c r="E72" s="21">
        <f>B6</f>
        <v>4521</v>
      </c>
      <c r="F72" s="21">
        <f>B7</f>
        <v>637</v>
      </c>
      <c r="G72" s="21">
        <f>SUM(H72:J72)</f>
        <v>1705</v>
      </c>
      <c r="H72" s="21">
        <f>B8</f>
        <v>1290</v>
      </c>
      <c r="I72" s="21">
        <f>B9</f>
        <v>345</v>
      </c>
      <c r="J72" s="21">
        <f>B10</f>
        <v>70</v>
      </c>
      <c r="K72" s="21"/>
    </row>
    <row r="73" spans="1:11" ht="12.75">
      <c r="A73" t="s">
        <v>22</v>
      </c>
      <c r="C73" s="22">
        <f aca="true" t="shared" si="14" ref="C73:J73">C72/C71</f>
        <v>3.1736526946107784</v>
      </c>
      <c r="D73" s="22">
        <f t="shared" si="14"/>
        <v>3.1659843691849647</v>
      </c>
      <c r="E73" s="22">
        <f t="shared" si="14"/>
        <v>3.247844827586207</v>
      </c>
      <c r="F73" s="22">
        <f t="shared" si="14"/>
        <v>2.935483870967742</v>
      </c>
      <c r="G73" s="22">
        <f t="shared" si="14"/>
        <v>3.117001828153565</v>
      </c>
      <c r="H73" s="22">
        <f t="shared" si="14"/>
        <v>3.006993006993007</v>
      </c>
      <c r="I73" s="22">
        <f t="shared" si="14"/>
        <v>3.484848484848485</v>
      </c>
      <c r="J73" s="22">
        <f t="shared" si="14"/>
        <v>3.6842105263157894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156</v>
      </c>
      <c r="D76" s="21">
        <f>C16</f>
        <v>95</v>
      </c>
      <c r="E76" s="21">
        <f>C17</f>
        <v>29</v>
      </c>
      <c r="F76" s="21">
        <f>C18</f>
        <v>5</v>
      </c>
      <c r="G76" s="21">
        <f>SUM(H76:J76)</f>
        <v>27</v>
      </c>
      <c r="H76" s="21">
        <f>C19</f>
        <v>17</v>
      </c>
      <c r="I76" s="21">
        <f>C20</f>
        <v>10</v>
      </c>
      <c r="J76" s="21">
        <f>C21</f>
        <v>0</v>
      </c>
      <c r="K76" s="21"/>
    </row>
    <row r="77" spans="1:11" ht="12.75">
      <c r="A77" t="s">
        <v>21</v>
      </c>
      <c r="C77" s="21">
        <f>C12</f>
        <v>584</v>
      </c>
      <c r="D77" s="21">
        <f>C5</f>
        <v>336</v>
      </c>
      <c r="E77" s="21">
        <f>C6</f>
        <v>117</v>
      </c>
      <c r="F77" s="21">
        <f>C7</f>
        <v>13</v>
      </c>
      <c r="G77" s="21">
        <f>SUM(H77:J77)</f>
        <v>118</v>
      </c>
      <c r="H77" s="21">
        <f>C8</f>
        <v>80</v>
      </c>
      <c r="I77" s="21">
        <f>C9</f>
        <v>38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3.7435897435897436</v>
      </c>
      <c r="D78" s="22">
        <f t="shared" si="15"/>
        <v>3.536842105263158</v>
      </c>
      <c r="E78" s="22">
        <f t="shared" si="15"/>
        <v>4.0344827586206895</v>
      </c>
      <c r="F78" s="22">
        <f t="shared" si="15"/>
        <v>2.6</v>
      </c>
      <c r="G78" s="22">
        <f t="shared" si="15"/>
        <v>4.37037037037037</v>
      </c>
      <c r="H78" s="22">
        <f t="shared" si="15"/>
        <v>4.705882352941177</v>
      </c>
      <c r="I78" s="22">
        <f t="shared" si="15"/>
        <v>3.8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3693</v>
      </c>
      <c r="D81" s="21">
        <f>E16</f>
        <v>2529</v>
      </c>
      <c r="E81" s="21">
        <f>E17</f>
        <v>780</v>
      </c>
      <c r="F81" s="21">
        <f>E18</f>
        <v>97</v>
      </c>
      <c r="G81" s="21">
        <f>SUM(H81:J81)</f>
        <v>287</v>
      </c>
      <c r="H81" s="21">
        <f>E19</f>
        <v>260</v>
      </c>
      <c r="I81" s="21">
        <f>E20</f>
        <v>25</v>
      </c>
      <c r="J81" s="21">
        <f>E21</f>
        <v>2</v>
      </c>
      <c r="K81" s="21"/>
    </row>
    <row r="82" spans="1:11" ht="12.75">
      <c r="A82" t="s">
        <v>21</v>
      </c>
      <c r="C82" s="21">
        <f>E12</f>
        <v>3740</v>
      </c>
      <c r="D82" s="21">
        <f>E5</f>
        <v>2554</v>
      </c>
      <c r="E82" s="21">
        <f>E6</f>
        <v>796</v>
      </c>
      <c r="F82" s="21">
        <f>E7</f>
        <v>99</v>
      </c>
      <c r="G82" s="21">
        <f>SUM(H82:J82)</f>
        <v>291</v>
      </c>
      <c r="H82" s="21">
        <f>E8</f>
        <v>263</v>
      </c>
      <c r="I82" s="21">
        <f>E9</f>
        <v>26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1.0127267803953426</v>
      </c>
      <c r="D83" s="22">
        <f t="shared" si="16"/>
        <v>1.0098853301700277</v>
      </c>
      <c r="E83" s="22">
        <f t="shared" si="16"/>
        <v>1.0205128205128204</v>
      </c>
      <c r="F83" s="22">
        <f t="shared" si="16"/>
        <v>1.0206185567010309</v>
      </c>
      <c r="G83" s="22">
        <f t="shared" si="16"/>
        <v>1.0139372822299653</v>
      </c>
      <c r="H83" s="22">
        <f t="shared" si="16"/>
        <v>1.0115384615384615</v>
      </c>
      <c r="I83" s="22">
        <f t="shared" si="16"/>
        <v>1.04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413</v>
      </c>
      <c r="D86" s="21">
        <f>D16</f>
        <v>296</v>
      </c>
      <c r="E86" s="21">
        <f>D17</f>
        <v>83</v>
      </c>
      <c r="F86" s="21">
        <f>D18</f>
        <v>6</v>
      </c>
      <c r="G86" s="21">
        <f>SUM(H86:J86)</f>
        <v>28</v>
      </c>
      <c r="H86" s="21">
        <f>D19</f>
        <v>16</v>
      </c>
      <c r="I86" s="21">
        <f>D20</f>
        <v>10</v>
      </c>
      <c r="J86" s="21">
        <f>D21</f>
        <v>2</v>
      </c>
    </row>
    <row r="87" spans="1:10" ht="12.75">
      <c r="A87" t="s">
        <v>21</v>
      </c>
      <c r="C87" s="21">
        <f>D12</f>
        <v>1714</v>
      </c>
      <c r="D87" s="21">
        <f>D5</f>
        <v>1213</v>
      </c>
      <c r="E87" s="21">
        <f>D6</f>
        <v>353</v>
      </c>
      <c r="F87" s="21">
        <f>D7</f>
        <v>22</v>
      </c>
      <c r="G87" s="21">
        <f>SUM(H87:J87)</f>
        <v>126</v>
      </c>
      <c r="H87" s="21">
        <f>D8</f>
        <v>67</v>
      </c>
      <c r="I87" s="21">
        <f>D9</f>
        <v>51</v>
      </c>
      <c r="J87" s="21">
        <f>D10</f>
        <v>8</v>
      </c>
    </row>
    <row r="88" spans="1:10" ht="12.75">
      <c r="A88" t="s">
        <v>22</v>
      </c>
      <c r="C88" s="22">
        <f aca="true" t="shared" si="17" ref="C88:J88">C87/C86</f>
        <v>4.150121065375303</v>
      </c>
      <c r="D88" s="22">
        <f t="shared" si="17"/>
        <v>4.097972972972973</v>
      </c>
      <c r="E88" s="22">
        <f t="shared" si="17"/>
        <v>4.253012048192771</v>
      </c>
      <c r="F88" s="22">
        <f t="shared" si="17"/>
        <v>3.6666666666666665</v>
      </c>
      <c r="G88" s="22">
        <f t="shared" si="17"/>
        <v>4.5</v>
      </c>
      <c r="H88" s="22">
        <f t="shared" si="17"/>
        <v>4.1875</v>
      </c>
      <c r="I88" s="22">
        <f t="shared" si="17"/>
        <v>5.1</v>
      </c>
      <c r="J88" s="22">
        <f t="shared" si="17"/>
        <v>4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29991221</v>
      </c>
      <c r="D94" s="21"/>
      <c r="E94" s="21">
        <f>SUM(E95:E96)</f>
        <v>69617</v>
      </c>
      <c r="F94" s="22">
        <f>C94/E94</f>
        <v>430.8031228004654</v>
      </c>
      <c r="G94" s="21">
        <f>SUM(G95:G96)</f>
        <v>138384</v>
      </c>
      <c r="H94" s="22">
        <f>C94/G94</f>
        <v>216.72462856977685</v>
      </c>
    </row>
    <row r="95" spans="1:8" ht="12.75">
      <c r="A95" t="s">
        <v>23</v>
      </c>
      <c r="C95" s="21">
        <f>H34</f>
        <v>22165707</v>
      </c>
      <c r="D95" s="21"/>
      <c r="E95" s="21">
        <f>H23</f>
        <v>47007</v>
      </c>
      <c r="F95" s="22">
        <f>C95/E95</f>
        <v>471.54055778926545</v>
      </c>
      <c r="G95" s="21">
        <f>H12</f>
        <v>102365</v>
      </c>
      <c r="H95" s="22">
        <f>C95/G95</f>
        <v>216.53599374786305</v>
      </c>
    </row>
    <row r="96" spans="1:8" ht="12.75">
      <c r="A96" t="s">
        <v>34</v>
      </c>
      <c r="C96" s="21">
        <f>SUM(B34:G34)</f>
        <v>7825514</v>
      </c>
      <c r="D96" s="21"/>
      <c r="E96" s="21">
        <f>SUM(B23:G23)</f>
        <v>22610</v>
      </c>
      <c r="F96" s="22">
        <f>C96/E96</f>
        <v>346.10853604599737</v>
      </c>
      <c r="G96" s="21">
        <f>SUM(B12:G12)</f>
        <v>36019</v>
      </c>
      <c r="H96" s="22">
        <f>C96/G96</f>
        <v>217.26072350703797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17641808</v>
      </c>
      <c r="D98" s="21"/>
      <c r="E98" s="21">
        <f>SUM(E99:E100)</f>
        <v>41455</v>
      </c>
      <c r="F98" s="22">
        <f>C98/E98</f>
        <v>425.565263538777</v>
      </c>
      <c r="G98" s="21">
        <f>SUM(G99:G100)</f>
        <v>82511</v>
      </c>
      <c r="H98" s="22">
        <f>C98/G98</f>
        <v>213.81158875786258</v>
      </c>
    </row>
    <row r="99" spans="1:8" ht="12.75">
      <c r="A99" t="s">
        <v>23</v>
      </c>
      <c r="C99" s="21">
        <f>H27</f>
        <v>12676985</v>
      </c>
      <c r="D99" s="21"/>
      <c r="E99" s="21">
        <f>H16</f>
        <v>26526</v>
      </c>
      <c r="F99" s="22">
        <f>C99/E99</f>
        <v>477.9079016813692</v>
      </c>
      <c r="G99" s="21">
        <f>H5</f>
        <v>59639</v>
      </c>
      <c r="H99" s="22">
        <f>C99/G99</f>
        <v>212.56199802142893</v>
      </c>
    </row>
    <row r="100" spans="1:8" ht="12.75">
      <c r="A100" t="s">
        <v>34</v>
      </c>
      <c r="C100" s="21">
        <f>SUM(B27:G27)</f>
        <v>4964823</v>
      </c>
      <c r="D100" s="21"/>
      <c r="E100" s="21">
        <f>SUM(B16:G16)</f>
        <v>14929</v>
      </c>
      <c r="F100" s="22">
        <f>C100/E100</f>
        <v>332.5623283542099</v>
      </c>
      <c r="G100" s="21">
        <f>SUM(B5:G5)</f>
        <v>22872</v>
      </c>
      <c r="H100" s="22">
        <f>C100/G100</f>
        <v>217.06991080797482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7437726</v>
      </c>
      <c r="D102" s="21"/>
      <c r="E102" s="21">
        <f>SUM(E103:E104)</f>
        <v>17122</v>
      </c>
      <c r="F102" s="22">
        <f>C102/E102</f>
        <v>434.39586496904565</v>
      </c>
      <c r="G102" s="21">
        <f>SUM(G103:G104)</f>
        <v>33857</v>
      </c>
      <c r="H102" s="22">
        <f>C102/G102</f>
        <v>219.68059780842958</v>
      </c>
    </row>
    <row r="103" spans="1:8" ht="12.75">
      <c r="A103" t="s">
        <v>23</v>
      </c>
      <c r="C103" s="21">
        <f>H28</f>
        <v>5579724</v>
      </c>
      <c r="D103" s="21"/>
      <c r="E103" s="21">
        <f>H17</f>
        <v>12106</v>
      </c>
      <c r="F103" s="22">
        <f>C103/E103</f>
        <v>460.90566661159755</v>
      </c>
      <c r="G103" s="21">
        <f>H6</f>
        <v>25235</v>
      </c>
      <c r="H103" s="22">
        <f>C103/G103</f>
        <v>221.11052110164454</v>
      </c>
    </row>
    <row r="104" spans="1:8" ht="12.75">
      <c r="A104" t="s">
        <v>34</v>
      </c>
      <c r="C104" s="21">
        <f>SUM(B28:G28)</f>
        <v>1858002</v>
      </c>
      <c r="D104" s="21"/>
      <c r="E104" s="21">
        <f>SUM(B17:G17)</f>
        <v>5016</v>
      </c>
      <c r="F104" s="22">
        <f>C104/E104</f>
        <v>370.4150717703349</v>
      </c>
      <c r="G104" s="21">
        <f>SUM(B6:G6)</f>
        <v>8622</v>
      </c>
      <c r="H104" s="22">
        <f>C104/G104</f>
        <v>215.4954766875435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1625958</v>
      </c>
      <c r="D106" s="21"/>
      <c r="E106" s="21">
        <f>SUM(E107:E108)</f>
        <v>3933</v>
      </c>
      <c r="F106" s="22">
        <f>C106/E106</f>
        <v>413.41418764302057</v>
      </c>
      <c r="G106" s="21">
        <f>SUM(G107:G108)</f>
        <v>7610</v>
      </c>
      <c r="H106" s="22">
        <f>C106/G106</f>
        <v>213.66070959264127</v>
      </c>
    </row>
    <row r="107" spans="1:8" ht="12.75">
      <c r="A107" t="s">
        <v>23</v>
      </c>
      <c r="C107" s="21">
        <f>H29</f>
        <v>1338963</v>
      </c>
      <c r="D107" s="21"/>
      <c r="E107" s="21">
        <f>H18</f>
        <v>3066</v>
      </c>
      <c r="F107" s="22">
        <f>C107/E107</f>
        <v>436.7133072407045</v>
      </c>
      <c r="G107" s="21">
        <f>H7</f>
        <v>6277</v>
      </c>
      <c r="H107" s="22">
        <f>C107/G107</f>
        <v>213.31256969890075</v>
      </c>
    </row>
    <row r="108" spans="1:8" ht="12.75">
      <c r="A108" t="s">
        <v>34</v>
      </c>
      <c r="C108" s="21">
        <f>SUM(B29:G29)</f>
        <v>286995</v>
      </c>
      <c r="D108" s="21"/>
      <c r="E108" s="21">
        <f>SUM(B18:G18)</f>
        <v>867</v>
      </c>
      <c r="F108" s="22">
        <f>C108/E108</f>
        <v>331.02076124567475</v>
      </c>
      <c r="G108" s="21">
        <f>SUM(B7:G7)</f>
        <v>1333</v>
      </c>
      <c r="H108" s="22">
        <f>C108/G108</f>
        <v>215.30007501875468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3285729</v>
      </c>
      <c r="D110" s="21"/>
      <c r="E110" s="21">
        <f>SUM(E111:E112)</f>
        <v>7107</v>
      </c>
      <c r="F110" s="22">
        <f>C110/E110</f>
        <v>462.32292106373995</v>
      </c>
      <c r="G110" s="21">
        <f>SUM(G111:G112)</f>
        <v>14406</v>
      </c>
      <c r="H110" s="22">
        <f>C110/G110</f>
        <v>228.08059142024157</v>
      </c>
    </row>
    <row r="111" spans="1:8" ht="12.75">
      <c r="A111" s="11" t="s">
        <v>23</v>
      </c>
      <c r="C111" s="21">
        <f>H33</f>
        <v>2570035</v>
      </c>
      <c r="D111" s="21"/>
      <c r="E111" s="21">
        <f>H22</f>
        <v>5309</v>
      </c>
      <c r="F111" s="22">
        <f>C111/E111</f>
        <v>484.0902241476738</v>
      </c>
      <c r="G111" s="21">
        <f>H11</f>
        <v>11214</v>
      </c>
      <c r="H111" s="22">
        <f>C111/G111</f>
        <v>229.1809345461031</v>
      </c>
    </row>
    <row r="112" spans="1:8" ht="12.75">
      <c r="A112" s="11" t="s">
        <v>34</v>
      </c>
      <c r="C112" s="21">
        <f>SUM(B33:G33)</f>
        <v>715694</v>
      </c>
      <c r="D112" s="21"/>
      <c r="E112" s="21">
        <f>SUM(B22:G22)</f>
        <v>1798</v>
      </c>
      <c r="F112" s="22">
        <f>C112/E112</f>
        <v>398.0500556173526</v>
      </c>
      <c r="G112" s="21">
        <f>SUM(B11:G11)</f>
        <v>3192</v>
      </c>
      <c r="H112" s="22">
        <f>C112/G112</f>
        <v>224.21491228070175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2809240</v>
      </c>
      <c r="D114" s="21"/>
      <c r="E114" s="21">
        <f>SUM(E115:E116)</f>
        <v>6116</v>
      </c>
      <c r="F114" s="22">
        <f>C114/E114</f>
        <v>459.3263570961413</v>
      </c>
      <c r="G114" s="21">
        <f>SUM(G115:G116)</f>
        <v>12146</v>
      </c>
      <c r="H114" s="22">
        <f>C114/G114</f>
        <v>231.28931335419068</v>
      </c>
    </row>
    <row r="115" spans="1:8" ht="12.75">
      <c r="A115" t="s">
        <v>23</v>
      </c>
      <c r="C115" s="21">
        <f>H30</f>
        <v>2232590</v>
      </c>
      <c r="D115" s="21"/>
      <c r="E115" s="21">
        <f>H19</f>
        <v>4604</v>
      </c>
      <c r="F115" s="22">
        <f>C115/E115</f>
        <v>484.92397914856645</v>
      </c>
      <c r="G115" s="21">
        <f>H8</f>
        <v>9626</v>
      </c>
      <c r="H115" s="22">
        <f>C115/G115</f>
        <v>231.93330563058385</v>
      </c>
    </row>
    <row r="116" spans="1:8" ht="12.75">
      <c r="A116" t="s">
        <v>34</v>
      </c>
      <c r="C116" s="21">
        <f>SUM(B30:G30)</f>
        <v>576650</v>
      </c>
      <c r="D116" s="21"/>
      <c r="E116" s="21">
        <f>SUM(B19:G19)</f>
        <v>1512</v>
      </c>
      <c r="F116" s="22">
        <f>C116/E116</f>
        <v>381.38227513227514</v>
      </c>
      <c r="G116" s="21">
        <f>SUM(B8:G8)</f>
        <v>2520</v>
      </c>
      <c r="H116" s="22">
        <f>C116/G116</f>
        <v>228.8293650793651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419979</v>
      </c>
      <c r="D118" s="21"/>
      <c r="E118" s="21">
        <f>SUM(E119:E120)</f>
        <v>863</v>
      </c>
      <c r="F118" s="22">
        <f>C118/E118</f>
        <v>486.65005793742756</v>
      </c>
      <c r="G118" s="21">
        <f>SUM(G119:G120)</f>
        <v>1999</v>
      </c>
      <c r="H118" s="22">
        <f>C118/G118</f>
        <v>210.0945472736368</v>
      </c>
    </row>
    <row r="119" spans="1:8" ht="12.75">
      <c r="A119" t="s">
        <v>23</v>
      </c>
      <c r="C119" s="21">
        <f>H31</f>
        <v>302917</v>
      </c>
      <c r="D119" s="21"/>
      <c r="E119" s="21">
        <f>H20</f>
        <v>625</v>
      </c>
      <c r="F119" s="22">
        <f>C119/E119</f>
        <v>484.6672</v>
      </c>
      <c r="G119" s="21">
        <f>H9</f>
        <v>1432</v>
      </c>
      <c r="H119" s="22">
        <f>C119/G119</f>
        <v>211.53421787709496</v>
      </c>
    </row>
    <row r="120" spans="1:8" ht="12.75">
      <c r="A120" t="s">
        <v>34</v>
      </c>
      <c r="C120" s="21">
        <f>SUM(B31:G31)</f>
        <v>117062</v>
      </c>
      <c r="D120" s="21"/>
      <c r="E120" s="21">
        <f>SUM(B20:G20)</f>
        <v>238</v>
      </c>
      <c r="F120" s="22">
        <f>C120/E120</f>
        <v>491.85714285714283</v>
      </c>
      <c r="G120" s="21">
        <f>SUM(B9:G9)</f>
        <v>567</v>
      </c>
      <c r="H120" s="22">
        <f>C120/G120</f>
        <v>206.4585537918871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56510</v>
      </c>
      <c r="D122" s="21"/>
      <c r="E122" s="21">
        <f>SUM(E123:E124)</f>
        <v>128</v>
      </c>
      <c r="F122" s="22">
        <f>C122/E122</f>
        <v>441.484375</v>
      </c>
      <c r="G122" s="21">
        <f>SUM(G123:G124)</f>
        <v>261</v>
      </c>
      <c r="H122" s="22">
        <f>C122/G122</f>
        <v>216.51340996168582</v>
      </c>
    </row>
    <row r="123" spans="1:8" ht="12.75">
      <c r="A123" t="s">
        <v>23</v>
      </c>
      <c r="C123" s="21">
        <f>H32</f>
        <v>34528</v>
      </c>
      <c r="D123" s="21"/>
      <c r="E123" s="21">
        <f>H21</f>
        <v>80</v>
      </c>
      <c r="F123" s="22">
        <f>C123/E123</f>
        <v>431.6</v>
      </c>
      <c r="G123" s="21">
        <f>H10</f>
        <v>156</v>
      </c>
      <c r="H123" s="22">
        <f>C123/G123</f>
        <v>221.33333333333334</v>
      </c>
    </row>
    <row r="124" spans="1:8" ht="12.75">
      <c r="A124" t="s">
        <v>34</v>
      </c>
      <c r="C124" s="21">
        <f>SUM(B32:G32)</f>
        <v>21982</v>
      </c>
      <c r="D124" s="21"/>
      <c r="E124" s="21">
        <f>SUM(B21:G21)</f>
        <v>48</v>
      </c>
      <c r="F124" s="22">
        <f>C124/E124</f>
        <v>457.9583333333333</v>
      </c>
      <c r="G124" s="21">
        <f>SUM(B10:G10)</f>
        <v>105</v>
      </c>
      <c r="H124" s="22">
        <f>C124/G124</f>
        <v>209.35238095238094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8075899</v>
      </c>
      <c r="D130" s="21"/>
      <c r="E130" s="21">
        <f aca="true" t="shared" si="19" ref="E130:K130">SUM(E131:E134)</f>
        <v>4742761</v>
      </c>
      <c r="F130" s="21">
        <f t="shared" si="19"/>
        <v>1792291</v>
      </c>
      <c r="G130" s="21">
        <f t="shared" si="19"/>
        <v>282982</v>
      </c>
      <c r="H130" s="21">
        <f t="shared" si="19"/>
        <v>693401</v>
      </c>
      <c r="I130" s="21">
        <f t="shared" si="19"/>
        <v>564464</v>
      </c>
      <c r="J130" s="21">
        <f t="shared" si="19"/>
        <v>108287</v>
      </c>
      <c r="K130" s="21">
        <f t="shared" si="19"/>
        <v>20650</v>
      </c>
    </row>
    <row r="131" spans="1:11" ht="12.75">
      <c r="A131" t="s">
        <v>4</v>
      </c>
      <c r="C131" s="21">
        <f t="shared" si="18"/>
        <v>3166176</v>
      </c>
      <c r="D131" s="21"/>
      <c r="E131" s="21">
        <f>SUM(F27:G27)</f>
        <v>2113892</v>
      </c>
      <c r="F131" s="21">
        <f>SUM(F28:G28)</f>
        <v>566162</v>
      </c>
      <c r="G131" s="21">
        <f>SUM(F29:G29)</f>
        <v>112675</v>
      </c>
      <c r="H131" s="21">
        <f>SUM(I131:K131)</f>
        <v>198953</v>
      </c>
      <c r="I131" s="21">
        <f>SUM(F30:G30)</f>
        <v>174494</v>
      </c>
      <c r="J131" s="21">
        <f>SUM(F31:G31)</f>
        <v>19759</v>
      </c>
      <c r="K131" s="21">
        <f>SUM(F32:G32)</f>
        <v>4700</v>
      </c>
    </row>
    <row r="132" spans="1:11" ht="12.75">
      <c r="A132" t="s">
        <v>63</v>
      </c>
      <c r="C132" s="21">
        <f t="shared" si="18"/>
        <v>3574739</v>
      </c>
      <c r="D132" s="21"/>
      <c r="E132" s="21">
        <f>B27</f>
        <v>1799749</v>
      </c>
      <c r="F132" s="21">
        <f>B28</f>
        <v>963926</v>
      </c>
      <c r="G132" s="21">
        <f>B29</f>
        <v>138729</v>
      </c>
      <c r="H132" s="21">
        <f>SUM(I132:K132)</f>
        <v>380393</v>
      </c>
      <c r="I132" s="21">
        <f>B30</f>
        <v>291942</v>
      </c>
      <c r="J132" s="21">
        <f>B31</f>
        <v>73067</v>
      </c>
      <c r="K132" s="21">
        <f>B32</f>
        <v>15384</v>
      </c>
    </row>
    <row r="133" spans="1:11" ht="12.75">
      <c r="A133" t="s">
        <v>62</v>
      </c>
      <c r="C133" s="21">
        <f t="shared" si="18"/>
        <v>151917</v>
      </c>
      <c r="D133" s="21"/>
      <c r="E133" s="21">
        <f>C27</f>
        <v>77463</v>
      </c>
      <c r="F133" s="21">
        <f>C28</f>
        <v>27730</v>
      </c>
      <c r="G133" s="21">
        <f>C29</f>
        <v>2695</v>
      </c>
      <c r="H133" s="21">
        <f>SUM(I133:K133)</f>
        <v>26004</v>
      </c>
      <c r="I133" s="21">
        <f>C30</f>
        <v>18025</v>
      </c>
      <c r="J133" s="21">
        <f>C31</f>
        <v>7979</v>
      </c>
      <c r="K133" s="21">
        <f>C32</f>
        <v>0</v>
      </c>
    </row>
    <row r="134" spans="1:11" ht="12.75">
      <c r="A134" t="s">
        <v>2</v>
      </c>
      <c r="C134" s="21">
        <f t="shared" si="18"/>
        <v>1183067</v>
      </c>
      <c r="D134" s="21"/>
      <c r="E134" s="21">
        <f>E27</f>
        <v>751657</v>
      </c>
      <c r="F134" s="21">
        <f>E28</f>
        <v>234473</v>
      </c>
      <c r="G134" s="21">
        <f>E29</f>
        <v>28883</v>
      </c>
      <c r="H134" s="21">
        <f>SUM(I134:K134)</f>
        <v>88051</v>
      </c>
      <c r="I134" s="21">
        <f>E30</f>
        <v>80003</v>
      </c>
      <c r="J134" s="21">
        <f>E31</f>
        <v>7482</v>
      </c>
      <c r="K134" s="21">
        <f>E32</f>
        <v>566</v>
      </c>
    </row>
    <row r="135" spans="1:11" ht="12.75">
      <c r="A135" t="s">
        <v>61</v>
      </c>
      <c r="C135" s="21">
        <f t="shared" si="18"/>
        <v>326265</v>
      </c>
      <c r="D135" s="21"/>
      <c r="E135" s="21">
        <f>D27</f>
        <v>222062</v>
      </c>
      <c r="F135" s="21">
        <f>D28</f>
        <v>65711</v>
      </c>
      <c r="G135" s="21">
        <f>D29</f>
        <v>4013</v>
      </c>
      <c r="H135" s="21">
        <f>SUM(I135:K135)</f>
        <v>22293</v>
      </c>
      <c r="I135" s="21">
        <f>D30</f>
        <v>12186</v>
      </c>
      <c r="J135" s="21">
        <f>D31</f>
        <v>8775</v>
      </c>
      <c r="K135" s="21">
        <f>D32</f>
        <v>1332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3166176</v>
      </c>
      <c r="E141" s="22">
        <f>B141/C66</f>
        <v>234.44472417623103</v>
      </c>
      <c r="G141" s="22">
        <f>B141/C67</f>
        <v>216.69810416809253</v>
      </c>
    </row>
    <row r="142" spans="1:7" ht="12.75">
      <c r="A142" t="s">
        <v>63</v>
      </c>
      <c r="B142" s="21">
        <f>C132</f>
        <v>3574739</v>
      </c>
      <c r="E142" s="22">
        <f>B142/C71</f>
        <v>738.1249225686558</v>
      </c>
      <c r="G142" s="22">
        <f>B142/C72</f>
        <v>232.578985035784</v>
      </c>
    </row>
    <row r="143" spans="1:7" ht="12.75">
      <c r="A143" t="s">
        <v>62</v>
      </c>
      <c r="B143" s="21">
        <f>C133</f>
        <v>151917</v>
      </c>
      <c r="E143" s="22">
        <f>B143/C76</f>
        <v>973.8269230769231</v>
      </c>
      <c r="G143" s="22">
        <f>B143/C77</f>
        <v>260.1318493150685</v>
      </c>
    </row>
    <row r="144" spans="1:7" ht="12.75">
      <c r="A144" t="s">
        <v>2</v>
      </c>
      <c r="B144" s="21">
        <f>C134</f>
        <v>1183067</v>
      </c>
      <c r="E144" s="22">
        <f>B144/C81</f>
        <v>320.35391280801514</v>
      </c>
      <c r="G144" s="22">
        <f>B144/C82</f>
        <v>316.32807486631015</v>
      </c>
    </row>
    <row r="145" spans="1:7" ht="12.75">
      <c r="A145" t="s">
        <v>61</v>
      </c>
      <c r="B145" s="21">
        <f>C135</f>
        <v>326265</v>
      </c>
      <c r="E145" s="27">
        <f>B145/C86</f>
        <v>789.9878934624697</v>
      </c>
      <c r="G145" s="27">
        <f>B145/C87</f>
        <v>190.35297549591598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I29" sqref="I29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10" ht="12.75">
      <c r="A5" s="4" t="s">
        <v>7</v>
      </c>
      <c r="B5" s="25">
        <v>8677</v>
      </c>
      <c r="C5" s="25">
        <v>228</v>
      </c>
      <c r="D5" s="25">
        <v>1177</v>
      </c>
      <c r="E5" s="25">
        <v>2578</v>
      </c>
      <c r="F5" s="25">
        <v>9793</v>
      </c>
      <c r="G5" s="25">
        <v>492</v>
      </c>
      <c r="H5" s="25">
        <v>60152</v>
      </c>
      <c r="I5" s="20">
        <f aca="true" t="shared" si="0" ref="I5:I11">SUM(B5:H5)</f>
        <v>83097</v>
      </c>
      <c r="J5" s="20"/>
    </row>
    <row r="6" spans="1:9" ht="12.75">
      <c r="A6" s="4" t="s">
        <v>8</v>
      </c>
      <c r="B6" s="25">
        <v>4606</v>
      </c>
      <c r="C6" s="25">
        <v>84</v>
      </c>
      <c r="D6" s="25">
        <v>341</v>
      </c>
      <c r="E6" s="25">
        <v>760</v>
      </c>
      <c r="F6" s="25">
        <v>2784</v>
      </c>
      <c r="G6" s="25">
        <v>52</v>
      </c>
      <c r="H6" s="25">
        <v>25705</v>
      </c>
      <c r="I6" s="20">
        <f t="shared" si="0"/>
        <v>34332</v>
      </c>
    </row>
    <row r="7" spans="1:9" ht="12.75">
      <c r="A7" s="4" t="s">
        <v>9</v>
      </c>
      <c r="B7" s="25">
        <v>625</v>
      </c>
      <c r="C7" s="25">
        <v>25</v>
      </c>
      <c r="D7" s="25">
        <v>22</v>
      </c>
      <c r="E7" s="25">
        <v>92</v>
      </c>
      <c r="F7" s="25">
        <v>544</v>
      </c>
      <c r="G7" s="25">
        <v>20</v>
      </c>
      <c r="H7" s="25">
        <v>6429</v>
      </c>
      <c r="I7" s="20">
        <f t="shared" si="0"/>
        <v>7757</v>
      </c>
    </row>
    <row r="8" spans="1:9" ht="12.75">
      <c r="A8" s="4" t="s">
        <v>10</v>
      </c>
      <c r="B8" s="25">
        <v>1320</v>
      </c>
      <c r="C8" s="25">
        <v>29</v>
      </c>
      <c r="D8" s="25">
        <v>70</v>
      </c>
      <c r="E8" s="25">
        <v>265</v>
      </c>
      <c r="F8" s="25">
        <v>800</v>
      </c>
      <c r="G8" s="25">
        <v>32</v>
      </c>
      <c r="H8" s="25">
        <v>9849</v>
      </c>
      <c r="I8" s="20">
        <f t="shared" si="0"/>
        <v>12365</v>
      </c>
    </row>
    <row r="9" spans="1:9" ht="12.75">
      <c r="A9" s="4" t="s">
        <v>11</v>
      </c>
      <c r="B9" s="25">
        <v>376</v>
      </c>
      <c r="C9" s="25">
        <v>25</v>
      </c>
      <c r="D9" s="25">
        <v>51</v>
      </c>
      <c r="E9" s="25">
        <v>29</v>
      </c>
      <c r="F9" s="25">
        <v>105</v>
      </c>
      <c r="G9" s="25">
        <v>2</v>
      </c>
      <c r="H9" s="25">
        <v>1420</v>
      </c>
      <c r="I9" s="20">
        <f t="shared" si="0"/>
        <v>2008</v>
      </c>
    </row>
    <row r="10" spans="1:9" ht="12.75">
      <c r="A10" s="4" t="s">
        <v>12</v>
      </c>
      <c r="B10" s="25">
        <v>64</v>
      </c>
      <c r="C10" s="25">
        <v>0</v>
      </c>
      <c r="D10" s="25">
        <v>4</v>
      </c>
      <c r="E10" s="25">
        <v>3</v>
      </c>
      <c r="F10" s="25">
        <v>26</v>
      </c>
      <c r="G10" s="25">
        <v>0</v>
      </c>
      <c r="H10" s="25">
        <v>160</v>
      </c>
      <c r="I10" s="20">
        <f t="shared" si="0"/>
        <v>257</v>
      </c>
    </row>
    <row r="11" spans="1:9" ht="12.75">
      <c r="A11" s="4" t="s">
        <v>13</v>
      </c>
      <c r="B11" s="20">
        <f aca="true" t="shared" si="1" ref="B11:H11">SUM(B8:B10)</f>
        <v>1760</v>
      </c>
      <c r="C11" s="20">
        <f t="shared" si="1"/>
        <v>54</v>
      </c>
      <c r="D11" s="20">
        <f t="shared" si="1"/>
        <v>125</v>
      </c>
      <c r="E11" s="20">
        <f t="shared" si="1"/>
        <v>297</v>
      </c>
      <c r="F11" s="20">
        <f t="shared" si="1"/>
        <v>931</v>
      </c>
      <c r="G11" s="20">
        <f t="shared" si="1"/>
        <v>34</v>
      </c>
      <c r="H11" s="20">
        <f t="shared" si="1"/>
        <v>11429</v>
      </c>
      <c r="I11" s="20">
        <f t="shared" si="0"/>
        <v>14630</v>
      </c>
    </row>
    <row r="12" spans="1:9" ht="12.75">
      <c r="A12" s="4" t="s">
        <v>14</v>
      </c>
      <c r="B12" s="20">
        <f aca="true" t="shared" si="2" ref="B12:I12">SUM(B5+B6+B7+B11)</f>
        <v>15668</v>
      </c>
      <c r="C12" s="20">
        <f t="shared" si="2"/>
        <v>391</v>
      </c>
      <c r="D12" s="20">
        <f t="shared" si="2"/>
        <v>1665</v>
      </c>
      <c r="E12" s="20">
        <f t="shared" si="2"/>
        <v>3727</v>
      </c>
      <c r="F12" s="20">
        <f t="shared" si="2"/>
        <v>14052</v>
      </c>
      <c r="G12" s="20">
        <f t="shared" si="2"/>
        <v>598</v>
      </c>
      <c r="H12" s="20">
        <f t="shared" si="2"/>
        <v>103715</v>
      </c>
      <c r="I12" s="20">
        <f t="shared" si="2"/>
        <v>139816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2729</v>
      </c>
      <c r="C16" s="25">
        <v>68</v>
      </c>
      <c r="D16" s="25">
        <v>289</v>
      </c>
      <c r="E16" s="25">
        <v>2551</v>
      </c>
      <c r="F16" s="25">
        <v>8899</v>
      </c>
      <c r="G16" s="25">
        <v>437</v>
      </c>
      <c r="H16" s="25">
        <v>26778</v>
      </c>
      <c r="I16" s="20">
        <f aca="true" t="shared" si="3" ref="I16:I22">SUM(B16:H16)</f>
        <v>41751</v>
      </c>
    </row>
    <row r="17" spans="1:9" ht="12.75">
      <c r="A17" s="4" t="s">
        <v>8</v>
      </c>
      <c r="B17" s="25">
        <v>1420</v>
      </c>
      <c r="C17" s="25">
        <v>20</v>
      </c>
      <c r="D17" s="25">
        <v>79</v>
      </c>
      <c r="E17" s="25">
        <v>747</v>
      </c>
      <c r="F17" s="25">
        <v>2687</v>
      </c>
      <c r="G17" s="25">
        <v>48</v>
      </c>
      <c r="H17" s="25">
        <v>12378</v>
      </c>
      <c r="I17" s="20">
        <f t="shared" si="3"/>
        <v>17379</v>
      </c>
    </row>
    <row r="18" spans="1:9" ht="12.75">
      <c r="A18" s="4" t="s">
        <v>9</v>
      </c>
      <c r="B18" s="25">
        <v>212</v>
      </c>
      <c r="C18" s="25">
        <v>6</v>
      </c>
      <c r="D18" s="25">
        <v>6</v>
      </c>
      <c r="E18" s="25">
        <v>91</v>
      </c>
      <c r="F18" s="25">
        <v>527</v>
      </c>
      <c r="G18" s="25">
        <v>19</v>
      </c>
      <c r="H18" s="25">
        <v>3169</v>
      </c>
      <c r="I18" s="20">
        <f t="shared" si="3"/>
        <v>4030</v>
      </c>
    </row>
    <row r="19" spans="1:9" ht="12.75">
      <c r="A19" s="4" t="s">
        <v>10</v>
      </c>
      <c r="B19" s="25">
        <v>435</v>
      </c>
      <c r="C19" s="25">
        <v>7</v>
      </c>
      <c r="D19" s="25">
        <v>17</v>
      </c>
      <c r="E19" s="25">
        <v>258</v>
      </c>
      <c r="F19" s="25">
        <v>769</v>
      </c>
      <c r="G19" s="25">
        <v>28</v>
      </c>
      <c r="H19" s="25">
        <v>4725</v>
      </c>
      <c r="I19" s="20">
        <f t="shared" si="3"/>
        <v>6239</v>
      </c>
    </row>
    <row r="20" spans="1:9" ht="12.75">
      <c r="A20" s="4" t="s">
        <v>11</v>
      </c>
      <c r="B20" s="25">
        <v>107</v>
      </c>
      <c r="C20" s="25">
        <v>5</v>
      </c>
      <c r="D20" s="25">
        <v>10</v>
      </c>
      <c r="E20" s="25">
        <v>29</v>
      </c>
      <c r="F20" s="25">
        <v>93</v>
      </c>
      <c r="G20" s="25">
        <v>2</v>
      </c>
      <c r="H20" s="25">
        <v>620</v>
      </c>
      <c r="I20" s="20">
        <f t="shared" si="3"/>
        <v>866</v>
      </c>
    </row>
    <row r="21" spans="1:9" ht="12.75">
      <c r="A21" s="4" t="s">
        <v>12</v>
      </c>
      <c r="B21" s="25">
        <v>18</v>
      </c>
      <c r="C21" s="25">
        <v>0</v>
      </c>
      <c r="D21" s="25">
        <v>1</v>
      </c>
      <c r="E21" s="25">
        <v>3</v>
      </c>
      <c r="F21" s="25">
        <v>26</v>
      </c>
      <c r="G21" s="25">
        <v>0</v>
      </c>
      <c r="H21" s="25">
        <v>81</v>
      </c>
      <c r="I21" s="20">
        <f t="shared" si="3"/>
        <v>129</v>
      </c>
    </row>
    <row r="22" spans="1:9" ht="12.75">
      <c r="A22" s="4" t="s">
        <v>13</v>
      </c>
      <c r="B22" s="20">
        <f aca="true" t="shared" si="4" ref="B22:H22">SUM(B19:B21)</f>
        <v>560</v>
      </c>
      <c r="C22" s="20">
        <f t="shared" si="4"/>
        <v>12</v>
      </c>
      <c r="D22" s="20">
        <f t="shared" si="4"/>
        <v>28</v>
      </c>
      <c r="E22" s="20">
        <f t="shared" si="4"/>
        <v>290</v>
      </c>
      <c r="F22" s="20">
        <f t="shared" si="4"/>
        <v>888</v>
      </c>
      <c r="G22" s="20">
        <f t="shared" si="4"/>
        <v>30</v>
      </c>
      <c r="H22" s="20">
        <f t="shared" si="4"/>
        <v>5426</v>
      </c>
      <c r="I22" s="20">
        <f t="shared" si="3"/>
        <v>7234</v>
      </c>
    </row>
    <row r="23" spans="1:9" ht="12.75">
      <c r="A23" s="4" t="s">
        <v>14</v>
      </c>
      <c r="B23" s="20">
        <f aca="true" t="shared" si="5" ref="B23:I23">SUM(B16+B17+B18+B22)</f>
        <v>4921</v>
      </c>
      <c r="C23" s="20">
        <f t="shared" si="5"/>
        <v>106</v>
      </c>
      <c r="D23" s="20">
        <f t="shared" si="5"/>
        <v>402</v>
      </c>
      <c r="E23" s="20">
        <f t="shared" si="5"/>
        <v>3679</v>
      </c>
      <c r="F23" s="20">
        <f t="shared" si="5"/>
        <v>13001</v>
      </c>
      <c r="G23" s="20">
        <f t="shared" si="5"/>
        <v>534</v>
      </c>
      <c r="H23" s="20">
        <f t="shared" si="5"/>
        <v>47751</v>
      </c>
      <c r="I23" s="20">
        <f t="shared" si="5"/>
        <v>70394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1844914</v>
      </c>
      <c r="C27" s="25">
        <v>55792</v>
      </c>
      <c r="D27" s="25">
        <v>217094</v>
      </c>
      <c r="E27" s="25">
        <v>760634</v>
      </c>
      <c r="F27" s="25">
        <v>1991383</v>
      </c>
      <c r="G27" s="25">
        <v>130105</v>
      </c>
      <c r="H27" s="25">
        <v>12813172</v>
      </c>
      <c r="I27" s="20">
        <f aca="true" t="shared" si="6" ref="I27:I32">SUM(B27:H27)</f>
        <v>17813094</v>
      </c>
    </row>
    <row r="28" spans="1:9" ht="12.75">
      <c r="A28" s="4" t="s">
        <v>8</v>
      </c>
      <c r="B28" s="25">
        <v>979991</v>
      </c>
      <c r="C28" s="25">
        <v>18170</v>
      </c>
      <c r="D28" s="25">
        <v>62874</v>
      </c>
      <c r="E28" s="25">
        <v>223707</v>
      </c>
      <c r="F28" s="25">
        <v>548854</v>
      </c>
      <c r="G28" s="25">
        <v>13187</v>
      </c>
      <c r="H28" s="25">
        <v>5669672</v>
      </c>
      <c r="I28" s="20">
        <f t="shared" si="6"/>
        <v>7516455</v>
      </c>
    </row>
    <row r="29" spans="1:9" ht="12.75">
      <c r="A29" s="4" t="s">
        <v>9</v>
      </c>
      <c r="B29" s="25">
        <v>134137</v>
      </c>
      <c r="C29" s="25">
        <v>4942</v>
      </c>
      <c r="D29" s="25">
        <v>4013</v>
      </c>
      <c r="E29" s="25">
        <v>27006</v>
      </c>
      <c r="F29" s="25">
        <v>108501</v>
      </c>
      <c r="G29" s="25">
        <v>5144</v>
      </c>
      <c r="H29" s="25">
        <v>1382415</v>
      </c>
      <c r="I29" s="20">
        <f t="shared" si="6"/>
        <v>1666158</v>
      </c>
    </row>
    <row r="30" spans="1:9" ht="12.75">
      <c r="A30" s="4" t="s">
        <v>10</v>
      </c>
      <c r="B30" s="25">
        <v>293625</v>
      </c>
      <c r="C30" s="25">
        <v>6850</v>
      </c>
      <c r="D30" s="25">
        <v>12213</v>
      </c>
      <c r="E30" s="25">
        <v>78600</v>
      </c>
      <c r="F30" s="25">
        <v>167413</v>
      </c>
      <c r="G30" s="25">
        <v>8270</v>
      </c>
      <c r="H30" s="25">
        <v>2251294</v>
      </c>
      <c r="I30" s="20">
        <f t="shared" si="6"/>
        <v>2818265</v>
      </c>
    </row>
    <row r="31" spans="1:9" ht="12.75">
      <c r="A31" s="4" t="s">
        <v>11</v>
      </c>
      <c r="B31" s="25">
        <v>82810</v>
      </c>
      <c r="C31" s="25">
        <v>4894</v>
      </c>
      <c r="D31" s="25">
        <v>8794</v>
      </c>
      <c r="E31" s="25">
        <v>8391</v>
      </c>
      <c r="F31" s="25">
        <v>19098</v>
      </c>
      <c r="G31" s="25">
        <v>604</v>
      </c>
      <c r="H31" s="25">
        <v>299836</v>
      </c>
      <c r="I31" s="20">
        <f t="shared" si="6"/>
        <v>424427</v>
      </c>
    </row>
    <row r="32" spans="1:9" ht="12.75">
      <c r="A32" s="4" t="s">
        <v>12</v>
      </c>
      <c r="B32" s="25">
        <v>13319</v>
      </c>
      <c r="C32" s="25">
        <v>0</v>
      </c>
      <c r="D32" s="25">
        <v>859</v>
      </c>
      <c r="E32" s="25">
        <v>880</v>
      </c>
      <c r="F32" s="25">
        <v>5073</v>
      </c>
      <c r="G32" s="25">
        <v>0</v>
      </c>
      <c r="H32" s="25">
        <v>34965</v>
      </c>
      <c r="I32" s="20">
        <f t="shared" si="6"/>
        <v>55096</v>
      </c>
    </row>
    <row r="33" spans="1:9" ht="12.75">
      <c r="A33" s="4" t="s">
        <v>13</v>
      </c>
      <c r="B33" s="20">
        <f aca="true" t="shared" si="7" ref="B33:I33">SUM(B30:B32)</f>
        <v>389754</v>
      </c>
      <c r="C33" s="20">
        <f t="shared" si="7"/>
        <v>11744</v>
      </c>
      <c r="D33" s="20">
        <f t="shared" si="7"/>
        <v>21866</v>
      </c>
      <c r="E33" s="20">
        <f t="shared" si="7"/>
        <v>87871</v>
      </c>
      <c r="F33" s="20">
        <f t="shared" si="7"/>
        <v>191584</v>
      </c>
      <c r="G33" s="20">
        <f t="shared" si="7"/>
        <v>8874</v>
      </c>
      <c r="H33" s="20">
        <f t="shared" si="7"/>
        <v>2586095</v>
      </c>
      <c r="I33" s="20">
        <f t="shared" si="7"/>
        <v>3297788</v>
      </c>
    </row>
    <row r="34" spans="1:9" ht="12.75">
      <c r="A34" s="4" t="s">
        <v>14</v>
      </c>
      <c r="B34" s="20">
        <f aca="true" t="shared" si="8" ref="B34:I34">SUM(B27+B28+B29+B33)</f>
        <v>3348796</v>
      </c>
      <c r="C34" s="20">
        <f t="shared" si="8"/>
        <v>90648</v>
      </c>
      <c r="D34" s="20">
        <f t="shared" si="8"/>
        <v>305847</v>
      </c>
      <c r="E34" s="20">
        <f t="shared" si="8"/>
        <v>1099218</v>
      </c>
      <c r="F34" s="20">
        <f t="shared" si="8"/>
        <v>2840322</v>
      </c>
      <c r="G34" s="20">
        <f t="shared" si="8"/>
        <v>157310</v>
      </c>
      <c r="H34" s="20">
        <f t="shared" si="8"/>
        <v>22451354</v>
      </c>
      <c r="I34" s="20">
        <f t="shared" si="8"/>
        <v>30293495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70394</v>
      </c>
      <c r="D42" s="21">
        <f>I16</f>
        <v>41751</v>
      </c>
      <c r="E42" s="21">
        <f>I17</f>
        <v>17379</v>
      </c>
      <c r="F42" s="21">
        <f>I18</f>
        <v>4030</v>
      </c>
      <c r="G42" s="21">
        <f>I22</f>
        <v>7234</v>
      </c>
      <c r="H42" s="21">
        <f>I19</f>
        <v>6239</v>
      </c>
      <c r="I42" s="21">
        <f>I20</f>
        <v>866</v>
      </c>
      <c r="J42" s="21">
        <f>I21</f>
        <v>129</v>
      </c>
      <c r="K42" s="21"/>
    </row>
    <row r="43" spans="1:11" ht="12.75">
      <c r="A43" t="s">
        <v>21</v>
      </c>
      <c r="C43" s="21">
        <f>SUM(D43:G43)</f>
        <v>139816</v>
      </c>
      <c r="D43" s="21">
        <f>I5</f>
        <v>83097</v>
      </c>
      <c r="E43" s="21">
        <f>I6</f>
        <v>34332</v>
      </c>
      <c r="F43" s="21">
        <f>I7</f>
        <v>7757</v>
      </c>
      <c r="G43" s="21">
        <f>I11</f>
        <v>14630</v>
      </c>
      <c r="H43" s="21">
        <f>I8</f>
        <v>12365</v>
      </c>
      <c r="I43" s="21">
        <f>I9</f>
        <v>2008</v>
      </c>
      <c r="J43" s="21">
        <f>I10</f>
        <v>257</v>
      </c>
      <c r="K43" s="21"/>
    </row>
    <row r="44" spans="1:11" ht="12.75">
      <c r="A44" t="s">
        <v>22</v>
      </c>
      <c r="C44" s="22">
        <f aca="true" t="shared" si="9" ref="C44:J44">C43/C42</f>
        <v>1.9861920050004263</v>
      </c>
      <c r="D44" s="22">
        <f t="shared" si="9"/>
        <v>1.9902996335417116</v>
      </c>
      <c r="E44" s="22">
        <f t="shared" si="9"/>
        <v>1.9754876575176938</v>
      </c>
      <c r="F44" s="22">
        <f t="shared" si="9"/>
        <v>1.9248138957816376</v>
      </c>
      <c r="G44" s="22">
        <f t="shared" si="9"/>
        <v>2.0223942493779377</v>
      </c>
      <c r="H44" s="22">
        <f t="shared" si="9"/>
        <v>1.98188812309665</v>
      </c>
      <c r="I44" s="22">
        <f t="shared" si="9"/>
        <v>2.3187066974595845</v>
      </c>
      <c r="J44" s="22">
        <f t="shared" si="9"/>
        <v>1.9922480620155039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47751</v>
      </c>
      <c r="D47" s="21">
        <f>H16</f>
        <v>26778</v>
      </c>
      <c r="E47" s="21">
        <f>H17</f>
        <v>12378</v>
      </c>
      <c r="F47" s="21">
        <f>H18</f>
        <v>3169</v>
      </c>
      <c r="G47" s="21">
        <f>H22</f>
        <v>5426</v>
      </c>
      <c r="H47" s="21">
        <f>H19</f>
        <v>4725</v>
      </c>
      <c r="I47" s="21">
        <f>H20</f>
        <v>620</v>
      </c>
      <c r="J47" s="21">
        <f>H21</f>
        <v>81</v>
      </c>
      <c r="K47" s="21"/>
    </row>
    <row r="48" spans="1:11" ht="12.75">
      <c r="A48" t="s">
        <v>21</v>
      </c>
      <c r="C48" s="21">
        <f>SUM(D48:G48)</f>
        <v>103715</v>
      </c>
      <c r="D48" s="21">
        <f>H5</f>
        <v>60152</v>
      </c>
      <c r="E48" s="21">
        <f>H6</f>
        <v>25705</v>
      </c>
      <c r="F48" s="21">
        <f>H7</f>
        <v>6429</v>
      </c>
      <c r="G48" s="21">
        <f>H11</f>
        <v>11429</v>
      </c>
      <c r="H48" s="21">
        <f>H8</f>
        <v>9849</v>
      </c>
      <c r="I48" s="21">
        <f>H9</f>
        <v>1420</v>
      </c>
      <c r="J48" s="21">
        <f>H10</f>
        <v>160</v>
      </c>
      <c r="K48" s="21"/>
    </row>
    <row r="49" spans="1:11" ht="12.75">
      <c r="A49" t="s">
        <v>22</v>
      </c>
      <c r="C49" s="22">
        <f aca="true" t="shared" si="10" ref="C49:J49">C48/C47</f>
        <v>2.1719963979811943</v>
      </c>
      <c r="D49" s="22">
        <f t="shared" si="10"/>
        <v>2.246321607289566</v>
      </c>
      <c r="E49" s="22">
        <f t="shared" si="10"/>
        <v>2.076668282436581</v>
      </c>
      <c r="F49" s="22">
        <f t="shared" si="10"/>
        <v>2.028715683180814</v>
      </c>
      <c r="G49" s="22">
        <f t="shared" si="10"/>
        <v>2.1063398451898268</v>
      </c>
      <c r="H49" s="22">
        <f t="shared" si="10"/>
        <v>2.0844444444444443</v>
      </c>
      <c r="I49" s="22">
        <f t="shared" si="10"/>
        <v>2.2903225806451615</v>
      </c>
      <c r="J49" s="22">
        <f t="shared" si="10"/>
        <v>1.9753086419753085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22643</v>
      </c>
      <c r="D52" s="21">
        <f>SUM(B16:G16)</f>
        <v>14973</v>
      </c>
      <c r="E52" s="21">
        <f>SUM(B17:G17)</f>
        <v>5001</v>
      </c>
      <c r="F52" s="21">
        <f>SUM(B18:G18)</f>
        <v>861</v>
      </c>
      <c r="G52" s="21">
        <f>SUM(H52:J52)</f>
        <v>1808</v>
      </c>
      <c r="H52" s="21">
        <f>SUM(B19:G19)</f>
        <v>1514</v>
      </c>
      <c r="I52" s="21">
        <f>SUM(B20:G20)</f>
        <v>246</v>
      </c>
      <c r="J52" s="21">
        <f>SUM(B21:G21)</f>
        <v>48</v>
      </c>
      <c r="K52" s="21"/>
    </row>
    <row r="53" spans="1:11" ht="12.75">
      <c r="A53" t="s">
        <v>21</v>
      </c>
      <c r="C53" s="21">
        <f>SUM(B12:G12)</f>
        <v>36101</v>
      </c>
      <c r="D53" s="21">
        <f>SUM(B5:G5)</f>
        <v>22945</v>
      </c>
      <c r="E53" s="21">
        <f>SUM(B6:G6)</f>
        <v>8627</v>
      </c>
      <c r="F53" s="21">
        <f>SUM(B7:G7)</f>
        <v>1328</v>
      </c>
      <c r="G53" s="21">
        <f>SUM(H53:J53)</f>
        <v>3201</v>
      </c>
      <c r="H53" s="21">
        <f>SUM(B8:G8)</f>
        <v>2516</v>
      </c>
      <c r="I53" s="21">
        <f>SUM(B9:G9)</f>
        <v>588</v>
      </c>
      <c r="J53" s="21">
        <f>SUM(B10:G10)</f>
        <v>97</v>
      </c>
      <c r="K53" s="21"/>
    </row>
    <row r="54" spans="1:11" ht="12.75">
      <c r="A54" t="s">
        <v>22</v>
      </c>
      <c r="C54" s="22">
        <f aca="true" t="shared" si="11" ref="C54:J54">C53/C52</f>
        <v>1.5943558715717883</v>
      </c>
      <c r="D54" s="22">
        <f t="shared" si="11"/>
        <v>1.5324250317237695</v>
      </c>
      <c r="E54" s="22">
        <f t="shared" si="11"/>
        <v>1.7250549890021996</v>
      </c>
      <c r="F54" s="22">
        <f t="shared" si="11"/>
        <v>1.5423925667828107</v>
      </c>
      <c r="G54" s="22">
        <f t="shared" si="11"/>
        <v>1.7704646017699115</v>
      </c>
      <c r="H54" s="22">
        <f t="shared" si="11"/>
        <v>1.6618229854689563</v>
      </c>
      <c r="I54" s="22">
        <f t="shared" si="11"/>
        <v>2.3902439024390243</v>
      </c>
      <c r="J54" s="22">
        <f t="shared" si="11"/>
        <v>2.0208333333333335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22643</v>
      </c>
      <c r="D61" s="21">
        <f>SUM(B16:G16)</f>
        <v>14973</v>
      </c>
      <c r="E61" s="21">
        <f>SUM(B17:G17)</f>
        <v>5001</v>
      </c>
      <c r="F61" s="21">
        <f>SUM(B18:G18)</f>
        <v>861</v>
      </c>
      <c r="G61" s="21">
        <f>SUM(H61:J61)</f>
        <v>1808</v>
      </c>
      <c r="H61" s="21">
        <f>SUM(B19:G19)</f>
        <v>1514</v>
      </c>
      <c r="I61" s="21">
        <f>SUM(B20:G20)</f>
        <v>246</v>
      </c>
      <c r="J61" s="21">
        <f>SUM(B21:G21)</f>
        <v>48</v>
      </c>
      <c r="K61" s="21"/>
    </row>
    <row r="62" spans="1:11" ht="12.75">
      <c r="A62" t="s">
        <v>21</v>
      </c>
      <c r="C62" s="21">
        <f>SUM(B12:G12)</f>
        <v>36101</v>
      </c>
      <c r="D62" s="21">
        <f>SUM(B5:G5)</f>
        <v>22945</v>
      </c>
      <c r="E62" s="21">
        <f>SUM(B6:G6)</f>
        <v>8627</v>
      </c>
      <c r="F62" s="21">
        <f>SUM(B7:G7)</f>
        <v>1328</v>
      </c>
      <c r="G62" s="21">
        <f>SUM(H62:J62)</f>
        <v>3201</v>
      </c>
      <c r="H62" s="21">
        <f>SUM(B8:G8)</f>
        <v>2516</v>
      </c>
      <c r="I62" s="21">
        <f>SUM(B9:G9)</f>
        <v>588</v>
      </c>
      <c r="J62" s="21">
        <f>SUM(B10:G10)</f>
        <v>97</v>
      </c>
      <c r="K62" s="21"/>
    </row>
    <row r="63" spans="1:11" ht="12.75">
      <c r="A63" t="s">
        <v>22</v>
      </c>
      <c r="C63" s="22">
        <f aca="true" t="shared" si="12" ref="C63:J63">C62/C61</f>
        <v>1.5943558715717883</v>
      </c>
      <c r="D63" s="22">
        <f t="shared" si="12"/>
        <v>1.5324250317237695</v>
      </c>
      <c r="E63" s="22">
        <f t="shared" si="12"/>
        <v>1.7250549890021996</v>
      </c>
      <c r="F63" s="22">
        <f t="shared" si="12"/>
        <v>1.5423925667828107</v>
      </c>
      <c r="G63" s="22">
        <f t="shared" si="12"/>
        <v>1.7704646017699115</v>
      </c>
      <c r="H63" s="22">
        <f t="shared" si="12"/>
        <v>1.6618229854689563</v>
      </c>
      <c r="I63" s="22">
        <f t="shared" si="12"/>
        <v>2.3902439024390243</v>
      </c>
      <c r="J63" s="22">
        <f t="shared" si="12"/>
        <v>2.0208333333333335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13535</v>
      </c>
      <c r="D66" s="21">
        <f>SUM(F16:G16)</f>
        <v>9336</v>
      </c>
      <c r="E66" s="21">
        <f>SUM(F17:G17)</f>
        <v>2735</v>
      </c>
      <c r="F66" s="21">
        <f>SUM(F18:G18)</f>
        <v>546</v>
      </c>
      <c r="G66" s="21">
        <f>SUM(H66:J66)</f>
        <v>918</v>
      </c>
      <c r="H66" s="21">
        <f>SUM(F19:G19)</f>
        <v>797</v>
      </c>
      <c r="I66" s="21">
        <f>SUM(F20:G20)</f>
        <v>95</v>
      </c>
      <c r="J66" s="21">
        <f>SUM(F21:G21)</f>
        <v>26</v>
      </c>
      <c r="K66" s="21"/>
    </row>
    <row r="67" spans="1:11" ht="12.75">
      <c r="A67" t="s">
        <v>21</v>
      </c>
      <c r="C67" s="21">
        <f>SUM(F12:G12)</f>
        <v>14650</v>
      </c>
      <c r="D67" s="21">
        <f>SUM(F5:G5)</f>
        <v>10285</v>
      </c>
      <c r="E67" s="21">
        <f>SUM(F6:G6)</f>
        <v>2836</v>
      </c>
      <c r="F67" s="21">
        <f>SUM(F7:G7)</f>
        <v>564</v>
      </c>
      <c r="G67" s="21">
        <f>SUM(H67:J67)</f>
        <v>965</v>
      </c>
      <c r="H67" s="21">
        <f>SUM(F8:G8)</f>
        <v>832</v>
      </c>
      <c r="I67" s="21">
        <f>SUM(F9:G9)</f>
        <v>107</v>
      </c>
      <c r="J67" s="21">
        <f>SUM(F10:G10)</f>
        <v>26</v>
      </c>
      <c r="K67" s="21"/>
    </row>
    <row r="68" spans="1:11" ht="12.75">
      <c r="A68" t="s">
        <v>22</v>
      </c>
      <c r="C68" s="22">
        <f aca="true" t="shared" si="13" ref="C68:J68">C67/C66</f>
        <v>1.0823790173623937</v>
      </c>
      <c r="D68" s="22">
        <f t="shared" si="13"/>
        <v>1.101649528706084</v>
      </c>
      <c r="E68" s="22">
        <f t="shared" si="13"/>
        <v>1.036928702010969</v>
      </c>
      <c r="F68" s="22">
        <f t="shared" si="13"/>
        <v>1.032967032967033</v>
      </c>
      <c r="G68" s="22">
        <f t="shared" si="13"/>
        <v>1.05119825708061</v>
      </c>
      <c r="H68" s="22">
        <f t="shared" si="13"/>
        <v>1.0439146800501882</v>
      </c>
      <c r="I68" s="22">
        <f t="shared" si="13"/>
        <v>1.1263157894736842</v>
      </c>
      <c r="J68" s="22">
        <f t="shared" si="13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4921</v>
      </c>
      <c r="D71" s="21">
        <f>B16</f>
        <v>2729</v>
      </c>
      <c r="E71" s="21">
        <f>B17</f>
        <v>1420</v>
      </c>
      <c r="F71" s="21">
        <f>B18</f>
        <v>212</v>
      </c>
      <c r="G71" s="21">
        <f>SUM(H71:J71)</f>
        <v>560</v>
      </c>
      <c r="H71" s="21">
        <f>B19</f>
        <v>435</v>
      </c>
      <c r="I71" s="21">
        <f>B20</f>
        <v>107</v>
      </c>
      <c r="J71" s="21">
        <f>B21</f>
        <v>18</v>
      </c>
      <c r="K71" s="21"/>
    </row>
    <row r="72" spans="1:11" ht="12.75">
      <c r="A72" t="s">
        <v>21</v>
      </c>
      <c r="C72" s="21">
        <f>B12</f>
        <v>15668</v>
      </c>
      <c r="D72" s="21">
        <f>B5</f>
        <v>8677</v>
      </c>
      <c r="E72" s="21">
        <f>B6</f>
        <v>4606</v>
      </c>
      <c r="F72" s="21">
        <f>B7</f>
        <v>625</v>
      </c>
      <c r="G72" s="21">
        <f>SUM(H72:J72)</f>
        <v>1760</v>
      </c>
      <c r="H72" s="21">
        <f>B8</f>
        <v>1320</v>
      </c>
      <c r="I72" s="21">
        <f>B9</f>
        <v>376</v>
      </c>
      <c r="J72" s="21">
        <f>B10</f>
        <v>64</v>
      </c>
      <c r="K72" s="21"/>
    </row>
    <row r="73" spans="1:11" ht="12.75">
      <c r="A73" t="s">
        <v>22</v>
      </c>
      <c r="C73" s="22">
        <f aca="true" t="shared" si="14" ref="C73:J73">C72/C71</f>
        <v>3.1839057102214996</v>
      </c>
      <c r="D73" s="22">
        <f t="shared" si="14"/>
        <v>3.179552949798461</v>
      </c>
      <c r="E73" s="22">
        <f t="shared" si="14"/>
        <v>3.243661971830986</v>
      </c>
      <c r="F73" s="22">
        <f t="shared" si="14"/>
        <v>2.94811320754717</v>
      </c>
      <c r="G73" s="22">
        <f t="shared" si="14"/>
        <v>3.142857142857143</v>
      </c>
      <c r="H73" s="22">
        <f t="shared" si="14"/>
        <v>3.0344827586206895</v>
      </c>
      <c r="I73" s="22">
        <f t="shared" si="14"/>
        <v>3.514018691588785</v>
      </c>
      <c r="J73" s="22">
        <f t="shared" si="14"/>
        <v>3.5555555555555554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106</v>
      </c>
      <c r="D76" s="21">
        <f>C16</f>
        <v>68</v>
      </c>
      <c r="E76" s="21">
        <f>C17</f>
        <v>20</v>
      </c>
      <c r="F76" s="21">
        <f>C18</f>
        <v>6</v>
      </c>
      <c r="G76" s="21">
        <f>SUM(H76:J76)</f>
        <v>12</v>
      </c>
      <c r="H76" s="21">
        <f>C19</f>
        <v>7</v>
      </c>
      <c r="I76" s="21">
        <f>C20</f>
        <v>5</v>
      </c>
      <c r="J76" s="21">
        <f>C21</f>
        <v>0</v>
      </c>
      <c r="K76" s="21"/>
    </row>
    <row r="77" spans="1:11" ht="12.75">
      <c r="A77" t="s">
        <v>21</v>
      </c>
      <c r="C77" s="21">
        <f>C12</f>
        <v>391</v>
      </c>
      <c r="D77" s="21">
        <f>C5</f>
        <v>228</v>
      </c>
      <c r="E77" s="21">
        <f>C6</f>
        <v>84</v>
      </c>
      <c r="F77" s="21">
        <f>C7</f>
        <v>25</v>
      </c>
      <c r="G77" s="21">
        <f>SUM(H77:J77)</f>
        <v>54</v>
      </c>
      <c r="H77" s="21">
        <f>C8</f>
        <v>29</v>
      </c>
      <c r="I77" s="21">
        <f>C9</f>
        <v>25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3.688679245283019</v>
      </c>
      <c r="D78" s="22">
        <f t="shared" si="15"/>
        <v>3.3529411764705883</v>
      </c>
      <c r="E78" s="22">
        <f t="shared" si="15"/>
        <v>4.2</v>
      </c>
      <c r="F78" s="22">
        <f t="shared" si="15"/>
        <v>4.166666666666667</v>
      </c>
      <c r="G78" s="22">
        <f t="shared" si="15"/>
        <v>4.5</v>
      </c>
      <c r="H78" s="22">
        <f t="shared" si="15"/>
        <v>4.142857142857143</v>
      </c>
      <c r="I78" s="22">
        <f t="shared" si="15"/>
        <v>5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3679</v>
      </c>
      <c r="D81" s="21">
        <f>E16</f>
        <v>2551</v>
      </c>
      <c r="E81" s="21">
        <f>E17</f>
        <v>747</v>
      </c>
      <c r="F81" s="21">
        <f>E18</f>
        <v>91</v>
      </c>
      <c r="G81" s="21">
        <f>SUM(H81:J81)</f>
        <v>290</v>
      </c>
      <c r="H81" s="21">
        <f>E19</f>
        <v>258</v>
      </c>
      <c r="I81" s="21">
        <f>E20</f>
        <v>29</v>
      </c>
      <c r="J81" s="21">
        <f>E21</f>
        <v>3</v>
      </c>
      <c r="K81" s="21"/>
    </row>
    <row r="82" spans="1:11" ht="12.75">
      <c r="A82" t="s">
        <v>21</v>
      </c>
      <c r="C82" s="21">
        <f>E12</f>
        <v>3727</v>
      </c>
      <c r="D82" s="21">
        <f>E5</f>
        <v>2578</v>
      </c>
      <c r="E82" s="21">
        <f>E6</f>
        <v>760</v>
      </c>
      <c r="F82" s="21">
        <f>E7</f>
        <v>92</v>
      </c>
      <c r="G82" s="21">
        <f>SUM(H82:J82)</f>
        <v>297</v>
      </c>
      <c r="H82" s="21">
        <f>E8</f>
        <v>265</v>
      </c>
      <c r="I82" s="21">
        <f>E9</f>
        <v>29</v>
      </c>
      <c r="J82" s="21">
        <f>E10</f>
        <v>3</v>
      </c>
      <c r="K82" s="21"/>
    </row>
    <row r="83" spans="1:11" ht="12.75">
      <c r="A83" t="s">
        <v>22</v>
      </c>
      <c r="C83" s="22">
        <f aca="true" t="shared" si="16" ref="C83:J83">C82/C81</f>
        <v>1.0130470236477305</v>
      </c>
      <c r="D83" s="22">
        <f t="shared" si="16"/>
        <v>1.0105840846726775</v>
      </c>
      <c r="E83" s="22">
        <f t="shared" si="16"/>
        <v>1.0174029451137885</v>
      </c>
      <c r="F83" s="22">
        <f t="shared" si="16"/>
        <v>1.010989010989011</v>
      </c>
      <c r="G83" s="22">
        <f t="shared" si="16"/>
        <v>1.0241379310344827</v>
      </c>
      <c r="H83" s="22">
        <f t="shared" si="16"/>
        <v>1.0271317829457365</v>
      </c>
      <c r="I83" s="22">
        <f t="shared" si="16"/>
        <v>1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402</v>
      </c>
      <c r="D86" s="21">
        <f>D16</f>
        <v>289</v>
      </c>
      <c r="E86" s="21">
        <f>D17</f>
        <v>79</v>
      </c>
      <c r="F86" s="21">
        <f>D18</f>
        <v>6</v>
      </c>
      <c r="G86" s="21">
        <f>SUM(H86:J86)</f>
        <v>28</v>
      </c>
      <c r="H86" s="21">
        <f>D19</f>
        <v>17</v>
      </c>
      <c r="I86" s="21">
        <f>D20</f>
        <v>10</v>
      </c>
      <c r="J86" s="21">
        <f>D21</f>
        <v>1</v>
      </c>
    </row>
    <row r="87" spans="1:10" ht="12.75">
      <c r="A87" t="s">
        <v>21</v>
      </c>
      <c r="C87" s="21">
        <f>D12</f>
        <v>1665</v>
      </c>
      <c r="D87" s="21">
        <f>D5</f>
        <v>1177</v>
      </c>
      <c r="E87" s="21">
        <f>D6</f>
        <v>341</v>
      </c>
      <c r="F87" s="21">
        <f>D7</f>
        <v>22</v>
      </c>
      <c r="G87" s="21">
        <f>SUM(H87:J87)</f>
        <v>125</v>
      </c>
      <c r="H87" s="21">
        <f>D8</f>
        <v>70</v>
      </c>
      <c r="I87" s="21">
        <f>D9</f>
        <v>51</v>
      </c>
      <c r="J87" s="21">
        <f>D10</f>
        <v>4</v>
      </c>
    </row>
    <row r="88" spans="1:10" ht="12.75">
      <c r="A88" t="s">
        <v>22</v>
      </c>
      <c r="C88" s="22">
        <f aca="true" t="shared" si="17" ref="C88:J88">C87/C86</f>
        <v>4.141791044776119</v>
      </c>
      <c r="D88" s="22">
        <f t="shared" si="17"/>
        <v>4.072664359861592</v>
      </c>
      <c r="E88" s="22">
        <f t="shared" si="17"/>
        <v>4.3164556962025316</v>
      </c>
      <c r="F88" s="22">
        <f t="shared" si="17"/>
        <v>3.6666666666666665</v>
      </c>
      <c r="G88" s="22">
        <f t="shared" si="17"/>
        <v>4.464285714285714</v>
      </c>
      <c r="H88" s="22">
        <f t="shared" si="17"/>
        <v>4.117647058823529</v>
      </c>
      <c r="I88" s="22">
        <f t="shared" si="17"/>
        <v>5.1</v>
      </c>
      <c r="J88" s="22">
        <f t="shared" si="17"/>
        <v>4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30293495</v>
      </c>
      <c r="D94" s="21"/>
      <c r="E94" s="21">
        <f>SUM(E95:E96)</f>
        <v>70394</v>
      </c>
      <c r="F94" s="22">
        <f>C94/E94</f>
        <v>430.34200357985054</v>
      </c>
      <c r="G94" s="21">
        <f>SUM(G95:G96)</f>
        <v>139816</v>
      </c>
      <c r="H94" s="22">
        <f>C94/G94</f>
        <v>216.6668693139555</v>
      </c>
    </row>
    <row r="95" spans="1:8" ht="12.75">
      <c r="A95" t="s">
        <v>23</v>
      </c>
      <c r="C95" s="21">
        <f>H34</f>
        <v>22451354</v>
      </c>
      <c r="D95" s="21"/>
      <c r="E95" s="21">
        <f>H23</f>
        <v>47751</v>
      </c>
      <c r="F95" s="22">
        <f>C95/E95</f>
        <v>470.17557747481726</v>
      </c>
      <c r="G95" s="21">
        <f>H12</f>
        <v>103715</v>
      </c>
      <c r="H95" s="22">
        <f>C95/G95</f>
        <v>216.4716193414646</v>
      </c>
    </row>
    <row r="96" spans="1:8" ht="12.75">
      <c r="A96" t="s">
        <v>34</v>
      </c>
      <c r="C96" s="21">
        <f>SUM(B34:G34)</f>
        <v>7842141</v>
      </c>
      <c r="D96" s="21"/>
      <c r="E96" s="21">
        <f>SUM(B23:G23)</f>
        <v>22643</v>
      </c>
      <c r="F96" s="22">
        <f>C96/E96</f>
        <v>346.3384268868966</v>
      </c>
      <c r="G96" s="21">
        <f>SUM(B12:G12)</f>
        <v>36101</v>
      </c>
      <c r="H96" s="22">
        <f>C96/G96</f>
        <v>217.22780532395225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17813094</v>
      </c>
      <c r="D98" s="21"/>
      <c r="E98" s="21">
        <f>SUM(E99:E100)</f>
        <v>41751</v>
      </c>
      <c r="F98" s="22">
        <f>C98/E98</f>
        <v>426.65071495293523</v>
      </c>
      <c r="G98" s="21">
        <f>SUM(G99:G100)</f>
        <v>83097</v>
      </c>
      <c r="H98" s="22">
        <f>C98/G98</f>
        <v>214.36506733095058</v>
      </c>
    </row>
    <row r="99" spans="1:8" ht="12.75">
      <c r="A99" t="s">
        <v>23</v>
      </c>
      <c r="C99" s="21">
        <f>H27</f>
        <v>12813172</v>
      </c>
      <c r="D99" s="21"/>
      <c r="E99" s="21">
        <f>H16</f>
        <v>26778</v>
      </c>
      <c r="F99" s="22">
        <f>C99/E99</f>
        <v>478.4962282470685</v>
      </c>
      <c r="G99" s="21">
        <f>H5</f>
        <v>60152</v>
      </c>
      <c r="H99" s="22">
        <f>C99/G99</f>
        <v>213.01323314270516</v>
      </c>
    </row>
    <row r="100" spans="1:8" ht="12.75">
      <c r="A100" t="s">
        <v>34</v>
      </c>
      <c r="C100" s="21">
        <f>SUM(B27:G27)</f>
        <v>4999922</v>
      </c>
      <c r="D100" s="21"/>
      <c r="E100" s="21">
        <f>SUM(B16:G16)</f>
        <v>14973</v>
      </c>
      <c r="F100" s="22">
        <f>C100/E100</f>
        <v>333.92920590396045</v>
      </c>
      <c r="G100" s="21">
        <f>SUM(B5:G5)</f>
        <v>22945</v>
      </c>
      <c r="H100" s="22">
        <f>C100/G100</f>
        <v>217.9089997820876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7516455</v>
      </c>
      <c r="D102" s="21"/>
      <c r="E102" s="21">
        <f>SUM(E103:E104)</f>
        <v>17379</v>
      </c>
      <c r="F102" s="22">
        <f>C102/E102</f>
        <v>432.502157776627</v>
      </c>
      <c r="G102" s="21">
        <f>SUM(G103:G104)</f>
        <v>34332</v>
      </c>
      <c r="H102" s="22">
        <f>C102/G102</f>
        <v>218.93437609227541</v>
      </c>
    </row>
    <row r="103" spans="1:8" ht="12.75">
      <c r="A103" t="s">
        <v>23</v>
      </c>
      <c r="C103" s="21">
        <f>H28</f>
        <v>5669672</v>
      </c>
      <c r="D103" s="21"/>
      <c r="E103" s="21">
        <f>H17</f>
        <v>12378</v>
      </c>
      <c r="F103" s="22">
        <f>C103/E103</f>
        <v>458.0442720956536</v>
      </c>
      <c r="G103" s="21">
        <f>H6</f>
        <v>25705</v>
      </c>
      <c r="H103" s="22">
        <f>C103/G103</f>
        <v>220.56689360046684</v>
      </c>
    </row>
    <row r="104" spans="1:8" ht="12.75">
      <c r="A104" t="s">
        <v>34</v>
      </c>
      <c r="C104" s="21">
        <f>SUM(B28:G28)</f>
        <v>1846783</v>
      </c>
      <c r="D104" s="21"/>
      <c r="E104" s="21">
        <f>SUM(B17:G17)</f>
        <v>5001</v>
      </c>
      <c r="F104" s="22">
        <f>C104/E104</f>
        <v>369.2827434513097</v>
      </c>
      <c r="G104" s="21">
        <f>SUM(B6:G6)</f>
        <v>8627</v>
      </c>
      <c r="H104" s="22">
        <f>C104/G104</f>
        <v>214.0701286658166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1666158</v>
      </c>
      <c r="D106" s="21"/>
      <c r="E106" s="21">
        <f>SUM(E107:E108)</f>
        <v>4030</v>
      </c>
      <c r="F106" s="22">
        <f>C106/E106</f>
        <v>413.43870967741935</v>
      </c>
      <c r="G106" s="21">
        <f>SUM(G107:G108)</f>
        <v>7757</v>
      </c>
      <c r="H106" s="22">
        <f>C106/G106</f>
        <v>214.79412143870053</v>
      </c>
    </row>
    <row r="107" spans="1:8" ht="12.75">
      <c r="A107" t="s">
        <v>23</v>
      </c>
      <c r="C107" s="21">
        <f>H29</f>
        <v>1382415</v>
      </c>
      <c r="D107" s="21"/>
      <c r="E107" s="21">
        <f>H18</f>
        <v>3169</v>
      </c>
      <c r="F107" s="22">
        <f>C107/E107</f>
        <v>436.2306721363206</v>
      </c>
      <c r="G107" s="21">
        <f>H7</f>
        <v>6429</v>
      </c>
      <c r="H107" s="22">
        <f>C107/G107</f>
        <v>215.02799813345777</v>
      </c>
    </row>
    <row r="108" spans="1:8" ht="12.75">
      <c r="A108" t="s">
        <v>34</v>
      </c>
      <c r="C108" s="21">
        <f>SUM(B29:G29)</f>
        <v>283743</v>
      </c>
      <c r="D108" s="21"/>
      <c r="E108" s="21">
        <f>SUM(B18:G18)</f>
        <v>861</v>
      </c>
      <c r="F108" s="22">
        <f>C108/E108</f>
        <v>329.55052264808364</v>
      </c>
      <c r="G108" s="21">
        <f>SUM(B7:G7)</f>
        <v>1328</v>
      </c>
      <c r="H108" s="22">
        <f>C108/G108</f>
        <v>213.66189759036143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3297788</v>
      </c>
      <c r="D110" s="21"/>
      <c r="E110" s="21">
        <f>SUM(E111:E112)</f>
        <v>7234</v>
      </c>
      <c r="F110" s="22">
        <f>C110/E110</f>
        <v>455.87337572573955</v>
      </c>
      <c r="G110" s="21">
        <f>SUM(G111:G112)</f>
        <v>14630</v>
      </c>
      <c r="H110" s="22">
        <f>C110/G110</f>
        <v>225.4127136021873</v>
      </c>
    </row>
    <row r="111" spans="1:8" ht="12.75">
      <c r="A111" s="11" t="s">
        <v>23</v>
      </c>
      <c r="C111" s="21">
        <f>H33</f>
        <v>2586095</v>
      </c>
      <c r="D111" s="21"/>
      <c r="E111" s="21">
        <f>H22</f>
        <v>5426</v>
      </c>
      <c r="F111" s="22">
        <f>C111/E111</f>
        <v>476.6116844821231</v>
      </c>
      <c r="G111" s="21">
        <f>H11</f>
        <v>11429</v>
      </c>
      <c r="H111" s="22">
        <f>C111/G111</f>
        <v>226.27482719398023</v>
      </c>
    </row>
    <row r="112" spans="1:8" ht="12.75">
      <c r="A112" s="11" t="s">
        <v>34</v>
      </c>
      <c r="C112" s="21">
        <f>SUM(B33:G33)</f>
        <v>711693</v>
      </c>
      <c r="D112" s="21"/>
      <c r="E112" s="21">
        <f>SUM(B22:G22)</f>
        <v>1808</v>
      </c>
      <c r="F112" s="22">
        <f>C112/E112</f>
        <v>393.63550884955754</v>
      </c>
      <c r="G112" s="21">
        <f>SUM(B11:G11)</f>
        <v>3201</v>
      </c>
      <c r="H112" s="22">
        <f>C112/G112</f>
        <v>222.33458294283037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2818265</v>
      </c>
      <c r="D114" s="21"/>
      <c r="E114" s="21">
        <f>SUM(E115:E116)</f>
        <v>6239</v>
      </c>
      <c r="F114" s="22">
        <f>C114/E114</f>
        <v>451.71742266388844</v>
      </c>
      <c r="G114" s="21">
        <f>SUM(G115:G116)</f>
        <v>12365</v>
      </c>
      <c r="H114" s="22">
        <f>C114/G114</f>
        <v>227.92276587141123</v>
      </c>
    </row>
    <row r="115" spans="1:8" ht="12.75">
      <c r="A115" t="s">
        <v>23</v>
      </c>
      <c r="C115" s="21">
        <f>H30</f>
        <v>2251294</v>
      </c>
      <c r="D115" s="21"/>
      <c r="E115" s="21">
        <f>H19</f>
        <v>4725</v>
      </c>
      <c r="F115" s="22">
        <f>C115/E115</f>
        <v>476.4643386243386</v>
      </c>
      <c r="G115" s="21">
        <f>H8</f>
        <v>9849</v>
      </c>
      <c r="H115" s="22">
        <f>C115/G115</f>
        <v>228.5809726875825</v>
      </c>
    </row>
    <row r="116" spans="1:8" ht="12.75">
      <c r="A116" t="s">
        <v>34</v>
      </c>
      <c r="C116" s="21">
        <f>SUM(B30:G30)</f>
        <v>566971</v>
      </c>
      <c r="D116" s="21"/>
      <c r="E116" s="21">
        <f>SUM(B19:G19)</f>
        <v>1514</v>
      </c>
      <c r="F116" s="22">
        <f>C116/E116</f>
        <v>374.48546895640686</v>
      </c>
      <c r="G116" s="21">
        <f>SUM(B8:G8)</f>
        <v>2516</v>
      </c>
      <c r="H116" s="22">
        <f>C116/G116</f>
        <v>225.34618441971384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424427</v>
      </c>
      <c r="D118" s="21"/>
      <c r="E118" s="21">
        <f>SUM(E119:E120)</f>
        <v>866</v>
      </c>
      <c r="F118" s="22">
        <f>C118/E118</f>
        <v>490.1004618937644</v>
      </c>
      <c r="G118" s="21">
        <f>SUM(G119:G120)</f>
        <v>2008</v>
      </c>
      <c r="H118" s="22">
        <f>C118/G118</f>
        <v>211.36802788844622</v>
      </c>
    </row>
    <row r="119" spans="1:8" ht="12.75">
      <c r="A119" t="s">
        <v>23</v>
      </c>
      <c r="C119" s="21">
        <f>H31</f>
        <v>299836</v>
      </c>
      <c r="D119" s="21"/>
      <c r="E119" s="21">
        <f>H20</f>
        <v>620</v>
      </c>
      <c r="F119" s="22">
        <f>C119/E119</f>
        <v>483.60645161290324</v>
      </c>
      <c r="G119" s="21">
        <f>H9</f>
        <v>1420</v>
      </c>
      <c r="H119" s="22">
        <f>C119/G119</f>
        <v>211.15211267605633</v>
      </c>
    </row>
    <row r="120" spans="1:8" ht="12.75">
      <c r="A120" t="s">
        <v>34</v>
      </c>
      <c r="C120" s="21">
        <f>SUM(B31:G31)</f>
        <v>124591</v>
      </c>
      <c r="D120" s="21"/>
      <c r="E120" s="21">
        <f>SUM(B20:G20)</f>
        <v>246</v>
      </c>
      <c r="F120" s="22">
        <f>C120/E120</f>
        <v>506.4674796747967</v>
      </c>
      <c r="G120" s="21">
        <f>SUM(B9:G9)</f>
        <v>588</v>
      </c>
      <c r="H120" s="22">
        <f>C120/G120</f>
        <v>211.88945578231292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55096</v>
      </c>
      <c r="D122" s="21"/>
      <c r="E122" s="21">
        <f>SUM(E123:E124)</f>
        <v>129</v>
      </c>
      <c r="F122" s="22">
        <f>C122/E122</f>
        <v>427.1007751937984</v>
      </c>
      <c r="G122" s="21">
        <f>SUM(G123:G124)</f>
        <v>257</v>
      </c>
      <c r="H122" s="22">
        <f>C122/G122</f>
        <v>214.38132295719845</v>
      </c>
    </row>
    <row r="123" spans="1:8" ht="12.75">
      <c r="A123" t="s">
        <v>23</v>
      </c>
      <c r="C123" s="21">
        <f>H32</f>
        <v>34965</v>
      </c>
      <c r="D123" s="21"/>
      <c r="E123" s="21">
        <f>H21</f>
        <v>81</v>
      </c>
      <c r="F123" s="22">
        <f>C123/E123</f>
        <v>431.6666666666667</v>
      </c>
      <c r="G123" s="21">
        <f>H10</f>
        <v>160</v>
      </c>
      <c r="H123" s="22">
        <f>C123/G123</f>
        <v>218.53125</v>
      </c>
    </row>
    <row r="124" spans="1:8" ht="12.75">
      <c r="A124" t="s">
        <v>34</v>
      </c>
      <c r="C124" s="21">
        <f>SUM(B32:G32)</f>
        <v>20131</v>
      </c>
      <c r="D124" s="21"/>
      <c r="E124" s="21">
        <f>SUM(B21:G21)</f>
        <v>48</v>
      </c>
      <c r="F124" s="22">
        <f>C124/E124</f>
        <v>419.3958333333333</v>
      </c>
      <c r="G124" s="21">
        <f>SUM(B10:G10)</f>
        <v>97</v>
      </c>
      <c r="H124" s="22">
        <f>C124/G124</f>
        <v>207.53608247422682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8091052</v>
      </c>
      <c r="D130" s="21"/>
      <c r="E130" s="21">
        <f aca="true" t="shared" si="19" ref="E130:K130">SUM(E131:E134)</f>
        <v>4782828</v>
      </c>
      <c r="F130" s="21">
        <f t="shared" si="19"/>
        <v>1783909</v>
      </c>
      <c r="G130" s="21">
        <f t="shared" si="19"/>
        <v>279730</v>
      </c>
      <c r="H130" s="21">
        <f t="shared" si="19"/>
        <v>689827</v>
      </c>
      <c r="I130" s="21">
        <f t="shared" si="19"/>
        <v>554758</v>
      </c>
      <c r="J130" s="21">
        <f t="shared" si="19"/>
        <v>115797</v>
      </c>
      <c r="K130" s="21">
        <f t="shared" si="19"/>
        <v>19272</v>
      </c>
    </row>
    <row r="131" spans="1:11" ht="12.75">
      <c r="A131" t="s">
        <v>4</v>
      </c>
      <c r="C131" s="21">
        <f t="shared" si="18"/>
        <v>3173315</v>
      </c>
      <c r="D131" s="21"/>
      <c r="E131" s="21">
        <f>SUM(F27:G27)</f>
        <v>2121488</v>
      </c>
      <c r="F131" s="21">
        <f>SUM(F28:G28)</f>
        <v>562041</v>
      </c>
      <c r="G131" s="21">
        <f>SUM(F29:G29)</f>
        <v>113645</v>
      </c>
      <c r="H131" s="21">
        <f>SUM(I131:K131)</f>
        <v>200458</v>
      </c>
      <c r="I131" s="21">
        <f>SUM(F30:G30)</f>
        <v>175683</v>
      </c>
      <c r="J131" s="21">
        <f>SUM(F31:G31)</f>
        <v>19702</v>
      </c>
      <c r="K131" s="21">
        <f>SUM(F32:G32)</f>
        <v>5073</v>
      </c>
    </row>
    <row r="132" spans="1:11" ht="12.75">
      <c r="A132" t="s">
        <v>63</v>
      </c>
      <c r="C132" s="21">
        <f t="shared" si="18"/>
        <v>3642421</v>
      </c>
      <c r="D132" s="21"/>
      <c r="E132" s="21">
        <f>B27</f>
        <v>1844914</v>
      </c>
      <c r="F132" s="21">
        <f>B28</f>
        <v>979991</v>
      </c>
      <c r="G132" s="21">
        <f>B29</f>
        <v>134137</v>
      </c>
      <c r="H132" s="21">
        <f>SUM(I132:K132)</f>
        <v>389754</v>
      </c>
      <c r="I132" s="21">
        <f>B30</f>
        <v>293625</v>
      </c>
      <c r="J132" s="21">
        <f>B31</f>
        <v>82810</v>
      </c>
      <c r="K132" s="21">
        <f>B32</f>
        <v>13319</v>
      </c>
    </row>
    <row r="133" spans="1:11" ht="12.75">
      <c r="A133" t="s">
        <v>62</v>
      </c>
      <c r="C133" s="21">
        <f t="shared" si="18"/>
        <v>97498</v>
      </c>
      <c r="D133" s="21"/>
      <c r="E133" s="21">
        <f>C27</f>
        <v>55792</v>
      </c>
      <c r="F133" s="21">
        <f>C28</f>
        <v>18170</v>
      </c>
      <c r="G133" s="21">
        <f>C29</f>
        <v>4942</v>
      </c>
      <c r="H133" s="21">
        <f>SUM(I133:K133)</f>
        <v>11744</v>
      </c>
      <c r="I133" s="21">
        <f>C30</f>
        <v>6850</v>
      </c>
      <c r="J133" s="21">
        <f>C31</f>
        <v>4894</v>
      </c>
      <c r="K133" s="21">
        <f>C32</f>
        <v>0</v>
      </c>
    </row>
    <row r="134" spans="1:11" ht="12.75">
      <c r="A134" t="s">
        <v>2</v>
      </c>
      <c r="C134" s="21">
        <f t="shared" si="18"/>
        <v>1177818</v>
      </c>
      <c r="D134" s="21"/>
      <c r="E134" s="21">
        <f>E27</f>
        <v>760634</v>
      </c>
      <c r="F134" s="21">
        <f>E28</f>
        <v>223707</v>
      </c>
      <c r="G134" s="21">
        <f>E29</f>
        <v>27006</v>
      </c>
      <c r="H134" s="21">
        <f>SUM(I134:K134)</f>
        <v>87871</v>
      </c>
      <c r="I134" s="21">
        <f>E30</f>
        <v>78600</v>
      </c>
      <c r="J134" s="21">
        <f>E31</f>
        <v>8391</v>
      </c>
      <c r="K134" s="21">
        <f>E32</f>
        <v>880</v>
      </c>
    </row>
    <row r="135" spans="1:11" ht="12.75">
      <c r="A135" t="s">
        <v>61</v>
      </c>
      <c r="C135" s="21">
        <f t="shared" si="18"/>
        <v>318060</v>
      </c>
      <c r="D135" s="21"/>
      <c r="E135" s="21">
        <f>D27</f>
        <v>217094</v>
      </c>
      <c r="F135" s="21">
        <f>D28</f>
        <v>62874</v>
      </c>
      <c r="G135" s="21">
        <f>D29</f>
        <v>4013</v>
      </c>
      <c r="H135" s="21">
        <f>SUM(I135:K135)</f>
        <v>21866</v>
      </c>
      <c r="I135" s="21">
        <f>D30</f>
        <v>12213</v>
      </c>
      <c r="J135" s="21">
        <f>D31</f>
        <v>8794</v>
      </c>
      <c r="K135" s="21">
        <f>D32</f>
        <v>859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3173315</v>
      </c>
      <c r="E141" s="22">
        <f>B141/C66</f>
        <v>234.4525304765423</v>
      </c>
      <c r="G141" s="22">
        <f>B141/C67</f>
        <v>216.6085324232082</v>
      </c>
    </row>
    <row r="142" spans="1:7" ht="12.75">
      <c r="A142" t="s">
        <v>63</v>
      </c>
      <c r="B142" s="21">
        <f>C132</f>
        <v>3642421</v>
      </c>
      <c r="E142" s="22">
        <f>B142/C71</f>
        <v>740.1790286527129</v>
      </c>
      <c r="G142" s="22">
        <f>B142/C72</f>
        <v>232.4751723257595</v>
      </c>
    </row>
    <row r="143" spans="1:7" ht="12.75">
      <c r="A143" t="s">
        <v>62</v>
      </c>
      <c r="B143" s="21">
        <f>C133</f>
        <v>97498</v>
      </c>
      <c r="E143" s="22">
        <f>B143/C76</f>
        <v>919.7924528301887</v>
      </c>
      <c r="G143" s="22">
        <f>B143/C77</f>
        <v>249.35549872122763</v>
      </c>
    </row>
    <row r="144" spans="1:7" ht="12.75">
      <c r="A144" t="s">
        <v>2</v>
      </c>
      <c r="B144" s="21">
        <f>C134</f>
        <v>1177818</v>
      </c>
      <c r="E144" s="22">
        <f>B144/C81</f>
        <v>320.14623539005163</v>
      </c>
      <c r="G144" s="22">
        <f>B144/C82</f>
        <v>316.02307485913605</v>
      </c>
    </row>
    <row r="145" spans="1:7" ht="12.75">
      <c r="A145" t="s">
        <v>61</v>
      </c>
      <c r="B145" s="21">
        <f>C135</f>
        <v>318060</v>
      </c>
      <c r="E145" s="27">
        <f>B145/C86</f>
        <v>791.1940298507462</v>
      </c>
      <c r="G145" s="27">
        <f>B145/C87</f>
        <v>191.02702702702703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3">
      <selection activeCell="B31" sqref="B3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8653</v>
      </c>
      <c r="C5" s="25">
        <v>171</v>
      </c>
      <c r="D5" s="25">
        <v>1205</v>
      </c>
      <c r="E5" s="25">
        <v>2450</v>
      </c>
      <c r="F5" s="25">
        <v>9856</v>
      </c>
      <c r="G5" s="25">
        <v>413</v>
      </c>
      <c r="H5" s="25">
        <v>61106</v>
      </c>
      <c r="I5" s="20">
        <f aca="true" t="shared" si="0" ref="I5:I11">SUM(B5:H5)</f>
        <v>83854</v>
      </c>
    </row>
    <row r="6" spans="1:9" ht="12.75">
      <c r="A6" s="4" t="s">
        <v>8</v>
      </c>
      <c r="B6" s="25">
        <v>4662</v>
      </c>
      <c r="C6" s="25">
        <v>116</v>
      </c>
      <c r="D6" s="25">
        <v>319</v>
      </c>
      <c r="E6" s="25">
        <v>749</v>
      </c>
      <c r="F6" s="25">
        <v>2803</v>
      </c>
      <c r="G6" s="25">
        <v>42</v>
      </c>
      <c r="H6" s="25">
        <v>25983</v>
      </c>
      <c r="I6" s="20">
        <f t="shared" si="0"/>
        <v>34674</v>
      </c>
    </row>
    <row r="7" spans="1:9" ht="12.75">
      <c r="A7" s="4" t="s">
        <v>9</v>
      </c>
      <c r="B7" s="25">
        <v>601</v>
      </c>
      <c r="C7" s="25">
        <v>27</v>
      </c>
      <c r="D7" s="25">
        <v>22</v>
      </c>
      <c r="E7" s="25">
        <v>85</v>
      </c>
      <c r="F7" s="25">
        <v>565</v>
      </c>
      <c r="G7" s="25">
        <v>18</v>
      </c>
      <c r="H7" s="25">
        <v>6480</v>
      </c>
      <c r="I7" s="20">
        <f t="shared" si="0"/>
        <v>7798</v>
      </c>
    </row>
    <row r="8" spans="1:9" ht="12.75">
      <c r="A8" s="4" t="s">
        <v>10</v>
      </c>
      <c r="B8" s="25">
        <v>1383</v>
      </c>
      <c r="C8" s="25">
        <v>65</v>
      </c>
      <c r="D8" s="25">
        <v>71</v>
      </c>
      <c r="E8" s="25">
        <v>276</v>
      </c>
      <c r="F8" s="25">
        <v>798</v>
      </c>
      <c r="G8" s="25">
        <v>24</v>
      </c>
      <c r="H8" s="25">
        <v>10058</v>
      </c>
      <c r="I8" s="20">
        <f t="shared" si="0"/>
        <v>12675</v>
      </c>
    </row>
    <row r="9" spans="1:9" ht="12.75">
      <c r="A9" s="4" t="s">
        <v>11</v>
      </c>
      <c r="B9" s="25">
        <v>383</v>
      </c>
      <c r="C9" s="25">
        <v>7</v>
      </c>
      <c r="D9" s="25">
        <v>52</v>
      </c>
      <c r="E9" s="25">
        <v>31</v>
      </c>
      <c r="F9" s="25">
        <v>109</v>
      </c>
      <c r="G9" s="25">
        <v>1</v>
      </c>
      <c r="H9" s="25">
        <v>1440</v>
      </c>
      <c r="I9" s="20">
        <f t="shared" si="0"/>
        <v>2023</v>
      </c>
    </row>
    <row r="10" spans="1:9" ht="12.75">
      <c r="A10" s="4" t="s">
        <v>12</v>
      </c>
      <c r="B10" s="25">
        <v>59</v>
      </c>
      <c r="C10" s="25">
        <v>0</v>
      </c>
      <c r="D10" s="25">
        <v>8</v>
      </c>
      <c r="E10" s="25">
        <v>3</v>
      </c>
      <c r="F10" s="25">
        <v>26</v>
      </c>
      <c r="G10" s="25">
        <v>0</v>
      </c>
      <c r="H10" s="25">
        <v>173</v>
      </c>
      <c r="I10" s="20">
        <f t="shared" si="0"/>
        <v>269</v>
      </c>
    </row>
    <row r="11" spans="1:9" ht="12.75">
      <c r="A11" s="4" t="s">
        <v>13</v>
      </c>
      <c r="B11" s="20">
        <f aca="true" t="shared" si="1" ref="B11:H11">SUM(B8:B10)</f>
        <v>1825</v>
      </c>
      <c r="C11" s="20">
        <f t="shared" si="1"/>
        <v>72</v>
      </c>
      <c r="D11" s="20">
        <f t="shared" si="1"/>
        <v>131</v>
      </c>
      <c r="E11" s="20">
        <f t="shared" si="1"/>
        <v>310</v>
      </c>
      <c r="F11" s="20">
        <f t="shared" si="1"/>
        <v>933</v>
      </c>
      <c r="G11" s="20">
        <f t="shared" si="1"/>
        <v>25</v>
      </c>
      <c r="H11" s="20">
        <f t="shared" si="1"/>
        <v>11671</v>
      </c>
      <c r="I11" s="20">
        <f t="shared" si="0"/>
        <v>14967</v>
      </c>
    </row>
    <row r="12" spans="1:9" ht="12.75">
      <c r="A12" s="4" t="s">
        <v>14</v>
      </c>
      <c r="B12" s="20">
        <f aca="true" t="shared" si="2" ref="B12:I12">SUM(B5+B6+B7+B11)</f>
        <v>15741</v>
      </c>
      <c r="C12" s="20">
        <f t="shared" si="2"/>
        <v>386</v>
      </c>
      <c r="D12" s="20">
        <f t="shared" si="2"/>
        <v>1677</v>
      </c>
      <c r="E12" s="20">
        <f t="shared" si="2"/>
        <v>3594</v>
      </c>
      <c r="F12" s="20">
        <f t="shared" si="2"/>
        <v>14157</v>
      </c>
      <c r="G12" s="20">
        <f t="shared" si="2"/>
        <v>498</v>
      </c>
      <c r="H12" s="20">
        <f t="shared" si="2"/>
        <v>105240</v>
      </c>
      <c r="I12" s="20">
        <f t="shared" si="2"/>
        <v>141293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2735</v>
      </c>
      <c r="C16" s="25">
        <v>57</v>
      </c>
      <c r="D16" s="25">
        <v>292</v>
      </c>
      <c r="E16" s="25">
        <v>2420</v>
      </c>
      <c r="F16" s="25">
        <v>8961</v>
      </c>
      <c r="G16" s="25">
        <v>367</v>
      </c>
      <c r="H16" s="25">
        <v>27184</v>
      </c>
      <c r="I16" s="20">
        <f aca="true" t="shared" si="3" ref="I16:I22">SUM(B16:H16)</f>
        <v>42016</v>
      </c>
    </row>
    <row r="17" spans="1:9" ht="12.75">
      <c r="A17" s="4" t="s">
        <v>8</v>
      </c>
      <c r="B17" s="25">
        <v>1434</v>
      </c>
      <c r="C17" s="25">
        <v>30</v>
      </c>
      <c r="D17" s="25">
        <v>76</v>
      </c>
      <c r="E17" s="25">
        <v>734</v>
      </c>
      <c r="F17" s="25">
        <v>2699</v>
      </c>
      <c r="G17" s="25">
        <v>39</v>
      </c>
      <c r="H17" s="25">
        <v>12537</v>
      </c>
      <c r="I17" s="20">
        <f t="shared" si="3"/>
        <v>17549</v>
      </c>
    </row>
    <row r="18" spans="1:9" ht="12.75">
      <c r="A18" s="4" t="s">
        <v>9</v>
      </c>
      <c r="B18" s="25">
        <v>205</v>
      </c>
      <c r="C18" s="25">
        <v>6</v>
      </c>
      <c r="D18" s="25">
        <v>6</v>
      </c>
      <c r="E18" s="25">
        <v>84</v>
      </c>
      <c r="F18" s="25">
        <v>542</v>
      </c>
      <c r="G18" s="25">
        <v>15</v>
      </c>
      <c r="H18" s="25">
        <v>3197</v>
      </c>
      <c r="I18" s="20">
        <f t="shared" si="3"/>
        <v>4055</v>
      </c>
    </row>
    <row r="19" spans="1:9" ht="12.75">
      <c r="A19" s="4" t="s">
        <v>10</v>
      </c>
      <c r="B19" s="25">
        <v>453</v>
      </c>
      <c r="C19" s="25">
        <v>17</v>
      </c>
      <c r="D19" s="25">
        <v>17</v>
      </c>
      <c r="E19" s="25">
        <v>270</v>
      </c>
      <c r="F19" s="25">
        <v>771</v>
      </c>
      <c r="G19" s="25">
        <v>22</v>
      </c>
      <c r="H19" s="25">
        <v>4824</v>
      </c>
      <c r="I19" s="20">
        <f t="shared" si="3"/>
        <v>6374</v>
      </c>
    </row>
    <row r="20" spans="1:9" ht="12.75">
      <c r="A20" s="4" t="s">
        <v>11</v>
      </c>
      <c r="B20" s="25">
        <v>107</v>
      </c>
      <c r="C20" s="25">
        <v>2</v>
      </c>
      <c r="D20" s="25">
        <v>10</v>
      </c>
      <c r="E20" s="25">
        <v>30</v>
      </c>
      <c r="F20" s="25">
        <v>97</v>
      </c>
      <c r="G20" s="25">
        <v>1</v>
      </c>
      <c r="H20" s="25">
        <v>638</v>
      </c>
      <c r="I20" s="20">
        <f t="shared" si="3"/>
        <v>885</v>
      </c>
    </row>
    <row r="21" spans="1:9" ht="12.75">
      <c r="A21" s="4" t="s">
        <v>12</v>
      </c>
      <c r="B21" s="25">
        <v>17</v>
      </c>
      <c r="C21" s="25">
        <v>0</v>
      </c>
      <c r="D21" s="25">
        <v>2</v>
      </c>
      <c r="E21" s="25">
        <v>3</v>
      </c>
      <c r="F21" s="25">
        <v>26</v>
      </c>
      <c r="G21" s="25">
        <v>0</v>
      </c>
      <c r="H21" s="25">
        <v>84</v>
      </c>
      <c r="I21" s="20">
        <f t="shared" si="3"/>
        <v>132</v>
      </c>
    </row>
    <row r="22" spans="1:9" ht="12.75">
      <c r="A22" s="4" t="s">
        <v>13</v>
      </c>
      <c r="B22" s="20">
        <f aca="true" t="shared" si="4" ref="B22:H22">SUM(B19:B21)</f>
        <v>577</v>
      </c>
      <c r="C22" s="20">
        <f t="shared" si="4"/>
        <v>19</v>
      </c>
      <c r="D22" s="20">
        <f t="shared" si="4"/>
        <v>29</v>
      </c>
      <c r="E22" s="20">
        <f t="shared" si="4"/>
        <v>303</v>
      </c>
      <c r="F22" s="20">
        <f t="shared" si="4"/>
        <v>894</v>
      </c>
      <c r="G22" s="20">
        <f t="shared" si="4"/>
        <v>23</v>
      </c>
      <c r="H22" s="20">
        <f t="shared" si="4"/>
        <v>5546</v>
      </c>
      <c r="I22" s="20">
        <f t="shared" si="3"/>
        <v>7391</v>
      </c>
    </row>
    <row r="23" spans="1:9" ht="12.75">
      <c r="A23" s="4" t="s">
        <v>14</v>
      </c>
      <c r="B23" s="20">
        <f aca="true" t="shared" si="5" ref="B23:I23">SUM(B16+B17+B18+B22)</f>
        <v>4951</v>
      </c>
      <c r="C23" s="20">
        <f t="shared" si="5"/>
        <v>112</v>
      </c>
      <c r="D23" s="20">
        <f t="shared" si="5"/>
        <v>403</v>
      </c>
      <c r="E23" s="20">
        <f t="shared" si="5"/>
        <v>3541</v>
      </c>
      <c r="F23" s="20">
        <f t="shared" si="5"/>
        <v>13096</v>
      </c>
      <c r="G23" s="20">
        <f t="shared" si="5"/>
        <v>444</v>
      </c>
      <c r="H23" s="20">
        <f t="shared" si="5"/>
        <v>48464</v>
      </c>
      <c r="I23" s="20">
        <f t="shared" si="5"/>
        <v>71011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1852077</v>
      </c>
      <c r="C27" s="25">
        <v>41567</v>
      </c>
      <c r="D27" s="25">
        <v>223328</v>
      </c>
      <c r="E27" s="25">
        <v>722949</v>
      </c>
      <c r="F27" s="25">
        <v>2009575</v>
      </c>
      <c r="G27" s="25">
        <v>120161</v>
      </c>
      <c r="H27" s="25">
        <v>13031672</v>
      </c>
      <c r="I27" s="20">
        <f aca="true" t="shared" si="6" ref="I27:I32">SUM(B27:H27)</f>
        <v>18001329</v>
      </c>
    </row>
    <row r="28" spans="1:9" ht="12.75">
      <c r="A28" s="4" t="s">
        <v>8</v>
      </c>
      <c r="B28" s="25">
        <v>992362</v>
      </c>
      <c r="C28" s="25">
        <v>26542</v>
      </c>
      <c r="D28" s="25">
        <v>58891</v>
      </c>
      <c r="E28" s="25">
        <v>217977</v>
      </c>
      <c r="F28" s="25">
        <v>551806</v>
      </c>
      <c r="G28" s="25">
        <v>12041</v>
      </c>
      <c r="H28" s="25">
        <v>5727302</v>
      </c>
      <c r="I28" s="20">
        <f t="shared" si="6"/>
        <v>7586921</v>
      </c>
    </row>
    <row r="29" spans="1:9" ht="12.75">
      <c r="A29" s="4" t="s">
        <v>9</v>
      </c>
      <c r="B29" s="25">
        <v>129642</v>
      </c>
      <c r="C29" s="25">
        <v>5985</v>
      </c>
      <c r="D29" s="25">
        <v>4013</v>
      </c>
      <c r="E29" s="25">
        <v>24865</v>
      </c>
      <c r="F29" s="25">
        <v>111890</v>
      </c>
      <c r="G29" s="25">
        <v>4936</v>
      </c>
      <c r="H29" s="25">
        <v>1393867</v>
      </c>
      <c r="I29" s="20">
        <f t="shared" si="6"/>
        <v>1675198</v>
      </c>
    </row>
    <row r="30" spans="1:9" ht="12.75">
      <c r="A30" s="4" t="s">
        <v>10</v>
      </c>
      <c r="B30" s="25">
        <v>312751</v>
      </c>
      <c r="C30" s="25">
        <v>19152</v>
      </c>
      <c r="D30" s="25">
        <v>12711</v>
      </c>
      <c r="E30" s="25">
        <v>81790</v>
      </c>
      <c r="F30" s="25">
        <v>169892</v>
      </c>
      <c r="G30" s="25">
        <v>7172</v>
      </c>
      <c r="H30" s="25">
        <v>2307140</v>
      </c>
      <c r="I30" s="20">
        <f t="shared" si="6"/>
        <v>2910608</v>
      </c>
    </row>
    <row r="31" spans="1:9" ht="12.75">
      <c r="A31" s="4" t="s">
        <v>11</v>
      </c>
      <c r="B31" s="25">
        <v>80071</v>
      </c>
      <c r="C31" s="25">
        <v>1458</v>
      </c>
      <c r="D31" s="25">
        <v>9211</v>
      </c>
      <c r="E31" s="25">
        <v>8986</v>
      </c>
      <c r="F31" s="25">
        <v>20516</v>
      </c>
      <c r="G31" s="25">
        <v>314</v>
      </c>
      <c r="H31" s="25">
        <v>304203</v>
      </c>
      <c r="I31" s="20">
        <f t="shared" si="6"/>
        <v>424759</v>
      </c>
    </row>
    <row r="32" spans="1:9" ht="12.75">
      <c r="A32" s="4" t="s">
        <v>12</v>
      </c>
      <c r="B32" s="25">
        <v>12615</v>
      </c>
      <c r="C32" s="25">
        <v>0</v>
      </c>
      <c r="D32" s="25">
        <v>1783</v>
      </c>
      <c r="E32" s="25">
        <v>880</v>
      </c>
      <c r="F32" s="25">
        <v>4986</v>
      </c>
      <c r="G32" s="25">
        <v>0</v>
      </c>
      <c r="H32" s="25">
        <v>35947</v>
      </c>
      <c r="I32" s="20">
        <f t="shared" si="6"/>
        <v>56211</v>
      </c>
    </row>
    <row r="33" spans="1:9" ht="12.75">
      <c r="A33" s="4" t="s">
        <v>13</v>
      </c>
      <c r="B33" s="20">
        <f aca="true" t="shared" si="7" ref="B33:I33">SUM(B30:B32)</f>
        <v>405437</v>
      </c>
      <c r="C33" s="20">
        <f t="shared" si="7"/>
        <v>20610</v>
      </c>
      <c r="D33" s="20">
        <f t="shared" si="7"/>
        <v>23705</v>
      </c>
      <c r="E33" s="20">
        <f t="shared" si="7"/>
        <v>91656</v>
      </c>
      <c r="F33" s="20">
        <f t="shared" si="7"/>
        <v>195394</v>
      </c>
      <c r="G33" s="20">
        <f t="shared" si="7"/>
        <v>7486</v>
      </c>
      <c r="H33" s="20">
        <f t="shared" si="7"/>
        <v>2647290</v>
      </c>
      <c r="I33" s="20">
        <f t="shared" si="7"/>
        <v>3391578</v>
      </c>
    </row>
    <row r="34" spans="1:10" ht="12.75">
      <c r="A34" s="4" t="s">
        <v>14</v>
      </c>
      <c r="B34" s="20">
        <f aca="true" t="shared" si="8" ref="B34:I34">SUM(B27+B28+B29+B33)</f>
        <v>3379518</v>
      </c>
      <c r="C34" s="20">
        <f t="shared" si="8"/>
        <v>94704</v>
      </c>
      <c r="D34" s="20">
        <f t="shared" si="8"/>
        <v>309937</v>
      </c>
      <c r="E34" s="20">
        <f t="shared" si="8"/>
        <v>1057447</v>
      </c>
      <c r="F34" s="20">
        <f t="shared" si="8"/>
        <v>2868665</v>
      </c>
      <c r="G34" s="20">
        <f t="shared" si="8"/>
        <v>144624</v>
      </c>
      <c r="H34" s="20">
        <f>SUM(H27+H28+H29+H33)</f>
        <v>22800131</v>
      </c>
      <c r="I34" s="20">
        <f t="shared" si="8"/>
        <v>30655026</v>
      </c>
      <c r="J34" s="20"/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71011</v>
      </c>
      <c r="D42" s="21">
        <f>I16</f>
        <v>42016</v>
      </c>
      <c r="E42" s="21">
        <f>I17</f>
        <v>17549</v>
      </c>
      <c r="F42" s="21">
        <f>I18</f>
        <v>4055</v>
      </c>
      <c r="G42" s="21">
        <f>I22</f>
        <v>7391</v>
      </c>
      <c r="H42" s="21">
        <f>I19</f>
        <v>6374</v>
      </c>
      <c r="I42" s="21">
        <f>I20</f>
        <v>885</v>
      </c>
      <c r="J42" s="21">
        <f>I21</f>
        <v>132</v>
      </c>
      <c r="K42" s="21"/>
    </row>
    <row r="43" spans="1:11" ht="12.75">
      <c r="A43" t="s">
        <v>21</v>
      </c>
      <c r="C43" s="21">
        <f>SUM(D43:G43)</f>
        <v>141293</v>
      </c>
      <c r="D43" s="21">
        <f>I5</f>
        <v>83854</v>
      </c>
      <c r="E43" s="21">
        <f>I6</f>
        <v>34674</v>
      </c>
      <c r="F43" s="21">
        <f>I7</f>
        <v>7798</v>
      </c>
      <c r="G43" s="21">
        <f>I11</f>
        <v>14967</v>
      </c>
      <c r="H43" s="21">
        <f>I8</f>
        <v>12675</v>
      </c>
      <c r="I43" s="21">
        <f>I9</f>
        <v>2023</v>
      </c>
      <c r="J43" s="21">
        <f>I10</f>
        <v>269</v>
      </c>
      <c r="K43" s="21"/>
    </row>
    <row r="44" spans="1:11" ht="12.75">
      <c r="A44" t="s">
        <v>22</v>
      </c>
      <c r="C44" s="22">
        <f aca="true" t="shared" si="9" ref="C44:J44">C43/C42</f>
        <v>1.9897339848755826</v>
      </c>
      <c r="D44" s="22">
        <f t="shared" si="9"/>
        <v>1.9957635186595584</v>
      </c>
      <c r="E44" s="22">
        <f t="shared" si="9"/>
        <v>1.975839079149809</v>
      </c>
      <c r="F44" s="22">
        <f t="shared" si="9"/>
        <v>1.9230579531442664</v>
      </c>
      <c r="G44" s="22">
        <f t="shared" si="9"/>
        <v>2.0250304424299825</v>
      </c>
      <c r="H44" s="22">
        <f t="shared" si="9"/>
        <v>1.9885472230938186</v>
      </c>
      <c r="I44" s="22">
        <f t="shared" si="9"/>
        <v>2.2858757062146893</v>
      </c>
      <c r="J44" s="22">
        <f t="shared" si="9"/>
        <v>2.037878787878788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48464</v>
      </c>
      <c r="D47" s="21">
        <f>H16</f>
        <v>27184</v>
      </c>
      <c r="E47" s="21">
        <f>H17</f>
        <v>12537</v>
      </c>
      <c r="F47" s="21">
        <f>H18</f>
        <v>3197</v>
      </c>
      <c r="G47" s="21">
        <f>H22</f>
        <v>5546</v>
      </c>
      <c r="H47" s="21">
        <f>H19</f>
        <v>4824</v>
      </c>
      <c r="I47" s="21">
        <f>H20</f>
        <v>638</v>
      </c>
      <c r="J47" s="21">
        <f>H21</f>
        <v>84</v>
      </c>
      <c r="K47" s="21"/>
    </row>
    <row r="48" spans="1:11" ht="12.75">
      <c r="A48" t="s">
        <v>21</v>
      </c>
      <c r="C48" s="21">
        <f>SUM(D48:G48)</f>
        <v>105240</v>
      </c>
      <c r="D48" s="21">
        <f>H5</f>
        <v>61106</v>
      </c>
      <c r="E48" s="21">
        <f>H6</f>
        <v>25983</v>
      </c>
      <c r="F48" s="21">
        <f>H7</f>
        <v>6480</v>
      </c>
      <c r="G48" s="21">
        <f>H11</f>
        <v>11671</v>
      </c>
      <c r="H48" s="21">
        <f>H8</f>
        <v>10058</v>
      </c>
      <c r="I48" s="21">
        <f>H9</f>
        <v>1440</v>
      </c>
      <c r="J48" s="21">
        <f>H10</f>
        <v>173</v>
      </c>
      <c r="K48" s="21"/>
    </row>
    <row r="49" spans="1:11" ht="12.75">
      <c r="A49" t="s">
        <v>22</v>
      </c>
      <c r="C49" s="22">
        <f aca="true" t="shared" si="10" ref="C49:J49">C48/C47</f>
        <v>2.1715087487619678</v>
      </c>
      <c r="D49" s="22">
        <f t="shared" si="10"/>
        <v>2.2478663919952915</v>
      </c>
      <c r="E49" s="22">
        <f t="shared" si="10"/>
        <v>2.072505384063173</v>
      </c>
      <c r="F49" s="22">
        <f t="shared" si="10"/>
        <v>2.0269002189552707</v>
      </c>
      <c r="G49" s="22">
        <f t="shared" si="10"/>
        <v>2.1043995672556797</v>
      </c>
      <c r="H49" s="22">
        <f t="shared" si="10"/>
        <v>2.0849917081260365</v>
      </c>
      <c r="I49" s="22">
        <f t="shared" si="10"/>
        <v>2.25705329153605</v>
      </c>
      <c r="J49" s="22">
        <f t="shared" si="10"/>
        <v>2.0595238095238093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22547</v>
      </c>
      <c r="D52" s="21">
        <f>SUM(B16:G16)</f>
        <v>14832</v>
      </c>
      <c r="E52" s="21">
        <f>SUM(B17:G17)</f>
        <v>5012</v>
      </c>
      <c r="F52" s="21">
        <f>SUM(B18:G18)</f>
        <v>858</v>
      </c>
      <c r="G52" s="21">
        <f>SUM(H52:J52)</f>
        <v>1845</v>
      </c>
      <c r="H52" s="21">
        <f>SUM(B19:G19)</f>
        <v>1550</v>
      </c>
      <c r="I52" s="21">
        <f>SUM(B20:G20)</f>
        <v>247</v>
      </c>
      <c r="J52" s="21">
        <f>SUM(B21:G21)</f>
        <v>48</v>
      </c>
      <c r="K52" s="21"/>
    </row>
    <row r="53" spans="1:11" ht="12.75">
      <c r="A53" t="s">
        <v>21</v>
      </c>
      <c r="C53" s="21">
        <f>SUM(B12:G12)</f>
        <v>36053</v>
      </c>
      <c r="D53" s="21">
        <f>SUM(B5:G5)</f>
        <v>22748</v>
      </c>
      <c r="E53" s="21">
        <f>SUM(B6:G6)</f>
        <v>8691</v>
      </c>
      <c r="F53" s="21">
        <f>SUM(B7:G7)</f>
        <v>1318</v>
      </c>
      <c r="G53" s="21">
        <f>SUM(H53:J53)</f>
        <v>3296</v>
      </c>
      <c r="H53" s="21">
        <f>SUM(B8:G8)</f>
        <v>2617</v>
      </c>
      <c r="I53" s="21">
        <f>SUM(B9:G9)</f>
        <v>583</v>
      </c>
      <c r="J53" s="21">
        <f>SUM(B10:G10)</f>
        <v>96</v>
      </c>
      <c r="K53" s="21"/>
    </row>
    <row r="54" spans="1:11" ht="12.75">
      <c r="A54" t="s">
        <v>22</v>
      </c>
      <c r="C54" s="22">
        <f aca="true" t="shared" si="11" ref="C54:J54">C53/C52</f>
        <v>1.5990153900740676</v>
      </c>
      <c r="D54" s="22">
        <f t="shared" si="11"/>
        <v>1.5337108953613807</v>
      </c>
      <c r="E54" s="22">
        <f t="shared" si="11"/>
        <v>1.7340383080606545</v>
      </c>
      <c r="F54" s="22">
        <f t="shared" si="11"/>
        <v>1.5361305361305362</v>
      </c>
      <c r="G54" s="22">
        <f t="shared" si="11"/>
        <v>1.786449864498645</v>
      </c>
      <c r="H54" s="22">
        <f t="shared" si="11"/>
        <v>1.6883870967741936</v>
      </c>
      <c r="I54" s="22">
        <f t="shared" si="11"/>
        <v>2.360323886639676</v>
      </c>
      <c r="J54" s="22">
        <f t="shared" si="11"/>
        <v>2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22547</v>
      </c>
      <c r="D61" s="21">
        <f>SUM(B16:G16)</f>
        <v>14832</v>
      </c>
      <c r="E61" s="21">
        <f>SUM(B17:G17)</f>
        <v>5012</v>
      </c>
      <c r="F61" s="21">
        <f>SUM(B18:G18)</f>
        <v>858</v>
      </c>
      <c r="G61" s="21">
        <f>SUM(H61:J61)</f>
        <v>1845</v>
      </c>
      <c r="H61" s="21">
        <f>SUM(B19:G19)</f>
        <v>1550</v>
      </c>
      <c r="I61" s="21">
        <f>SUM(B20:G20)</f>
        <v>247</v>
      </c>
      <c r="J61" s="21">
        <f>SUM(B21:G21)</f>
        <v>48</v>
      </c>
      <c r="K61" s="21"/>
    </row>
    <row r="62" spans="1:11" ht="12.75">
      <c r="A62" t="s">
        <v>21</v>
      </c>
      <c r="C62" s="21">
        <f>SUM(B12:G12)</f>
        <v>36053</v>
      </c>
      <c r="D62" s="21">
        <f>SUM(B5:G5)</f>
        <v>22748</v>
      </c>
      <c r="E62" s="21">
        <f>SUM(B6:G6)</f>
        <v>8691</v>
      </c>
      <c r="F62" s="21">
        <f>SUM(B7:G7)</f>
        <v>1318</v>
      </c>
      <c r="G62" s="21">
        <f>SUM(H62:J62)</f>
        <v>3296</v>
      </c>
      <c r="H62" s="21">
        <f>SUM(B8:G8)</f>
        <v>2617</v>
      </c>
      <c r="I62" s="21">
        <f>SUM(B9:G9)</f>
        <v>583</v>
      </c>
      <c r="J62" s="21">
        <f>SUM(B10:G10)</f>
        <v>96</v>
      </c>
      <c r="K62" s="21"/>
    </row>
    <row r="63" spans="1:11" ht="12.75">
      <c r="A63" t="s">
        <v>22</v>
      </c>
      <c r="C63" s="22">
        <f aca="true" t="shared" si="12" ref="C63:J63">C62/C61</f>
        <v>1.5990153900740676</v>
      </c>
      <c r="D63" s="22">
        <f t="shared" si="12"/>
        <v>1.5337108953613807</v>
      </c>
      <c r="E63" s="22">
        <f t="shared" si="12"/>
        <v>1.7340383080606545</v>
      </c>
      <c r="F63" s="22">
        <f t="shared" si="12"/>
        <v>1.5361305361305362</v>
      </c>
      <c r="G63" s="22">
        <f t="shared" si="12"/>
        <v>1.786449864498645</v>
      </c>
      <c r="H63" s="22">
        <f t="shared" si="12"/>
        <v>1.6883870967741936</v>
      </c>
      <c r="I63" s="22">
        <f t="shared" si="12"/>
        <v>2.360323886639676</v>
      </c>
      <c r="J63" s="22">
        <f t="shared" si="12"/>
        <v>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13540</v>
      </c>
      <c r="D66" s="21">
        <f>SUM(F16:G16)</f>
        <v>9328</v>
      </c>
      <c r="E66" s="21">
        <f>SUM(F17:G17)</f>
        <v>2738</v>
      </c>
      <c r="F66" s="21">
        <f>SUM(F18:G18)</f>
        <v>557</v>
      </c>
      <c r="G66" s="21">
        <f>SUM(H66:J66)</f>
        <v>917</v>
      </c>
      <c r="H66" s="21">
        <f>SUM(F19:G19)</f>
        <v>793</v>
      </c>
      <c r="I66" s="21">
        <f>SUM(F20:G20)</f>
        <v>98</v>
      </c>
      <c r="J66" s="21">
        <f>SUM(F21:G21)</f>
        <v>26</v>
      </c>
      <c r="K66" s="21"/>
    </row>
    <row r="67" spans="1:11" ht="12.75">
      <c r="A67" t="s">
        <v>21</v>
      </c>
      <c r="C67" s="21">
        <f>SUM(F12:G12)</f>
        <v>14655</v>
      </c>
      <c r="D67" s="21">
        <f>SUM(F5:G5)</f>
        <v>10269</v>
      </c>
      <c r="E67" s="21">
        <f>SUM(F6:G6)</f>
        <v>2845</v>
      </c>
      <c r="F67" s="21">
        <f>SUM(F7:G7)</f>
        <v>583</v>
      </c>
      <c r="G67" s="21">
        <f>SUM(H67:J67)</f>
        <v>958</v>
      </c>
      <c r="H67" s="21">
        <f>SUM(F8:G8)</f>
        <v>822</v>
      </c>
      <c r="I67" s="21">
        <f>SUM(F9:G9)</f>
        <v>110</v>
      </c>
      <c r="J67" s="21">
        <f>SUM(F10:G10)</f>
        <v>26</v>
      </c>
      <c r="K67" s="21"/>
    </row>
    <row r="68" spans="1:11" ht="12.75">
      <c r="A68" t="s">
        <v>22</v>
      </c>
      <c r="C68" s="22">
        <f aca="true" t="shared" si="13" ref="C68:J68">C67/C66</f>
        <v>1.0823485967503692</v>
      </c>
      <c r="D68" s="22">
        <f t="shared" si="13"/>
        <v>1.1008790737564322</v>
      </c>
      <c r="E68" s="22">
        <f t="shared" si="13"/>
        <v>1.0390796201607013</v>
      </c>
      <c r="F68" s="22">
        <f t="shared" si="13"/>
        <v>1.0466786355475763</v>
      </c>
      <c r="G68" s="22">
        <f t="shared" si="13"/>
        <v>1.0447110141766631</v>
      </c>
      <c r="H68" s="22">
        <f t="shared" si="13"/>
        <v>1.0365699873896594</v>
      </c>
      <c r="I68" s="22">
        <f t="shared" si="13"/>
        <v>1.1224489795918366</v>
      </c>
      <c r="J68" s="22">
        <f t="shared" si="13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4951</v>
      </c>
      <c r="D71" s="21">
        <f>B16</f>
        <v>2735</v>
      </c>
      <c r="E71" s="21">
        <f>B17</f>
        <v>1434</v>
      </c>
      <c r="F71" s="21">
        <f>B18</f>
        <v>205</v>
      </c>
      <c r="G71" s="21">
        <f>SUM(H71:J71)</f>
        <v>577</v>
      </c>
      <c r="H71" s="21">
        <f>B19</f>
        <v>453</v>
      </c>
      <c r="I71" s="21">
        <f>B20</f>
        <v>107</v>
      </c>
      <c r="J71" s="21">
        <f>B21</f>
        <v>17</v>
      </c>
      <c r="K71" s="21"/>
    </row>
    <row r="72" spans="1:11" ht="12.75">
      <c r="A72" t="s">
        <v>21</v>
      </c>
      <c r="C72" s="21">
        <f>B12</f>
        <v>15741</v>
      </c>
      <c r="D72" s="21">
        <f>B5</f>
        <v>8653</v>
      </c>
      <c r="E72" s="21">
        <f>B6</f>
        <v>4662</v>
      </c>
      <c r="F72" s="21">
        <f>B7</f>
        <v>601</v>
      </c>
      <c r="G72" s="21">
        <f>SUM(H72:J72)</f>
        <v>1825</v>
      </c>
      <c r="H72" s="21">
        <f>B8</f>
        <v>1383</v>
      </c>
      <c r="I72" s="21">
        <f>B9</f>
        <v>383</v>
      </c>
      <c r="J72" s="21">
        <f>B10</f>
        <v>59</v>
      </c>
      <c r="K72" s="21"/>
    </row>
    <row r="73" spans="1:11" ht="12.75">
      <c r="A73" t="s">
        <v>22</v>
      </c>
      <c r="C73" s="22">
        <f aca="true" t="shared" si="14" ref="C73:J73">C72/C71</f>
        <v>3.1793577055140374</v>
      </c>
      <c r="D73" s="22">
        <f t="shared" si="14"/>
        <v>3.163802559414991</v>
      </c>
      <c r="E73" s="22">
        <f t="shared" si="14"/>
        <v>3.2510460251046025</v>
      </c>
      <c r="F73" s="22">
        <f t="shared" si="14"/>
        <v>2.9317073170731707</v>
      </c>
      <c r="G73" s="22">
        <f t="shared" si="14"/>
        <v>3.1629116117850953</v>
      </c>
      <c r="H73" s="22">
        <f t="shared" si="14"/>
        <v>3.052980132450331</v>
      </c>
      <c r="I73" s="22">
        <f t="shared" si="14"/>
        <v>3.5794392523364484</v>
      </c>
      <c r="J73" s="22">
        <f t="shared" si="14"/>
        <v>3.4705882352941178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112</v>
      </c>
      <c r="D76" s="21">
        <f>C16</f>
        <v>57</v>
      </c>
      <c r="E76" s="21">
        <f>C17</f>
        <v>30</v>
      </c>
      <c r="F76" s="21">
        <f>C18</f>
        <v>6</v>
      </c>
      <c r="G76" s="21">
        <f>SUM(H76:J76)</f>
        <v>19</v>
      </c>
      <c r="H76" s="21">
        <f>C19</f>
        <v>17</v>
      </c>
      <c r="I76" s="21">
        <f>C20</f>
        <v>2</v>
      </c>
      <c r="J76" s="21">
        <f>C21</f>
        <v>0</v>
      </c>
      <c r="K76" s="21"/>
    </row>
    <row r="77" spans="1:11" ht="12.75">
      <c r="A77" t="s">
        <v>21</v>
      </c>
      <c r="C77" s="21">
        <f>C12</f>
        <v>386</v>
      </c>
      <c r="D77" s="21">
        <f>C5</f>
        <v>171</v>
      </c>
      <c r="E77" s="21">
        <f>C6</f>
        <v>116</v>
      </c>
      <c r="F77" s="21">
        <f>C7</f>
        <v>27</v>
      </c>
      <c r="G77" s="21">
        <f>SUM(H77:J77)</f>
        <v>72</v>
      </c>
      <c r="H77" s="21">
        <f>C8</f>
        <v>65</v>
      </c>
      <c r="I77" s="21">
        <f>C9</f>
        <v>7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3.4464285714285716</v>
      </c>
      <c r="D78" s="22">
        <f t="shared" si="15"/>
        <v>3</v>
      </c>
      <c r="E78" s="22">
        <f t="shared" si="15"/>
        <v>3.8666666666666667</v>
      </c>
      <c r="F78" s="22">
        <f t="shared" si="15"/>
        <v>4.5</v>
      </c>
      <c r="G78" s="22">
        <f t="shared" si="15"/>
        <v>3.789473684210526</v>
      </c>
      <c r="H78" s="22">
        <f t="shared" si="15"/>
        <v>3.823529411764706</v>
      </c>
      <c r="I78" s="22">
        <f t="shared" si="15"/>
        <v>3.5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3541</v>
      </c>
      <c r="D81" s="21">
        <f>E16</f>
        <v>2420</v>
      </c>
      <c r="E81" s="21">
        <f>E17</f>
        <v>734</v>
      </c>
      <c r="F81" s="21">
        <f>E18</f>
        <v>84</v>
      </c>
      <c r="G81" s="21">
        <f>SUM(H81:J81)</f>
        <v>303</v>
      </c>
      <c r="H81" s="21">
        <f>E19</f>
        <v>270</v>
      </c>
      <c r="I81" s="21">
        <f>E20</f>
        <v>30</v>
      </c>
      <c r="J81" s="21">
        <f>E21</f>
        <v>3</v>
      </c>
      <c r="K81" s="21"/>
    </row>
    <row r="82" spans="1:11" ht="12.75">
      <c r="A82" t="s">
        <v>21</v>
      </c>
      <c r="C82" s="21">
        <f>E12</f>
        <v>3594</v>
      </c>
      <c r="D82" s="21">
        <f>E5</f>
        <v>2450</v>
      </c>
      <c r="E82" s="21">
        <f>E6</f>
        <v>749</v>
      </c>
      <c r="F82" s="21">
        <f>E7</f>
        <v>85</v>
      </c>
      <c r="G82" s="21">
        <f>SUM(H82:J82)</f>
        <v>310</v>
      </c>
      <c r="H82" s="21">
        <f>E8</f>
        <v>276</v>
      </c>
      <c r="I82" s="21">
        <f>E9</f>
        <v>31</v>
      </c>
      <c r="J82" s="21">
        <f>E10</f>
        <v>3</v>
      </c>
      <c r="K82" s="21"/>
    </row>
    <row r="83" spans="1:11" ht="12.75">
      <c r="A83" t="s">
        <v>22</v>
      </c>
      <c r="C83" s="22">
        <f aca="true" t="shared" si="16" ref="C83:J83">C82/C81</f>
        <v>1.0149675232985031</v>
      </c>
      <c r="D83" s="22">
        <f t="shared" si="16"/>
        <v>1.012396694214876</v>
      </c>
      <c r="E83" s="22">
        <f t="shared" si="16"/>
        <v>1.0204359673024523</v>
      </c>
      <c r="F83" s="22">
        <f t="shared" si="16"/>
        <v>1.0119047619047619</v>
      </c>
      <c r="G83" s="22">
        <f t="shared" si="16"/>
        <v>1.023102310231023</v>
      </c>
      <c r="H83" s="22">
        <f t="shared" si="16"/>
        <v>1.0222222222222221</v>
      </c>
      <c r="I83" s="22">
        <f t="shared" si="16"/>
        <v>1.0333333333333334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403</v>
      </c>
      <c r="D86" s="21">
        <f>D16</f>
        <v>292</v>
      </c>
      <c r="E86" s="21">
        <f>D17</f>
        <v>76</v>
      </c>
      <c r="F86" s="21">
        <f>D18</f>
        <v>6</v>
      </c>
      <c r="G86" s="21">
        <f>SUM(H86:J86)</f>
        <v>29</v>
      </c>
      <c r="H86" s="21">
        <f>D19</f>
        <v>17</v>
      </c>
      <c r="I86" s="21">
        <f>D20</f>
        <v>10</v>
      </c>
      <c r="J86" s="21">
        <f>D21</f>
        <v>2</v>
      </c>
    </row>
    <row r="87" spans="1:10" ht="12.75">
      <c r="A87" t="s">
        <v>21</v>
      </c>
      <c r="C87" s="21">
        <f>D12</f>
        <v>1677</v>
      </c>
      <c r="D87" s="21">
        <f>D5</f>
        <v>1205</v>
      </c>
      <c r="E87" s="21">
        <f>D6</f>
        <v>319</v>
      </c>
      <c r="F87" s="21">
        <f>D7</f>
        <v>22</v>
      </c>
      <c r="G87" s="21">
        <f>SUM(H87:J87)</f>
        <v>131</v>
      </c>
      <c r="H87" s="21">
        <f>D8</f>
        <v>71</v>
      </c>
      <c r="I87" s="21">
        <f>D9</f>
        <v>52</v>
      </c>
      <c r="J87" s="21">
        <f>D10</f>
        <v>8</v>
      </c>
    </row>
    <row r="88" spans="1:10" ht="12.75">
      <c r="A88" t="s">
        <v>22</v>
      </c>
      <c r="C88" s="22">
        <f aca="true" t="shared" si="17" ref="C88:J88">C87/C86</f>
        <v>4.161290322580645</v>
      </c>
      <c r="D88" s="22">
        <f t="shared" si="17"/>
        <v>4.126712328767123</v>
      </c>
      <c r="E88" s="22">
        <f t="shared" si="17"/>
        <v>4.197368421052632</v>
      </c>
      <c r="F88" s="22">
        <f t="shared" si="17"/>
        <v>3.6666666666666665</v>
      </c>
      <c r="G88" s="22">
        <f t="shared" si="17"/>
        <v>4.517241379310345</v>
      </c>
      <c r="H88" s="22">
        <f t="shared" si="17"/>
        <v>4.176470588235294</v>
      </c>
      <c r="I88" s="22">
        <f t="shared" si="17"/>
        <v>5.2</v>
      </c>
      <c r="J88" s="22">
        <f t="shared" si="17"/>
        <v>4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30655026</v>
      </c>
      <c r="D94" s="21"/>
      <c r="E94" s="21">
        <f>SUM(E95:E96)</f>
        <v>71011</v>
      </c>
      <c r="F94" s="22">
        <f>C94/E94</f>
        <v>431.69404740110684</v>
      </c>
      <c r="G94" s="21">
        <f>SUM(G95:G96)</f>
        <v>141293</v>
      </c>
      <c r="H94" s="22">
        <f>C94/G94</f>
        <v>216.9606845349734</v>
      </c>
    </row>
    <row r="95" spans="1:8" ht="12.75">
      <c r="A95" t="s">
        <v>23</v>
      </c>
      <c r="C95" s="21">
        <f>H34</f>
        <v>22800131</v>
      </c>
      <c r="D95" s="21"/>
      <c r="E95" s="21">
        <f>H23</f>
        <v>48464</v>
      </c>
      <c r="F95" s="22">
        <f>C95/E95</f>
        <v>470.4549975239353</v>
      </c>
      <c r="G95" s="21">
        <f>H12</f>
        <v>105240</v>
      </c>
      <c r="H95" s="22">
        <f>C95/G95</f>
        <v>216.6489072595971</v>
      </c>
    </row>
    <row r="96" spans="1:8" ht="12.75">
      <c r="A96" t="s">
        <v>34</v>
      </c>
      <c r="C96" s="21">
        <f>SUM(B34:G34)</f>
        <v>7854895</v>
      </c>
      <c r="D96" s="21"/>
      <c r="E96" s="21">
        <f>SUM(B23:G23)</f>
        <v>22547</v>
      </c>
      <c r="F96" s="22">
        <f>C96/E96</f>
        <v>348.37872000709626</v>
      </c>
      <c r="G96" s="21">
        <f>SUM(B12:G12)</f>
        <v>36053</v>
      </c>
      <c r="H96" s="22">
        <f>C96/G96</f>
        <v>217.87077358333565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18001329</v>
      </c>
      <c r="D98" s="21"/>
      <c r="E98" s="21">
        <f>SUM(E99:E100)</f>
        <v>42016</v>
      </c>
      <c r="F98" s="22">
        <f>C98/E98</f>
        <v>428.4398562452399</v>
      </c>
      <c r="G98" s="21">
        <f>SUM(G99:G100)</f>
        <v>83854</v>
      </c>
      <c r="H98" s="22">
        <f>C98/G98</f>
        <v>214.67466071982255</v>
      </c>
    </row>
    <row r="99" spans="1:8" ht="12.75">
      <c r="A99" t="s">
        <v>23</v>
      </c>
      <c r="C99" s="21">
        <f>H27</f>
        <v>13031672</v>
      </c>
      <c r="D99" s="21"/>
      <c r="E99" s="21">
        <f>H16</f>
        <v>27184</v>
      </c>
      <c r="F99" s="22">
        <f>C99/E99</f>
        <v>479.3875809299588</v>
      </c>
      <c r="G99" s="21">
        <f>H5</f>
        <v>61106</v>
      </c>
      <c r="H99" s="22">
        <f>C99/G99</f>
        <v>213.2633783916473</v>
      </c>
    </row>
    <row r="100" spans="1:8" ht="12.75">
      <c r="A100" t="s">
        <v>34</v>
      </c>
      <c r="C100" s="21">
        <f>SUM(B27:G27)</f>
        <v>4969657</v>
      </c>
      <c r="D100" s="21"/>
      <c r="E100" s="21">
        <f>SUM(B16:G16)</f>
        <v>14832</v>
      </c>
      <c r="F100" s="22">
        <f>C100/E100</f>
        <v>335.0631742179072</v>
      </c>
      <c r="G100" s="21">
        <f>SUM(B5:G5)</f>
        <v>22748</v>
      </c>
      <c r="H100" s="22">
        <f>C100/G100</f>
        <v>218.465667311412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7586921</v>
      </c>
      <c r="D102" s="21"/>
      <c r="E102" s="21">
        <f>SUM(E103:E104)</f>
        <v>17549</v>
      </c>
      <c r="F102" s="22">
        <f>C102/E102</f>
        <v>432.3278249472904</v>
      </c>
      <c r="G102" s="21">
        <f>SUM(G103:G104)</f>
        <v>34674</v>
      </c>
      <c r="H102" s="22">
        <f>C102/G102</f>
        <v>218.8072042452558</v>
      </c>
    </row>
    <row r="103" spans="1:8" ht="12.75">
      <c r="A103" t="s">
        <v>23</v>
      </c>
      <c r="C103" s="21">
        <f>H28</f>
        <v>5727302</v>
      </c>
      <c r="D103" s="21"/>
      <c r="E103" s="21">
        <f>H17</f>
        <v>12537</v>
      </c>
      <c r="F103" s="22">
        <f>C103/E103</f>
        <v>456.8319374651033</v>
      </c>
      <c r="G103" s="21">
        <f>H6</f>
        <v>25983</v>
      </c>
      <c r="H103" s="22">
        <f>C103/G103</f>
        <v>220.4249701728053</v>
      </c>
    </row>
    <row r="104" spans="1:8" ht="12.75">
      <c r="A104" t="s">
        <v>34</v>
      </c>
      <c r="C104" s="21">
        <f>SUM(B28:G28)</f>
        <v>1859619</v>
      </c>
      <c r="D104" s="21"/>
      <c r="E104" s="21">
        <f>SUM(B17:G17)</f>
        <v>5012</v>
      </c>
      <c r="F104" s="22">
        <f>C104/E104</f>
        <v>371.0333200319234</v>
      </c>
      <c r="G104" s="21">
        <f>SUM(B6:G6)</f>
        <v>8691</v>
      </c>
      <c r="H104" s="22">
        <f>C104/G104</f>
        <v>213.97065930272697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1675198</v>
      </c>
      <c r="D106" s="21"/>
      <c r="E106" s="21">
        <f>SUM(E107:E108)</f>
        <v>4055</v>
      </c>
      <c r="F106" s="22">
        <f>C106/E106</f>
        <v>413.11911220715166</v>
      </c>
      <c r="G106" s="21">
        <f>SUM(G107:G108)</f>
        <v>7798</v>
      </c>
      <c r="H106" s="22">
        <f>C106/G106</f>
        <v>214.82405745062837</v>
      </c>
    </row>
    <row r="107" spans="1:8" ht="12.75">
      <c r="A107" t="s">
        <v>23</v>
      </c>
      <c r="C107" s="21">
        <f>H29</f>
        <v>1393867</v>
      </c>
      <c r="D107" s="21"/>
      <c r="E107" s="21">
        <f>H18</f>
        <v>3197</v>
      </c>
      <c r="F107" s="22">
        <f>C107/E107</f>
        <v>435.99218016890836</v>
      </c>
      <c r="G107" s="21">
        <f>H7</f>
        <v>6480</v>
      </c>
      <c r="H107" s="22">
        <f>C107/G107</f>
        <v>215.10293209876542</v>
      </c>
    </row>
    <row r="108" spans="1:8" ht="12.75">
      <c r="A108" t="s">
        <v>34</v>
      </c>
      <c r="C108" s="21">
        <f>SUM(B29:G29)</f>
        <v>281331</v>
      </c>
      <c r="D108" s="21"/>
      <c r="E108" s="21">
        <f>SUM(B18:G18)</f>
        <v>858</v>
      </c>
      <c r="F108" s="22">
        <f>C108/E108</f>
        <v>327.8916083916084</v>
      </c>
      <c r="G108" s="21">
        <f>SUM(B7:G7)</f>
        <v>1318</v>
      </c>
      <c r="H108" s="22">
        <f>C108/G108</f>
        <v>213.45295902883157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3391578</v>
      </c>
      <c r="D110" s="21"/>
      <c r="E110" s="21">
        <f>SUM(E111:E112)</f>
        <v>7391</v>
      </c>
      <c r="F110" s="22">
        <f>C110/E110</f>
        <v>458.87944797726965</v>
      </c>
      <c r="G110" s="21">
        <f>SUM(G111:G112)</f>
        <v>14967</v>
      </c>
      <c r="H110" s="22">
        <f>C110/G110</f>
        <v>226.6037282020445</v>
      </c>
    </row>
    <row r="111" spans="1:8" ht="12.75">
      <c r="A111" s="11" t="s">
        <v>23</v>
      </c>
      <c r="C111" s="21">
        <f>H33</f>
        <v>2647290</v>
      </c>
      <c r="D111" s="21"/>
      <c r="E111" s="21">
        <f>H22</f>
        <v>5546</v>
      </c>
      <c r="F111" s="22">
        <f>C111/E111</f>
        <v>477.33321312657773</v>
      </c>
      <c r="G111" s="21">
        <f>H11</f>
        <v>11671</v>
      </c>
      <c r="H111" s="22">
        <f>C111/G111</f>
        <v>226.82632165195784</v>
      </c>
    </row>
    <row r="112" spans="1:8" ht="12.75">
      <c r="A112" s="11" t="s">
        <v>34</v>
      </c>
      <c r="C112" s="21">
        <f>SUM(B33:G33)</f>
        <v>744288</v>
      </c>
      <c r="D112" s="21"/>
      <c r="E112" s="21">
        <f>SUM(B22:G22)</f>
        <v>1845</v>
      </c>
      <c r="F112" s="22">
        <f>C112/E112</f>
        <v>403.40813008130084</v>
      </c>
      <c r="G112" s="21">
        <f>SUM(B11:G11)</f>
        <v>3296</v>
      </c>
      <c r="H112" s="22">
        <f>C112/G112</f>
        <v>225.81553398058253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2910608</v>
      </c>
      <c r="D114" s="21"/>
      <c r="E114" s="21">
        <f>SUM(E115:E116)</f>
        <v>6374</v>
      </c>
      <c r="F114" s="22">
        <f>C114/E114</f>
        <v>456.63759021022906</v>
      </c>
      <c r="G114" s="21">
        <f>SUM(G115:G116)</f>
        <v>12675</v>
      </c>
      <c r="H114" s="22">
        <f>C114/G114</f>
        <v>229.63376725838265</v>
      </c>
    </row>
    <row r="115" spans="1:8" ht="12.75">
      <c r="A115" t="s">
        <v>23</v>
      </c>
      <c r="C115" s="21">
        <f>H30</f>
        <v>2307140</v>
      </c>
      <c r="D115" s="21"/>
      <c r="E115" s="21">
        <f>H19</f>
        <v>4824</v>
      </c>
      <c r="F115" s="22">
        <f>C115/E115</f>
        <v>478.26285240464347</v>
      </c>
      <c r="G115" s="21">
        <f>H8</f>
        <v>10058</v>
      </c>
      <c r="H115" s="22">
        <f>C115/G115</f>
        <v>229.38357526347187</v>
      </c>
    </row>
    <row r="116" spans="1:8" ht="12.75">
      <c r="A116" t="s">
        <v>34</v>
      </c>
      <c r="C116" s="21">
        <f>SUM(B30:G30)</f>
        <v>603468</v>
      </c>
      <c r="D116" s="21"/>
      <c r="E116" s="21">
        <f>SUM(B19:G19)</f>
        <v>1550</v>
      </c>
      <c r="F116" s="22">
        <f>C116/E116</f>
        <v>389.3341935483871</v>
      </c>
      <c r="G116" s="21">
        <f>SUM(B8:G8)</f>
        <v>2617</v>
      </c>
      <c r="H116" s="22">
        <f>C116/G116</f>
        <v>230.59533817348108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424759</v>
      </c>
      <c r="D118" s="21"/>
      <c r="E118" s="21">
        <f>SUM(E119:E120)</f>
        <v>885</v>
      </c>
      <c r="F118" s="22">
        <f>C118/E118</f>
        <v>479.9536723163842</v>
      </c>
      <c r="G118" s="21">
        <f>SUM(G119:G120)</f>
        <v>2023</v>
      </c>
      <c r="H118" s="22">
        <f>C118/G118</f>
        <v>209.96490360850223</v>
      </c>
    </row>
    <row r="119" spans="1:8" ht="12.75">
      <c r="A119" t="s">
        <v>23</v>
      </c>
      <c r="C119" s="21">
        <f>H31</f>
        <v>304203</v>
      </c>
      <c r="D119" s="21"/>
      <c r="E119" s="21">
        <f>H20</f>
        <v>638</v>
      </c>
      <c r="F119" s="22">
        <f>C119/E119</f>
        <v>476.80721003134795</v>
      </c>
      <c r="G119" s="21">
        <f>H9</f>
        <v>1440</v>
      </c>
      <c r="H119" s="22">
        <f>C119/G119</f>
        <v>211.25208333333333</v>
      </c>
    </row>
    <row r="120" spans="1:8" ht="12.75">
      <c r="A120" t="s">
        <v>34</v>
      </c>
      <c r="C120" s="21">
        <f>SUM(B31:G31)</f>
        <v>120556</v>
      </c>
      <c r="D120" s="21"/>
      <c r="E120" s="21">
        <f>SUM(B20:G20)</f>
        <v>247</v>
      </c>
      <c r="F120" s="22">
        <f>C120/E120</f>
        <v>488.08097165991904</v>
      </c>
      <c r="G120" s="21">
        <f>SUM(B9:G9)</f>
        <v>583</v>
      </c>
      <c r="H120" s="22">
        <f>C120/G120</f>
        <v>206.78559176672385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56211</v>
      </c>
      <c r="D122" s="21"/>
      <c r="E122" s="21">
        <f>SUM(E123:E124)</f>
        <v>132</v>
      </c>
      <c r="F122" s="22">
        <f>C122/E122</f>
        <v>425.84090909090907</v>
      </c>
      <c r="G122" s="21">
        <f>SUM(G123:G124)</f>
        <v>269</v>
      </c>
      <c r="H122" s="22">
        <f>C122/G122</f>
        <v>208.9628252788104</v>
      </c>
    </row>
    <row r="123" spans="1:8" ht="12.75">
      <c r="A123" t="s">
        <v>23</v>
      </c>
      <c r="C123" s="21">
        <f>H32</f>
        <v>35947</v>
      </c>
      <c r="D123" s="21"/>
      <c r="E123" s="21">
        <f>H21</f>
        <v>84</v>
      </c>
      <c r="F123" s="22">
        <f>C123/E123</f>
        <v>427.9404761904762</v>
      </c>
      <c r="G123" s="21">
        <f>H10</f>
        <v>173</v>
      </c>
      <c r="H123" s="22">
        <f>C123/G123</f>
        <v>207.78612716763007</v>
      </c>
    </row>
    <row r="124" spans="1:8" ht="12.75">
      <c r="A124" t="s">
        <v>34</v>
      </c>
      <c r="C124" s="21">
        <f>SUM(B32:G32)</f>
        <v>20264</v>
      </c>
      <c r="D124" s="21"/>
      <c r="E124" s="21">
        <f>SUM(B21:G21)</f>
        <v>48</v>
      </c>
      <c r="F124" s="22">
        <f>C124/E124</f>
        <v>422.1666666666667</v>
      </c>
      <c r="G124" s="21">
        <f>SUM(B10:G10)</f>
        <v>96</v>
      </c>
      <c r="H124" s="22">
        <f>C124/G124</f>
        <v>211.08333333333334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8135715</v>
      </c>
      <c r="D130" s="21"/>
      <c r="E130" s="21">
        <f aca="true" t="shared" si="19" ref="E130:K130">SUM(E131:E134)</f>
        <v>4746329</v>
      </c>
      <c r="F130" s="21">
        <f t="shared" si="19"/>
        <v>1800728</v>
      </c>
      <c r="G130" s="21">
        <f t="shared" si="19"/>
        <v>277318</v>
      </c>
      <c r="H130" s="21">
        <f t="shared" si="19"/>
        <v>720583</v>
      </c>
      <c r="I130" s="21">
        <f t="shared" si="19"/>
        <v>590757</v>
      </c>
      <c r="J130" s="21">
        <f t="shared" si="19"/>
        <v>111345</v>
      </c>
      <c r="K130" s="21">
        <f t="shared" si="19"/>
        <v>18481</v>
      </c>
    </row>
    <row r="131" spans="1:11" ht="12.75">
      <c r="A131" t="s">
        <v>4</v>
      </c>
      <c r="C131" s="21">
        <f t="shared" si="18"/>
        <v>3190353</v>
      </c>
      <c r="D131" s="21"/>
      <c r="E131" s="21">
        <f>SUM(F27:G27)</f>
        <v>2129736</v>
      </c>
      <c r="F131" s="21">
        <f>SUM(F28:G28)</f>
        <v>563847</v>
      </c>
      <c r="G131" s="21">
        <f>SUM(F29:G29)</f>
        <v>116826</v>
      </c>
      <c r="H131" s="21">
        <f>SUM(I131:K131)</f>
        <v>202880</v>
      </c>
      <c r="I131" s="21">
        <f>SUM(F30:G30)</f>
        <v>177064</v>
      </c>
      <c r="J131" s="21">
        <f>SUM(F31:G31)</f>
        <v>20830</v>
      </c>
      <c r="K131" s="21">
        <f>SUM(F32:G32)</f>
        <v>4986</v>
      </c>
    </row>
    <row r="132" spans="1:11" ht="12.75">
      <c r="A132" t="s">
        <v>63</v>
      </c>
      <c r="C132" s="21">
        <f t="shared" si="18"/>
        <v>3692269</v>
      </c>
      <c r="D132" s="21"/>
      <c r="E132" s="21">
        <f>B27</f>
        <v>1852077</v>
      </c>
      <c r="F132" s="21">
        <f>B28</f>
        <v>992362</v>
      </c>
      <c r="G132" s="21">
        <f>B29</f>
        <v>129642</v>
      </c>
      <c r="H132" s="21">
        <f>SUM(I132:K132)</f>
        <v>405437</v>
      </c>
      <c r="I132" s="21">
        <f>B30</f>
        <v>312751</v>
      </c>
      <c r="J132" s="21">
        <f>B31</f>
        <v>80071</v>
      </c>
      <c r="K132" s="21">
        <f>B32</f>
        <v>12615</v>
      </c>
    </row>
    <row r="133" spans="1:11" ht="12.75">
      <c r="A133" t="s">
        <v>62</v>
      </c>
      <c r="C133" s="21">
        <f t="shared" si="18"/>
        <v>113856</v>
      </c>
      <c r="D133" s="21"/>
      <c r="E133" s="21">
        <f>C27</f>
        <v>41567</v>
      </c>
      <c r="F133" s="21">
        <f>C28</f>
        <v>26542</v>
      </c>
      <c r="G133" s="21">
        <f>C29</f>
        <v>5985</v>
      </c>
      <c r="H133" s="21">
        <f>SUM(I133:K133)</f>
        <v>20610</v>
      </c>
      <c r="I133" s="21">
        <f>C30</f>
        <v>19152</v>
      </c>
      <c r="J133" s="21">
        <f>C31</f>
        <v>1458</v>
      </c>
      <c r="K133" s="21">
        <f>C32</f>
        <v>0</v>
      </c>
    </row>
    <row r="134" spans="1:11" ht="12.75">
      <c r="A134" t="s">
        <v>2</v>
      </c>
      <c r="C134" s="21">
        <f t="shared" si="18"/>
        <v>1139237</v>
      </c>
      <c r="D134" s="21"/>
      <c r="E134" s="21">
        <f>E27</f>
        <v>722949</v>
      </c>
      <c r="F134" s="21">
        <f>E28</f>
        <v>217977</v>
      </c>
      <c r="G134" s="21">
        <f>E29</f>
        <v>24865</v>
      </c>
      <c r="H134" s="21">
        <f>SUM(I134:K134)</f>
        <v>91656</v>
      </c>
      <c r="I134" s="21">
        <f>E30</f>
        <v>81790</v>
      </c>
      <c r="J134" s="21">
        <f>E31</f>
        <v>8986</v>
      </c>
      <c r="K134" s="21">
        <f>E32</f>
        <v>880</v>
      </c>
    </row>
    <row r="135" spans="1:11" ht="12.75">
      <c r="A135" t="s">
        <v>61</v>
      </c>
      <c r="C135" s="21">
        <f t="shared" si="18"/>
        <v>322648</v>
      </c>
      <c r="D135" s="21"/>
      <c r="E135" s="21">
        <f>D27</f>
        <v>223328</v>
      </c>
      <c r="F135" s="21">
        <f>D28</f>
        <v>58891</v>
      </c>
      <c r="G135" s="21">
        <f>D29</f>
        <v>4013</v>
      </c>
      <c r="H135" s="21">
        <f>SUM(I135:K135)</f>
        <v>23705</v>
      </c>
      <c r="I135" s="21">
        <f>D30</f>
        <v>12711</v>
      </c>
      <c r="J135" s="21">
        <f>D31</f>
        <v>9211</v>
      </c>
      <c r="K135" s="21">
        <f>D32</f>
        <v>1783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3190353</v>
      </c>
      <c r="E141" s="22">
        <f>B141/C66</f>
        <v>235.62429837518465</v>
      </c>
      <c r="G141" s="22">
        <f>B141/C67</f>
        <v>217.69723643807575</v>
      </c>
    </row>
    <row r="142" spans="1:7" ht="12.75">
      <c r="A142" t="s">
        <v>63</v>
      </c>
      <c r="B142" s="21">
        <f>C132</f>
        <v>3692269</v>
      </c>
      <c r="E142" s="22">
        <f>B142/C71</f>
        <v>745.7622702484347</v>
      </c>
      <c r="G142" s="22">
        <f>B142/C72</f>
        <v>234.56381424305954</v>
      </c>
    </row>
    <row r="143" spans="1:7" ht="12.75">
      <c r="A143" t="s">
        <v>62</v>
      </c>
      <c r="B143" s="21">
        <f>C133</f>
        <v>113856</v>
      </c>
      <c r="E143" s="22">
        <f>B143/C76</f>
        <v>1016.5714285714286</v>
      </c>
      <c r="G143" s="22">
        <f>B143/C77</f>
        <v>294.9637305699482</v>
      </c>
    </row>
    <row r="144" spans="1:7" ht="12.75">
      <c r="A144" t="s">
        <v>2</v>
      </c>
      <c r="B144" s="21">
        <f>C134</f>
        <v>1139237</v>
      </c>
      <c r="E144" s="22">
        <f>B144/C81</f>
        <v>321.72747811352724</v>
      </c>
      <c r="G144" s="22">
        <f>B144/C82</f>
        <v>316.9830272676683</v>
      </c>
    </row>
    <row r="145" spans="1:7" ht="12.75">
      <c r="A145" t="s">
        <v>61</v>
      </c>
      <c r="B145" s="21">
        <f>C135</f>
        <v>322648</v>
      </c>
      <c r="E145" s="27">
        <f>B145/C86</f>
        <v>800.6153846153846</v>
      </c>
      <c r="G145" s="27">
        <f>B145/C87</f>
        <v>192.39594514013118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0"/>
  <sheetViews>
    <sheetView workbookViewId="0" topLeftCell="A1">
      <selection activeCell="J6" sqref="J6"/>
    </sheetView>
  </sheetViews>
  <sheetFormatPr defaultColWidth="9.140625" defaultRowHeight="12.75"/>
  <cols>
    <col min="2" max="2" width="10.140625" style="0" bestFit="1" customWidth="1"/>
    <col min="3" max="5" width="9.28125" style="0" bestFit="1" customWidth="1"/>
    <col min="6" max="6" width="9.7109375" style="0" bestFit="1" customWidth="1"/>
    <col min="7" max="7" width="9.28125" style="0" bestFit="1" customWidth="1"/>
    <col min="8" max="8" width="10.57421875" style="0" bestFit="1" customWidth="1"/>
    <col min="9" max="9" width="10.140625" style="0" customWidth="1"/>
    <col min="10" max="12" width="9.28125" style="0" bestFit="1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JUL!B12</f>
        <v>11374</v>
      </c>
      <c r="C5" s="20">
        <f>JUL!C12</f>
        <v>5474</v>
      </c>
      <c r="D5" s="20">
        <f>JUL!D12</f>
        <v>1808</v>
      </c>
      <c r="E5" s="20">
        <f>JUL!E12</f>
        <v>3743</v>
      </c>
      <c r="F5" s="20">
        <f>JUL!F12</f>
        <v>13251</v>
      </c>
      <c r="G5" s="20">
        <f>JUL!G12</f>
        <v>907</v>
      </c>
      <c r="H5" s="20">
        <f>JUL!H12</f>
        <v>86147</v>
      </c>
      <c r="I5" s="20">
        <f aca="true" t="shared" si="0" ref="I5:I16">SUM(B5:H5)</f>
        <v>122704</v>
      </c>
    </row>
    <row r="6" spans="1:9" ht="12.75">
      <c r="A6" s="24" t="s">
        <v>49</v>
      </c>
      <c r="B6" s="20">
        <f>AUG!B12</f>
        <v>11335</v>
      </c>
      <c r="C6" s="20">
        <f>AUG!C12</f>
        <v>5434</v>
      </c>
      <c r="D6" s="20">
        <f>AUG!D12</f>
        <v>1773</v>
      </c>
      <c r="E6" s="20">
        <f>AUG!E12</f>
        <v>3662</v>
      </c>
      <c r="F6" s="20">
        <f>AUG!F12</f>
        <v>13334</v>
      </c>
      <c r="G6" s="20">
        <f>AUG!G12</f>
        <v>851</v>
      </c>
      <c r="H6" s="20">
        <f>AUG!H12</f>
        <v>88668</v>
      </c>
      <c r="I6" s="20">
        <f t="shared" si="0"/>
        <v>125057</v>
      </c>
    </row>
    <row r="7" spans="1:9" ht="12.75">
      <c r="A7" s="24" t="s">
        <v>50</v>
      </c>
      <c r="B7" s="20">
        <f>SEP!B12</f>
        <v>11306</v>
      </c>
      <c r="C7" s="20">
        <f>SEP!C12</f>
        <v>5575</v>
      </c>
      <c r="D7" s="20">
        <f>SEP!D12</f>
        <v>1775</v>
      </c>
      <c r="E7" s="20">
        <f>SEP!E12</f>
        <v>3749</v>
      </c>
      <c r="F7" s="20">
        <f>SEP!F12</f>
        <v>13464</v>
      </c>
      <c r="G7" s="20">
        <f>SEP!G12</f>
        <v>804</v>
      </c>
      <c r="H7" s="20">
        <f>SEP!H12</f>
        <v>90877</v>
      </c>
      <c r="I7" s="20">
        <f t="shared" si="0"/>
        <v>127550</v>
      </c>
    </row>
    <row r="8" spans="1:9" ht="12.75">
      <c r="A8" s="24" t="s">
        <v>51</v>
      </c>
      <c r="B8" s="20">
        <f>OCT!B12</f>
        <v>11490</v>
      </c>
      <c r="C8" s="20">
        <f>OCT!C12</f>
        <v>5696</v>
      </c>
      <c r="D8" s="20">
        <f>OCT!D12</f>
        <v>1775</v>
      </c>
      <c r="E8" s="20">
        <f>OCT!E12</f>
        <v>3842</v>
      </c>
      <c r="F8" s="20">
        <f>OCT!F12</f>
        <v>13525</v>
      </c>
      <c r="G8" s="20">
        <f>OCT!G12</f>
        <v>754</v>
      </c>
      <c r="H8" s="20">
        <f>OCT!H12</f>
        <v>92454</v>
      </c>
      <c r="I8" s="20">
        <f t="shared" si="0"/>
        <v>129536</v>
      </c>
    </row>
    <row r="9" spans="1:9" ht="12.75">
      <c r="A9" s="24" t="s">
        <v>52</v>
      </c>
      <c r="B9" s="20">
        <f>NOV!B12</f>
        <v>11326</v>
      </c>
      <c r="C9" s="20">
        <f>NOV!C12</f>
        <v>5560</v>
      </c>
      <c r="D9" s="20">
        <f>NOV!D12</f>
        <v>1782</v>
      </c>
      <c r="E9" s="20">
        <f>NOV!E12</f>
        <v>3750</v>
      </c>
      <c r="F9" s="20">
        <f>NOV!F12</f>
        <v>13641</v>
      </c>
      <c r="G9" s="20">
        <f>NOV!G12</f>
        <v>718</v>
      </c>
      <c r="H9" s="20">
        <f>NOV!H12</f>
        <v>94584</v>
      </c>
      <c r="I9" s="20">
        <f t="shared" si="0"/>
        <v>131361</v>
      </c>
    </row>
    <row r="10" spans="1:9" ht="12.75">
      <c r="A10" s="24" t="s">
        <v>53</v>
      </c>
      <c r="B10" s="20">
        <f>DEC!B12</f>
        <v>15574</v>
      </c>
      <c r="C10" s="20">
        <f>DEC!C12</f>
        <v>1252</v>
      </c>
      <c r="D10" s="20">
        <f>DEC!D12</f>
        <v>1762</v>
      </c>
      <c r="E10" s="20">
        <f>DEC!E12</f>
        <v>3778</v>
      </c>
      <c r="F10" s="20">
        <f>DEC!F12</f>
        <v>13707</v>
      </c>
      <c r="G10" s="20">
        <f>DEC!G12</f>
        <v>695</v>
      </c>
      <c r="H10" s="20">
        <f>DEC!H12</f>
        <v>97253</v>
      </c>
      <c r="I10" s="20">
        <f t="shared" si="0"/>
        <v>134021</v>
      </c>
    </row>
    <row r="11" spans="1:9" ht="12.75">
      <c r="A11" s="24" t="s">
        <v>54</v>
      </c>
      <c r="B11" s="20">
        <f>JAN!B12</f>
        <v>11375</v>
      </c>
      <c r="C11" s="20">
        <f>JAN!C12</f>
        <v>5288</v>
      </c>
      <c r="D11" s="20">
        <f>JAN!D12</f>
        <v>1737</v>
      </c>
      <c r="E11" s="20">
        <f>JAN!E12</f>
        <v>3793</v>
      </c>
      <c r="F11" s="20">
        <f>JAN!F12</f>
        <v>13725</v>
      </c>
      <c r="G11" s="20">
        <f>JAN!G12</f>
        <v>671</v>
      </c>
      <c r="H11" s="20">
        <f>JAN!H12</f>
        <v>98096</v>
      </c>
      <c r="I11" s="20">
        <f t="shared" si="0"/>
        <v>134685</v>
      </c>
    </row>
    <row r="12" spans="1:9" ht="12.75">
      <c r="A12" s="24" t="s">
        <v>55</v>
      </c>
      <c r="B12" s="20">
        <f>FEB!B12</f>
        <v>12134</v>
      </c>
      <c r="C12" s="20">
        <f>FEB!C12</f>
        <v>4400</v>
      </c>
      <c r="D12" s="20">
        <f>FEB!D12</f>
        <v>1745</v>
      </c>
      <c r="E12" s="20">
        <f>FEB!E12</f>
        <v>3735</v>
      </c>
      <c r="F12" s="20">
        <f>FEB!F12</f>
        <v>13781</v>
      </c>
      <c r="G12" s="20">
        <f>FEB!G12</f>
        <v>651</v>
      </c>
      <c r="H12" s="20">
        <f>FEB!H12</f>
        <v>99065</v>
      </c>
      <c r="I12" s="20">
        <f t="shared" si="0"/>
        <v>135511</v>
      </c>
    </row>
    <row r="13" spans="1:9" ht="12.75">
      <c r="A13" s="24" t="s">
        <v>56</v>
      </c>
      <c r="B13" s="20">
        <f>MAR!B12</f>
        <v>12705</v>
      </c>
      <c r="C13" s="20">
        <f>MAR!C12</f>
        <v>3979</v>
      </c>
      <c r="D13" s="20">
        <f>MAR!D12</f>
        <v>1724</v>
      </c>
      <c r="E13" s="20">
        <f>MAR!E12</f>
        <v>3772</v>
      </c>
      <c r="F13" s="20">
        <f>MAR!F12</f>
        <v>13828</v>
      </c>
      <c r="G13" s="20">
        <f>MAR!G12</f>
        <v>629</v>
      </c>
      <c r="H13" s="20">
        <f>MAR!H12</f>
        <v>99957</v>
      </c>
      <c r="I13" s="20">
        <f t="shared" si="0"/>
        <v>136594</v>
      </c>
    </row>
    <row r="14" spans="1:9" ht="12.75">
      <c r="A14" s="24" t="s">
        <v>57</v>
      </c>
      <c r="B14" s="20">
        <f>APR!B12</f>
        <v>15370</v>
      </c>
      <c r="C14" s="20">
        <f>APR!C12</f>
        <v>584</v>
      </c>
      <c r="D14" s="20">
        <f>APR!D12</f>
        <v>1714</v>
      </c>
      <c r="E14" s="20">
        <f>APR!E12</f>
        <v>3740</v>
      </c>
      <c r="F14" s="20">
        <f>APR!F12</f>
        <v>13996</v>
      </c>
      <c r="G14" s="20">
        <f>APR!G12</f>
        <v>615</v>
      </c>
      <c r="H14" s="20">
        <f>APR!H12</f>
        <v>102365</v>
      </c>
      <c r="I14" s="20">
        <f t="shared" si="0"/>
        <v>138384</v>
      </c>
    </row>
    <row r="15" spans="1:9" ht="12.75">
      <c r="A15" s="24" t="s">
        <v>58</v>
      </c>
      <c r="B15" s="20">
        <f>MAY!B12</f>
        <v>15668</v>
      </c>
      <c r="C15" s="20">
        <f>MAY!C12</f>
        <v>391</v>
      </c>
      <c r="D15" s="20">
        <f>MAY!D12</f>
        <v>1665</v>
      </c>
      <c r="E15" s="20">
        <f>MAY!E12</f>
        <v>3727</v>
      </c>
      <c r="F15" s="20">
        <f>MAY!F12</f>
        <v>14052</v>
      </c>
      <c r="G15" s="20">
        <f>MAY!G12</f>
        <v>598</v>
      </c>
      <c r="H15" s="20">
        <f>MAY!H12</f>
        <v>103715</v>
      </c>
      <c r="I15" s="20">
        <f t="shared" si="0"/>
        <v>139816</v>
      </c>
    </row>
    <row r="16" spans="1:9" ht="12.75">
      <c r="A16" s="24" t="s">
        <v>59</v>
      </c>
      <c r="B16" s="20">
        <f>JUN!B12</f>
        <v>15741</v>
      </c>
      <c r="C16" s="20">
        <f>JUN!C12</f>
        <v>386</v>
      </c>
      <c r="D16" s="20">
        <f>JUN!D12</f>
        <v>1677</v>
      </c>
      <c r="E16" s="20">
        <f>JUN!E12</f>
        <v>3594</v>
      </c>
      <c r="F16" s="20">
        <f>JUN!F12</f>
        <v>14157</v>
      </c>
      <c r="G16" s="20">
        <f>JUN!G12</f>
        <v>498</v>
      </c>
      <c r="H16" s="20">
        <f>JUN!H12</f>
        <v>105240</v>
      </c>
      <c r="I16" s="20">
        <f t="shared" si="0"/>
        <v>141293</v>
      </c>
    </row>
    <row r="17" spans="1:9" ht="12.75">
      <c r="A17" s="17" t="s">
        <v>47</v>
      </c>
      <c r="B17" s="20">
        <f>SUM(B5:B16)/COUNTIF(B5:B16,"&lt;&gt;0")</f>
        <v>12949.833333333334</v>
      </c>
      <c r="C17" s="20">
        <f aca="true" t="shared" si="1" ref="C17:I17">SUM(C5:C16)/COUNTIF(C5:C16,"&lt;&gt;0")</f>
        <v>3668.25</v>
      </c>
      <c r="D17" s="20">
        <f t="shared" si="1"/>
        <v>1744.75</v>
      </c>
      <c r="E17" s="20">
        <f t="shared" si="1"/>
        <v>3740.4166666666665</v>
      </c>
      <c r="F17" s="20">
        <f t="shared" si="1"/>
        <v>13705.083333333334</v>
      </c>
      <c r="G17" s="20">
        <f t="shared" si="1"/>
        <v>699.25</v>
      </c>
      <c r="H17" s="20">
        <f t="shared" si="1"/>
        <v>96535.08333333333</v>
      </c>
      <c r="I17" s="20">
        <f t="shared" si="1"/>
        <v>133042.66666666666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JUL!B23</f>
        <v>3914.424</v>
      </c>
      <c r="C21" s="23">
        <f>JUL!C23</f>
        <v>1404</v>
      </c>
      <c r="D21" s="23">
        <f>JUL!D23</f>
        <v>434</v>
      </c>
      <c r="E21" s="23">
        <f>JUL!E23</f>
        <v>3696</v>
      </c>
      <c r="F21" s="23">
        <f>JUL!F23</f>
        <v>12263</v>
      </c>
      <c r="G21" s="23">
        <f>JUL!G23</f>
        <v>837</v>
      </c>
      <c r="H21" s="23">
        <f>JUL!H23</f>
        <v>39075</v>
      </c>
      <c r="I21" s="20">
        <f aca="true" t="shared" si="2" ref="I21:I32">SUM(B21:H21)</f>
        <v>61623.424</v>
      </c>
    </row>
    <row r="22" spans="1:9" ht="12.75">
      <c r="A22" s="24" t="s">
        <v>49</v>
      </c>
      <c r="B22" s="23">
        <f>AUG!B23</f>
        <v>3902</v>
      </c>
      <c r="C22" s="23">
        <f>AUG!C23</f>
        <v>1414</v>
      </c>
      <c r="D22" s="23">
        <f>AUG!D23</f>
        <v>424</v>
      </c>
      <c r="E22" s="23">
        <f>AUG!E23</f>
        <v>3620</v>
      </c>
      <c r="F22" s="23">
        <f>AUG!F23</f>
        <v>12356</v>
      </c>
      <c r="G22" s="23">
        <f>AUG!G23</f>
        <v>784</v>
      </c>
      <c r="H22" s="23">
        <f>AUG!H23</f>
        <v>40352</v>
      </c>
      <c r="I22" s="20">
        <f t="shared" si="2"/>
        <v>62852</v>
      </c>
    </row>
    <row r="23" spans="1:9" ht="12.75">
      <c r="A23" s="24" t="s">
        <v>50</v>
      </c>
      <c r="B23" s="23">
        <f>SEP!B23</f>
        <v>3890</v>
      </c>
      <c r="C23" s="23">
        <f>SEP!C23</f>
        <v>1462</v>
      </c>
      <c r="D23" s="23">
        <f>SEP!D23</f>
        <v>422</v>
      </c>
      <c r="E23" s="23">
        <f>SEP!E23</f>
        <v>3702</v>
      </c>
      <c r="F23" s="23">
        <f>SEP!F23</f>
        <v>12476</v>
      </c>
      <c r="G23" s="23">
        <f>SEP!G23</f>
        <v>736</v>
      </c>
      <c r="H23" s="23">
        <f>SEP!H23</f>
        <v>41467</v>
      </c>
      <c r="I23" s="20">
        <f t="shared" si="2"/>
        <v>64155</v>
      </c>
    </row>
    <row r="24" spans="1:9" ht="12.75">
      <c r="A24" s="24" t="s">
        <v>51</v>
      </c>
      <c r="B24" s="23">
        <f>OCT!B23</f>
        <v>3946</v>
      </c>
      <c r="C24" s="23">
        <f>OCT!C23</f>
        <v>1502</v>
      </c>
      <c r="D24" s="23">
        <f>OCT!D23</f>
        <v>420</v>
      </c>
      <c r="E24" s="23">
        <f>OCT!E23</f>
        <v>3793</v>
      </c>
      <c r="F24" s="23">
        <f>OCT!F23</f>
        <v>12552</v>
      </c>
      <c r="G24" s="23">
        <f>OCT!G23</f>
        <v>686</v>
      </c>
      <c r="H24" s="23">
        <f>OCT!H23</f>
        <v>42215</v>
      </c>
      <c r="I24" s="20">
        <f t="shared" si="2"/>
        <v>65114</v>
      </c>
    </row>
    <row r="25" spans="1:9" ht="12.75">
      <c r="A25" s="24" t="s">
        <v>52</v>
      </c>
      <c r="B25" s="20">
        <f>NOV!B23</f>
        <v>3905</v>
      </c>
      <c r="C25" s="20">
        <f>NOV!C23</f>
        <v>1456</v>
      </c>
      <c r="D25" s="20">
        <f>NOV!D23</f>
        <v>423</v>
      </c>
      <c r="E25" s="20">
        <f>NOV!E23</f>
        <v>3694</v>
      </c>
      <c r="F25" s="20">
        <f>NOV!F23</f>
        <v>12641</v>
      </c>
      <c r="G25" s="20">
        <f>NOV!G23</f>
        <v>650</v>
      </c>
      <c r="H25" s="20">
        <f>NOV!H23</f>
        <v>43248</v>
      </c>
      <c r="I25" s="20">
        <f t="shared" si="2"/>
        <v>66017</v>
      </c>
    </row>
    <row r="26" spans="1:9" ht="12.75">
      <c r="A26" s="24" t="s">
        <v>53</v>
      </c>
      <c r="B26" s="20">
        <f>DEC!B23</f>
        <v>4886</v>
      </c>
      <c r="C26" s="20">
        <f>DEC!C23</f>
        <v>464</v>
      </c>
      <c r="D26" s="20">
        <f>DEC!D23</f>
        <v>421</v>
      </c>
      <c r="E26" s="20">
        <f>DEC!E23</f>
        <v>3726</v>
      </c>
      <c r="F26" s="20">
        <f>DEC!F23</f>
        <v>12696</v>
      </c>
      <c r="G26" s="20">
        <f>DEC!G23</f>
        <v>629</v>
      </c>
      <c r="H26" s="20">
        <f>DEC!H23</f>
        <v>44456</v>
      </c>
      <c r="I26" s="20">
        <f t="shared" si="2"/>
        <v>67278</v>
      </c>
    </row>
    <row r="27" spans="1:9" ht="12.75">
      <c r="A27" s="24" t="s">
        <v>54</v>
      </c>
      <c r="B27" s="20">
        <f>JAN!B23</f>
        <v>3905</v>
      </c>
      <c r="C27" s="20">
        <f>JAN!C23</f>
        <v>1385</v>
      </c>
      <c r="D27" s="20">
        <f>JAN!D23</f>
        <v>417</v>
      </c>
      <c r="E27" s="20">
        <f>JAN!E23</f>
        <v>3741</v>
      </c>
      <c r="F27" s="20">
        <f>JAN!F23</f>
        <v>12741</v>
      </c>
      <c r="G27" s="20">
        <f>JAN!G23</f>
        <v>609</v>
      </c>
      <c r="H27" s="20">
        <f>JAN!H23</f>
        <v>44852</v>
      </c>
      <c r="I27" s="20">
        <f t="shared" si="2"/>
        <v>67650</v>
      </c>
    </row>
    <row r="28" spans="1:9" ht="12.75">
      <c r="A28" s="24" t="s">
        <v>55</v>
      </c>
      <c r="B28" s="20">
        <f>FEB!B23</f>
        <v>4101</v>
      </c>
      <c r="C28" s="20">
        <f>FEB!C23</f>
        <v>1152</v>
      </c>
      <c r="D28" s="20">
        <f>FEB!D23</f>
        <v>413</v>
      </c>
      <c r="E28" s="20">
        <f>FEB!E23</f>
        <v>3679</v>
      </c>
      <c r="F28" s="20">
        <f>FEB!F23</f>
        <v>12781</v>
      </c>
      <c r="G28" s="20">
        <f>FEB!G23</f>
        <v>585</v>
      </c>
      <c r="H28" s="20">
        <f>FEB!H23</f>
        <v>45382</v>
      </c>
      <c r="I28" s="20">
        <f t="shared" si="2"/>
        <v>68093</v>
      </c>
    </row>
    <row r="29" spans="1:9" ht="12.75">
      <c r="A29" s="24" t="s">
        <v>56</v>
      </c>
      <c r="B29" s="20">
        <f>MAR!B23</f>
        <v>4255</v>
      </c>
      <c r="C29" s="20">
        <f>MAR!C23</f>
        <v>1039</v>
      </c>
      <c r="D29" s="20">
        <f>MAR!D23</f>
        <v>411</v>
      </c>
      <c r="E29" s="20">
        <f>MAR!E23</f>
        <v>3718</v>
      </c>
      <c r="F29" s="20">
        <f>MAR!F23</f>
        <v>12839</v>
      </c>
      <c r="G29" s="20">
        <f>MAR!G23</f>
        <v>563</v>
      </c>
      <c r="H29" s="20">
        <f>MAR!H23</f>
        <v>45987</v>
      </c>
      <c r="I29" s="20">
        <f t="shared" si="2"/>
        <v>68812</v>
      </c>
    </row>
    <row r="30" spans="1:9" ht="12.75">
      <c r="A30" s="24" t="s">
        <v>57</v>
      </c>
      <c r="B30" s="20">
        <f>APR!B23</f>
        <v>4843</v>
      </c>
      <c r="C30" s="20">
        <f>APR!C23</f>
        <v>156</v>
      </c>
      <c r="D30" s="20">
        <f>APR!D23</f>
        <v>413</v>
      </c>
      <c r="E30" s="20">
        <f>APR!E23</f>
        <v>3693</v>
      </c>
      <c r="F30" s="20">
        <f>APR!F23</f>
        <v>12956</v>
      </c>
      <c r="G30" s="20">
        <f>APR!G23</f>
        <v>549</v>
      </c>
      <c r="H30" s="20">
        <f>APR!H23</f>
        <v>47007</v>
      </c>
      <c r="I30" s="20">
        <f t="shared" si="2"/>
        <v>69617</v>
      </c>
    </row>
    <row r="31" spans="1:9" ht="12.75">
      <c r="A31" s="24" t="s">
        <v>58</v>
      </c>
      <c r="B31" s="20">
        <f>MAY!B23</f>
        <v>4921</v>
      </c>
      <c r="C31" s="20">
        <f>MAY!C23</f>
        <v>106</v>
      </c>
      <c r="D31" s="20">
        <f>MAY!D23</f>
        <v>402</v>
      </c>
      <c r="E31" s="20">
        <f>MAY!E23</f>
        <v>3679</v>
      </c>
      <c r="F31" s="20">
        <f>MAY!F23</f>
        <v>13001</v>
      </c>
      <c r="G31" s="20">
        <f>MAY!G23</f>
        <v>534</v>
      </c>
      <c r="H31" s="20">
        <f>MAY!H23</f>
        <v>47751</v>
      </c>
      <c r="I31" s="20">
        <f t="shared" si="2"/>
        <v>70394</v>
      </c>
    </row>
    <row r="32" spans="1:9" ht="12.75">
      <c r="A32" s="24" t="s">
        <v>59</v>
      </c>
      <c r="B32" s="20">
        <f>JUN!B23</f>
        <v>4951</v>
      </c>
      <c r="C32" s="20">
        <f>JUN!C23</f>
        <v>112</v>
      </c>
      <c r="D32" s="20">
        <f>JUN!D23</f>
        <v>403</v>
      </c>
      <c r="E32" s="20">
        <f>JUN!E23</f>
        <v>3541</v>
      </c>
      <c r="F32" s="20">
        <f>JUN!F23</f>
        <v>13096</v>
      </c>
      <c r="G32" s="20">
        <f>JUN!G23</f>
        <v>444</v>
      </c>
      <c r="H32" s="20">
        <f>JUN!H23</f>
        <v>48464</v>
      </c>
      <c r="I32" s="20">
        <f t="shared" si="2"/>
        <v>71011</v>
      </c>
    </row>
    <row r="33" spans="1:9" ht="12.75">
      <c r="A33" s="17" t="s">
        <v>47</v>
      </c>
      <c r="B33" s="20">
        <f>SUM(B21:B32)/COUNTIF(B21:B32,"&lt;&gt;0")</f>
        <v>4284.952</v>
      </c>
      <c r="C33" s="20">
        <f aca="true" t="shared" si="3" ref="C33:I33">SUM(C21:C32)/COUNTIF(C21:C32,"&lt;&gt;0")</f>
        <v>971</v>
      </c>
      <c r="D33" s="20">
        <f t="shared" si="3"/>
        <v>416.9166666666667</v>
      </c>
      <c r="E33" s="20">
        <f t="shared" si="3"/>
        <v>3690.1666666666665</v>
      </c>
      <c r="F33" s="20">
        <f t="shared" si="3"/>
        <v>12699.833333333334</v>
      </c>
      <c r="G33" s="20">
        <f t="shared" si="3"/>
        <v>633.8333333333334</v>
      </c>
      <c r="H33" s="20">
        <f t="shared" si="3"/>
        <v>44188</v>
      </c>
      <c r="I33" s="20">
        <f t="shared" si="3"/>
        <v>66884.702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JUL!B34</f>
        <v>2471287</v>
      </c>
      <c r="C37" s="20">
        <f>JUL!C34</f>
        <v>1161336</v>
      </c>
      <c r="D37" s="20">
        <f>JUL!D34</f>
        <v>327602</v>
      </c>
      <c r="E37" s="20">
        <f>JUL!E34</f>
        <v>986592</v>
      </c>
      <c r="F37" s="20">
        <f>JUL!F34</f>
        <v>2679956</v>
      </c>
      <c r="G37" s="20">
        <f>JUL!G34</f>
        <v>239361</v>
      </c>
      <c r="H37" s="20">
        <f>JUL!H34</f>
        <v>18521011</v>
      </c>
      <c r="I37" s="20">
        <f aca="true" t="shared" si="4" ref="I37:I48">SUM(B37:H37)</f>
        <v>26387145</v>
      </c>
    </row>
    <row r="38" spans="1:9" ht="12.75">
      <c r="A38" s="24" t="s">
        <v>49</v>
      </c>
      <c r="B38" s="20">
        <f>AUG!B34</f>
        <v>2462745</v>
      </c>
      <c r="C38" s="20">
        <f>AUG!C34</f>
        <v>1154329</v>
      </c>
      <c r="D38" s="20">
        <f>AUG!D34</f>
        <v>322937</v>
      </c>
      <c r="E38" s="20">
        <f>AUG!E34</f>
        <v>963622</v>
      </c>
      <c r="F38" s="20">
        <f>AUG!F34</f>
        <v>2698091</v>
      </c>
      <c r="G38" s="20">
        <f>AUG!G34</f>
        <v>224498</v>
      </c>
      <c r="H38" s="20">
        <f>AUG!H34</f>
        <v>19041833</v>
      </c>
      <c r="I38" s="20">
        <f t="shared" si="4"/>
        <v>26868055</v>
      </c>
    </row>
    <row r="39" spans="1:9" ht="12.75">
      <c r="A39" s="24" t="s">
        <v>50</v>
      </c>
      <c r="B39" s="20">
        <f>SEP!B34</f>
        <v>2460737</v>
      </c>
      <c r="C39" s="20">
        <f>SEP!C34</f>
        <v>1191338</v>
      </c>
      <c r="D39" s="20">
        <f>SEP!D34</f>
        <v>325421</v>
      </c>
      <c r="E39" s="20">
        <f>SEP!E34</f>
        <v>988788</v>
      </c>
      <c r="F39" s="20">
        <f>SEP!F34</f>
        <v>2729721</v>
      </c>
      <c r="G39" s="20">
        <f>SEP!G34</f>
        <v>213638</v>
      </c>
      <c r="H39" s="20">
        <f>SEP!H34</f>
        <v>19614510</v>
      </c>
      <c r="I39" s="20">
        <f t="shared" si="4"/>
        <v>27524153</v>
      </c>
    </row>
    <row r="40" spans="1:9" ht="12.75">
      <c r="A40" s="24" t="s">
        <v>51</v>
      </c>
      <c r="B40" s="20">
        <f>OCT!B34</f>
        <v>2504495</v>
      </c>
      <c r="C40" s="20">
        <f>OCT!C34</f>
        <v>1216204</v>
      </c>
      <c r="D40" s="20">
        <f>OCT!D34</f>
        <v>325053</v>
      </c>
      <c r="E40" s="20">
        <f>OCT!E34</f>
        <v>1009835</v>
      </c>
      <c r="F40" s="20">
        <f>OCT!F34</f>
        <v>2726292</v>
      </c>
      <c r="G40" s="20">
        <f>OCT!G34</f>
        <v>197815</v>
      </c>
      <c r="H40" s="20">
        <f>OCT!H34</f>
        <v>19903020</v>
      </c>
      <c r="I40" s="20">
        <f t="shared" si="4"/>
        <v>27882714</v>
      </c>
    </row>
    <row r="41" spans="1:9" ht="12.75">
      <c r="A41" s="24" t="s">
        <v>52</v>
      </c>
      <c r="B41" s="20">
        <f>NOV!B34</f>
        <v>2467478</v>
      </c>
      <c r="C41" s="20">
        <f>NOV!C34</f>
        <v>1190394</v>
      </c>
      <c r="D41" s="20">
        <f>NOV!D34</f>
        <v>328479</v>
      </c>
      <c r="E41" s="20">
        <f>NOV!E34</f>
        <v>1102811</v>
      </c>
      <c r="F41" s="20">
        <f>NOV!F34</f>
        <v>2745789</v>
      </c>
      <c r="G41" s="20">
        <f>NOV!G34</f>
        <v>188963</v>
      </c>
      <c r="H41" s="20">
        <f>NOV!H34</f>
        <v>20411400</v>
      </c>
      <c r="I41" s="20">
        <f t="shared" si="4"/>
        <v>28435314</v>
      </c>
    </row>
    <row r="42" spans="1:9" ht="12.75">
      <c r="A42" s="24" t="s">
        <v>53</v>
      </c>
      <c r="B42" s="20">
        <f>DEC!B34</f>
        <v>3357606</v>
      </c>
      <c r="C42" s="20">
        <f>DEC!C34</f>
        <v>283456</v>
      </c>
      <c r="D42" s="20">
        <f>DEC!D34</f>
        <v>321627</v>
      </c>
      <c r="E42" s="20">
        <f>DEC!E34</f>
        <v>1113477</v>
      </c>
      <c r="F42" s="20">
        <f>DEC!F34</f>
        <v>2766882</v>
      </c>
      <c r="G42" s="20">
        <f>DEC!G34</f>
        <v>182623</v>
      </c>
      <c r="H42" s="20">
        <f>DEC!H34</f>
        <v>21004654</v>
      </c>
      <c r="I42" s="20">
        <f t="shared" si="4"/>
        <v>29030325</v>
      </c>
    </row>
    <row r="43" spans="1:9" ht="12.75">
      <c r="A43" s="24" t="s">
        <v>54</v>
      </c>
      <c r="B43" s="20">
        <f>JAN!B34</f>
        <v>2454117</v>
      </c>
      <c r="C43" s="20">
        <f>JAN!C34</f>
        <v>1088336</v>
      </c>
      <c r="D43" s="20">
        <f>JAN!D34</f>
        <v>318539</v>
      </c>
      <c r="E43" s="20">
        <f>JAN!E34</f>
        <v>1117717</v>
      </c>
      <c r="F43" s="20">
        <f>JAN!F34</f>
        <v>2771409</v>
      </c>
      <c r="G43" s="20">
        <f>JAN!G34</f>
        <v>177104</v>
      </c>
      <c r="H43" s="20">
        <f>JAN!H34</f>
        <v>21004662</v>
      </c>
      <c r="I43" s="20">
        <f t="shared" si="4"/>
        <v>28931884</v>
      </c>
    </row>
    <row r="44" spans="1:9" ht="12.75">
      <c r="A44" s="24" t="s">
        <v>55</v>
      </c>
      <c r="B44" s="20">
        <f>FEB!B34</f>
        <v>2613040</v>
      </c>
      <c r="C44" s="20">
        <f>FEB!C34</f>
        <v>905793</v>
      </c>
      <c r="D44" s="20">
        <f>FEB!D34</f>
        <v>320696</v>
      </c>
      <c r="E44" s="20">
        <f>FEB!E34</f>
        <v>1103655</v>
      </c>
      <c r="F44" s="20">
        <f>FEB!F34</f>
        <v>2784446</v>
      </c>
      <c r="G44" s="20">
        <f>FEB!G34</f>
        <v>172256</v>
      </c>
      <c r="H44" s="20">
        <f>FEB!H34</f>
        <v>21408304</v>
      </c>
      <c r="I44" s="20">
        <f t="shared" si="4"/>
        <v>29308190</v>
      </c>
    </row>
    <row r="45" spans="1:9" ht="12.75">
      <c r="A45" s="24" t="s">
        <v>56</v>
      </c>
      <c r="B45" s="20">
        <f>MAR!B34</f>
        <v>2748914</v>
      </c>
      <c r="C45" s="20">
        <f>MAR!C34</f>
        <v>824581</v>
      </c>
      <c r="D45" s="20">
        <f>MAR!D34</f>
        <v>317991</v>
      </c>
      <c r="E45" s="20">
        <f>MAR!E34</f>
        <v>1109964</v>
      </c>
      <c r="F45" s="20">
        <f>MAR!F34</f>
        <v>2798459</v>
      </c>
      <c r="G45" s="20">
        <f>MAR!G34</f>
        <v>166697</v>
      </c>
      <c r="H45" s="20">
        <f>MAR!H34</f>
        <v>21670567</v>
      </c>
      <c r="I45" s="20">
        <f t="shared" si="4"/>
        <v>29637173</v>
      </c>
    </row>
    <row r="46" spans="1:9" ht="12.75">
      <c r="A46" s="24" t="s">
        <v>57</v>
      </c>
      <c r="B46" s="20">
        <f>APR!B34</f>
        <v>3282797</v>
      </c>
      <c r="C46" s="20">
        <f>APR!C34</f>
        <v>133892</v>
      </c>
      <c r="D46" s="20">
        <f>APR!D34</f>
        <v>314079</v>
      </c>
      <c r="E46" s="20">
        <f>APR!E34</f>
        <v>1103064</v>
      </c>
      <c r="F46" s="20">
        <f>APR!F34</f>
        <v>2830066</v>
      </c>
      <c r="G46" s="20">
        <f>APR!G34</f>
        <v>161616</v>
      </c>
      <c r="H46" s="20">
        <f>APR!H34</f>
        <v>22165707</v>
      </c>
      <c r="I46" s="20">
        <f t="shared" si="4"/>
        <v>29991221</v>
      </c>
    </row>
    <row r="47" spans="1:9" ht="12.75">
      <c r="A47" s="24" t="s">
        <v>58</v>
      </c>
      <c r="B47" s="20">
        <f>MAY!B34</f>
        <v>3348796</v>
      </c>
      <c r="C47" s="20">
        <f>MAY!C34</f>
        <v>90648</v>
      </c>
      <c r="D47" s="20">
        <f>MAY!D34</f>
        <v>305847</v>
      </c>
      <c r="E47" s="20">
        <f>MAY!E34</f>
        <v>1099218</v>
      </c>
      <c r="F47" s="20">
        <f>MAY!F34</f>
        <v>2840322</v>
      </c>
      <c r="G47" s="20">
        <f>MAY!G34</f>
        <v>157310</v>
      </c>
      <c r="H47" s="20">
        <f>MAY!H34</f>
        <v>22451354</v>
      </c>
      <c r="I47" s="20">
        <f t="shared" si="4"/>
        <v>30293495</v>
      </c>
    </row>
    <row r="48" spans="1:9" ht="12.75">
      <c r="A48" s="24" t="s">
        <v>59</v>
      </c>
      <c r="B48" s="20">
        <f>JUN!B34</f>
        <v>3379518</v>
      </c>
      <c r="C48" s="20">
        <f>JUN!C34</f>
        <v>94704</v>
      </c>
      <c r="D48" s="20">
        <f>JUN!D34</f>
        <v>309937</v>
      </c>
      <c r="E48" s="20">
        <f>JUN!E34</f>
        <v>1057447</v>
      </c>
      <c r="F48" s="20">
        <f>JUN!F34</f>
        <v>2868665</v>
      </c>
      <c r="G48" s="20">
        <f>JUN!G34</f>
        <v>144624</v>
      </c>
      <c r="H48" s="20">
        <f>JUN!H34</f>
        <v>22800131</v>
      </c>
      <c r="I48" s="20">
        <f t="shared" si="4"/>
        <v>30655026</v>
      </c>
    </row>
    <row r="49" spans="1:9" ht="12.75">
      <c r="A49" s="17" t="s">
        <v>47</v>
      </c>
      <c r="B49" s="20">
        <f>SUM(B37:B48)/COUNTIF(B37:B48,"&lt;&gt;0")</f>
        <v>2795960.8333333335</v>
      </c>
      <c r="C49" s="20">
        <f aca="true" t="shared" si="5" ref="C49:I49">SUM(C37:C48)/COUNTIF(C37:C48,"&lt;&gt;0")</f>
        <v>777917.5833333334</v>
      </c>
      <c r="D49" s="20">
        <f t="shared" si="5"/>
        <v>319850.6666666667</v>
      </c>
      <c r="E49" s="20">
        <f t="shared" si="5"/>
        <v>1063015.8333333333</v>
      </c>
      <c r="F49" s="20">
        <f t="shared" si="5"/>
        <v>2770008.1666666665</v>
      </c>
      <c r="G49" s="20">
        <f t="shared" si="5"/>
        <v>185542.08333333334</v>
      </c>
      <c r="H49" s="20">
        <f t="shared" si="5"/>
        <v>20833096.083333332</v>
      </c>
      <c r="I49" s="20">
        <f t="shared" si="5"/>
        <v>28745391.25</v>
      </c>
    </row>
    <row r="53" ht="12.75">
      <c r="A53" s="18" t="s">
        <v>66</v>
      </c>
    </row>
    <row r="54" ht="12.75">
      <c r="A54" s="18"/>
    </row>
    <row r="55" spans="3:12" ht="12.75">
      <c r="C55" s="46" t="s">
        <v>19</v>
      </c>
      <c r="D55" s="43"/>
      <c r="E55" s="44"/>
      <c r="G55" s="46" t="s">
        <v>23</v>
      </c>
      <c r="H55" s="43"/>
      <c r="I55" s="44"/>
      <c r="J55" s="46" t="s">
        <v>24</v>
      </c>
      <c r="K55" s="43"/>
      <c r="L55" s="44"/>
    </row>
    <row r="56" spans="3:12" ht="12.75">
      <c r="C56" s="26"/>
      <c r="D56" s="26"/>
      <c r="E56" s="26" t="s">
        <v>64</v>
      </c>
      <c r="G56" s="26"/>
      <c r="H56" s="26"/>
      <c r="I56" s="26" t="s">
        <v>64</v>
      </c>
      <c r="J56" s="26"/>
      <c r="K56" s="26"/>
      <c r="L56" s="26" t="s">
        <v>64</v>
      </c>
    </row>
    <row r="57" spans="1:12" ht="12.75">
      <c r="A57" s="39" t="s">
        <v>46</v>
      </c>
      <c r="C57" s="12" t="s">
        <v>20</v>
      </c>
      <c r="D57" s="12" t="s">
        <v>21</v>
      </c>
      <c r="E57" s="12" t="s">
        <v>65</v>
      </c>
      <c r="G57" s="12" t="s">
        <v>20</v>
      </c>
      <c r="H57" s="12" t="s">
        <v>21</v>
      </c>
      <c r="I57" s="12" t="s">
        <v>65</v>
      </c>
      <c r="J57" s="12" t="s">
        <v>20</v>
      </c>
      <c r="K57" s="12" t="s">
        <v>21</v>
      </c>
      <c r="L57" s="12" t="s">
        <v>65</v>
      </c>
    </row>
    <row r="58" spans="1:12" ht="12.75">
      <c r="A58" s="24" t="s">
        <v>48</v>
      </c>
      <c r="C58" s="29">
        <f>JUL!C42</f>
        <v>61623.424</v>
      </c>
      <c r="D58" s="29">
        <f>JUL!C43</f>
        <v>122704</v>
      </c>
      <c r="E58" s="31">
        <f>JUL!C44</f>
        <v>1.9911908822203712</v>
      </c>
      <c r="G58" s="29">
        <f>JUL!C47</f>
        <v>39075</v>
      </c>
      <c r="H58" s="29">
        <f>JUL!C48</f>
        <v>86147</v>
      </c>
      <c r="I58" s="31">
        <f>JUL!C49</f>
        <v>2.2046577095329494</v>
      </c>
      <c r="J58" s="29">
        <f>JUL!C52</f>
        <v>22548.424</v>
      </c>
      <c r="K58" s="29">
        <f>JUL!C53</f>
        <v>36557</v>
      </c>
      <c r="L58" s="31">
        <f>JUL!C54</f>
        <v>1.6212663022479976</v>
      </c>
    </row>
    <row r="59" spans="1:12" ht="12.75">
      <c r="A59" s="24" t="s">
        <v>49</v>
      </c>
      <c r="C59" s="29">
        <f>AUG!C42</f>
        <v>62852</v>
      </c>
      <c r="D59" s="29">
        <f>AUG!C43</f>
        <v>125057</v>
      </c>
      <c r="E59" s="31">
        <f>AUG!C44</f>
        <v>1.9897059759434863</v>
      </c>
      <c r="G59" s="29">
        <f>AUG!C47</f>
        <v>40352</v>
      </c>
      <c r="H59" s="29">
        <f>AUG!C48</f>
        <v>88668</v>
      </c>
      <c r="I59" s="31">
        <f>AUG!C49</f>
        <v>2.197363203806503</v>
      </c>
      <c r="J59" s="29">
        <f>AUG!C52</f>
        <v>22500</v>
      </c>
      <c r="K59" s="29">
        <f>AUG!C53</f>
        <v>36389</v>
      </c>
      <c r="L59" s="31">
        <f>AUG!C54</f>
        <v>1.617288888888889</v>
      </c>
    </row>
    <row r="60" spans="1:12" ht="12.75">
      <c r="A60" s="24" t="s">
        <v>50</v>
      </c>
      <c r="C60" s="29">
        <f>SEP!C42</f>
        <v>64155</v>
      </c>
      <c r="D60" s="29">
        <f>SEP!C43</f>
        <v>127250</v>
      </c>
      <c r="E60" s="31">
        <f>SEP!C44</f>
        <v>1.983477515392409</v>
      </c>
      <c r="G60" s="29">
        <f>SEP!C47</f>
        <v>41467</v>
      </c>
      <c r="H60" s="29">
        <f>SEP!C48</f>
        <v>90877</v>
      </c>
      <c r="I60" s="31">
        <f>SEP!C49</f>
        <v>2.1915499071550872</v>
      </c>
      <c r="J60" s="29">
        <f>SEP!C52</f>
        <v>22688</v>
      </c>
      <c r="K60" s="29">
        <f>SEP!C53</f>
        <v>36673</v>
      </c>
      <c r="L60" s="31">
        <f>SEP!C54</f>
        <v>1.6164051480959096</v>
      </c>
    </row>
    <row r="61" spans="1:12" ht="12.75">
      <c r="A61" s="24" t="s">
        <v>51</v>
      </c>
      <c r="C61" s="29">
        <f>OCT!C42</f>
        <v>65114</v>
      </c>
      <c r="D61" s="29">
        <f>OCT!C43</f>
        <v>129536</v>
      </c>
      <c r="E61" s="31">
        <f>OCT!C44</f>
        <v>1.9893724851798384</v>
      </c>
      <c r="G61" s="29">
        <f>OCT!C47</f>
        <v>42215</v>
      </c>
      <c r="H61" s="29">
        <f>OCT!C48</f>
        <v>92454</v>
      </c>
      <c r="I61" s="31">
        <f>OCT!C49</f>
        <v>2.1900746180267676</v>
      </c>
      <c r="J61" s="29">
        <f>OCT!C52</f>
        <v>22899</v>
      </c>
      <c r="K61" s="29">
        <f>OCT!C53</f>
        <v>37082</v>
      </c>
      <c r="L61" s="31">
        <f>OCT!C54</f>
        <v>1.6193720249792567</v>
      </c>
    </row>
    <row r="62" spans="1:12" ht="12.75">
      <c r="A62" s="24" t="s">
        <v>52</v>
      </c>
      <c r="C62" s="29">
        <f>NOV!C42</f>
        <v>66017</v>
      </c>
      <c r="D62" s="29">
        <f>NOV!C43</f>
        <v>131361</v>
      </c>
      <c r="E62" s="31">
        <f>NOV!C44</f>
        <v>1.9898056561188784</v>
      </c>
      <c r="G62" s="29">
        <f>NOV!C47</f>
        <v>43248</v>
      </c>
      <c r="H62" s="29">
        <f>NOV!C48</f>
        <v>94584</v>
      </c>
      <c r="I62" s="31">
        <f>NOV!C49</f>
        <v>2.1870144284128745</v>
      </c>
      <c r="J62" s="29">
        <f>NOV!C52</f>
        <v>22769</v>
      </c>
      <c r="K62" s="29">
        <f>NOV!C53</f>
        <v>36777</v>
      </c>
      <c r="L62" s="31">
        <f>NOV!C54</f>
        <v>1.615222451578901</v>
      </c>
    </row>
    <row r="63" spans="1:12" ht="12.75">
      <c r="A63" s="24" t="s">
        <v>53</v>
      </c>
      <c r="C63" s="29">
        <f>DEC!C42</f>
        <v>67278</v>
      </c>
      <c r="D63" s="29">
        <f>DEC!C43</f>
        <v>134021</v>
      </c>
      <c r="E63" s="31">
        <f>DEC!C44</f>
        <v>1.9920479205683879</v>
      </c>
      <c r="G63" s="29">
        <f>DEC!C47</f>
        <v>44456</v>
      </c>
      <c r="H63" s="29">
        <f>DEC!C48</f>
        <v>97253</v>
      </c>
      <c r="I63" s="31">
        <f>DEC!C49</f>
        <v>2.1876237178333633</v>
      </c>
      <c r="J63" s="29">
        <f>DEC!C52</f>
        <v>22822</v>
      </c>
      <c r="K63" s="29">
        <f>DEC!C53</f>
        <v>36768</v>
      </c>
      <c r="L63" s="31">
        <f>DEC!C54</f>
        <v>1.6110770309350626</v>
      </c>
    </row>
    <row r="64" spans="1:12" ht="12.75">
      <c r="A64" s="24" t="s">
        <v>54</v>
      </c>
      <c r="C64" s="29">
        <f>JAN!C42</f>
        <v>67650</v>
      </c>
      <c r="D64" s="29">
        <f>JAN!C43</f>
        <v>134685</v>
      </c>
      <c r="E64" s="31">
        <f>JAN!C44</f>
        <v>1.990909090909091</v>
      </c>
      <c r="G64" s="29">
        <f>JAN!C47</f>
        <v>44852</v>
      </c>
      <c r="H64" s="29">
        <f>JAN!C48</f>
        <v>98096</v>
      </c>
      <c r="I64" s="31">
        <f>JAN!C49</f>
        <v>2.1871042539909036</v>
      </c>
      <c r="J64" s="29">
        <f>JAN!C52</f>
        <v>22798</v>
      </c>
      <c r="K64" s="29">
        <f>JAN!C53</f>
        <v>36589</v>
      </c>
      <c r="L64" s="31">
        <f>JAN!C54</f>
        <v>1.6049214843407316</v>
      </c>
    </row>
    <row r="65" spans="1:12" ht="12.75">
      <c r="A65" s="24" t="s">
        <v>55</v>
      </c>
      <c r="C65" s="29">
        <f>FEB!C42</f>
        <v>68093</v>
      </c>
      <c r="D65" s="29">
        <f>FEB!C43</f>
        <v>135511</v>
      </c>
      <c r="E65" s="31">
        <f>FEB!C44</f>
        <v>1.9900870867783766</v>
      </c>
      <c r="G65" s="29">
        <f>FEB!C47</f>
        <v>45382</v>
      </c>
      <c r="H65" s="29">
        <f>FEB!C48</f>
        <v>99065</v>
      </c>
      <c r="I65" s="31">
        <f>FEB!C49</f>
        <v>2.1829139306332905</v>
      </c>
      <c r="J65" s="29">
        <f>FEB!C52</f>
        <v>22711</v>
      </c>
      <c r="K65" s="29">
        <f>FEB!C53</f>
        <v>36446</v>
      </c>
      <c r="L65" s="31">
        <f>FEB!C54</f>
        <v>1.6047730174805162</v>
      </c>
    </row>
    <row r="66" spans="1:12" ht="12.75">
      <c r="A66" s="24" t="s">
        <v>56</v>
      </c>
      <c r="C66" s="29">
        <f>MAR!C42</f>
        <v>68812</v>
      </c>
      <c r="D66" s="29">
        <f>MAR!C43</f>
        <v>136594</v>
      </c>
      <c r="E66" s="31">
        <f>MAR!C44</f>
        <v>1.9850316805208394</v>
      </c>
      <c r="G66" s="29">
        <f>MAR!C47</f>
        <v>45987</v>
      </c>
      <c r="H66" s="29">
        <f>MAR!C48</f>
        <v>99957</v>
      </c>
      <c r="I66" s="31">
        <f>MAR!C49</f>
        <v>2.173592537021332</v>
      </c>
      <c r="J66" s="29">
        <f>MAR!C52</f>
        <v>22825</v>
      </c>
      <c r="K66" s="29">
        <f>MAR!C53</f>
        <v>36637</v>
      </c>
      <c r="L66" s="31">
        <f>MAR!C54</f>
        <v>1.6051259583789703</v>
      </c>
    </row>
    <row r="67" spans="1:12" ht="12.75">
      <c r="A67" s="24" t="s">
        <v>57</v>
      </c>
      <c r="C67" s="29">
        <f>APR!C42</f>
        <v>69617</v>
      </c>
      <c r="D67" s="29">
        <f>APR!C43</f>
        <v>138384</v>
      </c>
      <c r="E67" s="31">
        <f>APR!C44</f>
        <v>1.9877903385667295</v>
      </c>
      <c r="G67" s="29">
        <f>APR!C47</f>
        <v>47007</v>
      </c>
      <c r="H67" s="29">
        <f>APR!C48</f>
        <v>102365</v>
      </c>
      <c r="I67" s="31">
        <f>APR!C49</f>
        <v>2.177654391899079</v>
      </c>
      <c r="J67" s="29">
        <f>APR!C52</f>
        <v>22610</v>
      </c>
      <c r="K67" s="29">
        <f>APR!C53</f>
        <v>36019</v>
      </c>
      <c r="L67" s="31">
        <f>APR!C54</f>
        <v>1.5930561698363557</v>
      </c>
    </row>
    <row r="68" spans="1:12" ht="12.75">
      <c r="A68" s="24" t="s">
        <v>58</v>
      </c>
      <c r="C68" s="29">
        <f>MAY!C42</f>
        <v>70394</v>
      </c>
      <c r="D68" s="29">
        <f>MAY!C43</f>
        <v>139816</v>
      </c>
      <c r="E68" s="31">
        <f>MAY!C44</f>
        <v>1.9861920050004263</v>
      </c>
      <c r="G68" s="29">
        <f>MAY!C47</f>
        <v>47751</v>
      </c>
      <c r="H68" s="29">
        <f>MAY!C48</f>
        <v>103715</v>
      </c>
      <c r="I68" s="31">
        <f>MAY!C49</f>
        <v>2.1719963979811943</v>
      </c>
      <c r="J68" s="29">
        <f>MAY!C52</f>
        <v>22643</v>
      </c>
      <c r="K68" s="29">
        <f>MAY!C53</f>
        <v>36101</v>
      </c>
      <c r="L68" s="31">
        <f>MAY!C54</f>
        <v>1.5943558715717883</v>
      </c>
    </row>
    <row r="69" spans="1:12" ht="12.75">
      <c r="A69" s="24" t="s">
        <v>59</v>
      </c>
      <c r="C69" s="29">
        <f>JUN!C42</f>
        <v>71011</v>
      </c>
      <c r="D69" s="29">
        <f>JUN!C43</f>
        <v>141293</v>
      </c>
      <c r="E69" s="31">
        <f>JUN!C44</f>
        <v>1.9897339848755826</v>
      </c>
      <c r="G69" s="29">
        <f>JUN!C47</f>
        <v>48464</v>
      </c>
      <c r="H69" s="29">
        <f>JUN!C48</f>
        <v>105240</v>
      </c>
      <c r="I69" s="31">
        <f>JUN!C49</f>
        <v>2.1715087487619678</v>
      </c>
      <c r="J69" s="29">
        <f>JUN!C52</f>
        <v>22547</v>
      </c>
      <c r="K69" s="29">
        <f>JUN!C53</f>
        <v>36053</v>
      </c>
      <c r="L69" s="31">
        <f>JUN!C54</f>
        <v>1.5990153900740676</v>
      </c>
    </row>
    <row r="70" spans="1:12" ht="12.75">
      <c r="A70" s="30" t="s">
        <v>47</v>
      </c>
      <c r="C70" s="20">
        <f>SUM(C58:C69)/COUNTIF(C58:C69,"&lt;&gt;0")</f>
        <v>66884.702</v>
      </c>
      <c r="D70" s="20">
        <f>SUM(D58:D69)/COUNTIF(D58:D69,"&lt;&gt;0")</f>
        <v>133017.66666666666</v>
      </c>
      <c r="E70" s="31">
        <f>D70/C70</f>
        <v>1.9887606984728234</v>
      </c>
      <c r="G70" s="20">
        <f>SUM(G58:G69)/COUNTIF(G58:G69,"&lt;&gt;0")</f>
        <v>44188</v>
      </c>
      <c r="H70" s="20">
        <f>SUM(H58:H69)/COUNTIF(H58:H69,"&lt;&gt;0")</f>
        <v>96535.08333333333</v>
      </c>
      <c r="I70" s="31">
        <f>H70/G70</f>
        <v>2.1846447753537914</v>
      </c>
      <c r="J70" s="20">
        <f>SUM(J58:J69)/COUNTIF(J58:J69,"&lt;&gt;0")</f>
        <v>22696.702</v>
      </c>
      <c r="K70" s="20">
        <f>SUM(K58:K69)/COUNTIF(K58:K69,"&lt;&gt;0")</f>
        <v>36507.583333333336</v>
      </c>
      <c r="L70" s="31">
        <f>K70/J70</f>
        <v>1.6084972756541163</v>
      </c>
    </row>
    <row r="76" ht="12.75">
      <c r="A76" s="18" t="s">
        <v>67</v>
      </c>
    </row>
    <row r="78" spans="2:11" ht="12.75">
      <c r="B78" s="46" t="s">
        <v>43</v>
      </c>
      <c r="C78" s="43"/>
      <c r="D78" s="44"/>
      <c r="F78" s="46" t="s">
        <v>4</v>
      </c>
      <c r="G78" s="43"/>
      <c r="H78" s="44"/>
      <c r="J78" s="43"/>
      <c r="K78" s="44"/>
    </row>
    <row r="79" spans="2:11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 t="s">
        <v>64</v>
      </c>
    </row>
    <row r="80" spans="1:11" ht="12.75">
      <c r="A80" s="39" t="s">
        <v>46</v>
      </c>
      <c r="B80" s="12" t="s">
        <v>20</v>
      </c>
      <c r="C80" s="12" t="s">
        <v>21</v>
      </c>
      <c r="D80" s="12" t="s">
        <v>65</v>
      </c>
      <c r="F80" s="12" t="s">
        <v>20</v>
      </c>
      <c r="G80" s="12" t="s">
        <v>21</v>
      </c>
      <c r="H80" s="12" t="s">
        <v>65</v>
      </c>
      <c r="I80" s="40"/>
      <c r="J80" s="12" t="s">
        <v>21</v>
      </c>
      <c r="K80" s="12" t="s">
        <v>65</v>
      </c>
    </row>
    <row r="81" spans="1:11" ht="12.75">
      <c r="A81" s="24" t="s">
        <v>48</v>
      </c>
      <c r="B81" s="29">
        <f>JUL!C61</f>
        <v>22548.424</v>
      </c>
      <c r="C81" s="29">
        <f>JUL!C62</f>
        <v>36557</v>
      </c>
      <c r="D81" s="31">
        <f>JUL!C63</f>
        <v>1.6212663022479976</v>
      </c>
      <c r="F81" s="29">
        <f>JUL!C66</f>
        <v>13100</v>
      </c>
      <c r="G81" s="29">
        <f>JUL!C67</f>
        <v>14158</v>
      </c>
      <c r="H81" s="31">
        <f>JUL!C68</f>
        <v>1.080763358778626</v>
      </c>
      <c r="J81" s="29">
        <f>JUL!C72</f>
        <v>11374</v>
      </c>
      <c r="K81" s="31">
        <f>JUL!C73</f>
        <v>2.905663770710582</v>
      </c>
    </row>
    <row r="82" spans="1:11" ht="12.75">
      <c r="A82" s="24" t="s">
        <v>49</v>
      </c>
      <c r="B82" s="29">
        <f>AUG!C61</f>
        <v>22500</v>
      </c>
      <c r="C82" s="29">
        <f>AUG!C62</f>
        <v>36389</v>
      </c>
      <c r="D82" s="31">
        <f>AUG!C63</f>
        <v>1.617288888888889</v>
      </c>
      <c r="F82" s="29">
        <f>AUG!C66</f>
        <v>13140</v>
      </c>
      <c r="G82" s="29">
        <f>AUG!C67</f>
        <v>14185</v>
      </c>
      <c r="H82" s="31">
        <f>AUG!C68</f>
        <v>1.0795281582952816</v>
      </c>
      <c r="J82" s="29">
        <f>AUG!C72</f>
        <v>11335</v>
      </c>
      <c r="K82" s="31">
        <f>AUG!C73</f>
        <v>2.9049205535622757</v>
      </c>
    </row>
    <row r="83" spans="1:11" ht="12.75">
      <c r="A83" s="24" t="s">
        <v>50</v>
      </c>
      <c r="B83" s="29">
        <f>SEP!C61</f>
        <v>22688</v>
      </c>
      <c r="C83" s="29">
        <f>SEP!C62</f>
        <v>36673</v>
      </c>
      <c r="D83" s="31">
        <f>SEP!C63</f>
        <v>1.6164051480959096</v>
      </c>
      <c r="F83" s="29">
        <f>SEP!C66</f>
        <v>13212</v>
      </c>
      <c r="G83" s="29">
        <f>SEP!C67</f>
        <v>14268</v>
      </c>
      <c r="H83" s="31">
        <f>SEP!C68</f>
        <v>1.0799273387829247</v>
      </c>
      <c r="J83" s="29">
        <f>SEP!C72</f>
        <v>11306</v>
      </c>
      <c r="K83" s="31">
        <f>SEP!C73</f>
        <v>2.906426735218509</v>
      </c>
    </row>
    <row r="84" spans="1:11" ht="12.75">
      <c r="A84" s="24" t="s">
        <v>51</v>
      </c>
      <c r="B84" s="29">
        <f>OCT!C61</f>
        <v>22899</v>
      </c>
      <c r="C84" s="29">
        <f>OCT!C62</f>
        <v>37082</v>
      </c>
      <c r="D84" s="31">
        <f>OCT!C63</f>
        <v>1.6193720249792567</v>
      </c>
      <c r="F84" s="29">
        <f>OCT!C66</f>
        <v>13238</v>
      </c>
      <c r="G84" s="29">
        <f>OCT!C67</f>
        <v>14279</v>
      </c>
      <c r="H84" s="31">
        <f>OCT!C68</f>
        <v>1.0786372563831395</v>
      </c>
      <c r="J84" s="29">
        <f>OCT!C67</f>
        <v>14279</v>
      </c>
      <c r="K84" s="31">
        <f>OCT!C73</f>
        <v>2.9118094272681194</v>
      </c>
    </row>
    <row r="85" spans="1:11" ht="12.75">
      <c r="A85" s="24" t="s">
        <v>52</v>
      </c>
      <c r="B85" s="29">
        <f>NOV!C61</f>
        <v>22769</v>
      </c>
      <c r="C85" s="29">
        <f>NOV!C62</f>
        <v>36777</v>
      </c>
      <c r="D85" s="31">
        <f>NOV!C63</f>
        <v>1.615222451578901</v>
      </c>
      <c r="F85" s="29">
        <f>NOV!C66</f>
        <v>13291</v>
      </c>
      <c r="G85" s="29">
        <f>NOV!C67</f>
        <v>14359</v>
      </c>
      <c r="H85" s="31">
        <f>NOV!C63</f>
        <v>1.615222451578901</v>
      </c>
      <c r="J85" s="29">
        <f>NOV!C72</f>
        <v>11326</v>
      </c>
      <c r="K85" s="31">
        <f>NOV!C73</f>
        <v>2.900384122919334</v>
      </c>
    </row>
    <row r="86" spans="1:11" ht="12.75">
      <c r="A86" s="24" t="s">
        <v>53</v>
      </c>
      <c r="B86" s="29">
        <f>DEC!C61</f>
        <v>22822</v>
      </c>
      <c r="C86" s="29">
        <f>DEC!C62</f>
        <v>36768</v>
      </c>
      <c r="D86" s="31">
        <f>DEC!C63</f>
        <v>1.6110770309350626</v>
      </c>
      <c r="F86" s="29">
        <f>DEC!C66</f>
        <v>13325</v>
      </c>
      <c r="G86" s="29">
        <f>DEC!C67</f>
        <v>14402</v>
      </c>
      <c r="H86" s="31">
        <f>DEC!C63</f>
        <v>1.6110770309350626</v>
      </c>
      <c r="J86" s="29">
        <f>DEC!C72</f>
        <v>15574</v>
      </c>
      <c r="K86" s="31">
        <f>DEC!C73</f>
        <v>3.187474416700778</v>
      </c>
    </row>
    <row r="87" spans="1:11" ht="12.75">
      <c r="A87" s="24" t="s">
        <v>54</v>
      </c>
      <c r="B87" s="29">
        <f>JAN!C61</f>
        <v>22798</v>
      </c>
      <c r="C87" s="29">
        <f>JAN!C62</f>
        <v>36589</v>
      </c>
      <c r="D87" s="31">
        <f>JAN!C63</f>
        <v>1.6049214843407316</v>
      </c>
      <c r="F87" s="29">
        <f>JAN!C66</f>
        <v>13350</v>
      </c>
      <c r="G87" s="29">
        <f>JAN!C67</f>
        <v>14396</v>
      </c>
      <c r="H87" s="31">
        <f>JAN!C68</f>
        <v>1.0783520599250935</v>
      </c>
      <c r="J87" s="29">
        <f>JAN!C72</f>
        <v>11375</v>
      </c>
      <c r="K87" s="31">
        <f>JAN!C73</f>
        <v>2.912932138284251</v>
      </c>
    </row>
    <row r="88" spans="1:11" ht="12.75">
      <c r="A88" s="24" t="s">
        <v>55</v>
      </c>
      <c r="B88" s="29">
        <f>FEB!C61</f>
        <v>22711</v>
      </c>
      <c r="C88" s="29">
        <f>FEB!C62</f>
        <v>36446</v>
      </c>
      <c r="D88" s="31">
        <f>FEB!C63</f>
        <v>1.6047730174805162</v>
      </c>
      <c r="F88" s="29">
        <f>FEB!C66</f>
        <v>13366</v>
      </c>
      <c r="G88" s="29">
        <f>FEB!C67</f>
        <v>14432</v>
      </c>
      <c r="H88" s="31">
        <f>FEB!C68</f>
        <v>1.0797546012269938</v>
      </c>
      <c r="J88" s="29">
        <f>FEB!C72</f>
        <v>12134</v>
      </c>
      <c r="K88" s="31">
        <f>FEB!C73</f>
        <v>2.958790538892953</v>
      </c>
    </row>
    <row r="89" spans="1:11" ht="12.75">
      <c r="A89" s="24" t="s">
        <v>56</v>
      </c>
      <c r="B89" s="29">
        <f>MAR!C61</f>
        <v>22825</v>
      </c>
      <c r="C89" s="29">
        <f>MAR!C62</f>
        <v>36637</v>
      </c>
      <c r="D89" s="31">
        <f>MAR!C63</f>
        <v>1.6051259583789703</v>
      </c>
      <c r="F89" s="29">
        <f>MAR!C66</f>
        <v>13402</v>
      </c>
      <c r="G89" s="29">
        <f>MAR!C67</f>
        <v>14457</v>
      </c>
      <c r="H89" s="31">
        <f>MAR!C68</f>
        <v>1.0787195940904342</v>
      </c>
      <c r="J89" s="29">
        <f>MAR!C72</f>
        <v>12705</v>
      </c>
      <c r="K89" s="31">
        <f>MAR!C73</f>
        <v>2.9858989424206817</v>
      </c>
    </row>
    <row r="90" spans="1:11" ht="12.75">
      <c r="A90" s="24" t="s">
        <v>57</v>
      </c>
      <c r="B90" s="29">
        <f>APR!C61</f>
        <v>22610</v>
      </c>
      <c r="C90" s="29">
        <f>APR!C62</f>
        <v>36019</v>
      </c>
      <c r="D90" s="31">
        <f>APR!C63</f>
        <v>1.5930561698363557</v>
      </c>
      <c r="F90" s="29">
        <f>APR!C66</f>
        <v>13505</v>
      </c>
      <c r="G90" s="29">
        <f>APR!C67</f>
        <v>14611</v>
      </c>
      <c r="H90" s="31">
        <f>APR!C68</f>
        <v>1.0818955942243613</v>
      </c>
      <c r="J90" s="29">
        <f>APR!C72</f>
        <v>15370</v>
      </c>
      <c r="K90" s="31">
        <f>APR!C73</f>
        <v>3.1736526946107784</v>
      </c>
    </row>
    <row r="91" spans="1:11" ht="12.75">
      <c r="A91" s="24" t="s">
        <v>58</v>
      </c>
      <c r="B91" s="29">
        <f>MAY!C61</f>
        <v>22643</v>
      </c>
      <c r="C91" s="29">
        <f>MAY!C62</f>
        <v>36101</v>
      </c>
      <c r="D91" s="31">
        <f>MAY!C63</f>
        <v>1.5943558715717883</v>
      </c>
      <c r="F91" s="29">
        <f>MAY!C66</f>
        <v>13535</v>
      </c>
      <c r="G91" s="29">
        <f>MAY!C67</f>
        <v>14650</v>
      </c>
      <c r="H91" s="31">
        <f>MAY!C68</f>
        <v>1.0823790173623937</v>
      </c>
      <c r="J91" s="29">
        <f>MAY!C72</f>
        <v>15668</v>
      </c>
      <c r="K91" s="31">
        <f>MAY!C73</f>
        <v>3.1839057102214996</v>
      </c>
    </row>
    <row r="92" spans="1:11" ht="12.75">
      <c r="A92" s="24" t="s">
        <v>59</v>
      </c>
      <c r="B92" s="29">
        <f>JUN!C61</f>
        <v>22547</v>
      </c>
      <c r="C92" s="29">
        <f>JUN!C62</f>
        <v>36053</v>
      </c>
      <c r="D92" s="31">
        <f>JUN!C63</f>
        <v>1.5990153900740676</v>
      </c>
      <c r="F92" s="29">
        <f>JUN!C66</f>
        <v>13540</v>
      </c>
      <c r="G92" s="29">
        <f>JUN!C67</f>
        <v>14655</v>
      </c>
      <c r="H92" s="31">
        <f>JUN!C68</f>
        <v>1.0823485967503692</v>
      </c>
      <c r="J92" s="29">
        <f>JUN!C72</f>
        <v>15741</v>
      </c>
      <c r="K92" s="31">
        <f>JUN!C73</f>
        <v>3.1793577055140374</v>
      </c>
    </row>
    <row r="93" spans="1:11" ht="12.75">
      <c r="A93" s="30" t="s">
        <v>47</v>
      </c>
      <c r="B93" s="20">
        <f>SUM(B81:B92)/COUNTIF(B81:B92,"&lt;&gt;0")</f>
        <v>22696.702</v>
      </c>
      <c r="C93" s="20">
        <f>SUM(C81:C92)/COUNTIF(C81:C92,"&lt;&gt;0")</f>
        <v>36507.583333333336</v>
      </c>
      <c r="D93" s="31">
        <f>C93/B93</f>
        <v>1.6084972756541163</v>
      </c>
      <c r="F93" s="20">
        <f>SUM(F81:F92)/COUNTIF(F81:F92,"&lt;&gt;0")</f>
        <v>13333.666666666666</v>
      </c>
      <c r="G93" s="20">
        <f>SUM(G81:G92)/COUNTIF(G81:G92,"&lt;&gt;0")</f>
        <v>14404.333333333334</v>
      </c>
      <c r="H93" s="31">
        <f>G93/F93</f>
        <v>1.0802979925501863</v>
      </c>
      <c r="J93" s="20">
        <f>SUM(J81:J92)/COUNTIF(J81:J92,"&lt;&gt;0")</f>
        <v>13182.25</v>
      </c>
      <c r="K93" s="31" t="e">
        <f>J93/#REF!</f>
        <v>#REF!</v>
      </c>
    </row>
    <row r="97" spans="2:11" ht="12.75">
      <c r="B97" s="46" t="s">
        <v>62</v>
      </c>
      <c r="C97" s="43"/>
      <c r="D97" s="44"/>
      <c r="F97" s="46" t="s">
        <v>2</v>
      </c>
      <c r="G97" s="43"/>
      <c r="H97" s="44"/>
      <c r="J97" s="43"/>
      <c r="K97" s="44"/>
    </row>
    <row r="98" spans="2:11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 t="s">
        <v>64</v>
      </c>
    </row>
    <row r="99" spans="1:11" ht="12.75">
      <c r="A99" s="39" t="s">
        <v>46</v>
      </c>
      <c r="B99" s="12" t="s">
        <v>20</v>
      </c>
      <c r="C99" s="12" t="s">
        <v>21</v>
      </c>
      <c r="D99" s="12" t="s">
        <v>65</v>
      </c>
      <c r="F99" s="12" t="s">
        <v>20</v>
      </c>
      <c r="G99" s="12" t="s">
        <v>21</v>
      </c>
      <c r="H99" s="12" t="s">
        <v>65</v>
      </c>
      <c r="J99" s="12" t="s">
        <v>21</v>
      </c>
      <c r="K99" s="12" t="s">
        <v>65</v>
      </c>
    </row>
    <row r="100" spans="1:11" ht="12.75">
      <c r="A100" s="24" t="s">
        <v>48</v>
      </c>
      <c r="B100" s="29">
        <f>JUL!C76</f>
        <v>1404</v>
      </c>
      <c r="C100" s="29">
        <f>JUL!C77</f>
        <v>5474</v>
      </c>
      <c r="D100" s="31">
        <f>JUL!C78</f>
        <v>3.898860398860399</v>
      </c>
      <c r="F100" s="29">
        <f>JUL!C81</f>
        <v>3696</v>
      </c>
      <c r="G100" s="29">
        <f>JUL!C82</f>
        <v>3743</v>
      </c>
      <c r="H100" s="31">
        <f>JUL!C83</f>
        <v>1.0127164502164503</v>
      </c>
      <c r="J100" s="29">
        <f>JUL!C87</f>
        <v>1808</v>
      </c>
      <c r="K100" s="31">
        <f>JUL!C88</f>
        <v>4.1658986175115205</v>
      </c>
    </row>
    <row r="101" spans="1:11" ht="12.75">
      <c r="A101" s="24" t="s">
        <v>49</v>
      </c>
      <c r="B101" s="29">
        <f>AUG!C76</f>
        <v>1414</v>
      </c>
      <c r="C101" s="29">
        <f>AUG!C77</f>
        <v>5434</v>
      </c>
      <c r="D101" s="31">
        <f>AUG!C78</f>
        <v>3.842998585572843</v>
      </c>
      <c r="F101" s="29">
        <f>AUG!C81</f>
        <v>3620</v>
      </c>
      <c r="G101" s="29">
        <f>AUG!C82</f>
        <v>3662</v>
      </c>
      <c r="H101" s="31">
        <f>AUG!C83</f>
        <v>1.0116022099447515</v>
      </c>
      <c r="J101" s="29">
        <f>AUG!C87</f>
        <v>1773</v>
      </c>
      <c r="K101" s="31">
        <f>AUG!C88</f>
        <v>4.181603773584905</v>
      </c>
    </row>
    <row r="102" spans="1:11" ht="12.75">
      <c r="A102" s="24" t="s">
        <v>50</v>
      </c>
      <c r="B102" s="29">
        <f>SEP!C76</f>
        <v>1462</v>
      </c>
      <c r="C102" s="29">
        <f>SEP!C77</f>
        <v>5575</v>
      </c>
      <c r="D102" s="31">
        <f>SEP!C78</f>
        <v>3.8132694938440492</v>
      </c>
      <c r="F102" s="29">
        <f>SEP!C81</f>
        <v>3702</v>
      </c>
      <c r="G102" s="29">
        <f>SEP!C82</f>
        <v>3749</v>
      </c>
      <c r="H102" s="31">
        <f>SEP!C83</f>
        <v>1.0126958400864399</v>
      </c>
      <c r="J102" s="29">
        <f>SEP!C87</f>
        <v>1775</v>
      </c>
      <c r="K102" s="31">
        <f>SEP!C88</f>
        <v>4.206161137440758</v>
      </c>
    </row>
    <row r="103" spans="1:11" ht="12.75">
      <c r="A103" s="24" t="s">
        <v>51</v>
      </c>
      <c r="B103" s="29">
        <f>OCT!C76</f>
        <v>1502</v>
      </c>
      <c r="C103" s="29">
        <f>OCT!C77</f>
        <v>5696</v>
      </c>
      <c r="D103" s="31">
        <f>OCT!C78</f>
        <v>3.792276964047936</v>
      </c>
      <c r="F103" s="29">
        <f>OCT!C81</f>
        <v>3793</v>
      </c>
      <c r="G103" s="29">
        <f>OCT!C82</f>
        <v>3842</v>
      </c>
      <c r="H103" s="31">
        <f>OCT!C83</f>
        <v>1.0129185341418403</v>
      </c>
      <c r="J103" s="29">
        <f>OCT!C87</f>
        <v>1775</v>
      </c>
      <c r="K103" s="31">
        <f>OCT!C88</f>
        <v>4.226190476190476</v>
      </c>
    </row>
    <row r="104" spans="1:11" ht="12.75">
      <c r="A104" s="24" t="s">
        <v>52</v>
      </c>
      <c r="B104" s="29">
        <f>NOV!C76</f>
        <v>1456</v>
      </c>
      <c r="C104" s="29">
        <f>NOV!C77</f>
        <v>5560</v>
      </c>
      <c r="D104" s="31">
        <f>NOV!C78</f>
        <v>3.818681318681319</v>
      </c>
      <c r="F104" s="29">
        <f>NOV!C81</f>
        <v>3694</v>
      </c>
      <c r="G104" s="29">
        <f>NOV!C82</f>
        <v>3750</v>
      </c>
      <c r="H104" s="31">
        <f>NOV!C83</f>
        <v>1.0151597184623715</v>
      </c>
      <c r="J104" s="29">
        <f>NOV!C87</f>
        <v>1782</v>
      </c>
      <c r="K104" s="31">
        <f>NOV!C88</f>
        <v>4.212765957446808</v>
      </c>
    </row>
    <row r="105" spans="1:11" ht="12.75">
      <c r="A105" s="24" t="s">
        <v>53</v>
      </c>
      <c r="B105" s="29">
        <f>DEC!C76</f>
        <v>464</v>
      </c>
      <c r="C105" s="29">
        <f>DEC!C77</f>
        <v>1252</v>
      </c>
      <c r="D105" s="31">
        <f>DEC!C78</f>
        <v>2.6982758620689653</v>
      </c>
      <c r="F105" s="29">
        <f>DEC!C81</f>
        <v>3726</v>
      </c>
      <c r="G105" s="29">
        <f>DEC!C82</f>
        <v>3778</v>
      </c>
      <c r="H105" s="31">
        <f>DEC!C83</f>
        <v>1.0139559849704778</v>
      </c>
      <c r="J105" s="29">
        <f>DEC!C87</f>
        <v>1762</v>
      </c>
      <c r="K105" s="31">
        <f>DEC!C88</f>
        <v>4.185273159144893</v>
      </c>
    </row>
    <row r="106" spans="1:11" ht="12.75">
      <c r="A106" s="24" t="s">
        <v>54</v>
      </c>
      <c r="B106" s="29">
        <f>JAN!C76</f>
        <v>1385</v>
      </c>
      <c r="C106" s="29">
        <f>JAN!C77</f>
        <v>5288</v>
      </c>
      <c r="D106" s="31">
        <f>JAN!C78</f>
        <v>3.8180505415162456</v>
      </c>
      <c r="F106" s="29">
        <f>JAN!C81</f>
        <v>3741</v>
      </c>
      <c r="G106" s="29">
        <f>JAN!C82</f>
        <v>3793</v>
      </c>
      <c r="H106" s="31">
        <f>JAN!C83</f>
        <v>1.0139000267308207</v>
      </c>
      <c r="J106" s="29">
        <f>JAN!C87</f>
        <v>1737</v>
      </c>
      <c r="K106" s="31">
        <f>JAN!C88</f>
        <v>4.16546762589928</v>
      </c>
    </row>
    <row r="107" spans="1:11" ht="12.75">
      <c r="A107" s="24" t="s">
        <v>55</v>
      </c>
      <c r="B107" s="29">
        <f>FEB!C76</f>
        <v>1152</v>
      </c>
      <c r="C107" s="29">
        <f>FEB!C77</f>
        <v>4400</v>
      </c>
      <c r="D107" s="31">
        <f>FEB!C78</f>
        <v>3.8194444444444446</v>
      </c>
      <c r="F107" s="29">
        <f>FEB!C81</f>
        <v>3679</v>
      </c>
      <c r="G107" s="29">
        <f>FEB!C82</f>
        <v>3735</v>
      </c>
      <c r="H107" s="31">
        <f>FEB!C83</f>
        <v>1.0152215275890188</v>
      </c>
      <c r="J107" s="29">
        <f>FEB!C87</f>
        <v>1745</v>
      </c>
      <c r="K107" s="31">
        <f>FEB!C88</f>
        <v>4.225181598062954</v>
      </c>
    </row>
    <row r="108" spans="1:11" ht="12.75">
      <c r="A108" s="24" t="s">
        <v>56</v>
      </c>
      <c r="B108" s="29">
        <f>MAR!C76</f>
        <v>1039</v>
      </c>
      <c r="C108" s="29">
        <f>MAR!C77</f>
        <v>3979</v>
      </c>
      <c r="D108" s="31">
        <f>MAR!C78</f>
        <v>3.8296438883541866</v>
      </c>
      <c r="F108" s="29">
        <f>MAR!C81</f>
        <v>3718</v>
      </c>
      <c r="G108" s="29">
        <f>MAR!C82</f>
        <v>3772</v>
      </c>
      <c r="H108" s="31">
        <f>MAR!C83</f>
        <v>1.0145239376008606</v>
      </c>
      <c r="J108" s="29">
        <f>MAR!C87</f>
        <v>1724</v>
      </c>
      <c r="K108" s="31">
        <f>MAR!C88</f>
        <v>4.194647201946472</v>
      </c>
    </row>
    <row r="109" spans="1:11" ht="12.75">
      <c r="A109" s="24" t="s">
        <v>57</v>
      </c>
      <c r="B109" s="29">
        <f>APR!C76</f>
        <v>156</v>
      </c>
      <c r="C109" s="29">
        <f>APR!C77</f>
        <v>584</v>
      </c>
      <c r="D109" s="31">
        <f>APR!C78</f>
        <v>3.7435897435897436</v>
      </c>
      <c r="F109" s="29">
        <f>APR!C81</f>
        <v>3693</v>
      </c>
      <c r="G109" s="29">
        <f>APR!C82</f>
        <v>3740</v>
      </c>
      <c r="H109" s="31">
        <f>APR!C83</f>
        <v>1.0127267803953426</v>
      </c>
      <c r="J109" s="29">
        <f>APR!C87</f>
        <v>1714</v>
      </c>
      <c r="K109" s="31">
        <f>APR!C88</f>
        <v>4.150121065375303</v>
      </c>
    </row>
    <row r="110" spans="1:11" ht="12.75">
      <c r="A110" s="24" t="s">
        <v>58</v>
      </c>
      <c r="B110" s="29">
        <f>MAY!C76</f>
        <v>106</v>
      </c>
      <c r="C110" s="29">
        <f>MAY!C77</f>
        <v>391</v>
      </c>
      <c r="D110" s="31">
        <f>MAY!C78</f>
        <v>3.688679245283019</v>
      </c>
      <c r="F110" s="29">
        <f>MAY!C81</f>
        <v>3679</v>
      </c>
      <c r="G110" s="29">
        <f>MAY!C82</f>
        <v>3727</v>
      </c>
      <c r="H110" s="31">
        <f>MAY!C83</f>
        <v>1.0130470236477305</v>
      </c>
      <c r="J110" s="29">
        <f>MAY!C87</f>
        <v>1665</v>
      </c>
      <c r="K110" s="31">
        <f>MAY!C88</f>
        <v>4.141791044776119</v>
      </c>
    </row>
    <row r="111" spans="1:11" ht="12.75">
      <c r="A111" s="24" t="s">
        <v>59</v>
      </c>
      <c r="B111" s="29">
        <f>JUN!C76</f>
        <v>112</v>
      </c>
      <c r="C111" s="29">
        <f>JUN!C77</f>
        <v>386</v>
      </c>
      <c r="D111" s="31">
        <f>JUN!C78</f>
        <v>3.4464285714285716</v>
      </c>
      <c r="F111" s="29">
        <f>JUN!C81</f>
        <v>3541</v>
      </c>
      <c r="G111" s="29">
        <f>JUN!C82</f>
        <v>3594</v>
      </c>
      <c r="H111" s="31">
        <f>JUN!C83</f>
        <v>1.0149675232985031</v>
      </c>
      <c r="J111" s="29">
        <f>JUN!C87</f>
        <v>1677</v>
      </c>
      <c r="K111" s="31">
        <f>JUN!C88</f>
        <v>4.161290322580645</v>
      </c>
    </row>
    <row r="112" spans="1:11" ht="12.75">
      <c r="A112" s="30" t="s">
        <v>47</v>
      </c>
      <c r="B112" s="20">
        <f>SUM(B100:B111)/COUNTIF(B100:B111,"&lt;&gt;0")</f>
        <v>971</v>
      </c>
      <c r="C112" s="20">
        <f>SUM(C100:C111)/COUNTIF(C100:C111,"&lt;&gt;0")</f>
        <v>3668.25</v>
      </c>
      <c r="D112" s="31">
        <f>C112/B112</f>
        <v>3.777806385169928</v>
      </c>
      <c r="F112" s="20">
        <f>SUM(F100:F111)/COUNTIF(F100:F111,"&lt;&gt;0")</f>
        <v>3690.1666666666665</v>
      </c>
      <c r="G112" s="20">
        <f>SUM(G100:G111)/COUNTIF(G100:G111,"&lt;&gt;0")</f>
        <v>3740.4166666666665</v>
      </c>
      <c r="H112" s="31">
        <f>G112/F112</f>
        <v>1.0136172711259654</v>
      </c>
      <c r="J112" s="20">
        <f>SUM(J100:J111)/COUNTIF(J100:J111,"&lt;&gt;0")</f>
        <v>1744.75</v>
      </c>
      <c r="K112" s="31" t="e">
        <f>J112/#REF!</f>
        <v>#REF!</v>
      </c>
    </row>
    <row r="116" ht="12.75">
      <c r="A116" s="18" t="s">
        <v>79</v>
      </c>
    </row>
    <row r="117" ht="12.75">
      <c r="A117" s="18"/>
    </row>
    <row r="118" spans="2:11" ht="12.75">
      <c r="B118" s="46" t="s">
        <v>23</v>
      </c>
      <c r="C118" s="43"/>
      <c r="D118" s="43"/>
      <c r="E118" s="43"/>
      <c r="F118" s="44"/>
      <c r="H118" s="46" t="s">
        <v>34</v>
      </c>
      <c r="I118" s="43"/>
      <c r="J118" s="43"/>
      <c r="K118" s="44"/>
    </row>
    <row r="119" spans="2:11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/>
      <c r="K119" s="26" t="s">
        <v>69</v>
      </c>
    </row>
    <row r="120" spans="2:11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/>
      <c r="K120" s="26" t="s">
        <v>70</v>
      </c>
    </row>
    <row r="121" spans="1:11" ht="12.75">
      <c r="A121" s="39" t="s">
        <v>46</v>
      </c>
      <c r="B121" s="12" t="s">
        <v>29</v>
      </c>
      <c r="C121" s="12" t="s">
        <v>68</v>
      </c>
      <c r="D121" s="12" t="s">
        <v>71</v>
      </c>
      <c r="E121" s="12" t="s">
        <v>21</v>
      </c>
      <c r="F121" s="12" t="s">
        <v>72</v>
      </c>
      <c r="H121" s="12" t="s">
        <v>29</v>
      </c>
      <c r="I121" s="12" t="s">
        <v>68</v>
      </c>
      <c r="J121" s="12" t="s">
        <v>21</v>
      </c>
      <c r="K121" s="12" t="s">
        <v>72</v>
      </c>
    </row>
    <row r="122" spans="1:11" ht="12.75">
      <c r="A122" s="24" t="s">
        <v>48</v>
      </c>
      <c r="B122" s="29">
        <f>JUL!C95</f>
        <v>18521011</v>
      </c>
      <c r="C122" s="29">
        <f>JUL!E95</f>
        <v>39075</v>
      </c>
      <c r="D122" s="31">
        <f>JUL!F95</f>
        <v>473.9862060140755</v>
      </c>
      <c r="E122" s="29">
        <f>JUL!G95</f>
        <v>86147</v>
      </c>
      <c r="F122" s="31">
        <f>JUL!H95</f>
        <v>214.99310480922145</v>
      </c>
      <c r="H122" s="29">
        <f>JUL!C96</f>
        <v>7866134</v>
      </c>
      <c r="I122" s="29">
        <f>JUL!E96</f>
        <v>22548.424</v>
      </c>
      <c r="J122" s="29">
        <f>JUL!G96</f>
        <v>36557</v>
      </c>
      <c r="K122" s="31">
        <f>JUL!H96</f>
        <v>215.17449462483245</v>
      </c>
    </row>
    <row r="123" spans="1:11" ht="12.75">
      <c r="A123" s="24" t="s">
        <v>49</v>
      </c>
      <c r="B123" s="29">
        <f>AUG!C95</f>
        <v>19041833</v>
      </c>
      <c r="C123" s="29">
        <f>AUG!E95</f>
        <v>40352</v>
      </c>
      <c r="D123" s="31">
        <f>AUG!F95</f>
        <v>471.89316514670895</v>
      </c>
      <c r="E123" s="29">
        <f>AUG!G95</f>
        <v>88668</v>
      </c>
      <c r="F123" s="31">
        <f>AUG!H95</f>
        <v>214.75428564983986</v>
      </c>
      <c r="H123" s="29">
        <f>AUG!C96</f>
        <v>7826222</v>
      </c>
      <c r="I123" s="29">
        <f>AUG!E96</f>
        <v>22500</v>
      </c>
      <c r="J123" s="29">
        <f>AUG!G96</f>
        <v>36389</v>
      </c>
      <c r="K123" s="31">
        <f>AUG!H96</f>
        <v>215.0710929126934</v>
      </c>
    </row>
    <row r="124" spans="1:11" ht="12.75">
      <c r="A124" s="24" t="s">
        <v>50</v>
      </c>
      <c r="B124" s="29">
        <f>SEP!C95</f>
        <v>19614510</v>
      </c>
      <c r="C124" s="29">
        <f>SEP!E95</f>
        <v>41467</v>
      </c>
      <c r="D124" s="31">
        <f>SEP!F95</f>
        <v>473.01492753273686</v>
      </c>
      <c r="E124" s="29">
        <f>SEP!G95</f>
        <v>90877</v>
      </c>
      <c r="F124" s="31">
        <f>SEP!H95</f>
        <v>215.8358000374132</v>
      </c>
      <c r="H124" s="29">
        <f>SEP!C96</f>
        <v>7909643</v>
      </c>
      <c r="I124" s="29">
        <f>SEP!E96</f>
        <v>22688</v>
      </c>
      <c r="J124" s="29">
        <f>SEP!G96</f>
        <v>36673</v>
      </c>
      <c r="K124" s="31">
        <f>SEP!H96</f>
        <v>215.68028249665966</v>
      </c>
    </row>
    <row r="125" spans="1:11" ht="12.75">
      <c r="A125" s="24" t="s">
        <v>51</v>
      </c>
      <c r="B125" s="29">
        <f>OCT!C95</f>
        <v>19903020</v>
      </c>
      <c r="C125" s="29">
        <f>OCT!E95</f>
        <v>42215</v>
      </c>
      <c r="D125" s="31">
        <f>OCT!F95</f>
        <v>471.4679616250148</v>
      </c>
      <c r="E125" s="29">
        <f>OCT!G95</f>
        <v>92454</v>
      </c>
      <c r="F125" s="31">
        <f>OCT!H95</f>
        <v>215.27483937958337</v>
      </c>
      <c r="H125" s="29">
        <f>OCT!C96</f>
        <v>7979694</v>
      </c>
      <c r="I125" s="29">
        <f>OCT!E96</f>
        <v>22899</v>
      </c>
      <c r="J125" s="29">
        <f>OCT!G96</f>
        <v>37082</v>
      </c>
      <c r="K125" s="31">
        <f>OCT!H96</f>
        <v>215.19049673696134</v>
      </c>
    </row>
    <row r="126" spans="1:11" ht="12.75">
      <c r="A126" s="24" t="s">
        <v>52</v>
      </c>
      <c r="B126" s="29">
        <f>NOV!C95</f>
        <v>20411400</v>
      </c>
      <c r="C126" s="29">
        <f>NOV!E95</f>
        <v>43248</v>
      </c>
      <c r="D126" s="31">
        <f>NOV!F95</f>
        <v>471.96170921198666</v>
      </c>
      <c r="E126" s="29">
        <f>NOV!G95</f>
        <v>94584</v>
      </c>
      <c r="F126" s="31">
        <f>NOV!H95</f>
        <v>215.80182694747526</v>
      </c>
      <c r="H126" s="29">
        <f>NOV!C96</f>
        <v>8023914</v>
      </c>
      <c r="I126" s="29">
        <f>NOV!E96</f>
        <v>22769</v>
      </c>
      <c r="J126" s="29">
        <f>NOV!G96</f>
        <v>36777</v>
      </c>
      <c r="K126" s="31">
        <f>NOV!H96</f>
        <v>218.17750224324985</v>
      </c>
    </row>
    <row r="127" spans="1:11" ht="12.75">
      <c r="A127" s="24" t="s">
        <v>53</v>
      </c>
      <c r="B127" s="29">
        <f>DEC!C95</f>
        <v>21004654</v>
      </c>
      <c r="C127" s="29">
        <f>DEC!E95</f>
        <v>44456</v>
      </c>
      <c r="D127" s="31">
        <f>DEC!F95</f>
        <v>472.4818697138744</v>
      </c>
      <c r="E127" s="29">
        <f>DEC!G95</f>
        <v>97253</v>
      </c>
      <c r="F127" s="31">
        <f>DEC!H95</f>
        <v>215.97949677644905</v>
      </c>
      <c r="H127" s="29">
        <f>DEC!C96</f>
        <v>8025671</v>
      </c>
      <c r="I127" s="29">
        <f>DEC!E96</f>
        <v>22822</v>
      </c>
      <c r="J127" s="29">
        <f>DEC!G96</f>
        <v>36768</v>
      </c>
      <c r="K127" s="31">
        <f>DEC!H96</f>
        <v>218.27869342906877</v>
      </c>
    </row>
    <row r="128" spans="1:11" ht="12.75">
      <c r="A128" s="24" t="s">
        <v>54</v>
      </c>
      <c r="B128" s="29">
        <f>JAN!C95</f>
        <v>21004662</v>
      </c>
      <c r="C128" s="29">
        <f>JAN!E95</f>
        <v>44852</v>
      </c>
      <c r="D128" s="31">
        <f>JAN!F95</f>
        <v>468.3104878266298</v>
      </c>
      <c r="E128" s="29">
        <f>JAN!G95</f>
        <v>98096</v>
      </c>
      <c r="F128" s="31">
        <f>JAN!H95</f>
        <v>214.1235320502365</v>
      </c>
      <c r="H128" s="29">
        <f>JAN!C96</f>
        <v>7927222</v>
      </c>
      <c r="I128" s="29">
        <f>JAN!E96</f>
        <v>22798</v>
      </c>
      <c r="J128" s="29">
        <f>JAN!G96</f>
        <v>36589</v>
      </c>
      <c r="K128" s="31">
        <f>JAN!H96</f>
        <v>216.65588018256852</v>
      </c>
    </row>
    <row r="129" spans="1:11" ht="12.75">
      <c r="A129" s="24" t="s">
        <v>55</v>
      </c>
      <c r="B129" s="29">
        <f>FEB!C95</f>
        <v>21408304</v>
      </c>
      <c r="C129" s="29">
        <f>FEB!E95</f>
        <v>45382</v>
      </c>
      <c r="D129" s="31">
        <f>FEB!F95</f>
        <v>471.73557798246003</v>
      </c>
      <c r="E129" s="29">
        <f>FEB!G95</f>
        <v>99065</v>
      </c>
      <c r="F129" s="31">
        <f>FEB!H95</f>
        <v>216.10360874173523</v>
      </c>
      <c r="H129" s="29">
        <f>FEB!C96</f>
        <v>7899886</v>
      </c>
      <c r="I129" s="29">
        <f>FEB!E96</f>
        <v>22711</v>
      </c>
      <c r="J129" s="29">
        <f>FEB!G96</f>
        <v>36446</v>
      </c>
      <c r="K129" s="31">
        <f>FEB!H96</f>
        <v>216.75591285737804</v>
      </c>
    </row>
    <row r="130" spans="1:11" ht="12.75">
      <c r="A130" s="24" t="s">
        <v>56</v>
      </c>
      <c r="B130" s="29">
        <f>MAR!C95</f>
        <v>21670567</v>
      </c>
      <c r="C130" s="29">
        <f>MAR!E95</f>
        <v>45987</v>
      </c>
      <c r="D130" s="31">
        <f>MAR!F95</f>
        <v>471.23245699871705</v>
      </c>
      <c r="E130" s="29">
        <f>MAR!G95</f>
        <v>99957</v>
      </c>
      <c r="F130" s="31">
        <f>MAR!H95</f>
        <v>216.7988935242154</v>
      </c>
      <c r="H130" s="29">
        <f>MAR!C96</f>
        <v>7966606</v>
      </c>
      <c r="I130" s="29">
        <f>MAR!E96</f>
        <v>22825</v>
      </c>
      <c r="J130" s="29">
        <f>MAR!G96</f>
        <v>36637</v>
      </c>
      <c r="K130" s="31">
        <f>MAR!H96</f>
        <v>217.44700712394572</v>
      </c>
    </row>
    <row r="131" spans="1:11" ht="12.75">
      <c r="A131" s="24" t="s">
        <v>57</v>
      </c>
      <c r="B131" s="29">
        <f>APR!C95</f>
        <v>22165707</v>
      </c>
      <c r="C131" s="29">
        <f>APR!E95</f>
        <v>47007</v>
      </c>
      <c r="D131" s="31">
        <f>APR!F95</f>
        <v>471.54055778926545</v>
      </c>
      <c r="E131" s="29">
        <f>APR!G95</f>
        <v>102365</v>
      </c>
      <c r="F131" s="31">
        <f>APR!H95</f>
        <v>216.53599374786305</v>
      </c>
      <c r="H131" s="29">
        <f>APR!C96</f>
        <v>7825514</v>
      </c>
      <c r="I131" s="29">
        <f>APR!E96</f>
        <v>22610</v>
      </c>
      <c r="J131" s="29">
        <f>APR!G96</f>
        <v>36019</v>
      </c>
      <c r="K131" s="31">
        <f>APR!H96</f>
        <v>217.26072350703797</v>
      </c>
    </row>
    <row r="132" spans="1:11" ht="12.75">
      <c r="A132" s="24" t="s">
        <v>58</v>
      </c>
      <c r="B132" s="29">
        <f>MAY!C95</f>
        <v>22451354</v>
      </c>
      <c r="C132" s="29">
        <f>MAY!E95</f>
        <v>47751</v>
      </c>
      <c r="D132" s="31">
        <f>MAY!F95</f>
        <v>470.17557747481726</v>
      </c>
      <c r="E132" s="29">
        <f>MAY!G95</f>
        <v>103715</v>
      </c>
      <c r="F132" s="31">
        <f>MAY!H95</f>
        <v>216.4716193414646</v>
      </c>
      <c r="H132" s="29">
        <f>MAY!C96</f>
        <v>7842141</v>
      </c>
      <c r="I132" s="29">
        <f>MAY!E96</f>
        <v>22643</v>
      </c>
      <c r="J132" s="29">
        <f>MAY!G96</f>
        <v>36101</v>
      </c>
      <c r="K132" s="31">
        <f>MAY!H96</f>
        <v>217.22780532395225</v>
      </c>
    </row>
    <row r="133" spans="1:11" ht="12.75">
      <c r="A133" s="24" t="s">
        <v>59</v>
      </c>
      <c r="B133" s="29">
        <f>JUN!C95</f>
        <v>22800131</v>
      </c>
      <c r="C133" s="29">
        <f>JUN!E95</f>
        <v>48464</v>
      </c>
      <c r="D133" s="31">
        <f>JUN!F95</f>
        <v>470.4549975239353</v>
      </c>
      <c r="E133" s="29">
        <f>JUN!G95</f>
        <v>105240</v>
      </c>
      <c r="F133" s="31">
        <f>JUN!H95</f>
        <v>216.6489072595971</v>
      </c>
      <c r="H133" s="29">
        <f>JUN!C96</f>
        <v>7854895</v>
      </c>
      <c r="I133" s="29">
        <f>JUN!E96</f>
        <v>22547</v>
      </c>
      <c r="J133" s="29">
        <f>JUN!G96</f>
        <v>36053</v>
      </c>
      <c r="K133" s="31">
        <f>JUN!H96</f>
        <v>217.87077358333565</v>
      </c>
    </row>
    <row r="134" spans="1:11" ht="12.75">
      <c r="A134" s="30" t="s">
        <v>47</v>
      </c>
      <c r="B134" s="20">
        <f>SUM(B122:B133)/COUNTIF(B122:B133,"&lt;&gt;0")</f>
        <v>20833096.083333332</v>
      </c>
      <c r="C134" s="20">
        <f>SUM(C122:C133)/COUNTIF(C122:C133,"&lt;&gt;0")</f>
        <v>44188</v>
      </c>
      <c r="D134" s="31">
        <f>B134/C134</f>
        <v>471.465015011617</v>
      </c>
      <c r="E134" s="29">
        <f>SUM(E122:E133)/COUNTIF(E122:E133,"&lt;&gt;0")</f>
        <v>96535.08333333333</v>
      </c>
      <c r="F134" s="31">
        <f>B134/E134</f>
        <v>215.8085471516832</v>
      </c>
      <c r="H134" s="20">
        <f>SUM(H122:H133)/COUNTIF(H122:H133,"&lt;&gt;0")</f>
        <v>7912295.166666667</v>
      </c>
      <c r="I134" s="20">
        <f>SUM(I122:I133)/COUNTIF(I122:I133,"&lt;&gt;0")</f>
        <v>22696.702</v>
      </c>
      <c r="J134" s="29">
        <f>SUM(J122:J133)/COUNTIF(J122:J133,"&lt;&gt;0")</f>
        <v>36507.583333333336</v>
      </c>
      <c r="K134" s="31">
        <f>H134/J134</f>
        <v>216.73018162893098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39" t="s">
        <v>46</v>
      </c>
      <c r="C141" s="12" t="s">
        <v>76</v>
      </c>
      <c r="D141" s="12" t="s">
        <v>4</v>
      </c>
      <c r="E141" s="12" t="s">
        <v>63</v>
      </c>
      <c r="F141" s="12" t="s">
        <v>62</v>
      </c>
      <c r="G141" s="12" t="s">
        <v>2</v>
      </c>
      <c r="H141" s="12" t="s">
        <v>61</v>
      </c>
    </row>
    <row r="142" spans="1:8" ht="12.75">
      <c r="A142" s="24" t="s">
        <v>48</v>
      </c>
      <c r="C142" s="29">
        <f>JUL!C130</f>
        <v>8052604</v>
      </c>
      <c r="D142" s="29">
        <f>JUL!C131</f>
        <v>3085714</v>
      </c>
      <c r="E142" s="29">
        <f>JUL!C132</f>
        <v>2673388</v>
      </c>
      <c r="F142" s="29">
        <f>JUL!C133</f>
        <v>1239057</v>
      </c>
      <c r="G142" s="29">
        <f>JUL!C134</f>
        <v>1054445</v>
      </c>
      <c r="H142" s="29">
        <f>JUL!C135</f>
        <v>337007</v>
      </c>
    </row>
    <row r="143" spans="1:8" ht="12.75">
      <c r="A143" s="24" t="s">
        <v>49</v>
      </c>
      <c r="C143" s="29">
        <f>AUG!C130</f>
        <v>8037632</v>
      </c>
      <c r="D143" s="29">
        <f>AUG!C131</f>
        <v>3087662</v>
      </c>
      <c r="E143" s="29">
        <f>AUG!C132</f>
        <v>2678759</v>
      </c>
      <c r="F143" s="29">
        <f>AUG!C133</f>
        <v>1239772</v>
      </c>
      <c r="G143" s="29">
        <f>AUG!C134</f>
        <v>1031439</v>
      </c>
      <c r="H143" s="29">
        <f>AUG!C135</f>
        <v>331549</v>
      </c>
    </row>
    <row r="144" spans="1:8" ht="12.75">
      <c r="A144" s="24" t="s">
        <v>50</v>
      </c>
      <c r="C144" s="29">
        <f>SEP!C130</f>
        <v>8137147</v>
      </c>
      <c r="D144" s="29">
        <f>SEP!C131</f>
        <v>3109423</v>
      </c>
      <c r="E144" s="29">
        <f>SEP!C132</f>
        <v>2680277</v>
      </c>
      <c r="F144" s="29">
        <f>SEP!C133</f>
        <v>1285047</v>
      </c>
      <c r="G144" s="29">
        <f>SEP!C134</f>
        <v>1062400</v>
      </c>
      <c r="H144" s="29">
        <f>SEP!C135</f>
        <v>334744</v>
      </c>
    </row>
    <row r="145" spans="1:8" ht="12.75">
      <c r="A145" s="24" t="s">
        <v>51</v>
      </c>
      <c r="C145" s="29">
        <f>OCT!C130</f>
        <v>8224062</v>
      </c>
      <c r="D145" s="29">
        <f>OCT!C131</f>
        <v>3091345</v>
      </c>
      <c r="E145" s="29">
        <f>OCT!C132</f>
        <v>2728907</v>
      </c>
      <c r="F145" s="29">
        <f>OCT!C133</f>
        <v>1319924</v>
      </c>
      <c r="G145" s="29">
        <f>OCT!C134</f>
        <v>1083886</v>
      </c>
      <c r="H145" s="29">
        <f>OCT!C135</f>
        <v>335668</v>
      </c>
    </row>
    <row r="146" spans="1:8" ht="12.75">
      <c r="A146" s="24" t="s">
        <v>52</v>
      </c>
      <c r="C146" s="29">
        <f>NOV!C130</f>
        <v>8265648</v>
      </c>
      <c r="D146" s="29">
        <f>NOV!C131</f>
        <v>3102782</v>
      </c>
      <c r="E146" s="29">
        <f>NOV!C132</f>
        <v>2685676</v>
      </c>
      <c r="F146" s="29">
        <f>NOV!C133</f>
        <v>1291520</v>
      </c>
      <c r="G146" s="29">
        <f>NOV!C134</f>
        <v>1185670</v>
      </c>
      <c r="H146" s="29">
        <f>NOV!C135</f>
        <v>338461</v>
      </c>
    </row>
    <row r="147" spans="1:8" ht="12.75">
      <c r="A147" s="24" t="s">
        <v>53</v>
      </c>
      <c r="C147" s="29">
        <f>DEC!C130</f>
        <v>8271566</v>
      </c>
      <c r="D147" s="29">
        <f>DEC!C131</f>
        <v>3115945</v>
      </c>
      <c r="E147" s="29">
        <f>DEC!C132</f>
        <v>3649615</v>
      </c>
      <c r="F147" s="29">
        <f>DEC!C133</f>
        <v>310762</v>
      </c>
      <c r="G147" s="29">
        <f>DEC!C134</f>
        <v>1195244</v>
      </c>
      <c r="H147" s="29">
        <f>DEC!C135</f>
        <v>332284</v>
      </c>
    </row>
    <row r="148" spans="1:8" ht="12.75">
      <c r="A148" s="24" t="s">
        <v>54</v>
      </c>
      <c r="C148" s="29">
        <f>JAN!C130</f>
        <v>8164225</v>
      </c>
      <c r="D148" s="29">
        <f>JAN!C131</f>
        <v>3118081</v>
      </c>
      <c r="E148" s="29">
        <f>JAN!C132</f>
        <v>2684348</v>
      </c>
      <c r="F148" s="29">
        <f>JAN!C133</f>
        <v>1160700</v>
      </c>
      <c r="G148" s="29">
        <f>JAN!C134</f>
        <v>1201096</v>
      </c>
      <c r="H148" s="29">
        <f>JAN!C135</f>
        <v>329981</v>
      </c>
    </row>
    <row r="149" spans="1:8" ht="12.75">
      <c r="A149" s="24" t="s">
        <v>55</v>
      </c>
      <c r="C149" s="29">
        <f>FEB!C130</f>
        <v>8120628</v>
      </c>
      <c r="D149" s="29">
        <f>FEB!C131</f>
        <v>3122983</v>
      </c>
      <c r="E149" s="29">
        <f>FEB!C132</f>
        <v>2834662</v>
      </c>
      <c r="F149" s="29">
        <f>FEB!C133</f>
        <v>977240</v>
      </c>
      <c r="G149" s="29">
        <f>FEB!C134</f>
        <v>1185743</v>
      </c>
      <c r="H149" s="29">
        <f>FEB!C135</f>
        <v>333924</v>
      </c>
    </row>
    <row r="150" spans="1:8" ht="12.75">
      <c r="A150" s="24" t="s">
        <v>56</v>
      </c>
      <c r="C150" s="29">
        <f>MAR!C130</f>
        <v>8231517</v>
      </c>
      <c r="D150" s="29">
        <f>MAR!C131</f>
        <v>3138706</v>
      </c>
      <c r="E150" s="29">
        <f>MAR!C132</f>
        <v>3000586</v>
      </c>
      <c r="F150" s="29">
        <f>MAR!C133</f>
        <v>901131</v>
      </c>
      <c r="G150" s="29">
        <f>MAR!C134</f>
        <v>1191094</v>
      </c>
      <c r="H150" s="29">
        <f>MAR!C135</f>
        <v>331157</v>
      </c>
    </row>
    <row r="151" spans="1:8" ht="12.75">
      <c r="A151" s="24" t="s">
        <v>57</v>
      </c>
      <c r="C151" s="29">
        <f>APR!C130</f>
        <v>8075899</v>
      </c>
      <c r="D151" s="29">
        <f>APR!C131</f>
        <v>3166176</v>
      </c>
      <c r="E151" s="29">
        <f>APR!C132</f>
        <v>3574739</v>
      </c>
      <c r="F151" s="29">
        <f>APR!C133</f>
        <v>151917</v>
      </c>
      <c r="G151" s="29">
        <f>APR!C134</f>
        <v>1183067</v>
      </c>
      <c r="H151" s="29">
        <f>APR!C135</f>
        <v>326265</v>
      </c>
    </row>
    <row r="152" spans="1:8" ht="12.75">
      <c r="A152" s="24" t="s">
        <v>58</v>
      </c>
      <c r="C152" s="29">
        <f>MAY!C130</f>
        <v>8091052</v>
      </c>
      <c r="D152" s="29">
        <f>MAY!C131</f>
        <v>3173315</v>
      </c>
      <c r="E152" s="29">
        <f>MAY!C132</f>
        <v>3642421</v>
      </c>
      <c r="F152" s="29">
        <f>MAY!C133</f>
        <v>97498</v>
      </c>
      <c r="G152" s="29">
        <f>MAY!C134</f>
        <v>1177818</v>
      </c>
      <c r="H152" s="29">
        <f>MAY!C135</f>
        <v>318060</v>
      </c>
    </row>
    <row r="153" spans="1:8" ht="12.75">
      <c r="A153" s="24" t="s">
        <v>59</v>
      </c>
      <c r="C153" s="29">
        <f>JUN!C130</f>
        <v>8135715</v>
      </c>
      <c r="D153" s="29">
        <f>JUN!C131</f>
        <v>3190353</v>
      </c>
      <c r="E153" s="29">
        <f>JUN!C132</f>
        <v>3692269</v>
      </c>
      <c r="F153" s="29">
        <f>JUN!C133</f>
        <v>113856</v>
      </c>
      <c r="G153" s="29">
        <f>JUN!C134</f>
        <v>1139237</v>
      </c>
      <c r="H153" s="29">
        <f>JUN!C135</f>
        <v>322648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8150641.25</v>
      </c>
      <c r="D154" s="34">
        <f t="shared" si="6"/>
        <v>3125207.0833333335</v>
      </c>
      <c r="E154" s="34">
        <f t="shared" si="6"/>
        <v>3043803.9166666665</v>
      </c>
      <c r="F154" s="34">
        <f t="shared" si="6"/>
        <v>840702</v>
      </c>
      <c r="G154" s="34">
        <f t="shared" si="6"/>
        <v>1140928.25</v>
      </c>
      <c r="H154" s="34">
        <f t="shared" si="6"/>
        <v>330979</v>
      </c>
    </row>
    <row r="158" ht="12.75">
      <c r="A158" s="18" t="s">
        <v>74</v>
      </c>
    </row>
    <row r="159" ht="12.75">
      <c r="A159" s="18"/>
    </row>
    <row r="160" spans="1:10" ht="12.75">
      <c r="A160" s="18"/>
      <c r="B160" s="45" t="s">
        <v>4</v>
      </c>
      <c r="C160" s="45"/>
      <c r="D160" s="45" t="s">
        <v>63</v>
      </c>
      <c r="E160" s="45"/>
      <c r="F160" s="45" t="s">
        <v>62</v>
      </c>
      <c r="G160" s="45"/>
      <c r="H160" s="45" t="s">
        <v>2</v>
      </c>
      <c r="I160" s="45"/>
      <c r="J160" s="42"/>
    </row>
    <row r="161" spans="2:10" ht="12.75">
      <c r="B161" s="26" t="s">
        <v>77</v>
      </c>
      <c r="C161" s="26" t="s">
        <v>77</v>
      </c>
      <c r="D161" s="26" t="s">
        <v>77</v>
      </c>
      <c r="E161" s="26" t="s">
        <v>77</v>
      </c>
      <c r="F161" s="26" t="s">
        <v>77</v>
      </c>
      <c r="G161" s="26" t="s">
        <v>77</v>
      </c>
      <c r="H161" s="26" t="s">
        <v>77</v>
      </c>
      <c r="I161" s="26" t="s">
        <v>77</v>
      </c>
      <c r="J161" s="26" t="s">
        <v>77</v>
      </c>
    </row>
    <row r="162" spans="2:10" ht="12.75">
      <c r="B162" s="26" t="s">
        <v>78</v>
      </c>
      <c r="C162" s="26" t="s">
        <v>78</v>
      </c>
      <c r="D162" s="26" t="s">
        <v>78</v>
      </c>
      <c r="E162" s="26" t="s">
        <v>78</v>
      </c>
      <c r="F162" s="26" t="s">
        <v>78</v>
      </c>
      <c r="G162" s="26" t="s">
        <v>78</v>
      </c>
      <c r="H162" s="26" t="s">
        <v>78</v>
      </c>
      <c r="I162" s="26" t="s">
        <v>78</v>
      </c>
      <c r="J162" s="26" t="s">
        <v>78</v>
      </c>
    </row>
    <row r="163" spans="2:10" ht="12.75">
      <c r="B163" s="26" t="s">
        <v>70</v>
      </c>
      <c r="C163" s="26" t="s">
        <v>70</v>
      </c>
      <c r="D163" s="26" t="s">
        <v>70</v>
      </c>
      <c r="E163" s="26" t="s">
        <v>70</v>
      </c>
      <c r="F163" s="26" t="s">
        <v>70</v>
      </c>
      <c r="G163" s="26" t="s">
        <v>70</v>
      </c>
      <c r="H163" s="26" t="s">
        <v>70</v>
      </c>
      <c r="I163" s="26" t="s">
        <v>70</v>
      </c>
      <c r="J163" s="26" t="s">
        <v>70</v>
      </c>
    </row>
    <row r="164" spans="1:10" ht="12.75">
      <c r="A164" s="6" t="s">
        <v>46</v>
      </c>
      <c r="B164" s="12" t="s">
        <v>60</v>
      </c>
      <c r="C164" s="12" t="s">
        <v>72</v>
      </c>
      <c r="D164" s="12" t="s">
        <v>60</v>
      </c>
      <c r="E164" s="12" t="s">
        <v>72</v>
      </c>
      <c r="F164" s="12" t="s">
        <v>60</v>
      </c>
      <c r="G164" s="12" t="s">
        <v>72</v>
      </c>
      <c r="H164" s="12" t="s">
        <v>60</v>
      </c>
      <c r="I164" s="12" t="s">
        <v>72</v>
      </c>
      <c r="J164" s="12" t="s">
        <v>72</v>
      </c>
    </row>
    <row r="165" spans="1:10" ht="12.75">
      <c r="A165" s="24" t="s">
        <v>48</v>
      </c>
      <c r="B165" s="31">
        <f>JUL!E141</f>
        <v>235.55068702290077</v>
      </c>
      <c r="C165" s="31">
        <f>JUL!G141</f>
        <v>217.94843904506286</v>
      </c>
      <c r="D165" s="31">
        <f>JUL!E142</f>
        <v>682.9582078998085</v>
      </c>
      <c r="E165" s="31">
        <f>JUL!G142</f>
        <v>235.04378406892914</v>
      </c>
      <c r="F165" s="31">
        <f>JUL!E143</f>
        <v>882.5192307692307</v>
      </c>
      <c r="G165" s="31">
        <f>JUL!G143</f>
        <v>226.35312385823894</v>
      </c>
      <c r="H165" s="31">
        <f>JUL!E144</f>
        <v>285.2935606060606</v>
      </c>
      <c r="I165" s="31">
        <f>JUL!G144</f>
        <v>281.7111942292279</v>
      </c>
      <c r="J165" s="31">
        <f>JUL!G145</f>
        <v>186.39767699115043</v>
      </c>
    </row>
    <row r="166" spans="1:10" ht="12.75">
      <c r="A166" s="24" t="s">
        <v>49</v>
      </c>
      <c r="B166" s="31">
        <f>AUG!E141</f>
        <v>234.98188736681888</v>
      </c>
      <c r="C166" s="31">
        <f>AUG!G141</f>
        <v>217.6709199859006</v>
      </c>
      <c r="D166" s="31">
        <f>AUG!E142</f>
        <v>686.5092260379292</v>
      </c>
      <c r="E166" s="31">
        <f>AUG!G142</f>
        <v>236.32633436259374</v>
      </c>
      <c r="F166" s="31">
        <f>AUG!E143</f>
        <v>876.7835926449787</v>
      </c>
      <c r="G166" s="31">
        <f>AUG!G143</f>
        <v>228.1509017298491</v>
      </c>
      <c r="H166" s="31">
        <f>AUG!E144</f>
        <v>284.92790055248616</v>
      </c>
      <c r="I166" s="31">
        <f>AUG!G144</f>
        <v>281.6600218459858</v>
      </c>
      <c r="J166" s="31">
        <f>AUG!G145</f>
        <v>186.9988719684151</v>
      </c>
    </row>
    <row r="167" spans="1:10" ht="12.75">
      <c r="A167" s="24" t="s">
        <v>50</v>
      </c>
      <c r="B167" s="31">
        <f>SEP!E141</f>
        <v>235.34839539812293</v>
      </c>
      <c r="C167" s="31">
        <f>SEP!G141</f>
        <v>217.9298430053266</v>
      </c>
      <c r="D167" s="31">
        <f>SEP!E142</f>
        <v>689.0172236503856</v>
      </c>
      <c r="E167" s="31">
        <f>SEP!G142</f>
        <v>237.06677870157438</v>
      </c>
      <c r="F167" s="31">
        <f>SEP!E143</f>
        <v>878.9651162790698</v>
      </c>
      <c r="G167" s="31">
        <f>SEP!G143</f>
        <v>230.50170403587444</v>
      </c>
      <c r="H167" s="31">
        <f>SEP!E144</f>
        <v>286.9800108049703</v>
      </c>
      <c r="I167" s="31">
        <f>SEP!G144</f>
        <v>283.38223526273674</v>
      </c>
      <c r="J167" s="31">
        <f>SEP!G145</f>
        <v>188.5881690140845</v>
      </c>
    </row>
    <row r="168" spans="1:10" ht="12.75">
      <c r="A168" s="24" t="s">
        <v>51</v>
      </c>
      <c r="B168" s="31">
        <f>OCT!E141</f>
        <v>233.52054691040942</v>
      </c>
      <c r="C168" s="31">
        <f>OCT!G141</f>
        <v>216.49590307444498</v>
      </c>
      <c r="D168" s="31">
        <f>OCT!E142</f>
        <v>691.5628484541307</v>
      </c>
      <c r="E168" s="31">
        <f>OCT!G142</f>
        <v>237.50278503046127</v>
      </c>
      <c r="F168" s="31">
        <f>OCT!E143</f>
        <v>878.7776298268975</v>
      </c>
      <c r="G168" s="31">
        <f>OCT!G143</f>
        <v>231.72823033707866</v>
      </c>
      <c r="H168" s="31">
        <f>OCT!E144</f>
        <v>285.7595570788294</v>
      </c>
      <c r="I168" s="31">
        <f>OCT!G144</f>
        <v>282.11504424778764</v>
      </c>
      <c r="J168" s="31">
        <f>OCT!G145</f>
        <v>189.1087323943662</v>
      </c>
    </row>
    <row r="169" spans="1:10" ht="12.75">
      <c r="A169" s="24" t="s">
        <v>52</v>
      </c>
      <c r="B169" s="31">
        <f>NOV!E141</f>
        <v>233.44985328417727</v>
      </c>
      <c r="C169" s="31">
        <f>NOV!G141</f>
        <v>216.08621770318268</v>
      </c>
      <c r="D169" s="31">
        <f>NOV!E142</f>
        <v>687.7531370038412</v>
      </c>
      <c r="E169" s="31">
        <f>NOV!G142</f>
        <v>237.1248454882571</v>
      </c>
      <c r="F169" s="31">
        <f>NOV!E143</f>
        <v>887.032967032967</v>
      </c>
      <c r="G169" s="31">
        <f>NOV!G143</f>
        <v>232.28776978417267</v>
      </c>
      <c r="H169" s="31">
        <f>NOV!E144</f>
        <v>320.97184623714134</v>
      </c>
      <c r="I169" s="31">
        <f>NOV!G144</f>
        <v>316.1786666666667</v>
      </c>
      <c r="J169" s="31">
        <f>NOV!G145</f>
        <v>189.93322109988776</v>
      </c>
    </row>
    <row r="170" spans="1:10" ht="12.75">
      <c r="A170" s="24" t="s">
        <v>53</v>
      </c>
      <c r="B170" s="31">
        <f>DEC!E141</f>
        <v>233.8420262664165</v>
      </c>
      <c r="C170" s="31">
        <f>DEC!G141</f>
        <v>216.3550201360922</v>
      </c>
      <c r="D170" s="31">
        <f>DEC!E142</f>
        <v>746.9535407286123</v>
      </c>
      <c r="E170" s="31">
        <f>DEC!G142</f>
        <v>234.34024656478746</v>
      </c>
      <c r="F170" s="31">
        <f>DEC!E143</f>
        <v>669.7456896551724</v>
      </c>
      <c r="G170" s="31">
        <f>DEC!G143</f>
        <v>248.21246006389777</v>
      </c>
      <c r="H170" s="31">
        <f>DEC!E144</f>
        <v>320.784755770263</v>
      </c>
      <c r="I170" s="31">
        <f>DEC!G144</f>
        <v>316.36950767601905</v>
      </c>
      <c r="J170" s="31">
        <f>DEC!G145</f>
        <v>188.583427922815</v>
      </c>
    </row>
    <row r="171" spans="1:10" ht="12.75">
      <c r="A171" s="24" t="s">
        <v>54</v>
      </c>
      <c r="B171" s="31">
        <f>JAN!E141</f>
        <v>233.56411985018727</v>
      </c>
      <c r="C171" s="31">
        <f>JAN!G141</f>
        <v>216.59356765768268</v>
      </c>
      <c r="D171" s="31">
        <f>JAN!E142</f>
        <v>687.4130601792574</v>
      </c>
      <c r="E171" s="31">
        <f>JAN!G142</f>
        <v>235.98663736263737</v>
      </c>
      <c r="F171" s="31">
        <f>JAN!E143</f>
        <v>838.0505415162455</v>
      </c>
      <c r="G171" s="31">
        <f>JAN!G143</f>
        <v>219.49697428139183</v>
      </c>
      <c r="H171" s="31">
        <f>JAN!E144</f>
        <v>321.06281742849507</v>
      </c>
      <c r="I171" s="31">
        <f>JAN!G144</f>
        <v>316.6612180332191</v>
      </c>
      <c r="J171" s="31">
        <f>JAN!G145</f>
        <v>189.97179044329303</v>
      </c>
    </row>
    <row r="172" spans="1:10" ht="12.75">
      <c r="A172" s="24" t="s">
        <v>55</v>
      </c>
      <c r="B172" s="31">
        <f>FEB!E141</f>
        <v>233.6512793655544</v>
      </c>
      <c r="C172" s="31">
        <f>FEB!G141</f>
        <v>216.39294623059868</v>
      </c>
      <c r="D172" s="31">
        <f>FEB!E142</f>
        <v>691.2123872226286</v>
      </c>
      <c r="E172" s="31">
        <f>FEB!G142</f>
        <v>233.61315312345477</v>
      </c>
      <c r="F172" s="31">
        <f>FEB!E143</f>
        <v>848.2986111111111</v>
      </c>
      <c r="G172" s="31">
        <f>FEB!G143</f>
        <v>222.1</v>
      </c>
      <c r="H172" s="31">
        <f>FEB!E144</f>
        <v>322.30035335689047</v>
      </c>
      <c r="I172" s="31">
        <f>FEB!G144</f>
        <v>317.46800535475234</v>
      </c>
      <c r="J172" s="31">
        <f>FEB!G145</f>
        <v>191.36045845272207</v>
      </c>
    </row>
    <row r="173" spans="1:10" ht="12.75">
      <c r="A173" s="24" t="s">
        <v>56</v>
      </c>
      <c r="B173" s="31">
        <f>MAR!E141</f>
        <v>234.19683629309057</v>
      </c>
      <c r="C173" s="31">
        <f>MAR!G141</f>
        <v>217.10631527979527</v>
      </c>
      <c r="D173" s="31">
        <f>MAR!E142</f>
        <v>705.1905992949471</v>
      </c>
      <c r="E173" s="31">
        <f>MAR!G142</f>
        <v>236.17363242817788</v>
      </c>
      <c r="F173" s="31">
        <f>MAR!E143</f>
        <v>867.3060635226179</v>
      </c>
      <c r="G173" s="31">
        <f>MAR!G143</f>
        <v>226.47172656446344</v>
      </c>
      <c r="H173" s="31">
        <f>MAR!E144</f>
        <v>320.35879505110273</v>
      </c>
      <c r="I173" s="31">
        <f>MAR!G144</f>
        <v>315.7725344644751</v>
      </c>
      <c r="J173" s="31">
        <f>MAR!G145</f>
        <v>192.08642691415312</v>
      </c>
    </row>
    <row r="174" spans="1:10" ht="12.75">
      <c r="A174" s="24" t="s">
        <v>57</v>
      </c>
      <c r="B174" s="31">
        <f>APR!E141</f>
        <v>234.44472417623103</v>
      </c>
      <c r="C174" s="31">
        <f>APR!G141</f>
        <v>216.69810416809253</v>
      </c>
      <c r="D174" s="31">
        <f>APR!E142</f>
        <v>738.1249225686558</v>
      </c>
      <c r="E174" s="31">
        <f>APR!G142</f>
        <v>232.578985035784</v>
      </c>
      <c r="F174" s="31">
        <f>APR!E143</f>
        <v>973.8269230769231</v>
      </c>
      <c r="G174" s="31">
        <f>APR!G143</f>
        <v>260.1318493150685</v>
      </c>
      <c r="H174" s="31">
        <f>APR!E144</f>
        <v>320.35391280801514</v>
      </c>
      <c r="I174" s="31">
        <f>APR!G144</f>
        <v>316.32807486631015</v>
      </c>
      <c r="J174" s="31">
        <f>APR!G145</f>
        <v>190.35297549591598</v>
      </c>
    </row>
    <row r="175" spans="1:10" ht="12.75">
      <c r="A175" s="24" t="s">
        <v>58</v>
      </c>
      <c r="B175" s="31">
        <f>MAY!E141</f>
        <v>234.4525304765423</v>
      </c>
      <c r="C175" s="31">
        <f>MAY!G141</f>
        <v>216.6085324232082</v>
      </c>
      <c r="D175" s="31">
        <f>MAY!E142</f>
        <v>740.1790286527129</v>
      </c>
      <c r="E175" s="31">
        <f>MAY!G142</f>
        <v>232.4751723257595</v>
      </c>
      <c r="F175" s="31">
        <f>MAY!E143</f>
        <v>919.7924528301887</v>
      </c>
      <c r="G175" s="31">
        <f>MAY!G143</f>
        <v>249.35549872122763</v>
      </c>
      <c r="H175" s="31">
        <f>MAY!E144</f>
        <v>320.14623539005163</v>
      </c>
      <c r="I175" s="31">
        <f>MAY!G144</f>
        <v>316.02307485913605</v>
      </c>
      <c r="J175" s="31">
        <f>MAY!G145</f>
        <v>191.02702702702703</v>
      </c>
    </row>
    <row r="176" spans="1:10" ht="12.75">
      <c r="A176" s="24" t="s">
        <v>59</v>
      </c>
      <c r="B176" s="31">
        <f>JUN!E141</f>
        <v>235.62429837518465</v>
      </c>
      <c r="C176" s="31">
        <f>JUN!G141</f>
        <v>217.69723643807575</v>
      </c>
      <c r="D176" s="31">
        <f>JUN!E142</f>
        <v>745.7622702484347</v>
      </c>
      <c r="E176" s="31">
        <f>JUN!G142</f>
        <v>234.56381424305954</v>
      </c>
      <c r="F176" s="31">
        <f>JUN!E143</f>
        <v>1016.5714285714286</v>
      </c>
      <c r="G176" s="31">
        <f>JUN!G143</f>
        <v>294.9637305699482</v>
      </c>
      <c r="H176" s="31">
        <f>JUN!E144</f>
        <v>321.72747811352724</v>
      </c>
      <c r="I176" s="31">
        <f>JUN!G144</f>
        <v>316.9830272676683</v>
      </c>
      <c r="J176" s="31">
        <f>JUN!G145</f>
        <v>192.39594514013118</v>
      </c>
    </row>
    <row r="177" spans="1:10" ht="12.75">
      <c r="A177" s="30" t="s">
        <v>47</v>
      </c>
      <c r="B177" s="35">
        <f>SUM(B165:B176)/COUNTIF(B165:B176,"&lt;&gt;0")</f>
        <v>234.38559873213634</v>
      </c>
      <c r="C177" s="35">
        <f aca="true" t="shared" si="7" ref="C177:J177">SUM(C165:C176)/COUNTIF(C165:C176,"&lt;&gt;0")</f>
        <v>216.9652537622886</v>
      </c>
      <c r="D177" s="35">
        <f t="shared" si="7"/>
        <v>707.7197043284453</v>
      </c>
      <c r="E177" s="35">
        <f t="shared" si="7"/>
        <v>235.2330140612897</v>
      </c>
      <c r="F177" s="35">
        <f t="shared" si="7"/>
        <v>878.1391872364026</v>
      </c>
      <c r="G177" s="35">
        <f t="shared" si="7"/>
        <v>239.14616410510098</v>
      </c>
      <c r="H177" s="35">
        <f t="shared" si="7"/>
        <v>309.2222685998194</v>
      </c>
      <c r="I177" s="35">
        <f t="shared" si="7"/>
        <v>305.0543837311654</v>
      </c>
      <c r="J177" s="35">
        <f t="shared" si="7"/>
        <v>189.7337269053301</v>
      </c>
    </row>
    <row r="180" ht="12.75">
      <c r="B180" s="36"/>
    </row>
  </sheetData>
  <sheetProtection selectLockedCells="1" selectUnlockedCells="1"/>
  <mergeCells count="15">
    <mergeCell ref="C55:E55"/>
    <mergeCell ref="G55:I55"/>
    <mergeCell ref="J55:L55"/>
    <mergeCell ref="B78:D78"/>
    <mergeCell ref="F78:H78"/>
    <mergeCell ref="J78:K78"/>
    <mergeCell ref="B160:C160"/>
    <mergeCell ref="D160:E160"/>
    <mergeCell ref="F160:G160"/>
    <mergeCell ref="H160:I160"/>
    <mergeCell ref="B97:D97"/>
    <mergeCell ref="F97:H97"/>
    <mergeCell ref="J97:K97"/>
    <mergeCell ref="B118:F118"/>
    <mergeCell ref="H118:K118"/>
  </mergeCells>
  <printOptions horizontalCentered="1" verticalCentered="1"/>
  <pageMargins left="0.5" right="0.5" top="0.75" bottom="0.75" header="0.5" footer="0.5"/>
  <pageSetup horizontalDpi="600" verticalDpi="600" orientation="landscape" scale="82" r:id="rId1"/>
  <headerFooter alignWithMargins="0">
    <oddHeader>&amp;C&amp;F
(&amp;A)</oddHeader>
    <oddFooter>&amp;CPage &amp;P of &amp;N</oddFooter>
  </headerFooter>
  <rowBreaks count="4" manualBreakCount="4">
    <brk id="49" max="255" man="1"/>
    <brk id="74" max="255" man="1"/>
    <brk id="114" max="255" man="1"/>
    <brk id="13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2">
      <selection activeCell="H30" sqref="H30"/>
    </sheetView>
  </sheetViews>
  <sheetFormatPr defaultColWidth="9.140625" defaultRowHeight="12.75"/>
  <cols>
    <col min="8" max="8" width="10.7109375" style="0" customWidth="1"/>
    <col min="9" max="9" width="11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JUL!B5</f>
        <v>6778</v>
      </c>
      <c r="C5" s="20">
        <f>JUL!C5</f>
        <v>3001</v>
      </c>
      <c r="D5" s="20">
        <f>JUL!D5</f>
        <v>1272</v>
      </c>
      <c r="E5" s="20">
        <f>JUL!E5</f>
        <v>2538</v>
      </c>
      <c r="F5" s="20">
        <f>JUL!F5</f>
        <v>9293</v>
      </c>
      <c r="G5" s="20">
        <f>JUL!G5</f>
        <v>769</v>
      </c>
      <c r="H5" s="20">
        <f>JUL!H5</f>
        <v>50793</v>
      </c>
      <c r="I5" s="20">
        <f aca="true" t="shared" si="0" ref="I5:I16">SUM(B5:H5)</f>
        <v>74444</v>
      </c>
    </row>
    <row r="6" spans="1:9" ht="12.75">
      <c r="A6" s="24" t="s">
        <v>49</v>
      </c>
      <c r="B6" s="20">
        <f>AUG!B5</f>
        <v>6767</v>
      </c>
      <c r="C6" s="20">
        <f>AUG!C5</f>
        <v>2992</v>
      </c>
      <c r="D6" s="20">
        <f>AUG!D5</f>
        <v>1247</v>
      </c>
      <c r="E6" s="20">
        <f>AUG!E5</f>
        <v>2463</v>
      </c>
      <c r="F6" s="20">
        <f>AUG!F5</f>
        <v>9365</v>
      </c>
      <c r="G6" s="20">
        <f>AUG!G5</f>
        <v>721</v>
      </c>
      <c r="H6" s="20">
        <f>AUG!H5</f>
        <v>52175</v>
      </c>
      <c r="I6" s="20">
        <f t="shared" si="0"/>
        <v>75730</v>
      </c>
    </row>
    <row r="7" spans="1:9" ht="12.75">
      <c r="A7" s="24" t="s">
        <v>50</v>
      </c>
      <c r="B7" s="20">
        <f>SEP!B5</f>
        <v>6715</v>
      </c>
      <c r="C7" s="20">
        <f>SEP!C5</f>
        <v>3063</v>
      </c>
      <c r="D7" s="20">
        <f>SEP!D5</f>
        <v>1259</v>
      </c>
      <c r="E7" s="20">
        <f>SEP!E5</f>
        <v>2568</v>
      </c>
      <c r="F7" s="20">
        <f>SEP!F5</f>
        <v>9442</v>
      </c>
      <c r="G7" s="20">
        <f>SEP!G5</f>
        <v>677</v>
      </c>
      <c r="H7" s="20">
        <f>SEP!H5</f>
        <v>53538</v>
      </c>
      <c r="I7" s="20">
        <f t="shared" si="0"/>
        <v>77262</v>
      </c>
    </row>
    <row r="8" spans="1:9" ht="12.75">
      <c r="A8" s="24" t="s">
        <v>51</v>
      </c>
      <c r="B8" s="20">
        <f>OCT!B5</f>
        <v>6770</v>
      </c>
      <c r="C8" s="20">
        <f>OCT!C5</f>
        <v>3059</v>
      </c>
      <c r="D8" s="20">
        <f>OCT!D5</f>
        <v>1270</v>
      </c>
      <c r="E8" s="20">
        <f>OCT!E5</f>
        <v>2615</v>
      </c>
      <c r="F8" s="20">
        <f>OCT!F5</f>
        <v>9462</v>
      </c>
      <c r="G8" s="20">
        <f>OCT!G5</f>
        <v>632</v>
      </c>
      <c r="H8" s="20">
        <f>OCT!H5</f>
        <v>54635</v>
      </c>
      <c r="I8" s="20">
        <f t="shared" si="0"/>
        <v>78443</v>
      </c>
    </row>
    <row r="9" spans="1:9" ht="12.75">
      <c r="A9" s="24" t="s">
        <v>52</v>
      </c>
      <c r="B9" s="20">
        <f>NOV!B5</f>
        <v>6611</v>
      </c>
      <c r="C9" s="20">
        <f>NOV!C5</f>
        <v>2961</v>
      </c>
      <c r="D9" s="20">
        <f>NOV!D5</f>
        <v>1301</v>
      </c>
      <c r="E9" s="20">
        <f>NOV!E5</f>
        <v>2559</v>
      </c>
      <c r="F9" s="20">
        <f>NOV!F5</f>
        <v>9548</v>
      </c>
      <c r="G9" s="20">
        <f>NOV!G5</f>
        <v>603</v>
      </c>
      <c r="H9" s="20">
        <f>NOV!H5</f>
        <v>55894</v>
      </c>
      <c r="I9" s="20">
        <f t="shared" si="0"/>
        <v>79477</v>
      </c>
    </row>
    <row r="10" spans="1:9" ht="12.75">
      <c r="A10" s="24" t="s">
        <v>53</v>
      </c>
      <c r="B10" s="20">
        <f>DEC!B5</f>
        <v>8722</v>
      </c>
      <c r="C10" s="20">
        <f>DEC!C5</f>
        <v>842</v>
      </c>
      <c r="D10" s="20">
        <f>DEC!D5</f>
        <v>1273</v>
      </c>
      <c r="E10" s="20">
        <f>DEC!E5</f>
        <v>2587</v>
      </c>
      <c r="F10" s="20">
        <f>DEC!F5</f>
        <v>9598</v>
      </c>
      <c r="G10" s="20">
        <f>DEC!G5</f>
        <v>584</v>
      </c>
      <c r="H10" s="20">
        <f>DEC!H5</f>
        <v>57241</v>
      </c>
      <c r="I10" s="20">
        <f t="shared" si="0"/>
        <v>80847</v>
      </c>
    </row>
    <row r="11" spans="1:9" ht="12.75">
      <c r="A11" s="24" t="s">
        <v>54</v>
      </c>
      <c r="B11" s="20">
        <f>JAN!B5</f>
        <v>6644</v>
      </c>
      <c r="C11" s="20">
        <f>JAN!C5</f>
        <v>2860</v>
      </c>
      <c r="D11" s="20">
        <f>JAN!D5</f>
        <v>1245</v>
      </c>
      <c r="E11" s="20">
        <f>JAN!E5</f>
        <v>2583</v>
      </c>
      <c r="F11" s="20">
        <f>JAN!F5</f>
        <v>9584</v>
      </c>
      <c r="G11" s="20">
        <f>JAN!G5</f>
        <v>562</v>
      </c>
      <c r="H11" s="20">
        <f>JAN!H5</f>
        <v>57689</v>
      </c>
      <c r="I11" s="20">
        <f t="shared" si="0"/>
        <v>81167</v>
      </c>
    </row>
    <row r="12" spans="1:9" ht="12.75">
      <c r="A12" s="24" t="s">
        <v>55</v>
      </c>
      <c r="B12" s="20">
        <f>FEB!B5</f>
        <v>7205</v>
      </c>
      <c r="C12" s="20">
        <f>FEB!C5</f>
        <v>2210</v>
      </c>
      <c r="D12" s="20">
        <f>FEB!D5</f>
        <v>1228</v>
      </c>
      <c r="E12" s="20">
        <f>FEB!E5</f>
        <v>2552</v>
      </c>
      <c r="F12" s="20">
        <f>FEB!F5</f>
        <v>9624</v>
      </c>
      <c r="G12" s="20">
        <f>FEB!G5</f>
        <v>544</v>
      </c>
      <c r="H12" s="20">
        <f>FEB!H5</f>
        <v>58075</v>
      </c>
      <c r="I12" s="20">
        <f t="shared" si="0"/>
        <v>81438</v>
      </c>
    </row>
    <row r="13" spans="1:9" ht="12.75">
      <c r="A13" s="24" t="s">
        <v>56</v>
      </c>
      <c r="B13" s="20">
        <f>MAR!B5</f>
        <v>7340</v>
      </c>
      <c r="C13" s="20">
        <f>MAR!C5</f>
        <v>2055</v>
      </c>
      <c r="D13" s="20">
        <f>MAR!D5</f>
        <v>1224</v>
      </c>
      <c r="E13" s="20">
        <f>MAR!E5</f>
        <v>2577</v>
      </c>
      <c r="F13" s="20">
        <f>MAR!F5</f>
        <v>9653</v>
      </c>
      <c r="G13" s="20">
        <f>MAR!G5</f>
        <v>521</v>
      </c>
      <c r="H13" s="20">
        <f>MAR!H5</f>
        <v>58381</v>
      </c>
      <c r="I13" s="20">
        <f t="shared" si="0"/>
        <v>81751</v>
      </c>
    </row>
    <row r="14" spans="1:9" ht="12.75">
      <c r="A14" s="24" t="s">
        <v>57</v>
      </c>
      <c r="B14" s="20">
        <f>APR!B5</f>
        <v>8507</v>
      </c>
      <c r="C14" s="20">
        <f>APR!C5</f>
        <v>336</v>
      </c>
      <c r="D14" s="20">
        <f>APR!D5</f>
        <v>1213</v>
      </c>
      <c r="E14" s="20">
        <f>APR!E5</f>
        <v>2554</v>
      </c>
      <c r="F14" s="20">
        <f>APR!F5</f>
        <v>9753</v>
      </c>
      <c r="G14" s="20">
        <f>APR!G5</f>
        <v>509</v>
      </c>
      <c r="H14" s="20">
        <f>APR!H5</f>
        <v>59639</v>
      </c>
      <c r="I14" s="20">
        <f t="shared" si="0"/>
        <v>82511</v>
      </c>
    </row>
    <row r="15" spans="1:9" ht="12.75">
      <c r="A15" s="24" t="s">
        <v>58</v>
      </c>
      <c r="B15" s="20">
        <f>MAY!B5</f>
        <v>8677</v>
      </c>
      <c r="C15" s="20">
        <f>MAY!C5</f>
        <v>228</v>
      </c>
      <c r="D15" s="20">
        <f>MAY!D5</f>
        <v>1177</v>
      </c>
      <c r="E15" s="20">
        <f>MAY!E5</f>
        <v>2578</v>
      </c>
      <c r="F15" s="20">
        <f>MAY!F5</f>
        <v>9793</v>
      </c>
      <c r="G15" s="20">
        <f>MAY!G5</f>
        <v>492</v>
      </c>
      <c r="H15" s="20">
        <f>MAY!H5</f>
        <v>60152</v>
      </c>
      <c r="I15" s="20">
        <f t="shared" si="0"/>
        <v>83097</v>
      </c>
    </row>
    <row r="16" spans="1:9" ht="12.75">
      <c r="A16" s="24" t="s">
        <v>59</v>
      </c>
      <c r="B16" s="20">
        <f>JUN!B5</f>
        <v>8653</v>
      </c>
      <c r="C16" s="20">
        <f>JUN!C5</f>
        <v>171</v>
      </c>
      <c r="D16" s="20">
        <f>JUN!D5</f>
        <v>1205</v>
      </c>
      <c r="E16" s="20">
        <f>JUN!E5</f>
        <v>2450</v>
      </c>
      <c r="F16" s="20">
        <f>JUN!F5</f>
        <v>9856</v>
      </c>
      <c r="G16" s="20">
        <f>JUN!G5</f>
        <v>413</v>
      </c>
      <c r="H16" s="20">
        <f>JUN!H5</f>
        <v>61106</v>
      </c>
      <c r="I16" s="20">
        <f t="shared" si="0"/>
        <v>83854</v>
      </c>
    </row>
    <row r="17" spans="1:9" ht="12.75">
      <c r="A17" s="17" t="s">
        <v>47</v>
      </c>
      <c r="B17" s="20">
        <f>SUM(B5:B16)/COUNTIF(B5:B16,"&lt;&gt;0")</f>
        <v>7449.083333333333</v>
      </c>
      <c r="C17" s="20">
        <f aca="true" t="shared" si="1" ref="C17:I17">SUM(C5:C16)/COUNTIF(C5:C16,"&lt;&gt;0")</f>
        <v>1981.5</v>
      </c>
      <c r="D17" s="20">
        <f t="shared" si="1"/>
        <v>1242.8333333333333</v>
      </c>
      <c r="E17" s="20">
        <f t="shared" si="1"/>
        <v>2552</v>
      </c>
      <c r="F17" s="20">
        <f t="shared" si="1"/>
        <v>9580.916666666666</v>
      </c>
      <c r="G17" s="20">
        <f t="shared" si="1"/>
        <v>585.5833333333334</v>
      </c>
      <c r="H17" s="20">
        <f t="shared" si="1"/>
        <v>56609.833333333336</v>
      </c>
      <c r="I17" s="20">
        <f t="shared" si="1"/>
        <v>80001.75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JUL!B16</f>
        <v>2305</v>
      </c>
      <c r="C21" s="23">
        <f>JUL!C16</f>
        <v>778</v>
      </c>
      <c r="D21" s="23">
        <f>JUL!D16</f>
        <v>312</v>
      </c>
      <c r="E21" s="23">
        <f>JUL!E16</f>
        <v>2512</v>
      </c>
      <c r="F21" s="23">
        <f>JUL!F16</f>
        <v>8455</v>
      </c>
      <c r="G21" s="23">
        <f>JUL!G16</f>
        <v>709</v>
      </c>
      <c r="H21" s="23">
        <f>JUL!H16</f>
        <v>22488</v>
      </c>
      <c r="I21" s="20">
        <f aca="true" t="shared" si="2" ref="I21:I32">SUM(B21:H21)</f>
        <v>37559</v>
      </c>
    </row>
    <row r="22" spans="1:9" ht="12.75">
      <c r="A22" s="24" t="s">
        <v>49</v>
      </c>
      <c r="B22" s="23">
        <f>AUG!B16</f>
        <v>2299</v>
      </c>
      <c r="C22" s="23">
        <f>AUG!C16</f>
        <v>792</v>
      </c>
      <c r="D22" s="23">
        <f>AUG!D16</f>
        <v>306</v>
      </c>
      <c r="E22" s="23">
        <f>AUG!E16</f>
        <v>2439</v>
      </c>
      <c r="F22" s="23">
        <f>AUG!F16</f>
        <v>8530</v>
      </c>
      <c r="G22" s="23">
        <f>AUG!G16</f>
        <v>663</v>
      </c>
      <c r="H22" s="23">
        <f>AUG!H16</f>
        <v>23174</v>
      </c>
      <c r="I22" s="20">
        <f t="shared" si="2"/>
        <v>38203</v>
      </c>
    </row>
    <row r="23" spans="1:9" ht="12.75">
      <c r="A23" s="24" t="s">
        <v>50</v>
      </c>
      <c r="B23" s="23">
        <f>SEP!B16</f>
        <v>2276</v>
      </c>
      <c r="C23" s="23">
        <f>SEP!C16</f>
        <v>821</v>
      </c>
      <c r="D23" s="23">
        <f>SEP!D16</f>
        <v>304</v>
      </c>
      <c r="E23" s="23">
        <f>SEP!E16</f>
        <v>2538</v>
      </c>
      <c r="F23" s="23">
        <f>SEP!F16</f>
        <v>8605</v>
      </c>
      <c r="G23" s="23">
        <f>SEP!G16</f>
        <v>617</v>
      </c>
      <c r="H23" s="23">
        <f>SEP!H16</f>
        <v>23832</v>
      </c>
      <c r="I23" s="20">
        <f t="shared" si="2"/>
        <v>38993</v>
      </c>
    </row>
    <row r="24" spans="1:9" ht="12.75">
      <c r="A24" s="24" t="s">
        <v>51</v>
      </c>
      <c r="B24" s="23">
        <f>OCT!B16</f>
        <v>2302</v>
      </c>
      <c r="C24" s="23">
        <f>OCT!C16</f>
        <v>828</v>
      </c>
      <c r="D24" s="23">
        <f>OCT!D16</f>
        <v>305</v>
      </c>
      <c r="E24" s="23">
        <f>OCT!E16</f>
        <v>2584</v>
      </c>
      <c r="F24" s="23">
        <f>OCT!F16</f>
        <v>8635</v>
      </c>
      <c r="G24" s="23">
        <f>OCT!G16</f>
        <v>573</v>
      </c>
      <c r="H24" s="23">
        <f>OCT!H16</f>
        <v>24280</v>
      </c>
      <c r="I24" s="20">
        <f t="shared" si="2"/>
        <v>39507</v>
      </c>
    </row>
    <row r="25" spans="1:9" ht="12.75">
      <c r="A25" s="24" t="s">
        <v>52</v>
      </c>
      <c r="B25" s="20">
        <f>NOV!B16</f>
        <v>2255</v>
      </c>
      <c r="C25" s="20">
        <f>NOV!C16</f>
        <v>805</v>
      </c>
      <c r="D25" s="20">
        <f>NOV!D16</f>
        <v>313</v>
      </c>
      <c r="E25" s="20">
        <f>NOV!E16</f>
        <v>2525</v>
      </c>
      <c r="F25" s="20">
        <f>NOV!F16</f>
        <v>8698</v>
      </c>
      <c r="G25" s="20">
        <f>NOV!G16</f>
        <v>544</v>
      </c>
      <c r="H25" s="20">
        <f>NOV!H16</f>
        <v>24830</v>
      </c>
      <c r="I25" s="20">
        <f t="shared" si="2"/>
        <v>39970</v>
      </c>
    </row>
    <row r="26" spans="1:9" ht="12.75">
      <c r="A26" s="24" t="s">
        <v>53</v>
      </c>
      <c r="B26" s="20">
        <f>DEC!B16</f>
        <v>2727</v>
      </c>
      <c r="C26" s="20">
        <f>DEC!C16</f>
        <v>325</v>
      </c>
      <c r="D26" s="20">
        <f>DEC!D16</f>
        <v>308</v>
      </c>
      <c r="E26" s="20">
        <f>DEC!E16</f>
        <v>2551</v>
      </c>
      <c r="F26" s="20">
        <f>DEC!F16</f>
        <v>8741</v>
      </c>
      <c r="G26" s="20">
        <f>DEC!G16</f>
        <v>527</v>
      </c>
      <c r="H26" s="20">
        <f>DEC!H16</f>
        <v>25473</v>
      </c>
      <c r="I26" s="20">
        <f t="shared" si="2"/>
        <v>40652</v>
      </c>
    </row>
    <row r="27" spans="1:9" ht="12.75">
      <c r="A27" s="24" t="s">
        <v>54</v>
      </c>
      <c r="B27" s="20">
        <f>JAN!B16</f>
        <v>2260</v>
      </c>
      <c r="C27" s="20">
        <f>JAN!C16</f>
        <v>778</v>
      </c>
      <c r="D27" s="20">
        <f>JAN!D16</f>
        <v>301</v>
      </c>
      <c r="E27" s="20">
        <f>JAN!E16</f>
        <v>2553</v>
      </c>
      <c r="F27" s="20">
        <f>JAN!F16</f>
        <v>8758</v>
      </c>
      <c r="G27" s="20">
        <f>JAN!G16</f>
        <v>509</v>
      </c>
      <c r="H27" s="20">
        <f>JAN!H16</f>
        <v>25641</v>
      </c>
      <c r="I27" s="20">
        <f t="shared" si="2"/>
        <v>40800</v>
      </c>
    </row>
    <row r="28" spans="1:9" ht="12.75">
      <c r="A28" s="24" t="s">
        <v>55</v>
      </c>
      <c r="B28" s="20">
        <f>FEB!B16</f>
        <v>2395</v>
      </c>
      <c r="C28" s="20">
        <f>FEB!C16</f>
        <v>608</v>
      </c>
      <c r="D28" s="20">
        <f>FEB!D16</f>
        <v>293</v>
      </c>
      <c r="E28" s="20">
        <f>FEB!E16</f>
        <v>2522</v>
      </c>
      <c r="F28" s="20">
        <f>FEB!F16</f>
        <v>8780</v>
      </c>
      <c r="G28" s="20">
        <f>FEB!G16</f>
        <v>487</v>
      </c>
      <c r="H28" s="20">
        <f>FEB!H16</f>
        <v>25816</v>
      </c>
      <c r="I28" s="20">
        <f t="shared" si="2"/>
        <v>40901</v>
      </c>
    </row>
    <row r="29" spans="1:9" ht="12.75">
      <c r="A29" s="24" t="s">
        <v>56</v>
      </c>
      <c r="B29" s="20">
        <f>MAR!B16</f>
        <v>2441</v>
      </c>
      <c r="C29" s="20">
        <f>MAR!C16</f>
        <v>561</v>
      </c>
      <c r="D29" s="20">
        <f>MAR!D16</f>
        <v>295</v>
      </c>
      <c r="E29" s="20">
        <f>MAR!E16</f>
        <v>2545</v>
      </c>
      <c r="F29" s="20">
        <f>MAR!F16</f>
        <v>8817</v>
      </c>
      <c r="G29" s="20">
        <f>MAR!G16</f>
        <v>465</v>
      </c>
      <c r="H29" s="20">
        <f>MAR!H16</f>
        <v>26027</v>
      </c>
      <c r="I29" s="20">
        <f t="shared" si="2"/>
        <v>41151</v>
      </c>
    </row>
    <row r="30" spans="1:9" ht="12.75">
      <c r="A30" s="24" t="s">
        <v>57</v>
      </c>
      <c r="B30" s="20">
        <f>APR!B16</f>
        <v>2687</v>
      </c>
      <c r="C30" s="20">
        <f>APR!C16</f>
        <v>95</v>
      </c>
      <c r="D30" s="20">
        <f>APR!D16</f>
        <v>296</v>
      </c>
      <c r="E30" s="20">
        <f>APR!E16</f>
        <v>2529</v>
      </c>
      <c r="F30" s="20">
        <f>APR!F16</f>
        <v>8869</v>
      </c>
      <c r="G30" s="20">
        <f>APR!G16</f>
        <v>453</v>
      </c>
      <c r="H30" s="20">
        <f>APR!H16</f>
        <v>26526</v>
      </c>
      <c r="I30" s="20">
        <f t="shared" si="2"/>
        <v>41455</v>
      </c>
    </row>
    <row r="31" spans="1:9" ht="12.75">
      <c r="A31" s="24" t="s">
        <v>58</v>
      </c>
      <c r="B31" s="20">
        <f>MAY!B16</f>
        <v>2729</v>
      </c>
      <c r="C31" s="20">
        <f>MAY!C16</f>
        <v>68</v>
      </c>
      <c r="D31" s="20">
        <f>MAY!D16</f>
        <v>289</v>
      </c>
      <c r="E31" s="20">
        <f>MAY!E16</f>
        <v>2551</v>
      </c>
      <c r="F31" s="20">
        <f>MAY!F16</f>
        <v>8899</v>
      </c>
      <c r="G31" s="20">
        <f>MAY!G16</f>
        <v>437</v>
      </c>
      <c r="H31" s="20">
        <f>MAY!H16</f>
        <v>26778</v>
      </c>
      <c r="I31" s="20">
        <f t="shared" si="2"/>
        <v>41751</v>
      </c>
    </row>
    <row r="32" spans="1:9" ht="12.75">
      <c r="A32" s="24" t="s">
        <v>59</v>
      </c>
      <c r="B32" s="20">
        <f>JUN!B16</f>
        <v>2735</v>
      </c>
      <c r="C32" s="20">
        <f>JUN!C16</f>
        <v>57</v>
      </c>
      <c r="D32" s="20">
        <f>JUN!D16</f>
        <v>292</v>
      </c>
      <c r="E32" s="20">
        <f>JUN!E16</f>
        <v>2420</v>
      </c>
      <c r="F32" s="20">
        <f>JUN!F16</f>
        <v>8961</v>
      </c>
      <c r="G32" s="20">
        <f>JUN!G16</f>
        <v>367</v>
      </c>
      <c r="H32" s="20">
        <f>JUN!H16</f>
        <v>27184</v>
      </c>
      <c r="I32" s="20">
        <f t="shared" si="2"/>
        <v>42016</v>
      </c>
    </row>
    <row r="33" spans="1:9" ht="12.75">
      <c r="A33" s="17" t="s">
        <v>47</v>
      </c>
      <c r="B33" s="20">
        <f>SUM(B21:B32)/COUNTIF(B21:B32,"&lt;&gt;0")</f>
        <v>2450.9166666666665</v>
      </c>
      <c r="C33" s="20">
        <f aca="true" t="shared" si="3" ref="C33:I33">SUM(C21:C32)/COUNTIF(C21:C32,"&lt;&gt;0")</f>
        <v>543</v>
      </c>
      <c r="D33" s="20">
        <f t="shared" si="3"/>
        <v>301.1666666666667</v>
      </c>
      <c r="E33" s="20">
        <f t="shared" si="3"/>
        <v>2522.4166666666665</v>
      </c>
      <c r="F33" s="20">
        <f t="shared" si="3"/>
        <v>8729</v>
      </c>
      <c r="G33" s="20">
        <f t="shared" si="3"/>
        <v>529.25</v>
      </c>
      <c r="H33" s="20">
        <f t="shared" si="3"/>
        <v>25170.75</v>
      </c>
      <c r="I33" s="20">
        <f t="shared" si="3"/>
        <v>40246.5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JUL!B27</f>
        <v>1463477</v>
      </c>
      <c r="C37" s="20">
        <f>JUL!C27</f>
        <v>631656</v>
      </c>
      <c r="D37" s="20">
        <f>JUL!D27</f>
        <v>232005</v>
      </c>
      <c r="E37" s="20">
        <f>JUL!E27</f>
        <v>672871</v>
      </c>
      <c r="F37" s="20">
        <f>JUL!F27</f>
        <v>1885388</v>
      </c>
      <c r="G37" s="20">
        <f>JUL!G27</f>
        <v>201495</v>
      </c>
      <c r="H37" s="20">
        <f>JUL!H27</f>
        <v>10775337</v>
      </c>
      <c r="I37" s="20">
        <f aca="true" t="shared" si="4" ref="I37:I48">SUM(B37:H37)</f>
        <v>15862229</v>
      </c>
    </row>
    <row r="38" spans="1:9" ht="12.75">
      <c r="A38" s="24" t="s">
        <v>49</v>
      </c>
      <c r="B38" s="20">
        <f>AUG!B27</f>
        <v>1457142</v>
      </c>
      <c r="C38" s="20">
        <f>AUG!C27</f>
        <v>633195</v>
      </c>
      <c r="D38" s="20">
        <f>AUG!D27</f>
        <v>227059</v>
      </c>
      <c r="E38" s="20">
        <f>AUG!E27</f>
        <v>653483</v>
      </c>
      <c r="F38" s="20">
        <f>AUG!F27</f>
        <v>1902577</v>
      </c>
      <c r="G38" s="20">
        <f>AUG!G27</f>
        <v>190497</v>
      </c>
      <c r="H38" s="20">
        <f>AUG!H27</f>
        <v>11071452</v>
      </c>
      <c r="I38" s="20">
        <f t="shared" si="4"/>
        <v>16135405</v>
      </c>
    </row>
    <row r="39" spans="1:9" ht="12.75">
      <c r="A39" s="24" t="s">
        <v>50</v>
      </c>
      <c r="B39" s="20">
        <f>SEP!B27</f>
        <v>1449638</v>
      </c>
      <c r="C39" s="20">
        <f>SEP!C27</f>
        <v>649941</v>
      </c>
      <c r="D39" s="20">
        <f>SEP!D27</f>
        <v>230837</v>
      </c>
      <c r="E39" s="20">
        <f>SEP!E27</f>
        <v>680267</v>
      </c>
      <c r="F39" s="20">
        <f>SEP!F27</f>
        <v>1922028</v>
      </c>
      <c r="G39" s="20">
        <f>SEP!G27</f>
        <v>180655</v>
      </c>
      <c r="H39" s="20">
        <f>SEP!H27</f>
        <v>11413556</v>
      </c>
      <c r="I39" s="20">
        <f t="shared" si="4"/>
        <v>16526922</v>
      </c>
    </row>
    <row r="40" spans="1:9" ht="12.75">
      <c r="A40" s="24" t="s">
        <v>51</v>
      </c>
      <c r="B40" s="20">
        <f>OCT!B27</f>
        <v>1469661</v>
      </c>
      <c r="C40" s="20">
        <f>OCT!C27</f>
        <v>646592</v>
      </c>
      <c r="D40" s="20">
        <f>OCT!D27</f>
        <v>233616</v>
      </c>
      <c r="E40" s="20">
        <f>OCT!E27</f>
        <v>689565</v>
      </c>
      <c r="F40" s="20">
        <f>OCT!F27</f>
        <v>1914397</v>
      </c>
      <c r="G40" s="20">
        <f>OCT!G27</f>
        <v>165944</v>
      </c>
      <c r="H40" s="20">
        <f>OCT!H27</f>
        <v>11606205</v>
      </c>
      <c r="I40" s="20">
        <f t="shared" si="4"/>
        <v>16725980</v>
      </c>
    </row>
    <row r="41" spans="1:9" ht="12.75">
      <c r="A41" s="24" t="s">
        <v>52</v>
      </c>
      <c r="B41" s="20">
        <f>NOV!B27</f>
        <v>1427531</v>
      </c>
      <c r="C41" s="20">
        <f>NOV!C27</f>
        <v>627276</v>
      </c>
      <c r="D41" s="20">
        <f>NOV!D27</f>
        <v>243021</v>
      </c>
      <c r="E41" s="20">
        <f>NOV!E27</f>
        <v>754057</v>
      </c>
      <c r="F41" s="20">
        <f>NOV!F27</f>
        <v>1933366</v>
      </c>
      <c r="G41" s="20">
        <f>NOV!G27</f>
        <v>159374</v>
      </c>
      <c r="H41" s="20">
        <f>NOV!H27</f>
        <v>11896636</v>
      </c>
      <c r="I41" s="20">
        <f t="shared" si="4"/>
        <v>17041261</v>
      </c>
    </row>
    <row r="42" spans="1:9" ht="12.75">
      <c r="A42" s="24" t="s">
        <v>53</v>
      </c>
      <c r="B42" s="20">
        <f>DEC!B27</f>
        <v>1870322</v>
      </c>
      <c r="C42" s="20">
        <f>DEC!C27</f>
        <v>191120</v>
      </c>
      <c r="D42" s="20">
        <f>DEC!D27</f>
        <v>233815</v>
      </c>
      <c r="E42" s="20">
        <f>DEC!E27</f>
        <v>763229</v>
      </c>
      <c r="F42" s="20">
        <f>DEC!F27</f>
        <v>1949032</v>
      </c>
      <c r="G42" s="20">
        <f>DEC!G27</f>
        <v>153960</v>
      </c>
      <c r="H42" s="20">
        <f>DEC!H27</f>
        <v>12170717</v>
      </c>
      <c r="I42" s="20">
        <f t="shared" si="4"/>
        <v>17332195</v>
      </c>
    </row>
    <row r="43" spans="1:9" ht="12.75">
      <c r="A43" s="24" t="s">
        <v>54</v>
      </c>
      <c r="B43" s="20">
        <f>JAN!B27</f>
        <v>1425315</v>
      </c>
      <c r="C43" s="20">
        <f>JAN!C27</f>
        <v>589088</v>
      </c>
      <c r="D43" s="20">
        <f>JAN!D27</f>
        <v>229614</v>
      </c>
      <c r="E43" s="20">
        <f>JAN!E27</f>
        <v>760727</v>
      </c>
      <c r="F43" s="20">
        <f>JAN!F27</f>
        <v>1945880</v>
      </c>
      <c r="G43" s="20">
        <f>JAN!G27</f>
        <v>148904</v>
      </c>
      <c r="H43" s="20">
        <f>JAN!H27</f>
        <v>12191051</v>
      </c>
      <c r="I43" s="20">
        <f t="shared" si="4"/>
        <v>17290579</v>
      </c>
    </row>
    <row r="44" spans="1:9" ht="12.75">
      <c r="A44" s="24" t="s">
        <v>55</v>
      </c>
      <c r="B44" s="20">
        <f>FEB!B27</f>
        <v>1539949</v>
      </c>
      <c r="C44" s="20">
        <f>FEB!C27</f>
        <v>453586</v>
      </c>
      <c r="D44" s="20">
        <f>FEB!D27</f>
        <v>225286</v>
      </c>
      <c r="E44" s="20">
        <f>FEB!E27</f>
        <v>753092</v>
      </c>
      <c r="F44" s="20">
        <f>FEB!F27</f>
        <v>1954985</v>
      </c>
      <c r="G44" s="20">
        <f>FEB!G27</f>
        <v>144072</v>
      </c>
      <c r="H44" s="20">
        <f>FEB!H27</f>
        <v>12343752</v>
      </c>
      <c r="I44" s="20">
        <f t="shared" si="4"/>
        <v>17414722</v>
      </c>
    </row>
    <row r="45" spans="1:9" ht="12.75">
      <c r="A45" s="24" t="s">
        <v>56</v>
      </c>
      <c r="B45" s="20">
        <f>MAR!B27</f>
        <v>1573547</v>
      </c>
      <c r="C45" s="20">
        <f>MAR!C27</f>
        <v>424045</v>
      </c>
      <c r="D45" s="20">
        <f>MAR!D27</f>
        <v>225193</v>
      </c>
      <c r="E45" s="20">
        <f>MAR!E27</f>
        <v>759431</v>
      </c>
      <c r="F45" s="20">
        <f>MAR!F27</f>
        <v>1961176</v>
      </c>
      <c r="G45" s="20">
        <f>MAR!G27</f>
        <v>137639</v>
      </c>
      <c r="H45" s="20">
        <f>MAR!H27</f>
        <v>12429377</v>
      </c>
      <c r="I45" s="20">
        <f t="shared" si="4"/>
        <v>17510408</v>
      </c>
    </row>
    <row r="46" spans="1:9" ht="12.75">
      <c r="A46" s="24" t="s">
        <v>57</v>
      </c>
      <c r="B46" s="20">
        <f>APR!B27</f>
        <v>1799749</v>
      </c>
      <c r="C46" s="20">
        <f>APR!C27</f>
        <v>77463</v>
      </c>
      <c r="D46" s="20">
        <f>APR!D27</f>
        <v>222062</v>
      </c>
      <c r="E46" s="20">
        <f>APR!E27</f>
        <v>751657</v>
      </c>
      <c r="F46" s="20">
        <f>APR!F27</f>
        <v>1979297</v>
      </c>
      <c r="G46" s="20">
        <f>APR!G27</f>
        <v>134595</v>
      </c>
      <c r="H46" s="20">
        <f>APR!H27</f>
        <v>12676985</v>
      </c>
      <c r="I46" s="20">
        <f t="shared" si="4"/>
        <v>17641808</v>
      </c>
    </row>
    <row r="47" spans="1:9" ht="12.75">
      <c r="A47" s="24" t="s">
        <v>58</v>
      </c>
      <c r="B47" s="20">
        <f>MAY!B27</f>
        <v>1844914</v>
      </c>
      <c r="C47" s="20">
        <f>MAY!C27</f>
        <v>55792</v>
      </c>
      <c r="D47" s="20">
        <f>MAY!D27</f>
        <v>217094</v>
      </c>
      <c r="E47" s="20">
        <f>MAY!E27</f>
        <v>760634</v>
      </c>
      <c r="F47" s="20">
        <f>MAY!F27</f>
        <v>1991383</v>
      </c>
      <c r="G47" s="20">
        <f>MAY!G27</f>
        <v>130105</v>
      </c>
      <c r="H47" s="20">
        <f>MAY!H27</f>
        <v>12813172</v>
      </c>
      <c r="I47" s="20">
        <f t="shared" si="4"/>
        <v>17813094</v>
      </c>
    </row>
    <row r="48" spans="1:9" ht="12.75">
      <c r="A48" s="24" t="s">
        <v>59</v>
      </c>
      <c r="B48" s="20">
        <f>JUN!B27</f>
        <v>1852077</v>
      </c>
      <c r="C48" s="20">
        <f>JUN!C27</f>
        <v>41567</v>
      </c>
      <c r="D48" s="20">
        <f>JUN!D27</f>
        <v>223328</v>
      </c>
      <c r="E48" s="20">
        <f>JUN!E27</f>
        <v>722949</v>
      </c>
      <c r="F48" s="20">
        <f>JUN!F27</f>
        <v>2009575</v>
      </c>
      <c r="G48" s="20">
        <f>JUN!G27</f>
        <v>120161</v>
      </c>
      <c r="H48" s="20">
        <f>JUN!H27</f>
        <v>13031672</v>
      </c>
      <c r="I48" s="20">
        <f t="shared" si="4"/>
        <v>18001329</v>
      </c>
    </row>
    <row r="49" spans="1:9" ht="12.75">
      <c r="A49" s="17" t="s">
        <v>47</v>
      </c>
      <c r="B49" s="20">
        <f>SUM(B37:B48)/COUNTIF(B37:B48,"&lt;&gt;0")</f>
        <v>1597776.8333333333</v>
      </c>
      <c r="C49" s="20">
        <f aca="true" t="shared" si="5" ref="C49:I49">SUM(C37:C48)/COUNTIF(C37:C48,"&lt;&gt;0")</f>
        <v>418443.4166666667</v>
      </c>
      <c r="D49" s="20">
        <f t="shared" si="5"/>
        <v>228577.5</v>
      </c>
      <c r="E49" s="20">
        <f t="shared" si="5"/>
        <v>726830.1666666666</v>
      </c>
      <c r="F49" s="20">
        <f t="shared" si="5"/>
        <v>1945757</v>
      </c>
      <c r="G49" s="20">
        <f t="shared" si="5"/>
        <v>155616.75</v>
      </c>
      <c r="H49" s="20">
        <f t="shared" si="5"/>
        <v>12034992.666666666</v>
      </c>
      <c r="I49" s="20">
        <f t="shared" si="5"/>
        <v>17107994.333333332</v>
      </c>
    </row>
    <row r="53" ht="12.75">
      <c r="A53" s="18" t="s">
        <v>66</v>
      </c>
    </row>
    <row r="54" ht="12.75">
      <c r="A54" s="18"/>
    </row>
    <row r="55" spans="3:13" ht="12.75">
      <c r="C55" s="46" t="s">
        <v>19</v>
      </c>
      <c r="D55" s="43"/>
      <c r="E55" s="44"/>
      <c r="G55" s="46" t="s">
        <v>23</v>
      </c>
      <c r="H55" s="43"/>
      <c r="I55" s="44"/>
      <c r="K55" s="46" t="s">
        <v>24</v>
      </c>
      <c r="L55" s="43"/>
      <c r="M55" s="44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JUL!D42</f>
        <v>37559</v>
      </c>
      <c r="D58" s="29">
        <f>JUL!D43</f>
        <v>74444</v>
      </c>
      <c r="E58" s="31">
        <f>JUL!D44</f>
        <v>1.9820549002902101</v>
      </c>
      <c r="G58" s="29">
        <f>JUL!D47</f>
        <v>22488</v>
      </c>
      <c r="H58" s="29">
        <f>JUL!D48</f>
        <v>50793</v>
      </c>
      <c r="I58" s="31">
        <f>JUL!D49</f>
        <v>2.2586712913553897</v>
      </c>
      <c r="K58" s="29">
        <f>JUL!D52</f>
        <v>15071</v>
      </c>
      <c r="L58" s="29">
        <f>JUL!D53</f>
        <v>23651</v>
      </c>
      <c r="M58" s="31">
        <f>JUL!D54</f>
        <v>1.569305288302037</v>
      </c>
    </row>
    <row r="59" spans="1:13" ht="12.75">
      <c r="A59" s="24" t="s">
        <v>49</v>
      </c>
      <c r="C59" s="29">
        <f>AUG!D42</f>
        <v>38203</v>
      </c>
      <c r="D59" s="29">
        <f>AUG!D43</f>
        <v>75730</v>
      </c>
      <c r="E59" s="31">
        <f>AUG!D44</f>
        <v>1.9823050545768657</v>
      </c>
      <c r="G59" s="29">
        <f>AUG!D47</f>
        <v>23174</v>
      </c>
      <c r="H59" s="29">
        <f>AUG!D48</f>
        <v>52175</v>
      </c>
      <c r="I59" s="31">
        <f>AUG!D49</f>
        <v>2.2514455855700355</v>
      </c>
      <c r="K59" s="29">
        <f>AUG!D52</f>
        <v>15029</v>
      </c>
      <c r="L59" s="29">
        <f>AUG!D53</f>
        <v>23555</v>
      </c>
      <c r="M59" s="31">
        <f>AUG!D54</f>
        <v>1.5673032137866791</v>
      </c>
    </row>
    <row r="60" spans="1:13" ht="12.75">
      <c r="A60" s="24" t="s">
        <v>50</v>
      </c>
      <c r="C60" s="29">
        <f>SEP!D42</f>
        <v>38993</v>
      </c>
      <c r="D60" s="29">
        <f>SEP!D43</f>
        <v>77262</v>
      </c>
      <c r="E60" s="31">
        <f>SEP!D44</f>
        <v>1.9814325648193265</v>
      </c>
      <c r="G60" s="29">
        <f>SEP!D47</f>
        <v>23832</v>
      </c>
      <c r="H60" s="29">
        <f>SEP!D48</f>
        <v>53538</v>
      </c>
      <c r="I60" s="31">
        <f>SEP!D49</f>
        <v>2.246475327291037</v>
      </c>
      <c r="K60" s="29">
        <f>SEP!D52</f>
        <v>15161</v>
      </c>
      <c r="L60" s="29">
        <f>SEP!D53</f>
        <v>23724</v>
      </c>
      <c r="M60" s="31">
        <f>SEP!D54</f>
        <v>1.5648044324253017</v>
      </c>
    </row>
    <row r="61" spans="1:13" ht="12.75">
      <c r="A61" s="24" t="s">
        <v>51</v>
      </c>
      <c r="C61" s="29">
        <f>OCT!D42</f>
        <v>39507</v>
      </c>
      <c r="D61" s="29">
        <f>OCT!D43</f>
        <v>78443</v>
      </c>
      <c r="E61" s="31">
        <f>OCT!D44</f>
        <v>1.9855468651125117</v>
      </c>
      <c r="G61" s="29">
        <f>OCT!D47</f>
        <v>24280</v>
      </c>
      <c r="H61" s="29">
        <f>OCT!D48</f>
        <v>54635</v>
      </c>
      <c r="I61" s="31">
        <f>OCT!D49</f>
        <v>2.250205930807249</v>
      </c>
      <c r="K61" s="29">
        <f>OCT!D52</f>
        <v>15227</v>
      </c>
      <c r="L61" s="29">
        <f>OCT!D53</f>
        <v>23808</v>
      </c>
      <c r="M61" s="31">
        <f>OCT!D54</f>
        <v>1.563538451434951</v>
      </c>
    </row>
    <row r="62" spans="1:13" ht="12.75">
      <c r="A62" s="24" t="s">
        <v>52</v>
      </c>
      <c r="C62" s="29">
        <f>NOV!D42</f>
        <v>39970</v>
      </c>
      <c r="D62" s="29">
        <f>NOV!D43</f>
        <v>79477</v>
      </c>
      <c r="E62" s="31">
        <f>NOV!D44</f>
        <v>1.9884163122341756</v>
      </c>
      <c r="G62" s="29">
        <f>NOV!D47</f>
        <v>24830</v>
      </c>
      <c r="H62" s="29">
        <f>NOV!D48</f>
        <v>55894</v>
      </c>
      <c r="I62" s="31">
        <f>NOV!D49</f>
        <v>2.25106725734998</v>
      </c>
      <c r="K62" s="29">
        <f>NOV!D52</f>
        <v>15140</v>
      </c>
      <c r="L62" s="29">
        <f>NOV!D53</f>
        <v>23583</v>
      </c>
      <c r="M62" s="31">
        <f>NOV!D54</f>
        <v>1.5576618229854688</v>
      </c>
    </row>
    <row r="63" spans="1:13" ht="12.75">
      <c r="A63" s="24" t="s">
        <v>53</v>
      </c>
      <c r="C63" s="29">
        <f>DEC!D42</f>
        <v>40652</v>
      </c>
      <c r="D63" s="29">
        <f>DEC!D43</f>
        <v>80847</v>
      </c>
      <c r="E63" s="31">
        <f>DEC!D44</f>
        <v>1.9887582406769655</v>
      </c>
      <c r="G63" s="29">
        <f>DEC!D47</f>
        <v>25473</v>
      </c>
      <c r="H63" s="29">
        <f>DEC!D48</f>
        <v>57241</v>
      </c>
      <c r="I63" s="31">
        <f>DEC!D49</f>
        <v>2.2471244062340516</v>
      </c>
      <c r="K63" s="29">
        <f>DEC!D52</f>
        <v>15179</v>
      </c>
      <c r="L63" s="29">
        <f>DEC!D53</f>
        <v>23606</v>
      </c>
      <c r="M63" s="31">
        <f>DEC!D54</f>
        <v>1.555174912708347</v>
      </c>
    </row>
    <row r="64" spans="1:13" ht="12.75">
      <c r="A64" s="24" t="s">
        <v>54</v>
      </c>
      <c r="C64" s="29">
        <f>JAN!D42</f>
        <v>40800</v>
      </c>
      <c r="D64" s="29">
        <f>JAN!D43</f>
        <v>81167</v>
      </c>
      <c r="E64" s="31">
        <f>JAN!D44</f>
        <v>1.9893872549019609</v>
      </c>
      <c r="G64" s="29">
        <f>JAN!D47</f>
        <v>25641</v>
      </c>
      <c r="H64" s="29">
        <f>JAN!D48</f>
        <v>57689</v>
      </c>
      <c r="I64" s="31">
        <f>JAN!D49</f>
        <v>2.2498732498732497</v>
      </c>
      <c r="K64" s="29">
        <f>JAN!D52</f>
        <v>15159</v>
      </c>
      <c r="L64" s="29">
        <f>JAN!D53</f>
        <v>23478</v>
      </c>
      <c r="M64" s="31">
        <f>JAN!D54</f>
        <v>1.5487829012467842</v>
      </c>
    </row>
    <row r="65" spans="1:13" ht="12.75">
      <c r="A65" s="24" t="s">
        <v>55</v>
      </c>
      <c r="C65" s="29">
        <f>FEB!D42</f>
        <v>40901</v>
      </c>
      <c r="D65" s="29">
        <f>FEB!D43</f>
        <v>81438</v>
      </c>
      <c r="E65" s="31">
        <f>FEB!D44</f>
        <v>1.9911004620913915</v>
      </c>
      <c r="G65" s="29">
        <f>FEB!D47</f>
        <v>25816</v>
      </c>
      <c r="H65" s="29">
        <f>FEB!D48</f>
        <v>58075</v>
      </c>
      <c r="I65" s="31">
        <f>FEB!D49</f>
        <v>2.249573907654168</v>
      </c>
      <c r="K65" s="29">
        <f>FEB!D52</f>
        <v>15085</v>
      </c>
      <c r="L65" s="29">
        <f>FEB!D53</f>
        <v>23363</v>
      </c>
      <c r="M65" s="31">
        <f>FEB!D54</f>
        <v>1.5487570434206166</v>
      </c>
    </row>
    <row r="66" spans="1:13" ht="12.75">
      <c r="A66" s="24" t="s">
        <v>56</v>
      </c>
      <c r="C66" s="29">
        <f>MAR!D42</f>
        <v>41151</v>
      </c>
      <c r="D66" s="29">
        <f>MAR!D43</f>
        <v>81751</v>
      </c>
      <c r="E66" s="31">
        <f>MAR!D44</f>
        <v>1.9866102889358703</v>
      </c>
      <c r="G66" s="29">
        <f>MAR!D47</f>
        <v>26027</v>
      </c>
      <c r="H66" s="29">
        <f>MAR!D48</f>
        <v>58381</v>
      </c>
      <c r="I66" s="31">
        <f>MAR!D49</f>
        <v>2.2430937103776847</v>
      </c>
      <c r="K66" s="29">
        <f>MAR!D52</f>
        <v>15124</v>
      </c>
      <c r="L66" s="29">
        <f>MAR!D53</f>
        <v>23370</v>
      </c>
      <c r="M66" s="31">
        <f>MAR!D54</f>
        <v>1.5452261306532664</v>
      </c>
    </row>
    <row r="67" spans="1:13" ht="12.75">
      <c r="A67" s="24" t="s">
        <v>57</v>
      </c>
      <c r="C67" s="29">
        <f>APR!D42</f>
        <v>41455</v>
      </c>
      <c r="D67" s="29">
        <f>APR!D43</f>
        <v>82511</v>
      </c>
      <c r="E67" s="31">
        <f>APR!D44</f>
        <v>1.9903751055361234</v>
      </c>
      <c r="G67" s="29">
        <f>APR!D47</f>
        <v>26526</v>
      </c>
      <c r="H67" s="29">
        <f>APR!D48</f>
        <v>59639</v>
      </c>
      <c r="I67" s="31">
        <f>APR!D49</f>
        <v>2.2483224006635</v>
      </c>
      <c r="K67" s="29">
        <f>APR!D52</f>
        <v>14929</v>
      </c>
      <c r="L67" s="29">
        <f>APR!D53</f>
        <v>22872</v>
      </c>
      <c r="M67" s="31">
        <f>APR!D54</f>
        <v>1.5320517114341214</v>
      </c>
    </row>
    <row r="68" spans="1:13" ht="12.75">
      <c r="A68" s="24" t="s">
        <v>58</v>
      </c>
      <c r="C68" s="29">
        <f>MAY!D42</f>
        <v>41751</v>
      </c>
      <c r="D68" s="29">
        <f>MAY!D43</f>
        <v>83097</v>
      </c>
      <c r="E68" s="31">
        <f>MAY!D44</f>
        <v>1.9902996335417116</v>
      </c>
      <c r="G68" s="29">
        <f>MAY!D47</f>
        <v>26778</v>
      </c>
      <c r="H68" s="29">
        <f>MAY!D48</f>
        <v>60152</v>
      </c>
      <c r="I68" s="31">
        <f>MAY!D49</f>
        <v>2.246321607289566</v>
      </c>
      <c r="K68" s="29">
        <f>MAY!D52</f>
        <v>14973</v>
      </c>
      <c r="L68" s="29">
        <f>MAY!D53</f>
        <v>22945</v>
      </c>
      <c r="M68" s="31">
        <f>MAY!D54</f>
        <v>1.5324250317237695</v>
      </c>
    </row>
    <row r="69" spans="1:13" ht="12.75">
      <c r="A69" s="24" t="s">
        <v>59</v>
      </c>
      <c r="C69" s="29">
        <f>JUN!D42</f>
        <v>42016</v>
      </c>
      <c r="D69" s="29">
        <f>JUN!D43</f>
        <v>83854</v>
      </c>
      <c r="E69" s="31">
        <f>JUN!D44</f>
        <v>1.9957635186595584</v>
      </c>
      <c r="G69" s="29">
        <f>JUN!D47</f>
        <v>27184</v>
      </c>
      <c r="H69" s="29">
        <f>JUN!D48</f>
        <v>61106</v>
      </c>
      <c r="I69" s="31">
        <f>JUN!D49</f>
        <v>2.2478663919952915</v>
      </c>
      <c r="K69" s="29">
        <f>JUN!D52</f>
        <v>14832</v>
      </c>
      <c r="L69" s="29">
        <f>JUN!D53</f>
        <v>22748</v>
      </c>
      <c r="M69" s="31">
        <f>JUN!D54</f>
        <v>1.5337108953613807</v>
      </c>
    </row>
    <row r="70" spans="1:13" ht="12.75">
      <c r="A70" s="30" t="s">
        <v>47</v>
      </c>
      <c r="C70" s="20">
        <f>SUM(C58:C69)/COUNTIF(C58:C69,"&lt;&gt;0")</f>
        <v>40246.5</v>
      </c>
      <c r="D70" s="20">
        <f>SUM(D58:D69)/COUNTIF(D58:D69,"&lt;&gt;0")</f>
        <v>80001.75</v>
      </c>
      <c r="E70" s="31">
        <f>D70/C70</f>
        <v>1.9877939696619582</v>
      </c>
      <c r="G70" s="20">
        <f>SUM(G58:G69)/COUNTIF(G58:G69,"&lt;&gt;0")</f>
        <v>25170.75</v>
      </c>
      <c r="H70" s="20">
        <f>SUM(H58:H69)/COUNTIF(H58:H69,"&lt;&gt;0")</f>
        <v>56609.833333333336</v>
      </c>
      <c r="I70" s="31">
        <f>H70/G70</f>
        <v>2.249032441756139</v>
      </c>
      <c r="K70" s="20">
        <f>SUM(K58:K69)/COUNTIF(K58:K69,"&lt;&gt;0")</f>
        <v>15075.75</v>
      </c>
      <c r="L70" s="20">
        <f>SUM(L58:L69)/COUNTIF(L58:L69,"&lt;&gt;0")</f>
        <v>23391.916666666668</v>
      </c>
      <c r="M70" s="31">
        <f>L70/K70</f>
        <v>1.5516254028268357</v>
      </c>
    </row>
    <row r="72" ht="12.75" customHeight="1"/>
    <row r="73" spans="1:13" ht="12.75" customHeight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6" ht="12.75">
      <c r="A76" s="18" t="s">
        <v>67</v>
      </c>
    </row>
    <row r="78" spans="2:12" ht="12.75">
      <c r="B78" s="46" t="s">
        <v>43</v>
      </c>
      <c r="C78" s="43"/>
      <c r="D78" s="44"/>
      <c r="F78" s="46" t="s">
        <v>4</v>
      </c>
      <c r="G78" s="43"/>
      <c r="H78" s="44"/>
      <c r="J78" s="46" t="s">
        <v>63</v>
      </c>
      <c r="K78" s="43"/>
      <c r="L78" s="44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JUL!D61</f>
        <v>15071</v>
      </c>
      <c r="C81" s="29">
        <f>JUL!D62</f>
        <v>23651</v>
      </c>
      <c r="D81" s="31">
        <f>JUL!D63</f>
        <v>1.569305288302037</v>
      </c>
      <c r="F81" s="29">
        <f>JUL!D66</f>
        <v>9164</v>
      </c>
      <c r="G81" s="29">
        <f>JUL!D67</f>
        <v>10062</v>
      </c>
      <c r="H81" s="31">
        <f>JUL!D68</f>
        <v>1.097992143168922</v>
      </c>
      <c r="J81" s="29">
        <f>JUL!D71</f>
        <v>2305</v>
      </c>
      <c r="K81" s="29">
        <f>JUL!D72</f>
        <v>6778</v>
      </c>
      <c r="L81" s="31">
        <f>JUL!D73</f>
        <v>2.9405639913232102</v>
      </c>
    </row>
    <row r="82" spans="1:12" ht="12.75">
      <c r="A82" s="24" t="s">
        <v>49</v>
      </c>
      <c r="B82" s="29">
        <f>AUG!D61</f>
        <v>15029</v>
      </c>
      <c r="C82" s="29">
        <f>AUG!D62</f>
        <v>23555</v>
      </c>
      <c r="D82" s="31">
        <f>AUG!D63</f>
        <v>1.5673032137866791</v>
      </c>
      <c r="F82" s="29">
        <f>AUG!D66</f>
        <v>9193</v>
      </c>
      <c r="G82" s="29">
        <f>AUG!D67</f>
        <v>10086</v>
      </c>
      <c r="H82" s="31">
        <f>AUG!D68</f>
        <v>1.0971391275970848</v>
      </c>
      <c r="J82" s="29">
        <f>AUG!D71</f>
        <v>2299</v>
      </c>
      <c r="K82" s="29">
        <f>AUG!D72</f>
        <v>6767</v>
      </c>
      <c r="L82" s="31">
        <f>AUG!D73</f>
        <v>2.943453675511092</v>
      </c>
    </row>
    <row r="83" spans="1:12" ht="12.75">
      <c r="A83" s="24" t="s">
        <v>50</v>
      </c>
      <c r="B83" s="29">
        <f>SEP!D61</f>
        <v>15161</v>
      </c>
      <c r="C83" s="29">
        <f>SEP!D62</f>
        <v>23724</v>
      </c>
      <c r="D83" s="31">
        <f>SEP!D63</f>
        <v>1.5648044324253017</v>
      </c>
      <c r="F83" s="29">
        <f>SEP!D66</f>
        <v>9222</v>
      </c>
      <c r="G83" s="29">
        <f>SEP!D67</f>
        <v>10119</v>
      </c>
      <c r="H83" s="31">
        <f>SEP!D68</f>
        <v>1.0972674040338322</v>
      </c>
      <c r="J83" s="29">
        <f>SEP!D71</f>
        <v>2276</v>
      </c>
      <c r="K83" s="29">
        <f>SEP!D72</f>
        <v>6715</v>
      </c>
      <c r="L83" s="31">
        <f>SEP!D73</f>
        <v>2.9503514938488578</v>
      </c>
    </row>
    <row r="84" spans="1:12" ht="12.75">
      <c r="A84" s="24" t="s">
        <v>51</v>
      </c>
      <c r="B84" s="29">
        <f>OCT!D61</f>
        <v>15227</v>
      </c>
      <c r="C84" s="29">
        <f>OCT!D62</f>
        <v>23808</v>
      </c>
      <c r="D84" s="31">
        <f>OCT!D63</f>
        <v>1.563538451434951</v>
      </c>
      <c r="F84" s="29">
        <f>OCT!D66</f>
        <v>9208</v>
      </c>
      <c r="G84" s="29">
        <f>OCT!D67</f>
        <v>10094</v>
      </c>
      <c r="H84" s="31">
        <f>OCT!D68</f>
        <v>1.09622067767159</v>
      </c>
      <c r="J84" s="29">
        <f>OCT!D71</f>
        <v>2302</v>
      </c>
      <c r="K84" s="29">
        <f>OCT!D67</f>
        <v>10094</v>
      </c>
      <c r="L84" s="31">
        <f>OCT!D73</f>
        <v>2.940920938314509</v>
      </c>
    </row>
    <row r="85" spans="1:12" ht="12.75">
      <c r="A85" s="24" t="s">
        <v>52</v>
      </c>
      <c r="B85" s="29">
        <f>NOV!D61</f>
        <v>15140</v>
      </c>
      <c r="C85" s="29">
        <f>NOV!D62</f>
        <v>23583</v>
      </c>
      <c r="D85" s="31">
        <f>NOV!D63</f>
        <v>1.5576618229854688</v>
      </c>
      <c r="F85" s="29">
        <f>NOV!D66</f>
        <v>9242</v>
      </c>
      <c r="G85" s="29">
        <f>NOV!D67</f>
        <v>10151</v>
      </c>
      <c r="H85" s="31">
        <f>NOV!D63</f>
        <v>1.5576618229854688</v>
      </c>
      <c r="J85" s="29">
        <f>NOV!D71</f>
        <v>2255</v>
      </c>
      <c r="K85" s="29">
        <f>NOV!D72</f>
        <v>6611</v>
      </c>
      <c r="L85" s="31">
        <f>NOV!D73</f>
        <v>2.9317073170731707</v>
      </c>
    </row>
    <row r="86" spans="1:12" ht="12.75">
      <c r="A86" s="24" t="s">
        <v>53</v>
      </c>
      <c r="B86" s="29">
        <f>DEC!D61</f>
        <v>15179</v>
      </c>
      <c r="C86" s="29">
        <f>DEC!D62</f>
        <v>23606</v>
      </c>
      <c r="D86" s="31">
        <f>DEC!D63</f>
        <v>1.555174912708347</v>
      </c>
      <c r="F86" s="29">
        <f>DEC!D66</f>
        <v>9268</v>
      </c>
      <c r="G86" s="29">
        <f>DEC!D67</f>
        <v>10182</v>
      </c>
      <c r="H86" s="31">
        <f>DEC!D63</f>
        <v>1.555174912708347</v>
      </c>
      <c r="J86" s="29">
        <f>DEC!D71</f>
        <v>2727</v>
      </c>
      <c r="K86" s="29">
        <f>DEC!D72</f>
        <v>8722</v>
      </c>
      <c r="L86" s="31">
        <f>DEC!D73</f>
        <v>3.1983865053171985</v>
      </c>
    </row>
    <row r="87" spans="1:12" ht="12.75">
      <c r="A87" s="24" t="s">
        <v>54</v>
      </c>
      <c r="B87" s="29">
        <f>JAN!D61</f>
        <v>15159</v>
      </c>
      <c r="C87" s="29">
        <f>JAN!D62</f>
        <v>23478</v>
      </c>
      <c r="D87" s="31">
        <f>JAN!D63</f>
        <v>1.5487829012467842</v>
      </c>
      <c r="F87" s="29">
        <f>JAN!D66</f>
        <v>9267</v>
      </c>
      <c r="G87" s="29">
        <f>JAN!D67</f>
        <v>10146</v>
      </c>
      <c r="H87" s="31">
        <f>JAN!D68</f>
        <v>1.094852703140175</v>
      </c>
      <c r="J87" s="29">
        <f>JAN!D71</f>
        <v>2260</v>
      </c>
      <c r="K87" s="29">
        <f>JAN!D72</f>
        <v>6644</v>
      </c>
      <c r="L87" s="31">
        <f>JAN!D73</f>
        <v>2.9398230088495576</v>
      </c>
    </row>
    <row r="88" spans="1:12" ht="12.75">
      <c r="A88" s="24" t="s">
        <v>55</v>
      </c>
      <c r="B88" s="29">
        <f>FEB!D61</f>
        <v>15085</v>
      </c>
      <c r="C88" s="29">
        <f>FEB!D62</f>
        <v>23363</v>
      </c>
      <c r="D88" s="31">
        <f>FEB!D63</f>
        <v>1.5487570434206166</v>
      </c>
      <c r="F88" s="29">
        <f>FEB!D66</f>
        <v>9267</v>
      </c>
      <c r="G88" s="29">
        <f>FEB!D67</f>
        <v>10168</v>
      </c>
      <c r="H88" s="31">
        <f>FEB!D68</f>
        <v>1.0972267184633646</v>
      </c>
      <c r="J88" s="29">
        <f>FEB!D71</f>
        <v>2395</v>
      </c>
      <c r="K88" s="29">
        <f>FEB!D72</f>
        <v>7205</v>
      </c>
      <c r="L88" s="31">
        <f>FEB!D73</f>
        <v>3.008350730688935</v>
      </c>
    </row>
    <row r="89" spans="1:12" ht="12.75">
      <c r="A89" s="24" t="s">
        <v>56</v>
      </c>
      <c r="B89" s="29">
        <f>MAR!D61</f>
        <v>15124</v>
      </c>
      <c r="C89" s="29">
        <f>MAR!D62</f>
        <v>23370</v>
      </c>
      <c r="D89" s="31">
        <f>MAR!D63</f>
        <v>1.5452261306532664</v>
      </c>
      <c r="F89" s="29">
        <f>MAR!D66</f>
        <v>9282</v>
      </c>
      <c r="G89" s="29">
        <f>MAR!D67</f>
        <v>10174</v>
      </c>
      <c r="H89" s="31">
        <f>MAR!D68</f>
        <v>1.0960999784529197</v>
      </c>
      <c r="J89" s="29">
        <f>MAR!D71</f>
        <v>2441</v>
      </c>
      <c r="K89" s="29">
        <f>MAR!D72</f>
        <v>7340</v>
      </c>
      <c r="L89" s="31">
        <f>MAR!D73</f>
        <v>3.006964358869316</v>
      </c>
    </row>
    <row r="90" spans="1:12" ht="12.75">
      <c r="A90" s="24" t="s">
        <v>57</v>
      </c>
      <c r="B90" s="29">
        <f>APR!D61</f>
        <v>14929</v>
      </c>
      <c r="C90" s="29">
        <f>APR!D62</f>
        <v>22872</v>
      </c>
      <c r="D90" s="31">
        <f>APR!D63</f>
        <v>1.5320517114341214</v>
      </c>
      <c r="F90" s="29">
        <f>APR!D66</f>
        <v>9322</v>
      </c>
      <c r="G90" s="29">
        <f>APR!D67</f>
        <v>10262</v>
      </c>
      <c r="H90" s="31">
        <f>APR!D68</f>
        <v>1.100836730315383</v>
      </c>
      <c r="J90" s="29">
        <f>APR!D71</f>
        <v>2687</v>
      </c>
      <c r="K90" s="29">
        <f>APR!D72</f>
        <v>8507</v>
      </c>
      <c r="L90" s="31">
        <f>APR!D73</f>
        <v>3.1659843691849647</v>
      </c>
    </row>
    <row r="91" spans="1:12" ht="12.75">
      <c r="A91" s="24" t="s">
        <v>58</v>
      </c>
      <c r="B91" s="29">
        <f>MAY!D61</f>
        <v>14973</v>
      </c>
      <c r="C91" s="29">
        <f>MAY!D62</f>
        <v>22945</v>
      </c>
      <c r="D91" s="31">
        <f>MAY!D63</f>
        <v>1.5324250317237695</v>
      </c>
      <c r="F91" s="29">
        <f>MAY!D66</f>
        <v>9336</v>
      </c>
      <c r="G91" s="29">
        <f>MAY!D67</f>
        <v>10285</v>
      </c>
      <c r="H91" s="31">
        <f>MAY!D68</f>
        <v>1.101649528706084</v>
      </c>
      <c r="J91" s="29">
        <f>MAY!D71</f>
        <v>2729</v>
      </c>
      <c r="K91" s="29">
        <f>MAY!D72</f>
        <v>8677</v>
      </c>
      <c r="L91" s="31">
        <f>MAY!D73</f>
        <v>3.179552949798461</v>
      </c>
    </row>
    <row r="92" spans="1:12" ht="12.75">
      <c r="A92" s="24" t="s">
        <v>59</v>
      </c>
      <c r="B92" s="29">
        <f>JUN!D61</f>
        <v>14832</v>
      </c>
      <c r="C92" s="29">
        <f>JUN!D62</f>
        <v>22748</v>
      </c>
      <c r="D92" s="31">
        <f>JUN!D63</f>
        <v>1.5337108953613807</v>
      </c>
      <c r="F92" s="29">
        <f>JUN!D66</f>
        <v>9328</v>
      </c>
      <c r="G92" s="29">
        <f>JUN!D67</f>
        <v>10269</v>
      </c>
      <c r="H92" s="31">
        <f>JUN!D68</f>
        <v>1.1008790737564322</v>
      </c>
      <c r="J92" s="29">
        <f>JUN!D71</f>
        <v>2735</v>
      </c>
      <c r="K92" s="29">
        <f>JUN!D72</f>
        <v>8653</v>
      </c>
      <c r="L92" s="31">
        <f>JUN!D73</f>
        <v>3.163802559414991</v>
      </c>
    </row>
    <row r="93" spans="1:12" ht="12.75">
      <c r="A93" s="30" t="s">
        <v>47</v>
      </c>
      <c r="B93" s="20">
        <f>SUM(B81:B92)/COUNTIF(B81:B92,"&lt;&gt;0")</f>
        <v>15075.75</v>
      </c>
      <c r="C93" s="20">
        <f>SUM(C81:C92)/COUNTIF(C81:C92,"&lt;&gt;0")</f>
        <v>23391.916666666668</v>
      </c>
      <c r="D93" s="31">
        <f>C93/B93</f>
        <v>1.5516254028268357</v>
      </c>
      <c r="F93" s="20">
        <f>SUM(F81:F92)/COUNTIF(F81:F92,"&lt;&gt;0")</f>
        <v>9258.25</v>
      </c>
      <c r="G93" s="20">
        <f>SUM(G81:G92)/COUNTIF(G81:G92,"&lt;&gt;0")</f>
        <v>10166.5</v>
      </c>
      <c r="H93" s="31">
        <f>G93/F93</f>
        <v>1.0981016930845462</v>
      </c>
      <c r="J93" s="20">
        <f>SUM(J81:J92)/COUNTIF(J81:J92,"&lt;&gt;0")</f>
        <v>2450.9166666666665</v>
      </c>
      <c r="K93" s="20">
        <f>SUM(K81:K92)/COUNTIF(K81:K92,"&lt;&gt;0")</f>
        <v>7726.083333333333</v>
      </c>
      <c r="L93" s="31">
        <f>K93/J93</f>
        <v>3.152323960422971</v>
      </c>
    </row>
    <row r="97" spans="2:12" ht="12.75">
      <c r="B97" s="46" t="s">
        <v>62</v>
      </c>
      <c r="C97" s="43"/>
      <c r="D97" s="44"/>
      <c r="F97" s="46" t="s">
        <v>2</v>
      </c>
      <c r="G97" s="43"/>
      <c r="H97" s="44"/>
      <c r="J97" s="46" t="s">
        <v>61</v>
      </c>
      <c r="K97" s="43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JUL!D76</f>
        <v>778</v>
      </c>
      <c r="C100" s="29">
        <f>JUL!D77</f>
        <v>3001</v>
      </c>
      <c r="D100" s="31">
        <f>JUL!D78</f>
        <v>3.8573264781491003</v>
      </c>
      <c r="F100" s="29">
        <f>JUL!D81</f>
        <v>2512</v>
      </c>
      <c r="G100" s="29">
        <f>JUL!D82</f>
        <v>2538</v>
      </c>
      <c r="H100" s="31">
        <f>JUL!D83</f>
        <v>1.0103503184713376</v>
      </c>
      <c r="J100" s="29">
        <f>JUL!D86</f>
        <v>312</v>
      </c>
      <c r="K100" s="29">
        <f>JUL!D87</f>
        <v>1272</v>
      </c>
      <c r="L100" s="31">
        <f>JUL!D88</f>
        <v>4.076923076923077</v>
      </c>
    </row>
    <row r="101" spans="1:12" ht="12.75">
      <c r="A101" s="24" t="s">
        <v>49</v>
      </c>
      <c r="B101" s="29">
        <f>AUG!D76</f>
        <v>792</v>
      </c>
      <c r="C101" s="29">
        <f>AUG!D77</f>
        <v>2992</v>
      </c>
      <c r="D101" s="31">
        <f>AUG!D78</f>
        <v>3.7777777777777777</v>
      </c>
      <c r="F101" s="29">
        <f>AUG!D81</f>
        <v>2439</v>
      </c>
      <c r="G101" s="29">
        <f>AUG!D82</f>
        <v>2463</v>
      </c>
      <c r="H101" s="31">
        <f>AUG!D83</f>
        <v>1.009840098400984</v>
      </c>
      <c r="J101" s="29">
        <f>AUG!D86</f>
        <v>306</v>
      </c>
      <c r="K101" s="29">
        <f>AUG!D87</f>
        <v>1247</v>
      </c>
      <c r="L101" s="31">
        <f>AUG!D88</f>
        <v>4.07516339869281</v>
      </c>
    </row>
    <row r="102" spans="1:12" ht="12.75">
      <c r="A102" s="24" t="s">
        <v>50</v>
      </c>
      <c r="B102" s="29">
        <f>SEP!D76</f>
        <v>821</v>
      </c>
      <c r="C102" s="29">
        <f>SEP!D77</f>
        <v>3063</v>
      </c>
      <c r="D102" s="31">
        <f>SEP!D78</f>
        <v>3.730816077953715</v>
      </c>
      <c r="F102" s="29">
        <f>SEP!D81</f>
        <v>2538</v>
      </c>
      <c r="G102" s="29">
        <f>SEP!D82</f>
        <v>2568</v>
      </c>
      <c r="H102" s="31">
        <f>SEP!D83</f>
        <v>1.011820330969267</v>
      </c>
      <c r="J102" s="29">
        <f>SEP!D86</f>
        <v>304</v>
      </c>
      <c r="K102" s="29">
        <f>SEP!D87</f>
        <v>1259</v>
      </c>
      <c r="L102" s="31">
        <f>SEP!D88</f>
        <v>4.141447368421052</v>
      </c>
    </row>
    <row r="103" spans="1:12" ht="12.75">
      <c r="A103" s="24" t="s">
        <v>51</v>
      </c>
      <c r="B103" s="29">
        <f>OCT!D76</f>
        <v>828</v>
      </c>
      <c r="C103" s="29">
        <f>OCT!D77</f>
        <v>3059</v>
      </c>
      <c r="D103" s="31">
        <f>OCT!D78</f>
        <v>3.6944444444444446</v>
      </c>
      <c r="F103" s="29">
        <f>OCT!D81</f>
        <v>2584</v>
      </c>
      <c r="G103" s="29">
        <f>OCT!D82</f>
        <v>2615</v>
      </c>
      <c r="H103" s="31">
        <f>OCT!D83</f>
        <v>1.0119969040247678</v>
      </c>
      <c r="J103" s="29">
        <f>OCT!D86</f>
        <v>305</v>
      </c>
      <c r="K103" s="29">
        <f>OCT!D87</f>
        <v>1270</v>
      </c>
      <c r="L103" s="31">
        <f>OCT!D88</f>
        <v>4.163934426229508</v>
      </c>
    </row>
    <row r="104" spans="1:12" ht="12.75">
      <c r="A104" s="24" t="s">
        <v>52</v>
      </c>
      <c r="B104" s="29">
        <f>NOV!D76</f>
        <v>805</v>
      </c>
      <c r="C104" s="29">
        <f>NOV!D77</f>
        <v>2961</v>
      </c>
      <c r="D104" s="31">
        <f>NOV!D78</f>
        <v>3.6782608695652175</v>
      </c>
      <c r="F104" s="29">
        <f>NOV!D81</f>
        <v>2525</v>
      </c>
      <c r="G104" s="29">
        <f>NOV!D82</f>
        <v>2559</v>
      </c>
      <c r="H104" s="31">
        <f>NOV!D83</f>
        <v>1.0134653465346535</v>
      </c>
      <c r="J104" s="29">
        <f>NOV!D86</f>
        <v>313</v>
      </c>
      <c r="K104" s="29">
        <f>NOV!D87</f>
        <v>1301</v>
      </c>
      <c r="L104" s="31">
        <f>NOV!D88</f>
        <v>4.156549520766773</v>
      </c>
    </row>
    <row r="105" spans="1:12" ht="12.75">
      <c r="A105" s="24" t="s">
        <v>53</v>
      </c>
      <c r="B105" s="29">
        <f>DEC!D76</f>
        <v>325</v>
      </c>
      <c r="C105" s="29">
        <f>DEC!D77</f>
        <v>842</v>
      </c>
      <c r="D105" s="31">
        <f>DEC!D78</f>
        <v>2.5907692307692307</v>
      </c>
      <c r="F105" s="29">
        <f>DEC!D81</f>
        <v>2551</v>
      </c>
      <c r="G105" s="29">
        <f>DEC!D82</f>
        <v>2587</v>
      </c>
      <c r="H105" s="31">
        <f>DEC!D83</f>
        <v>1.0141121128969033</v>
      </c>
      <c r="J105" s="29">
        <f>DEC!D86</f>
        <v>308</v>
      </c>
      <c r="K105" s="29">
        <f>DEC!D87</f>
        <v>1273</v>
      </c>
      <c r="L105" s="31">
        <f>DEC!D88</f>
        <v>4.133116883116883</v>
      </c>
    </row>
    <row r="106" spans="1:12" ht="12.75">
      <c r="A106" s="24" t="s">
        <v>54</v>
      </c>
      <c r="B106" s="29">
        <f>JAN!D76</f>
        <v>778</v>
      </c>
      <c r="C106" s="29">
        <f>JAN!D77</f>
        <v>2860</v>
      </c>
      <c r="D106" s="31">
        <f>JAN!D78</f>
        <v>3.6760925449871467</v>
      </c>
      <c r="F106" s="29">
        <f>JAN!D81</f>
        <v>2553</v>
      </c>
      <c r="G106" s="29">
        <f>JAN!D82</f>
        <v>2583</v>
      </c>
      <c r="H106" s="31">
        <f>JAN!D83</f>
        <v>1.0117508813160987</v>
      </c>
      <c r="J106" s="29">
        <f>JAN!D86</f>
        <v>301</v>
      </c>
      <c r="K106" s="29">
        <f>JAN!D87</f>
        <v>1245</v>
      </c>
      <c r="L106" s="31">
        <f>JAN!D88</f>
        <v>4.136212624584718</v>
      </c>
    </row>
    <row r="107" spans="1:12" ht="12.75">
      <c r="A107" s="24" t="s">
        <v>55</v>
      </c>
      <c r="B107" s="29">
        <f>FEB!D76</f>
        <v>608</v>
      </c>
      <c r="C107" s="29">
        <f>FEB!D77</f>
        <v>2210</v>
      </c>
      <c r="D107" s="31">
        <f>FEB!D78</f>
        <v>3.6348684210526314</v>
      </c>
      <c r="F107" s="29">
        <f>FEB!D81</f>
        <v>2522</v>
      </c>
      <c r="G107" s="29">
        <f>FEB!D82</f>
        <v>2552</v>
      </c>
      <c r="H107" s="31">
        <f>FEB!D83</f>
        <v>1.0118953211736716</v>
      </c>
      <c r="J107" s="29">
        <f>FEB!D86</f>
        <v>293</v>
      </c>
      <c r="K107" s="29">
        <f>FEB!D87</f>
        <v>1228</v>
      </c>
      <c r="L107" s="31">
        <f>FEB!D88</f>
        <v>4.191126279863481</v>
      </c>
    </row>
    <row r="108" spans="1:12" ht="12.75">
      <c r="A108" s="24" t="s">
        <v>56</v>
      </c>
      <c r="B108" s="29">
        <f>MAR!D76</f>
        <v>561</v>
      </c>
      <c r="C108" s="29">
        <f>MAR!D77</f>
        <v>2055</v>
      </c>
      <c r="D108" s="31">
        <f>MAR!D78</f>
        <v>3.663101604278075</v>
      </c>
      <c r="F108" s="29">
        <f>MAR!D81</f>
        <v>2545</v>
      </c>
      <c r="G108" s="29">
        <f>MAR!D82</f>
        <v>2577</v>
      </c>
      <c r="H108" s="31">
        <f>MAR!D83</f>
        <v>1.012573673870334</v>
      </c>
      <c r="J108" s="29">
        <f>MAR!D86</f>
        <v>295</v>
      </c>
      <c r="K108" s="29">
        <f>MAR!D87</f>
        <v>1224</v>
      </c>
      <c r="L108" s="31">
        <f>MAR!D88</f>
        <v>4.149152542372882</v>
      </c>
    </row>
    <row r="109" spans="1:12" ht="12.75">
      <c r="A109" s="24" t="s">
        <v>57</v>
      </c>
      <c r="B109" s="29">
        <f>APR!D76</f>
        <v>95</v>
      </c>
      <c r="C109" s="29">
        <f>APR!D77</f>
        <v>336</v>
      </c>
      <c r="D109" s="31">
        <f>APR!D78</f>
        <v>3.536842105263158</v>
      </c>
      <c r="F109" s="29">
        <f>APR!D81</f>
        <v>2529</v>
      </c>
      <c r="G109" s="29">
        <f>APR!D82</f>
        <v>2554</v>
      </c>
      <c r="H109" s="31">
        <f>APR!D83</f>
        <v>1.0098853301700277</v>
      </c>
      <c r="J109" s="29">
        <f>APR!D86</f>
        <v>296</v>
      </c>
      <c r="K109" s="29">
        <f>APR!D87</f>
        <v>1213</v>
      </c>
      <c r="L109" s="31">
        <f>APR!D88</f>
        <v>4.097972972972973</v>
      </c>
    </row>
    <row r="110" spans="1:12" ht="12.75">
      <c r="A110" s="24" t="s">
        <v>58</v>
      </c>
      <c r="B110" s="29">
        <f>MAY!D76</f>
        <v>68</v>
      </c>
      <c r="C110" s="29">
        <f>MAY!D77</f>
        <v>228</v>
      </c>
      <c r="D110" s="31">
        <f>MAY!D78</f>
        <v>3.3529411764705883</v>
      </c>
      <c r="F110" s="29">
        <f>MAY!D81</f>
        <v>2551</v>
      </c>
      <c r="G110" s="29">
        <f>MAY!D82</f>
        <v>2578</v>
      </c>
      <c r="H110" s="31">
        <f>MAY!D83</f>
        <v>1.0105840846726775</v>
      </c>
      <c r="J110" s="29">
        <f>MAY!D86</f>
        <v>289</v>
      </c>
      <c r="K110" s="29">
        <f>MAY!D87</f>
        <v>1177</v>
      </c>
      <c r="L110" s="31">
        <f>MAY!D88</f>
        <v>4.072664359861592</v>
      </c>
    </row>
    <row r="111" spans="1:12" ht="12.75">
      <c r="A111" s="24" t="s">
        <v>59</v>
      </c>
      <c r="B111" s="29">
        <f>JUN!D76</f>
        <v>57</v>
      </c>
      <c r="C111" s="29">
        <f>JUN!D77</f>
        <v>171</v>
      </c>
      <c r="D111" s="31">
        <f>JUN!D78</f>
        <v>3</v>
      </c>
      <c r="F111" s="29">
        <f>JUN!D81</f>
        <v>2420</v>
      </c>
      <c r="G111" s="29">
        <f>JUN!D82</f>
        <v>2450</v>
      </c>
      <c r="H111" s="31">
        <f>JUN!D83</f>
        <v>1.012396694214876</v>
      </c>
      <c r="J111" s="29">
        <f>JUN!D86</f>
        <v>292</v>
      </c>
      <c r="K111" s="29">
        <f>JUN!D87</f>
        <v>1205</v>
      </c>
      <c r="L111" s="31">
        <f>JUN!D88</f>
        <v>4.126712328767123</v>
      </c>
    </row>
    <row r="112" spans="1:12" ht="12.75">
      <c r="A112" s="30" t="s">
        <v>47</v>
      </c>
      <c r="B112" s="20">
        <f>SUM(B100:B111)/COUNTIF(B100:B111,"&lt;&gt;0")</f>
        <v>543</v>
      </c>
      <c r="C112" s="20">
        <f>SUM(C100:C111)/COUNTIF(C100:C111,"&lt;&gt;0")</f>
        <v>1981.5</v>
      </c>
      <c r="D112" s="31">
        <f>C112/B112</f>
        <v>3.649171270718232</v>
      </c>
      <c r="F112" s="20">
        <f>SUM(F100:F111)/COUNTIF(F100:F111,"&lt;&gt;0")</f>
        <v>2522.4166666666665</v>
      </c>
      <c r="G112" s="20">
        <f>SUM(G100:G111)/COUNTIF(G100:G111,"&lt;&gt;0")</f>
        <v>2552</v>
      </c>
      <c r="H112" s="31">
        <f>G112/F112</f>
        <v>1.0117281707357364</v>
      </c>
      <c r="J112" s="20">
        <f>SUM(J100:J111)/COUNTIF(J100:J111,"&lt;&gt;0")</f>
        <v>301.1666666666667</v>
      </c>
      <c r="K112" s="20">
        <f>SUM(K100:K111)/COUNTIF(K100:K111,"&lt;&gt;0")</f>
        <v>1242.8333333333333</v>
      </c>
      <c r="L112" s="31">
        <f>K112/J112</f>
        <v>4.126729385722191</v>
      </c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3"/>
      <c r="D118" s="43"/>
      <c r="E118" s="43"/>
      <c r="F118" s="44"/>
      <c r="H118" s="46" t="s">
        <v>34</v>
      </c>
      <c r="I118" s="43"/>
      <c r="J118" s="43"/>
      <c r="K118" s="43"/>
      <c r="L118" s="44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JUL!C99</f>
        <v>10775337</v>
      </c>
      <c r="C122" s="29">
        <f>JUL!E99</f>
        <v>22488</v>
      </c>
      <c r="D122" s="31">
        <f>JUL!F99</f>
        <v>479.1594183564568</v>
      </c>
      <c r="E122" s="29">
        <f>JUL!G99</f>
        <v>50793</v>
      </c>
      <c r="F122" s="31">
        <f>JUL!H99</f>
        <v>212.14216525899238</v>
      </c>
      <c r="H122" s="29">
        <f>JUL!C100</f>
        <v>5086892</v>
      </c>
      <c r="I122" s="29">
        <f>JUL!E100</f>
        <v>15071</v>
      </c>
      <c r="J122" s="31">
        <f>JUL!F100</f>
        <v>337.528498440714</v>
      </c>
      <c r="K122" s="29">
        <f>JUL!G100</f>
        <v>23651</v>
      </c>
      <c r="L122" s="31">
        <f>JUL!H100</f>
        <v>215.0814764703395</v>
      </c>
    </row>
    <row r="123" spans="1:12" ht="12.75">
      <c r="A123" s="24" t="s">
        <v>49</v>
      </c>
      <c r="B123" s="29">
        <f>AUG!C99</f>
        <v>11071452</v>
      </c>
      <c r="C123" s="29">
        <f>AUG!E99</f>
        <v>23174</v>
      </c>
      <c r="D123" s="31">
        <f>AUG!F99</f>
        <v>477.75317165789244</v>
      </c>
      <c r="E123" s="29">
        <f>AUG!G99</f>
        <v>52175</v>
      </c>
      <c r="F123" s="31">
        <f>AUG!H99</f>
        <v>212.19840919980834</v>
      </c>
      <c r="H123" s="29">
        <f>AUG!C100</f>
        <v>5063953</v>
      </c>
      <c r="I123" s="29">
        <f>AUG!E100</f>
        <v>15029</v>
      </c>
      <c r="J123" s="31">
        <f>AUG!F100</f>
        <v>336.94543881828463</v>
      </c>
      <c r="K123" s="29">
        <f>AUG!G100</f>
        <v>23555</v>
      </c>
      <c r="L123" s="31">
        <f>AUG!H100</f>
        <v>214.9842071746975</v>
      </c>
    </row>
    <row r="124" spans="1:12" ht="12.75">
      <c r="A124" s="24" t="s">
        <v>50</v>
      </c>
      <c r="B124" s="29">
        <f>SEP!C99</f>
        <v>11413556</v>
      </c>
      <c r="C124" s="29">
        <f>SEP!E99</f>
        <v>23832</v>
      </c>
      <c r="D124" s="31">
        <f>SEP!F99</f>
        <v>478.91725411211814</v>
      </c>
      <c r="E124" s="29">
        <f>SEP!G99</f>
        <v>53538</v>
      </c>
      <c r="F124" s="31">
        <f>SEP!H99</f>
        <v>213.18607344316186</v>
      </c>
      <c r="H124" s="29">
        <f>SEP!C100</f>
        <v>5113366</v>
      </c>
      <c r="I124" s="29">
        <f>SEP!E100</f>
        <v>15161</v>
      </c>
      <c r="J124" s="31">
        <f>SEP!F100</f>
        <v>337.27102433876394</v>
      </c>
      <c r="K124" s="29">
        <f>SEP!G100</f>
        <v>23724</v>
      </c>
      <c r="L124" s="31">
        <f>SEP!H100</f>
        <v>215.5355757882313</v>
      </c>
    </row>
    <row r="125" spans="1:12" ht="12.75">
      <c r="A125" s="24" t="s">
        <v>51</v>
      </c>
      <c r="B125" s="29">
        <f>OCT!C99</f>
        <v>11606205</v>
      </c>
      <c r="C125" s="29">
        <f>OCT!E99</f>
        <v>24280</v>
      </c>
      <c r="D125" s="31">
        <f>OCT!F99</f>
        <v>478.01503294892916</v>
      </c>
      <c r="E125" s="29">
        <f>OCT!G99</f>
        <v>54635</v>
      </c>
      <c r="F125" s="31">
        <f>OCT!H99</f>
        <v>212.4316829870962</v>
      </c>
      <c r="H125" s="29">
        <f>OCT!C100</f>
        <v>5119775</v>
      </c>
      <c r="I125" s="29">
        <f>OCT!E100</f>
        <v>15227</v>
      </c>
      <c r="J125" s="31">
        <f>OCT!F100</f>
        <v>336.2300518815262</v>
      </c>
      <c r="K125" s="29">
        <f>OCT!G100</f>
        <v>23808</v>
      </c>
      <c r="L125" s="31">
        <f>OCT!H100</f>
        <v>215.0443128360215</v>
      </c>
    </row>
    <row r="126" spans="1:12" ht="12.75">
      <c r="A126" s="24" t="s">
        <v>52</v>
      </c>
      <c r="B126" s="29">
        <f>NOV!C99</f>
        <v>11896636</v>
      </c>
      <c r="C126" s="29">
        <f>NOV!E99</f>
        <v>24830</v>
      </c>
      <c r="D126" s="31">
        <f>NOV!F99</f>
        <v>479.12347966169955</v>
      </c>
      <c r="E126" s="29">
        <f>NOV!G99</f>
        <v>55894</v>
      </c>
      <c r="F126" s="31">
        <f>NOV!H99</f>
        <v>212.84280960389307</v>
      </c>
      <c r="H126" s="29">
        <f>NOV!C100</f>
        <v>5144625</v>
      </c>
      <c r="I126" s="29">
        <f>NOV!E100</f>
        <v>15140</v>
      </c>
      <c r="J126" s="31">
        <f>NOV!F100</f>
        <v>339.803500660502</v>
      </c>
      <c r="K126" s="29">
        <f>NOV!G100</f>
        <v>23583</v>
      </c>
      <c r="L126" s="31">
        <f>NOV!H100</f>
        <v>218.14972649790104</v>
      </c>
    </row>
    <row r="127" spans="1:12" ht="12.75">
      <c r="A127" s="24" t="s">
        <v>53</v>
      </c>
      <c r="B127" s="29">
        <f>DEC!C99</f>
        <v>12170717</v>
      </c>
      <c r="C127" s="29">
        <f>DEC!E99</f>
        <v>25473</v>
      </c>
      <c r="D127" s="31">
        <f>DEC!F99</f>
        <v>477.78891375181564</v>
      </c>
      <c r="E127" s="29">
        <f>DEC!G99</f>
        <v>57241</v>
      </c>
      <c r="F127" s="31">
        <f>DEC!H99</f>
        <v>212.62236858196047</v>
      </c>
      <c r="H127" s="29">
        <f>DEC!C100</f>
        <v>5161478</v>
      </c>
      <c r="I127" s="29">
        <f>DEC!E100</f>
        <v>15179</v>
      </c>
      <c r="J127" s="31">
        <f>DEC!F100</f>
        <v>340.0407141445418</v>
      </c>
      <c r="K127" s="29">
        <f>DEC!G100</f>
        <v>23606</v>
      </c>
      <c r="L127" s="31">
        <f>DEC!H100</f>
        <v>218.65110565110564</v>
      </c>
    </row>
    <row r="128" spans="1:12" ht="12.75">
      <c r="A128" s="24" t="s">
        <v>54</v>
      </c>
      <c r="B128" s="29">
        <f>JAN!C99</f>
        <v>12191051</v>
      </c>
      <c r="C128" s="29">
        <f>JAN!E99</f>
        <v>25641</v>
      </c>
      <c r="D128" s="31">
        <f>JAN!F99</f>
        <v>475.45146445146446</v>
      </c>
      <c r="E128" s="29">
        <f>JAN!G99</f>
        <v>57689</v>
      </c>
      <c r="F128" s="31">
        <f>JAN!H99</f>
        <v>211.32366655688259</v>
      </c>
      <c r="H128" s="29">
        <f>JAN!C100</f>
        <v>5099528</v>
      </c>
      <c r="I128" s="29">
        <f>JAN!E100</f>
        <v>15159</v>
      </c>
      <c r="J128" s="31">
        <f>JAN!F100</f>
        <v>336.40266508344877</v>
      </c>
      <c r="K128" s="29">
        <f>JAN!G100</f>
        <v>23478</v>
      </c>
      <c r="L128" s="31">
        <f>JAN!H100</f>
        <v>217.20453190220633</v>
      </c>
    </row>
    <row r="129" spans="1:12" ht="12.75">
      <c r="A129" s="24" t="s">
        <v>55</v>
      </c>
      <c r="B129" s="29">
        <f>FEB!C99</f>
        <v>12343752</v>
      </c>
      <c r="C129" s="29">
        <f>FEB!E99</f>
        <v>25816</v>
      </c>
      <c r="D129" s="31">
        <f>FEB!F99</f>
        <v>478.143476913542</v>
      </c>
      <c r="E129" s="29">
        <f>FEB!G99</f>
        <v>58075</v>
      </c>
      <c r="F129" s="31">
        <f>FEB!H99</f>
        <v>212.5484631941455</v>
      </c>
      <c r="H129" s="29">
        <f>FEB!C100</f>
        <v>5070970</v>
      </c>
      <c r="I129" s="29">
        <f>FEB!E100</f>
        <v>15085</v>
      </c>
      <c r="J129" s="31">
        <f>FEB!F100</f>
        <v>336.1597613523368</v>
      </c>
      <c r="K129" s="29">
        <f>FEB!G100</f>
        <v>23363</v>
      </c>
      <c r="L129" s="31">
        <f>FEB!H100</f>
        <v>217.0513204639815</v>
      </c>
    </row>
    <row r="130" spans="1:12" ht="12.75">
      <c r="A130" s="24" t="s">
        <v>56</v>
      </c>
      <c r="B130" s="29">
        <f>MAR!C99</f>
        <v>12429377</v>
      </c>
      <c r="C130" s="29">
        <f>MAR!E99</f>
        <v>26027</v>
      </c>
      <c r="D130" s="31">
        <f>MAR!F99</f>
        <v>477.55703692319514</v>
      </c>
      <c r="E130" s="29">
        <f>MAR!G99</f>
        <v>58381</v>
      </c>
      <c r="F130" s="31">
        <f>MAR!H99</f>
        <v>212.90106370223188</v>
      </c>
      <c r="H130" s="29">
        <f>MAR!C100</f>
        <v>5081031</v>
      </c>
      <c r="I130" s="29">
        <f>MAR!E100</f>
        <v>15124</v>
      </c>
      <c r="J130" s="31">
        <f>MAR!F100</f>
        <v>335.95814599312354</v>
      </c>
      <c r="K130" s="29">
        <f>MAR!G100</f>
        <v>23370</v>
      </c>
      <c r="L130" s="31">
        <f>MAR!H100</f>
        <v>217.41681643132222</v>
      </c>
    </row>
    <row r="131" spans="1:12" ht="12.75">
      <c r="A131" s="24" t="s">
        <v>57</v>
      </c>
      <c r="B131" s="29">
        <f>APR!C99</f>
        <v>12676985</v>
      </c>
      <c r="C131" s="29">
        <f>APR!E99</f>
        <v>26526</v>
      </c>
      <c r="D131" s="31">
        <f>APR!F99</f>
        <v>477.9079016813692</v>
      </c>
      <c r="E131" s="29">
        <f>APR!G99</f>
        <v>59639</v>
      </c>
      <c r="F131" s="31">
        <f>APR!H99</f>
        <v>212.56199802142893</v>
      </c>
      <c r="H131" s="29">
        <f>APR!C100</f>
        <v>4964823</v>
      </c>
      <c r="I131" s="29">
        <f>APR!E100</f>
        <v>14929</v>
      </c>
      <c r="J131" s="31">
        <f>APR!F100</f>
        <v>332.5623283542099</v>
      </c>
      <c r="K131" s="29">
        <f>APR!G100</f>
        <v>22872</v>
      </c>
      <c r="L131" s="31">
        <f>APR!H100</f>
        <v>217.06991080797482</v>
      </c>
    </row>
    <row r="132" spans="1:12" ht="12.75">
      <c r="A132" s="24" t="s">
        <v>58</v>
      </c>
      <c r="B132" s="29">
        <f>MAY!C99</f>
        <v>12813172</v>
      </c>
      <c r="C132" s="29">
        <f>MAY!E99</f>
        <v>26778</v>
      </c>
      <c r="D132" s="31">
        <f>MAY!F99</f>
        <v>478.4962282470685</v>
      </c>
      <c r="E132" s="29">
        <f>MAY!G99</f>
        <v>60152</v>
      </c>
      <c r="F132" s="31">
        <f>MAY!H99</f>
        <v>213.01323314270516</v>
      </c>
      <c r="H132" s="29">
        <f>MAY!C100</f>
        <v>4999922</v>
      </c>
      <c r="I132" s="29">
        <f>MAY!E100</f>
        <v>14973</v>
      </c>
      <c r="J132" s="31">
        <f>MAY!F100</f>
        <v>333.92920590396045</v>
      </c>
      <c r="K132" s="29">
        <f>MAY!G100</f>
        <v>22945</v>
      </c>
      <c r="L132" s="31">
        <f>MAY!H100</f>
        <v>217.9089997820876</v>
      </c>
    </row>
    <row r="133" spans="1:12" ht="12.75">
      <c r="A133" s="24" t="s">
        <v>59</v>
      </c>
      <c r="B133" s="29">
        <f>JUN!C99</f>
        <v>13031672</v>
      </c>
      <c r="C133" s="29">
        <f>JUN!E99</f>
        <v>27184</v>
      </c>
      <c r="D133" s="31">
        <f>JUN!F99</f>
        <v>479.3875809299588</v>
      </c>
      <c r="E133" s="29">
        <f>JUN!G99</f>
        <v>61106</v>
      </c>
      <c r="F133" s="31">
        <f>JUN!H99</f>
        <v>213.2633783916473</v>
      </c>
      <c r="H133" s="29">
        <f>JUN!C100</f>
        <v>4969657</v>
      </c>
      <c r="I133" s="29">
        <f>JUN!E100</f>
        <v>14832</v>
      </c>
      <c r="J133" s="31">
        <f>JUN!F100</f>
        <v>335.0631742179072</v>
      </c>
      <c r="K133" s="29">
        <f>JUN!G100</f>
        <v>22748</v>
      </c>
      <c r="L133" s="31">
        <f>JUN!H100</f>
        <v>218.465667311412</v>
      </c>
    </row>
    <row r="134" spans="1:12" ht="12.75">
      <c r="A134" s="30" t="s">
        <v>47</v>
      </c>
      <c r="B134" s="20">
        <f>SUM(B122:B133)/COUNTIF(B122:B133,"&lt;&gt;0")</f>
        <v>12034992.666666666</v>
      </c>
      <c r="C134" s="20">
        <f>SUM(C122:C133)/COUNTIF(C122:C133,"&lt;&gt;0")</f>
        <v>25170.75</v>
      </c>
      <c r="D134" s="31">
        <f>B134/C134</f>
        <v>478.13405109766956</v>
      </c>
      <c r="E134" s="29">
        <f>SUM(E122:E133)/COUNTIF(E122:E133,"&lt;&gt;0")</f>
        <v>56609.833333333336</v>
      </c>
      <c r="F134" s="31">
        <f>B134/E134</f>
        <v>212.59544425438452</v>
      </c>
      <c r="H134" s="20">
        <f>SUM(H122:H133)/COUNTIF(H122:H133,"&lt;&gt;0")</f>
        <v>5073001.666666667</v>
      </c>
      <c r="I134" s="20">
        <f>SUM(I122:I133)/COUNTIF(I122:I133,"&lt;&gt;0")</f>
        <v>15075.75</v>
      </c>
      <c r="J134" s="31">
        <f>H134/I134</f>
        <v>336.5007821611971</v>
      </c>
      <c r="K134" s="29">
        <f>SUM(K122:K133)/COUNTIF(K122:K133,"&lt;&gt;0")</f>
        <v>23391.916666666668</v>
      </c>
      <c r="L134" s="31">
        <f>H134/K134</f>
        <v>216.86985889000118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JUL!E130</f>
        <v>4854887</v>
      </c>
      <c r="D142" s="29">
        <f>JUL!E131</f>
        <v>2086883</v>
      </c>
      <c r="E142" s="29">
        <f>JUL!E132</f>
        <v>1463477</v>
      </c>
      <c r="F142" s="29">
        <f>JUL!E133</f>
        <v>631656</v>
      </c>
      <c r="G142" s="29">
        <f>JUL!E134</f>
        <v>672871</v>
      </c>
      <c r="H142" s="29">
        <f>JUL!E135</f>
        <v>232005</v>
      </c>
    </row>
    <row r="143" spans="1:8" ht="12.75">
      <c r="A143" s="24" t="s">
        <v>49</v>
      </c>
      <c r="C143" s="29">
        <f>AUG!E130</f>
        <v>4836894</v>
      </c>
      <c r="D143" s="29">
        <f>AUG!E131</f>
        <v>2093074</v>
      </c>
      <c r="E143" s="29">
        <f>AUG!E132</f>
        <v>1457142</v>
      </c>
      <c r="F143" s="29">
        <f>AUG!E133</f>
        <v>633195</v>
      </c>
      <c r="G143" s="29">
        <f>AUG!E134</f>
        <v>653483</v>
      </c>
      <c r="H143" s="29">
        <f>AUG!E135</f>
        <v>227059</v>
      </c>
    </row>
    <row r="144" spans="1:8" ht="12.75">
      <c r="A144" s="24" t="s">
        <v>50</v>
      </c>
      <c r="C144" s="29">
        <f>SEP!E130</f>
        <v>4882529</v>
      </c>
      <c r="D144" s="29">
        <f>SEP!E131</f>
        <v>2102683</v>
      </c>
      <c r="E144" s="29">
        <f>SEP!E132</f>
        <v>1449638</v>
      </c>
      <c r="F144" s="29">
        <f>SEP!E133</f>
        <v>649941</v>
      </c>
      <c r="G144" s="29">
        <f>SEP!E134</f>
        <v>680267</v>
      </c>
      <c r="H144" s="29">
        <f>SEP!E135</f>
        <v>230837</v>
      </c>
    </row>
    <row r="145" spans="1:8" ht="12.75">
      <c r="A145" s="24" t="s">
        <v>51</v>
      </c>
      <c r="C145" s="29">
        <f>OCT!E130</f>
        <v>4886159</v>
      </c>
      <c r="D145" s="29">
        <f>OCT!E131</f>
        <v>2080341</v>
      </c>
      <c r="E145" s="29">
        <f>OCT!E132</f>
        <v>1469661</v>
      </c>
      <c r="F145" s="29">
        <f>OCT!E133</f>
        <v>646592</v>
      </c>
      <c r="G145" s="29">
        <f>OCT!E134</f>
        <v>689565</v>
      </c>
      <c r="H145" s="29">
        <f>OCT!E135</f>
        <v>233616</v>
      </c>
    </row>
    <row r="146" spans="1:8" ht="12.75">
      <c r="A146" s="24" t="s">
        <v>52</v>
      </c>
      <c r="C146" s="29">
        <f>NOV!E130</f>
        <v>4901604</v>
      </c>
      <c r="D146" s="29">
        <f>NOV!E131</f>
        <v>2092740</v>
      </c>
      <c r="E146" s="29">
        <f>NOV!E132</f>
        <v>1427531</v>
      </c>
      <c r="F146" s="29">
        <f>NOV!E133</f>
        <v>627276</v>
      </c>
      <c r="G146" s="29">
        <f>NOV!E134</f>
        <v>754057</v>
      </c>
      <c r="H146" s="29">
        <f>NOV!E135</f>
        <v>243021</v>
      </c>
    </row>
    <row r="147" spans="1:8" ht="12.75">
      <c r="A147" s="24" t="s">
        <v>53</v>
      </c>
      <c r="C147" s="29">
        <f>DEC!E130</f>
        <v>4927663</v>
      </c>
      <c r="D147" s="29">
        <f>DEC!E131</f>
        <v>2102992</v>
      </c>
      <c r="E147" s="29">
        <f>DEC!E132</f>
        <v>1870322</v>
      </c>
      <c r="F147" s="29">
        <f>DEC!E133</f>
        <v>191120</v>
      </c>
      <c r="G147" s="29">
        <f>DEC!E134</f>
        <v>763229</v>
      </c>
      <c r="H147" s="29">
        <f>DEC!E135</f>
        <v>233815</v>
      </c>
    </row>
    <row r="148" spans="1:8" ht="12.75">
      <c r="A148" s="24" t="s">
        <v>54</v>
      </c>
      <c r="C148" s="29">
        <f>JAN!E130</f>
        <v>4869914</v>
      </c>
      <c r="D148" s="29">
        <f>JAN!E131</f>
        <v>2094784</v>
      </c>
      <c r="E148" s="29">
        <f>JAN!E132</f>
        <v>1425315</v>
      </c>
      <c r="F148" s="29">
        <f>JAN!E133</f>
        <v>589088</v>
      </c>
      <c r="G148" s="29">
        <f>JAN!E134</f>
        <v>760727</v>
      </c>
      <c r="H148" s="29">
        <f>JAN!E135</f>
        <v>229614</v>
      </c>
    </row>
    <row r="149" spans="1:8" ht="12.75">
      <c r="A149" s="24" t="s">
        <v>55</v>
      </c>
      <c r="C149" s="29">
        <f>FEB!E130</f>
        <v>4845684</v>
      </c>
      <c r="D149" s="29">
        <f>FEB!E131</f>
        <v>2099057</v>
      </c>
      <c r="E149" s="29">
        <f>FEB!E132</f>
        <v>1539949</v>
      </c>
      <c r="F149" s="29">
        <f>FEB!E133</f>
        <v>453586</v>
      </c>
      <c r="G149" s="29">
        <f>FEB!E134</f>
        <v>753092</v>
      </c>
      <c r="H149" s="29">
        <f>FEB!E135</f>
        <v>225286</v>
      </c>
    </row>
    <row r="150" spans="1:8" ht="12.75">
      <c r="A150" s="24" t="s">
        <v>56</v>
      </c>
      <c r="C150" s="29">
        <f>MAR!E130</f>
        <v>4855838</v>
      </c>
      <c r="D150" s="29">
        <f>MAR!E131</f>
        <v>2098815</v>
      </c>
      <c r="E150" s="29">
        <f>MAR!E132</f>
        <v>1573547</v>
      </c>
      <c r="F150" s="29">
        <f>MAR!E133</f>
        <v>424045</v>
      </c>
      <c r="G150" s="29">
        <f>MAR!E134</f>
        <v>759431</v>
      </c>
      <c r="H150" s="29">
        <f>MAR!E135</f>
        <v>225193</v>
      </c>
    </row>
    <row r="151" spans="1:8" ht="12.75">
      <c r="A151" s="24" t="s">
        <v>57</v>
      </c>
      <c r="C151" s="29">
        <f>APR!E130</f>
        <v>4742761</v>
      </c>
      <c r="D151" s="29">
        <f>APR!E131</f>
        <v>2113892</v>
      </c>
      <c r="E151" s="29">
        <f>APR!E132</f>
        <v>1799749</v>
      </c>
      <c r="F151" s="29">
        <f>APR!E133</f>
        <v>77463</v>
      </c>
      <c r="G151" s="29">
        <f>APR!E134</f>
        <v>751657</v>
      </c>
      <c r="H151" s="29">
        <f>APR!E135</f>
        <v>222062</v>
      </c>
    </row>
    <row r="152" spans="1:8" ht="12.75">
      <c r="A152" s="24" t="s">
        <v>58</v>
      </c>
      <c r="C152" s="29">
        <f>MAY!E130</f>
        <v>4782828</v>
      </c>
      <c r="D152" s="29">
        <f>MAY!E131</f>
        <v>2121488</v>
      </c>
      <c r="E152" s="29">
        <f>MAY!E132</f>
        <v>1844914</v>
      </c>
      <c r="F152" s="29">
        <f>MAY!E133</f>
        <v>55792</v>
      </c>
      <c r="G152" s="29">
        <f>MAY!E134</f>
        <v>760634</v>
      </c>
      <c r="H152" s="29">
        <f>MAY!E135</f>
        <v>217094</v>
      </c>
    </row>
    <row r="153" spans="1:8" ht="12.75">
      <c r="A153" s="24" t="s">
        <v>59</v>
      </c>
      <c r="C153" s="29">
        <f>JUN!E130</f>
        <v>4746329</v>
      </c>
      <c r="D153" s="29">
        <f>JUN!E131</f>
        <v>2129736</v>
      </c>
      <c r="E153" s="29">
        <f>JUN!E132</f>
        <v>1852077</v>
      </c>
      <c r="F153" s="29">
        <f>JUN!E133</f>
        <v>41567</v>
      </c>
      <c r="G153" s="29">
        <f>JUN!E134</f>
        <v>722949</v>
      </c>
      <c r="H153" s="29">
        <f>JUN!E135</f>
        <v>223328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4844424.166666667</v>
      </c>
      <c r="D154" s="34">
        <f t="shared" si="6"/>
        <v>2101373.75</v>
      </c>
      <c r="E154" s="34">
        <f t="shared" si="6"/>
        <v>1597776.8333333333</v>
      </c>
      <c r="F154" s="34">
        <f t="shared" si="6"/>
        <v>418443.4166666667</v>
      </c>
      <c r="G154" s="34">
        <f t="shared" si="6"/>
        <v>726830.1666666666</v>
      </c>
      <c r="H154" s="34">
        <f t="shared" si="6"/>
        <v>228577.5</v>
      </c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8">
      <selection activeCell="C26" sqref="C26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JUL!B6</f>
        <v>3078</v>
      </c>
      <c r="C5" s="20">
        <f>JUL!C6</f>
        <v>1671</v>
      </c>
      <c r="D5" s="20">
        <f>JUL!D6</f>
        <v>368</v>
      </c>
      <c r="E5" s="20">
        <f>JUL!E6</f>
        <v>838</v>
      </c>
      <c r="F5" s="20">
        <f>JUL!F6</f>
        <v>2576</v>
      </c>
      <c r="G5" s="20">
        <f>JUL!G6</f>
        <v>68</v>
      </c>
      <c r="H5" s="20">
        <f>JUL!H6</f>
        <v>21081</v>
      </c>
      <c r="I5" s="20">
        <f aca="true" t="shared" si="0" ref="I5:I16">SUM(B5:H5)</f>
        <v>29680</v>
      </c>
    </row>
    <row r="6" spans="1:9" ht="12.75">
      <c r="A6" s="24" t="s">
        <v>49</v>
      </c>
      <c r="B6" s="20">
        <f>AUG!B6</f>
        <v>3046</v>
      </c>
      <c r="C6" s="20">
        <f>AUG!C6</f>
        <v>1608</v>
      </c>
      <c r="D6" s="20">
        <f>AUG!D6</f>
        <v>377</v>
      </c>
      <c r="E6" s="20">
        <f>AUG!E6</f>
        <v>820</v>
      </c>
      <c r="F6" s="20">
        <f>AUG!F6</f>
        <v>2580</v>
      </c>
      <c r="G6" s="20">
        <f>AUG!G6</f>
        <v>60</v>
      </c>
      <c r="H6" s="20">
        <f>AUG!H6</f>
        <v>21617</v>
      </c>
      <c r="I6" s="20">
        <f t="shared" si="0"/>
        <v>30108</v>
      </c>
    </row>
    <row r="7" spans="1:9" ht="12.75">
      <c r="A7" s="24" t="s">
        <v>50</v>
      </c>
      <c r="B7" s="20">
        <f>SEP!B6</f>
        <v>3030</v>
      </c>
      <c r="C7" s="20">
        <f>SEP!C6</f>
        <v>1673</v>
      </c>
      <c r="D7" s="20">
        <f>SEP!D6</f>
        <v>375</v>
      </c>
      <c r="E7" s="20">
        <f>SEP!E6</f>
        <v>803</v>
      </c>
      <c r="F7" s="20">
        <f>SEP!F6</f>
        <v>2621</v>
      </c>
      <c r="G7" s="20">
        <f>SEP!G6</f>
        <v>63</v>
      </c>
      <c r="H7" s="20">
        <f>SEP!H6</f>
        <v>22297</v>
      </c>
      <c r="I7" s="20">
        <f t="shared" si="0"/>
        <v>30862</v>
      </c>
    </row>
    <row r="8" spans="1:9" ht="12.75">
      <c r="A8" s="24" t="s">
        <v>51</v>
      </c>
      <c r="B8" s="20">
        <f>OCT!B6</f>
        <v>3106</v>
      </c>
      <c r="C8" s="20">
        <f>OCT!C6</f>
        <v>1715</v>
      </c>
      <c r="D8" s="20">
        <f>OCT!D6</f>
        <v>363</v>
      </c>
      <c r="E8" s="20">
        <f>OCT!E6</f>
        <v>822</v>
      </c>
      <c r="F8" s="20">
        <f>OCT!F6</f>
        <v>2652</v>
      </c>
      <c r="G8" s="20">
        <f>OCT!G6</f>
        <v>59</v>
      </c>
      <c r="H8" s="20">
        <f>OCT!H6</f>
        <v>22484</v>
      </c>
      <c r="I8" s="20">
        <f t="shared" si="0"/>
        <v>31201</v>
      </c>
    </row>
    <row r="9" spans="1:9" ht="12.75">
      <c r="A9" s="24" t="s">
        <v>52</v>
      </c>
      <c r="B9" s="20">
        <f>NOV!B6</f>
        <v>3078</v>
      </c>
      <c r="C9" s="20">
        <f>NOV!C6</f>
        <v>1727</v>
      </c>
      <c r="D9" s="20">
        <f>NOV!D6</f>
        <v>347</v>
      </c>
      <c r="E9" s="20">
        <f>NOV!E6</f>
        <v>797</v>
      </c>
      <c r="F9" s="20">
        <f>NOV!F6</f>
        <v>2666</v>
      </c>
      <c r="G9" s="20">
        <f>NOV!G6</f>
        <v>55</v>
      </c>
      <c r="H9" s="20">
        <f>NOV!H6</f>
        <v>23024</v>
      </c>
      <c r="I9" s="20">
        <f t="shared" si="0"/>
        <v>31694</v>
      </c>
    </row>
    <row r="10" spans="1:9" ht="12.75">
      <c r="A10" s="24" t="s">
        <v>53</v>
      </c>
      <c r="B10" s="20">
        <f>DEC!B6</f>
        <v>4515</v>
      </c>
      <c r="C10" s="20">
        <f>DEC!C6</f>
        <v>253</v>
      </c>
      <c r="D10" s="20">
        <f>DEC!D6</f>
        <v>355</v>
      </c>
      <c r="E10" s="20">
        <f>DEC!E6</f>
        <v>801</v>
      </c>
      <c r="F10" s="20">
        <f>DEC!F6</f>
        <v>2679</v>
      </c>
      <c r="G10" s="20">
        <f>DEC!G6</f>
        <v>55</v>
      </c>
      <c r="H10" s="20">
        <f>DEC!H6</f>
        <v>23640</v>
      </c>
      <c r="I10" s="20">
        <f t="shared" si="0"/>
        <v>32298</v>
      </c>
    </row>
    <row r="11" spans="1:9" ht="12.75">
      <c r="A11" s="24" t="s">
        <v>54</v>
      </c>
      <c r="B11" s="20">
        <f>JAN!B6</f>
        <v>3059</v>
      </c>
      <c r="C11" s="20">
        <f>JAN!C6</f>
        <v>1631</v>
      </c>
      <c r="D11" s="20">
        <f>JAN!D6</f>
        <v>340</v>
      </c>
      <c r="E11" s="20">
        <f>JAN!E6</f>
        <v>811</v>
      </c>
      <c r="F11" s="20">
        <f>JAN!F6</f>
        <v>2691</v>
      </c>
      <c r="G11" s="20">
        <f>JAN!G6</f>
        <v>53</v>
      </c>
      <c r="H11" s="20">
        <f>JAN!H6</f>
        <v>23935</v>
      </c>
      <c r="I11" s="20">
        <f t="shared" si="0"/>
        <v>32520</v>
      </c>
    </row>
    <row r="12" spans="1:9" ht="12.75">
      <c r="A12" s="24" t="s">
        <v>55</v>
      </c>
      <c r="B12" s="20">
        <f>FEB!B6</f>
        <v>3245</v>
      </c>
      <c r="C12" s="20">
        <f>FEB!C6</f>
        <v>1447</v>
      </c>
      <c r="D12" s="20">
        <f>FEB!D6</f>
        <v>363</v>
      </c>
      <c r="E12" s="20">
        <f>FEB!E6</f>
        <v>796</v>
      </c>
      <c r="F12" s="20">
        <f>FEB!F6</f>
        <v>2721</v>
      </c>
      <c r="G12" s="20">
        <f>FEB!G6</f>
        <v>50</v>
      </c>
      <c r="H12" s="20">
        <f>FEB!H6</f>
        <v>24297</v>
      </c>
      <c r="I12" s="20">
        <f t="shared" si="0"/>
        <v>32919</v>
      </c>
    </row>
    <row r="13" spans="1:9" ht="12.75">
      <c r="A13" s="24" t="s">
        <v>56</v>
      </c>
      <c r="B13" s="20">
        <f>MAR!B6</f>
        <v>3589</v>
      </c>
      <c r="C13" s="20">
        <f>MAR!C6</f>
        <v>1178</v>
      </c>
      <c r="D13" s="20">
        <f>MAR!D6</f>
        <v>341</v>
      </c>
      <c r="E13" s="20">
        <f>MAR!E6</f>
        <v>794</v>
      </c>
      <c r="F13" s="20">
        <f>MAR!F6</f>
        <v>2732</v>
      </c>
      <c r="G13" s="20">
        <f>MAR!G6</f>
        <v>52</v>
      </c>
      <c r="H13" s="20">
        <f>MAR!H6</f>
        <v>24631</v>
      </c>
      <c r="I13" s="20">
        <f t="shared" si="0"/>
        <v>33317</v>
      </c>
    </row>
    <row r="14" spans="1:9" ht="12.75">
      <c r="A14" s="24" t="s">
        <v>57</v>
      </c>
      <c r="B14" s="20">
        <f>APR!B6</f>
        <v>4521</v>
      </c>
      <c r="C14" s="20">
        <f>APR!C6</f>
        <v>117</v>
      </c>
      <c r="D14" s="20">
        <f>APR!D6</f>
        <v>353</v>
      </c>
      <c r="E14" s="20">
        <f>APR!E6</f>
        <v>796</v>
      </c>
      <c r="F14" s="20">
        <f>APR!F6</f>
        <v>2782</v>
      </c>
      <c r="G14" s="20">
        <f>APR!G6</f>
        <v>53</v>
      </c>
      <c r="H14" s="20">
        <f>APR!H6</f>
        <v>25235</v>
      </c>
      <c r="I14" s="20">
        <f t="shared" si="0"/>
        <v>33857</v>
      </c>
    </row>
    <row r="15" spans="1:9" ht="12.75">
      <c r="A15" s="24" t="s">
        <v>58</v>
      </c>
      <c r="B15" s="20">
        <f>MAY!B6</f>
        <v>4606</v>
      </c>
      <c r="C15" s="20">
        <f>MAY!C6</f>
        <v>84</v>
      </c>
      <c r="D15" s="20">
        <f>MAY!D6</f>
        <v>341</v>
      </c>
      <c r="E15" s="20">
        <f>MAY!E6</f>
        <v>760</v>
      </c>
      <c r="F15" s="20">
        <f>MAY!F6</f>
        <v>2784</v>
      </c>
      <c r="G15" s="20">
        <f>MAY!G6</f>
        <v>52</v>
      </c>
      <c r="H15" s="20">
        <f>MAY!H6</f>
        <v>25705</v>
      </c>
      <c r="I15" s="20">
        <f t="shared" si="0"/>
        <v>34332</v>
      </c>
    </row>
    <row r="16" spans="1:9" ht="12.75">
      <c r="A16" s="24" t="s">
        <v>59</v>
      </c>
      <c r="B16" s="20">
        <f>JUN!B6</f>
        <v>4662</v>
      </c>
      <c r="C16" s="20">
        <f>JUN!C6</f>
        <v>116</v>
      </c>
      <c r="D16" s="20">
        <f>JUN!D6</f>
        <v>319</v>
      </c>
      <c r="E16" s="20">
        <f>JUN!E6</f>
        <v>749</v>
      </c>
      <c r="F16" s="20">
        <f>JUN!F6</f>
        <v>2803</v>
      </c>
      <c r="G16" s="20">
        <f>JUN!G6</f>
        <v>42</v>
      </c>
      <c r="H16" s="20">
        <f>JUN!H6</f>
        <v>25983</v>
      </c>
      <c r="I16" s="20">
        <f t="shared" si="0"/>
        <v>34674</v>
      </c>
    </row>
    <row r="17" spans="1:9" ht="12.75">
      <c r="A17" s="17" t="s">
        <v>47</v>
      </c>
      <c r="B17" s="20">
        <f>SUM(B5:B16)/COUNTIF(B5:B16,"&lt;&gt;0")</f>
        <v>3627.9166666666665</v>
      </c>
      <c r="C17" s="20">
        <f aca="true" t="shared" si="1" ref="C17:I17">SUM(C5:C16)/COUNTIF(C5:C16,"&lt;&gt;0")</f>
        <v>1101.6666666666667</v>
      </c>
      <c r="D17" s="20">
        <f t="shared" si="1"/>
        <v>353.5</v>
      </c>
      <c r="E17" s="20">
        <f t="shared" si="1"/>
        <v>798.9166666666666</v>
      </c>
      <c r="F17" s="20">
        <f t="shared" si="1"/>
        <v>2690.5833333333335</v>
      </c>
      <c r="G17" s="20">
        <f t="shared" si="1"/>
        <v>55.166666666666664</v>
      </c>
      <c r="H17" s="20">
        <f t="shared" si="1"/>
        <v>23660.75</v>
      </c>
      <c r="I17" s="20">
        <f t="shared" si="1"/>
        <v>32288.5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JUL!B17</f>
        <v>1055.424</v>
      </c>
      <c r="C21" s="23">
        <f>JUL!C17</f>
        <v>424</v>
      </c>
      <c r="D21" s="23">
        <f>JUL!D17</f>
        <v>85</v>
      </c>
      <c r="E21" s="23">
        <f>JUL!E17</f>
        <v>823</v>
      </c>
      <c r="F21" s="23">
        <f>JUL!F17</f>
        <v>2482</v>
      </c>
      <c r="G21" s="23">
        <f>JUL!G17</f>
        <v>63</v>
      </c>
      <c r="H21" s="23">
        <f>JUL!H17</f>
        <v>9861</v>
      </c>
      <c r="I21" s="20">
        <f aca="true" t="shared" si="2" ref="I21:I32">SUM(B21:H21)</f>
        <v>14793.423999999999</v>
      </c>
    </row>
    <row r="22" spans="1:9" ht="12.75">
      <c r="A22" s="24" t="s">
        <v>49</v>
      </c>
      <c r="B22" s="23">
        <f>AUG!B17</f>
        <v>1049</v>
      </c>
      <c r="C22" s="23">
        <f>AUG!C17</f>
        <v>412</v>
      </c>
      <c r="D22" s="23">
        <f>AUG!D17</f>
        <v>84</v>
      </c>
      <c r="E22" s="23">
        <f>AUG!E17</f>
        <v>808</v>
      </c>
      <c r="F22" s="23">
        <f>AUG!F17</f>
        <v>2492</v>
      </c>
      <c r="G22" s="23">
        <f>AUG!G17</f>
        <v>56</v>
      </c>
      <c r="H22" s="23">
        <f>AUG!H17</f>
        <v>10162</v>
      </c>
      <c r="I22" s="20">
        <f t="shared" si="2"/>
        <v>15063</v>
      </c>
    </row>
    <row r="23" spans="1:9" ht="12.75">
      <c r="A23" s="24" t="s">
        <v>50</v>
      </c>
      <c r="B23" s="23">
        <f>SEP!B17</f>
        <v>1048</v>
      </c>
      <c r="C23" s="23">
        <f>SEP!C17</f>
        <v>425</v>
      </c>
      <c r="D23" s="23">
        <f>SEP!D17</f>
        <v>85</v>
      </c>
      <c r="E23" s="23">
        <f>SEP!E17</f>
        <v>791</v>
      </c>
      <c r="F23" s="23">
        <f>SEP!F17</f>
        <v>2522</v>
      </c>
      <c r="G23" s="23">
        <f>SEP!G17</f>
        <v>60</v>
      </c>
      <c r="H23" s="23">
        <f>SEP!H17</f>
        <v>10515</v>
      </c>
      <c r="I23" s="20">
        <f t="shared" si="2"/>
        <v>15446</v>
      </c>
    </row>
    <row r="24" spans="1:9" ht="12.75">
      <c r="A24" s="24" t="s">
        <v>51</v>
      </c>
      <c r="B24" s="23">
        <f>OCT!B17</f>
        <v>1062</v>
      </c>
      <c r="C24" s="23">
        <f>OCT!C17</f>
        <v>438</v>
      </c>
      <c r="D24" s="23">
        <f>OCT!D17</f>
        <v>82</v>
      </c>
      <c r="E24" s="23">
        <f>OCT!E17</f>
        <v>810</v>
      </c>
      <c r="F24" s="23">
        <f>OCT!F17</f>
        <v>2555</v>
      </c>
      <c r="G24" s="23">
        <f>OCT!G17</f>
        <v>55</v>
      </c>
      <c r="H24" s="23">
        <f>OCT!H17</f>
        <v>10634</v>
      </c>
      <c r="I24" s="20">
        <f t="shared" si="2"/>
        <v>15636</v>
      </c>
    </row>
    <row r="25" spans="1:9" ht="12.75">
      <c r="A25" s="24" t="s">
        <v>52</v>
      </c>
      <c r="B25" s="20">
        <f>NOV!B17</f>
        <v>1057</v>
      </c>
      <c r="C25" s="20">
        <f>NOV!C17</f>
        <v>434</v>
      </c>
      <c r="D25" s="20">
        <f>NOV!D17</f>
        <v>78</v>
      </c>
      <c r="E25" s="20">
        <f>NOV!E17</f>
        <v>782</v>
      </c>
      <c r="F25" s="20">
        <f>NOV!F17</f>
        <v>2565</v>
      </c>
      <c r="G25" s="20">
        <f>NOV!G17</f>
        <v>52</v>
      </c>
      <c r="H25" s="20">
        <f>NOV!H17</f>
        <v>10925</v>
      </c>
      <c r="I25" s="20">
        <f t="shared" si="2"/>
        <v>15893</v>
      </c>
    </row>
    <row r="26" spans="1:9" ht="12.75">
      <c r="A26" s="24" t="s">
        <v>53</v>
      </c>
      <c r="B26" s="20">
        <f>DEC!B17</f>
        <v>1393</v>
      </c>
      <c r="C26" s="20">
        <f>DEC!C17</f>
        <v>93</v>
      </c>
      <c r="D26" s="20">
        <f>DEC!D17</f>
        <v>81</v>
      </c>
      <c r="E26" s="20">
        <f>DEC!E17</f>
        <v>791</v>
      </c>
      <c r="F26" s="20">
        <f>DEC!F17</f>
        <v>2581</v>
      </c>
      <c r="G26" s="20">
        <f>DEC!G17</f>
        <v>51</v>
      </c>
      <c r="H26" s="20">
        <f>DEC!H17</f>
        <v>11204</v>
      </c>
      <c r="I26" s="20">
        <f t="shared" si="2"/>
        <v>16194</v>
      </c>
    </row>
    <row r="27" spans="1:9" ht="12.75">
      <c r="A27" s="24" t="s">
        <v>54</v>
      </c>
      <c r="B27" s="20">
        <f>JAN!B17</f>
        <v>1045</v>
      </c>
      <c r="C27" s="20">
        <f>JAN!C17</f>
        <v>403</v>
      </c>
      <c r="D27" s="20">
        <f>JAN!D17</f>
        <v>80</v>
      </c>
      <c r="E27" s="20">
        <f>JAN!E17</f>
        <v>797</v>
      </c>
      <c r="F27" s="20">
        <f>JAN!F17</f>
        <v>2593</v>
      </c>
      <c r="G27" s="20">
        <f>JAN!G17</f>
        <v>49</v>
      </c>
      <c r="H27" s="20">
        <f>JAN!H17</f>
        <v>11389</v>
      </c>
      <c r="I27" s="20">
        <f t="shared" si="2"/>
        <v>16356</v>
      </c>
    </row>
    <row r="28" spans="1:9" ht="12.75">
      <c r="A28" s="24" t="s">
        <v>55</v>
      </c>
      <c r="B28" s="20">
        <f>FEB!B17</f>
        <v>1100</v>
      </c>
      <c r="C28" s="20">
        <f>FEB!C17</f>
        <v>356</v>
      </c>
      <c r="D28" s="20">
        <f>FEB!D17</f>
        <v>83</v>
      </c>
      <c r="E28" s="20">
        <f>FEB!E17</f>
        <v>779</v>
      </c>
      <c r="F28" s="20">
        <f>FEB!F17</f>
        <v>2619</v>
      </c>
      <c r="G28" s="20">
        <f>FEB!G17</f>
        <v>46</v>
      </c>
      <c r="H28" s="20">
        <f>FEB!H17</f>
        <v>11617</v>
      </c>
      <c r="I28" s="20">
        <f t="shared" si="2"/>
        <v>16600</v>
      </c>
    </row>
    <row r="29" spans="1:9" ht="12.75">
      <c r="A29" s="24" t="s">
        <v>56</v>
      </c>
      <c r="B29" s="20">
        <f>MAR!B17</f>
        <v>1185</v>
      </c>
      <c r="C29" s="20">
        <f>MAR!C17</f>
        <v>291</v>
      </c>
      <c r="D29" s="20">
        <f>MAR!D17</f>
        <v>79</v>
      </c>
      <c r="E29" s="20">
        <f>MAR!E17</f>
        <v>778</v>
      </c>
      <c r="F29" s="20">
        <f>MAR!F17</f>
        <v>2633</v>
      </c>
      <c r="G29" s="20">
        <f>MAR!G17</f>
        <v>48</v>
      </c>
      <c r="H29" s="20">
        <f>MAR!H17</f>
        <v>11806</v>
      </c>
      <c r="I29" s="20">
        <f t="shared" si="2"/>
        <v>16820</v>
      </c>
    </row>
    <row r="30" spans="1:9" ht="12.75">
      <c r="A30" s="24" t="s">
        <v>57</v>
      </c>
      <c r="B30" s="20">
        <f>APR!B17</f>
        <v>1392</v>
      </c>
      <c r="C30" s="20">
        <f>APR!C17</f>
        <v>29</v>
      </c>
      <c r="D30" s="20">
        <f>APR!D17</f>
        <v>83</v>
      </c>
      <c r="E30" s="20">
        <f>APR!E17</f>
        <v>780</v>
      </c>
      <c r="F30" s="20">
        <f>APR!F17</f>
        <v>2683</v>
      </c>
      <c r="G30" s="20">
        <f>APR!G17</f>
        <v>49</v>
      </c>
      <c r="H30" s="20">
        <f>APR!H17</f>
        <v>12106</v>
      </c>
      <c r="I30" s="20">
        <f t="shared" si="2"/>
        <v>17122</v>
      </c>
    </row>
    <row r="31" spans="1:9" ht="12.75">
      <c r="A31" s="24" t="s">
        <v>58</v>
      </c>
      <c r="B31" s="20">
        <f>MAY!B17</f>
        <v>1420</v>
      </c>
      <c r="C31" s="20">
        <f>MAY!C17</f>
        <v>20</v>
      </c>
      <c r="D31" s="20">
        <f>MAY!D17</f>
        <v>79</v>
      </c>
      <c r="E31" s="20">
        <f>MAY!E17</f>
        <v>747</v>
      </c>
      <c r="F31" s="20">
        <f>MAY!F17</f>
        <v>2687</v>
      </c>
      <c r="G31" s="20">
        <f>MAY!G17</f>
        <v>48</v>
      </c>
      <c r="H31" s="20">
        <f>MAY!H17</f>
        <v>12378</v>
      </c>
      <c r="I31" s="20">
        <f t="shared" si="2"/>
        <v>17379</v>
      </c>
    </row>
    <row r="32" spans="1:9" ht="12.75">
      <c r="A32" s="24" t="s">
        <v>59</v>
      </c>
      <c r="B32" s="20">
        <f>JUN!B17</f>
        <v>1434</v>
      </c>
      <c r="C32" s="20">
        <f>JUN!C17</f>
        <v>30</v>
      </c>
      <c r="D32" s="20">
        <f>JUN!D17</f>
        <v>76</v>
      </c>
      <c r="E32" s="20">
        <f>JUN!E17</f>
        <v>734</v>
      </c>
      <c r="F32" s="20">
        <f>JUN!F17</f>
        <v>2699</v>
      </c>
      <c r="G32" s="20">
        <f>JUN!G17</f>
        <v>39</v>
      </c>
      <c r="H32" s="20">
        <f>JUN!H17</f>
        <v>12537</v>
      </c>
      <c r="I32" s="20">
        <f t="shared" si="2"/>
        <v>17549</v>
      </c>
    </row>
    <row r="33" spans="1:9" ht="12.75">
      <c r="A33" s="17" t="s">
        <v>47</v>
      </c>
      <c r="B33" s="20">
        <f aca="true" t="shared" si="3" ref="B33:I33">SUM(B21:B32)/COUNTIF(B21:B32,"&lt;&gt;0")</f>
        <v>1186.702</v>
      </c>
      <c r="C33" s="20">
        <f t="shared" si="3"/>
        <v>279.5833333333333</v>
      </c>
      <c r="D33" s="20">
        <f t="shared" si="3"/>
        <v>81.25</v>
      </c>
      <c r="E33" s="20">
        <f t="shared" si="3"/>
        <v>785</v>
      </c>
      <c r="F33" s="20">
        <f t="shared" si="3"/>
        <v>2592.5833333333335</v>
      </c>
      <c r="G33" s="20">
        <f t="shared" si="3"/>
        <v>51.333333333333336</v>
      </c>
      <c r="H33" s="20">
        <f t="shared" si="3"/>
        <v>11261.166666666666</v>
      </c>
      <c r="I33" s="20">
        <f t="shared" si="3"/>
        <v>16237.618666666667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JUL!B28</f>
        <v>664296</v>
      </c>
      <c r="C37" s="20">
        <f>JUL!C28</f>
        <v>355703</v>
      </c>
      <c r="D37" s="20">
        <f>JUL!D28</f>
        <v>66892</v>
      </c>
      <c r="E37" s="20">
        <f>JUL!E28</f>
        <v>216982</v>
      </c>
      <c r="F37" s="20">
        <f>JUL!F28</f>
        <v>514102</v>
      </c>
      <c r="G37" s="20">
        <f>JUL!G28</f>
        <v>18708</v>
      </c>
      <c r="H37" s="20">
        <f>JUL!H28</f>
        <v>4595766</v>
      </c>
      <c r="I37" s="20">
        <f aca="true" t="shared" si="4" ref="I37:I48">SUM(B37:H37)</f>
        <v>6432449</v>
      </c>
    </row>
    <row r="38" spans="1:9" ht="12.75">
      <c r="A38" s="24" t="s">
        <v>49</v>
      </c>
      <c r="B38" s="20">
        <f>AUG!B28</f>
        <v>657803</v>
      </c>
      <c r="C38" s="20">
        <f>AUG!C28</f>
        <v>340008</v>
      </c>
      <c r="D38" s="20">
        <f>AUG!D28</f>
        <v>69956</v>
      </c>
      <c r="E38" s="20">
        <f>AUG!E28</f>
        <v>211983</v>
      </c>
      <c r="F38" s="20">
        <f>AUG!F28</f>
        <v>515557</v>
      </c>
      <c r="G38" s="20">
        <f>AUG!G28</f>
        <v>15398</v>
      </c>
      <c r="H38" s="20">
        <f>AUG!H28</f>
        <v>4716187</v>
      </c>
      <c r="I38" s="20">
        <f t="shared" si="4"/>
        <v>6526892</v>
      </c>
    </row>
    <row r="39" spans="1:9" ht="12.75">
      <c r="A39" s="24" t="s">
        <v>50</v>
      </c>
      <c r="B39" s="20">
        <f>SEP!B28</f>
        <v>658011</v>
      </c>
      <c r="C39" s="20">
        <f>SEP!C28</f>
        <v>355050</v>
      </c>
      <c r="D39" s="20">
        <f>SEP!D28</f>
        <v>68802</v>
      </c>
      <c r="E39" s="20">
        <f>SEP!E28</f>
        <v>207574</v>
      </c>
      <c r="F39" s="20">
        <f>SEP!F28</f>
        <v>522846</v>
      </c>
      <c r="G39" s="20">
        <f>SEP!G28</f>
        <v>15903</v>
      </c>
      <c r="H39" s="20">
        <f>SEP!H28</f>
        <v>4894343</v>
      </c>
      <c r="I39" s="20">
        <f t="shared" si="4"/>
        <v>6722529</v>
      </c>
    </row>
    <row r="40" spans="1:9" ht="12.75">
      <c r="A40" s="24" t="s">
        <v>51</v>
      </c>
      <c r="B40" s="20">
        <f>OCT!B28</f>
        <v>672384</v>
      </c>
      <c r="C40" s="20">
        <f>OCT!C28</f>
        <v>367336</v>
      </c>
      <c r="D40" s="20">
        <f>OCT!D28</f>
        <v>65582</v>
      </c>
      <c r="E40" s="20">
        <f>OCT!E28</f>
        <v>213989</v>
      </c>
      <c r="F40" s="20">
        <f>OCT!F28</f>
        <v>526659</v>
      </c>
      <c r="G40" s="20">
        <f>OCT!G28</f>
        <v>15661</v>
      </c>
      <c r="H40" s="20">
        <f>OCT!H28</f>
        <v>4917459</v>
      </c>
      <c r="I40" s="20">
        <f t="shared" si="4"/>
        <v>6779070</v>
      </c>
    </row>
    <row r="41" spans="1:9" ht="12.75">
      <c r="A41" s="24" t="s">
        <v>52</v>
      </c>
      <c r="B41" s="20">
        <f>NOV!B28</f>
        <v>670040</v>
      </c>
      <c r="C41" s="20">
        <f>NOV!C28</f>
        <v>371021</v>
      </c>
      <c r="D41" s="20">
        <f>NOV!D28</f>
        <v>61654</v>
      </c>
      <c r="E41" s="20">
        <f>NOV!E28</f>
        <v>232262</v>
      </c>
      <c r="F41" s="20">
        <f>NOV!F28</f>
        <v>525402</v>
      </c>
      <c r="G41" s="20">
        <f>NOV!G28</f>
        <v>14156</v>
      </c>
      <c r="H41" s="20">
        <f>NOV!H28</f>
        <v>5063918</v>
      </c>
      <c r="I41" s="20">
        <f t="shared" si="4"/>
        <v>6938453</v>
      </c>
    </row>
    <row r="42" spans="1:9" ht="12.75">
      <c r="A42" s="24" t="s">
        <v>53</v>
      </c>
      <c r="B42" s="20">
        <f>DEC!B28</f>
        <v>965931</v>
      </c>
      <c r="C42" s="20">
        <f>DEC!C28</f>
        <v>57254</v>
      </c>
      <c r="D42" s="20">
        <f>DEC!D28</f>
        <v>64332</v>
      </c>
      <c r="E42" s="20">
        <f>DEC!E28</f>
        <v>234382</v>
      </c>
      <c r="F42" s="20">
        <f>DEC!F28</f>
        <v>529360</v>
      </c>
      <c r="G42" s="20">
        <f>DEC!G28</f>
        <v>14160</v>
      </c>
      <c r="H42" s="20">
        <f>DEC!H28</f>
        <v>5187037</v>
      </c>
      <c r="I42" s="20">
        <f t="shared" si="4"/>
        <v>7052456</v>
      </c>
    </row>
    <row r="43" spans="1:9" ht="12.75">
      <c r="A43" s="24" t="s">
        <v>54</v>
      </c>
      <c r="B43" s="20">
        <f>JAN!B28</f>
        <v>656257</v>
      </c>
      <c r="C43" s="20">
        <f>JAN!C28</f>
        <v>334735</v>
      </c>
      <c r="D43" s="20">
        <f>JAN!D28</f>
        <v>62180</v>
      </c>
      <c r="E43" s="20">
        <f>JAN!E28</f>
        <v>238246</v>
      </c>
      <c r="F43" s="20">
        <f>JAN!F28</f>
        <v>533430</v>
      </c>
      <c r="G43" s="20">
        <f>JAN!G28</f>
        <v>13723</v>
      </c>
      <c r="H43" s="20">
        <f>JAN!H28</f>
        <v>5209928</v>
      </c>
      <c r="I43" s="20">
        <f t="shared" si="4"/>
        <v>7048499</v>
      </c>
    </row>
    <row r="44" spans="1:9" ht="12.75">
      <c r="A44" s="24" t="s">
        <v>55</v>
      </c>
      <c r="B44" s="20">
        <f>FEB!B28</f>
        <v>699472</v>
      </c>
      <c r="C44" s="20">
        <f>FEB!C28</f>
        <v>296840</v>
      </c>
      <c r="D44" s="20">
        <f>FEB!D28</f>
        <v>67607</v>
      </c>
      <c r="E44" s="20">
        <f>FEB!E28</f>
        <v>234119</v>
      </c>
      <c r="F44" s="20">
        <f>FEB!F28</f>
        <v>540902</v>
      </c>
      <c r="G44" s="20">
        <f>FEB!G28</f>
        <v>12753</v>
      </c>
      <c r="H44" s="20">
        <f>FEB!H28</f>
        <v>5364126</v>
      </c>
      <c r="I44" s="20">
        <f t="shared" si="4"/>
        <v>7215819</v>
      </c>
    </row>
    <row r="45" spans="1:9" ht="12.75">
      <c r="A45" s="24" t="s">
        <v>56</v>
      </c>
      <c r="B45" s="20">
        <f>MAR!B28</f>
        <v>774951</v>
      </c>
      <c r="C45" s="20">
        <f>MAR!C28</f>
        <v>243021</v>
      </c>
      <c r="D45" s="20">
        <f>MAR!D28</f>
        <v>64394</v>
      </c>
      <c r="E45" s="20">
        <f>MAR!E28</f>
        <v>232218</v>
      </c>
      <c r="F45" s="20">
        <f>MAR!F28</f>
        <v>542709</v>
      </c>
      <c r="G45" s="20">
        <f>MAR!G28</f>
        <v>13732</v>
      </c>
      <c r="H45" s="20">
        <f>MAR!H28</f>
        <v>5452015</v>
      </c>
      <c r="I45" s="20">
        <f t="shared" si="4"/>
        <v>7323040</v>
      </c>
    </row>
    <row r="46" spans="1:9" ht="12.75">
      <c r="A46" s="24" t="s">
        <v>57</v>
      </c>
      <c r="B46" s="20">
        <f>APR!B28</f>
        <v>963926</v>
      </c>
      <c r="C46" s="20">
        <f>APR!C28</f>
        <v>27730</v>
      </c>
      <c r="D46" s="20">
        <f>APR!D28</f>
        <v>65711</v>
      </c>
      <c r="E46" s="20">
        <f>APR!E28</f>
        <v>234473</v>
      </c>
      <c r="F46" s="20">
        <f>APR!F28</f>
        <v>552680</v>
      </c>
      <c r="G46" s="20">
        <f>APR!G28</f>
        <v>13482</v>
      </c>
      <c r="H46" s="20">
        <f>APR!H28</f>
        <v>5579724</v>
      </c>
      <c r="I46" s="20">
        <f t="shared" si="4"/>
        <v>7437726</v>
      </c>
    </row>
    <row r="47" spans="1:9" ht="12.75">
      <c r="A47" s="24" t="s">
        <v>58</v>
      </c>
      <c r="B47" s="20">
        <f>MAY!B28</f>
        <v>979991</v>
      </c>
      <c r="C47" s="20">
        <f>MAY!C28</f>
        <v>18170</v>
      </c>
      <c r="D47" s="20">
        <f>MAY!D28</f>
        <v>62874</v>
      </c>
      <c r="E47" s="20">
        <f>MAY!E28</f>
        <v>223707</v>
      </c>
      <c r="F47" s="20">
        <f>MAY!F28</f>
        <v>548854</v>
      </c>
      <c r="G47" s="20">
        <f>MAY!G28</f>
        <v>13187</v>
      </c>
      <c r="H47" s="20">
        <f>MAY!H28</f>
        <v>5669672</v>
      </c>
      <c r="I47" s="20">
        <f t="shared" si="4"/>
        <v>7516455</v>
      </c>
    </row>
    <row r="48" spans="1:9" ht="12.75">
      <c r="A48" s="24" t="s">
        <v>59</v>
      </c>
      <c r="B48" s="20">
        <f>JUN!B28</f>
        <v>992362</v>
      </c>
      <c r="C48" s="20">
        <f>JUN!C28</f>
        <v>26542</v>
      </c>
      <c r="D48" s="20">
        <f>JUN!D28</f>
        <v>58891</v>
      </c>
      <c r="E48" s="20">
        <f>JUN!E28</f>
        <v>217977</v>
      </c>
      <c r="F48" s="20">
        <f>JUN!F28</f>
        <v>551806</v>
      </c>
      <c r="G48" s="20">
        <f>JUN!G28</f>
        <v>12041</v>
      </c>
      <c r="H48" s="20">
        <f>JUN!H28</f>
        <v>5727302</v>
      </c>
      <c r="I48" s="20">
        <f t="shared" si="4"/>
        <v>7586921</v>
      </c>
    </row>
    <row r="49" spans="1:9" ht="12.75">
      <c r="A49" s="17" t="s">
        <v>47</v>
      </c>
      <c r="B49" s="20">
        <f aca="true" t="shared" si="5" ref="B49:I49">SUM(B37:B48)/COUNTIF(B37:B48,"&lt;&gt;0")</f>
        <v>779618.6666666666</v>
      </c>
      <c r="C49" s="20">
        <f t="shared" si="5"/>
        <v>232784.16666666666</v>
      </c>
      <c r="D49" s="20">
        <f t="shared" si="5"/>
        <v>64906.25</v>
      </c>
      <c r="E49" s="20">
        <f t="shared" si="5"/>
        <v>224826</v>
      </c>
      <c r="F49" s="20">
        <f t="shared" si="5"/>
        <v>533692.25</v>
      </c>
      <c r="G49" s="20">
        <f t="shared" si="5"/>
        <v>14408.666666666666</v>
      </c>
      <c r="H49" s="20">
        <f t="shared" si="5"/>
        <v>5198123.083333333</v>
      </c>
      <c r="I49" s="20">
        <f t="shared" si="5"/>
        <v>7048359.083333333</v>
      </c>
    </row>
    <row r="53" ht="12.75">
      <c r="A53" s="18" t="s">
        <v>66</v>
      </c>
    </row>
    <row r="54" ht="12.75">
      <c r="A54" s="18"/>
    </row>
    <row r="55" spans="3:13" ht="12.75">
      <c r="C55" s="46" t="s">
        <v>19</v>
      </c>
      <c r="D55" s="43"/>
      <c r="E55" s="44"/>
      <c r="G55" s="46" t="s">
        <v>23</v>
      </c>
      <c r="H55" s="43"/>
      <c r="I55" s="44"/>
      <c r="K55" s="46" t="s">
        <v>24</v>
      </c>
      <c r="L55" s="43"/>
      <c r="M55" s="44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JUL!E42</f>
        <v>14793.423999999999</v>
      </c>
      <c r="D58" s="29">
        <f>JUL!E43</f>
        <v>29680</v>
      </c>
      <c r="E58" s="31">
        <f>JUL!E44</f>
        <v>2.006296851898519</v>
      </c>
      <c r="G58" s="29">
        <f>JUL!E47</f>
        <v>9861</v>
      </c>
      <c r="H58" s="29">
        <f>JUL!E48</f>
        <v>21081</v>
      </c>
      <c r="I58" s="31">
        <f>JUL!E49</f>
        <v>2.137815637359294</v>
      </c>
      <c r="K58" s="29">
        <f>JUL!E52</f>
        <v>4932.424</v>
      </c>
      <c r="L58" s="29">
        <f>JUL!E53</f>
        <v>8599</v>
      </c>
      <c r="M58" s="31">
        <f>JUL!E54</f>
        <v>1.7433618845419616</v>
      </c>
    </row>
    <row r="59" spans="1:13" ht="12.75">
      <c r="A59" s="24" t="s">
        <v>49</v>
      </c>
      <c r="C59" s="29">
        <f>AUG!E42</f>
        <v>15063</v>
      </c>
      <c r="D59" s="29">
        <f>AUG!E43</f>
        <v>30108</v>
      </c>
      <c r="E59" s="31">
        <f>AUG!E44</f>
        <v>1.9988050189205337</v>
      </c>
      <c r="G59" s="29">
        <f>AUG!E47</f>
        <v>10162</v>
      </c>
      <c r="H59" s="29">
        <f>AUG!E48</f>
        <v>21617</v>
      </c>
      <c r="I59" s="31">
        <f>AUG!E49</f>
        <v>2.127238732532966</v>
      </c>
      <c r="K59" s="29">
        <f>AUG!E52</f>
        <v>4901</v>
      </c>
      <c r="L59" s="29">
        <f>AUG!E53</f>
        <v>8491</v>
      </c>
      <c r="M59" s="31">
        <f>AUG!E54</f>
        <v>1.7325035706998573</v>
      </c>
    </row>
    <row r="60" spans="1:13" ht="12.75">
      <c r="A60" s="24" t="s">
        <v>50</v>
      </c>
      <c r="C60" s="29">
        <f>SEP!E42</f>
        <v>15446</v>
      </c>
      <c r="D60" s="29">
        <f>SEP!E43</f>
        <v>30562</v>
      </c>
      <c r="E60" s="31">
        <f>SEP!E44</f>
        <v>1.97863524537097</v>
      </c>
      <c r="G60" s="29">
        <f>SEP!E47</f>
        <v>10515</v>
      </c>
      <c r="H60" s="29">
        <f>SEP!E48</f>
        <v>22297</v>
      </c>
      <c r="I60" s="31">
        <f>SEP!E49</f>
        <v>2.120494531621493</v>
      </c>
      <c r="K60" s="29">
        <f>SEP!E52</f>
        <v>4931</v>
      </c>
      <c r="L60" s="29">
        <f>SEP!E53</f>
        <v>8565</v>
      </c>
      <c r="M60" s="31">
        <f>SEP!E54</f>
        <v>1.7369701886027176</v>
      </c>
    </row>
    <row r="61" spans="1:13" ht="12.75">
      <c r="A61" s="24" t="s">
        <v>51</v>
      </c>
      <c r="C61" s="29">
        <f>OCT!E42</f>
        <v>15636</v>
      </c>
      <c r="D61" s="29">
        <f>OCT!E43</f>
        <v>31201</v>
      </c>
      <c r="E61" s="31">
        <f>OCT!C44</f>
        <v>1.9893724851798384</v>
      </c>
      <c r="G61" s="29">
        <f>OCT!E47</f>
        <v>10634</v>
      </c>
      <c r="H61" s="29">
        <f>OCT!E48</f>
        <v>22484</v>
      </c>
      <c r="I61" s="31">
        <f>OCT!E49</f>
        <v>2.114350197479782</v>
      </c>
      <c r="K61" s="29">
        <f>OCT!E52</f>
        <v>5002</v>
      </c>
      <c r="L61" s="29">
        <f>OCT!E53</f>
        <v>8717</v>
      </c>
      <c r="M61" s="31">
        <f>OCT!E54</f>
        <v>1.742702918832467</v>
      </c>
    </row>
    <row r="62" spans="1:13" ht="12.75">
      <c r="A62" s="24" t="s">
        <v>52</v>
      </c>
      <c r="C62" s="29">
        <f>NOV!E42</f>
        <v>15893</v>
      </c>
      <c r="D62" s="29">
        <f>NOV!E43</f>
        <v>31694</v>
      </c>
      <c r="E62" s="31">
        <f>NOV!E44</f>
        <v>1.9942112879884226</v>
      </c>
      <c r="G62" s="29">
        <f>NOV!E47</f>
        <v>10925</v>
      </c>
      <c r="H62" s="29">
        <f>NOV!E48</f>
        <v>23024</v>
      </c>
      <c r="I62" s="31">
        <f>NOV!E49</f>
        <v>2.1074599542334096</v>
      </c>
      <c r="K62" s="29">
        <f>NOV!E52</f>
        <v>4968</v>
      </c>
      <c r="L62" s="29">
        <f>NOV!E53</f>
        <v>8670</v>
      </c>
      <c r="M62" s="31">
        <f>NOV!E54</f>
        <v>1.7451690821256038</v>
      </c>
    </row>
    <row r="63" spans="1:13" ht="12.75">
      <c r="A63" s="24" t="s">
        <v>53</v>
      </c>
      <c r="C63" s="29">
        <f>DEC!E42</f>
        <v>16194</v>
      </c>
      <c r="D63" s="29">
        <f>DEC!E43</f>
        <v>32298</v>
      </c>
      <c r="E63" s="31">
        <f>DEC!E44</f>
        <v>1.9944423860689144</v>
      </c>
      <c r="G63" s="29">
        <f>DEC!E47</f>
        <v>11204</v>
      </c>
      <c r="H63" s="29">
        <f>DEC!E48</f>
        <v>23640</v>
      </c>
      <c r="I63" s="31">
        <f>DEC!E49</f>
        <v>2.1099607283113175</v>
      </c>
      <c r="K63" s="29">
        <f>DEC!E52</f>
        <v>4990</v>
      </c>
      <c r="L63" s="29">
        <f>DEC!E53</f>
        <v>8658</v>
      </c>
      <c r="M63" s="31">
        <f>DEC!E54</f>
        <v>1.735070140280561</v>
      </c>
    </row>
    <row r="64" spans="1:13" ht="12.75">
      <c r="A64" s="24" t="s">
        <v>54</v>
      </c>
      <c r="C64" s="29">
        <f>JAN!E42</f>
        <v>16356</v>
      </c>
      <c r="D64" s="29">
        <f>JAN!E43</f>
        <v>32520</v>
      </c>
      <c r="E64" s="31">
        <f>JAN!E44</f>
        <v>1.9882611885546588</v>
      </c>
      <c r="G64" s="29">
        <f>JAN!E47</f>
        <v>11389</v>
      </c>
      <c r="H64" s="29">
        <f>JAN!E48</f>
        <v>23935</v>
      </c>
      <c r="I64" s="31">
        <f>JAN!E49</f>
        <v>2.1015892527877775</v>
      </c>
      <c r="K64" s="29">
        <f>JAN!E52</f>
        <v>4967</v>
      </c>
      <c r="L64" s="29">
        <f>JAN!E53</f>
        <v>8585</v>
      </c>
      <c r="M64" s="31">
        <f>JAN!E54</f>
        <v>1.7284074894302395</v>
      </c>
    </row>
    <row r="65" spans="1:13" ht="12.75">
      <c r="A65" s="24" t="s">
        <v>55</v>
      </c>
      <c r="C65" s="29">
        <f>FEB!E42</f>
        <v>16600</v>
      </c>
      <c r="D65" s="29">
        <f>FEB!E43</f>
        <v>32919</v>
      </c>
      <c r="E65" s="31">
        <f>FEB!E44</f>
        <v>1.9830722891566266</v>
      </c>
      <c r="G65" s="29">
        <f>FEB!E47</f>
        <v>11617</v>
      </c>
      <c r="H65" s="29">
        <f>FEB!E48</f>
        <v>24297</v>
      </c>
      <c r="I65" s="31">
        <f>FEB!E49</f>
        <v>2.0915038305930964</v>
      </c>
      <c r="K65" s="29">
        <f>FEB!E52</f>
        <v>4983</v>
      </c>
      <c r="L65" s="29">
        <f>FEB!E53</f>
        <v>8622</v>
      </c>
      <c r="M65" s="31">
        <f>FEB!E54</f>
        <v>1.7302829620710416</v>
      </c>
    </row>
    <row r="66" spans="1:13" ht="12.75">
      <c r="A66" s="24" t="s">
        <v>56</v>
      </c>
      <c r="C66" s="29">
        <f>MAR!E42</f>
        <v>16820</v>
      </c>
      <c r="D66" s="29">
        <f>MAR!E43</f>
        <v>33317</v>
      </c>
      <c r="E66" s="31">
        <f>MAR!E44</f>
        <v>1.980796670630202</v>
      </c>
      <c r="G66" s="29">
        <f>MAR!E47</f>
        <v>11806</v>
      </c>
      <c r="H66" s="29">
        <f>MAR!E48</f>
        <v>24631</v>
      </c>
      <c r="I66" s="31">
        <f>MAR!E49</f>
        <v>2.086312044723022</v>
      </c>
      <c r="K66" s="29">
        <f>MAR!E52</f>
        <v>5014</v>
      </c>
      <c r="L66" s="29">
        <f>MAR!E53</f>
        <v>8686</v>
      </c>
      <c r="M66" s="31">
        <f>MAR!E54</f>
        <v>1.7323494216194655</v>
      </c>
    </row>
    <row r="67" spans="1:13" ht="12.75">
      <c r="A67" s="24" t="s">
        <v>57</v>
      </c>
      <c r="C67" s="29">
        <f>APR!E42</f>
        <v>17122</v>
      </c>
      <c r="D67" s="29">
        <f>APR!E43</f>
        <v>33857</v>
      </c>
      <c r="E67" s="31">
        <f>APR!E44</f>
        <v>1.9773975002920219</v>
      </c>
      <c r="G67" s="29">
        <f>APR!E47</f>
        <v>12106</v>
      </c>
      <c r="H67" s="29">
        <f>APR!E48</f>
        <v>25235</v>
      </c>
      <c r="I67" s="31">
        <f>APR!E49</f>
        <v>2.084503551957707</v>
      </c>
      <c r="K67" s="29">
        <f>APR!E52</f>
        <v>5016</v>
      </c>
      <c r="L67" s="29">
        <f>APR!E53</f>
        <v>8622</v>
      </c>
      <c r="M67" s="31">
        <f>APR!E54</f>
        <v>1.7188995215311005</v>
      </c>
    </row>
    <row r="68" spans="1:13" ht="12.75">
      <c r="A68" s="24" t="s">
        <v>58</v>
      </c>
      <c r="C68" s="29">
        <f>MAY!E42</f>
        <v>17379</v>
      </c>
      <c r="D68" s="29">
        <f>MAY!E43</f>
        <v>34332</v>
      </c>
      <c r="E68" s="31">
        <f>MAY!E44</f>
        <v>1.9754876575176938</v>
      </c>
      <c r="G68" s="29">
        <f>MAY!E47</f>
        <v>12378</v>
      </c>
      <c r="H68" s="29">
        <f>MAY!E48</f>
        <v>25705</v>
      </c>
      <c r="I68" s="31">
        <f>MAY!E49</f>
        <v>2.076668282436581</v>
      </c>
      <c r="K68" s="29">
        <f>MAY!E52</f>
        <v>5001</v>
      </c>
      <c r="L68" s="29">
        <f>MAY!E53</f>
        <v>8627</v>
      </c>
      <c r="M68" s="31">
        <f>MAY!E54</f>
        <v>1.7250549890021996</v>
      </c>
    </row>
    <row r="69" spans="1:13" ht="12.75">
      <c r="A69" s="24" t="s">
        <v>59</v>
      </c>
      <c r="C69" s="29">
        <f>JUN!E42</f>
        <v>17549</v>
      </c>
      <c r="D69" s="29">
        <f>JUN!E43</f>
        <v>34674</v>
      </c>
      <c r="E69" s="31">
        <f>JUN!E44</f>
        <v>1.975839079149809</v>
      </c>
      <c r="G69" s="29">
        <f>JUN!E47</f>
        <v>12537</v>
      </c>
      <c r="H69" s="29">
        <f>JUN!E48</f>
        <v>25983</v>
      </c>
      <c r="I69" s="31">
        <f>JUN!E49</f>
        <v>2.072505384063173</v>
      </c>
      <c r="K69" s="29">
        <f>JUN!E52</f>
        <v>5012</v>
      </c>
      <c r="L69" s="29">
        <f>JUN!E53</f>
        <v>8691</v>
      </c>
      <c r="M69" s="31">
        <f>JUN!E54</f>
        <v>1.7340383080606545</v>
      </c>
    </row>
    <row r="70" spans="1:13" ht="12.75">
      <c r="A70" s="30" t="s">
        <v>47</v>
      </c>
      <c r="C70" s="20">
        <f>SUM(C58:C69)/COUNTIF(C58:C69,"&lt;&gt;0")</f>
        <v>16237.618666666667</v>
      </c>
      <c r="D70" s="20">
        <f>SUM(D58:D69)/COUNTIF(D58:D69,"&lt;&gt;0")</f>
        <v>32263.5</v>
      </c>
      <c r="E70" s="31">
        <f>D70/C70</f>
        <v>1.9869600747695844</v>
      </c>
      <c r="G70" s="20">
        <f>SUM(G58:G69)/COUNTIF(G58:G69,"&lt;&gt;0")</f>
        <v>11261.166666666666</v>
      </c>
      <c r="H70" s="20">
        <f>SUM(H58:H69)/COUNTIF(H58:H69,"&lt;&gt;0")</f>
        <v>23660.75</v>
      </c>
      <c r="I70" s="31">
        <f>H70/G70</f>
        <v>2.101092249174893</v>
      </c>
      <c r="K70" s="20">
        <f>SUM(K58:K69)/COUNTIF(K58:K69,"&lt;&gt;0")</f>
        <v>4976.452</v>
      </c>
      <c r="L70" s="20">
        <f>SUM(L58:L69)/COUNTIF(L58:L69,"&lt;&gt;0")</f>
        <v>8627.75</v>
      </c>
      <c r="M70" s="31">
        <f>L70/K70</f>
        <v>1.733715104656892</v>
      </c>
    </row>
    <row r="76" ht="12.75">
      <c r="A76" s="18" t="s">
        <v>67</v>
      </c>
    </row>
    <row r="78" spans="2:12" ht="12.75">
      <c r="B78" s="46" t="s">
        <v>43</v>
      </c>
      <c r="C78" s="43"/>
      <c r="D78" s="44"/>
      <c r="F78" s="46" t="s">
        <v>4</v>
      </c>
      <c r="G78" s="43"/>
      <c r="H78" s="44"/>
      <c r="J78" s="46" t="s">
        <v>63</v>
      </c>
      <c r="K78" s="43"/>
      <c r="L78" s="44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JUL!E61</f>
        <v>4932.424</v>
      </c>
      <c r="C81" s="29">
        <f>JUL!E62</f>
        <v>8599</v>
      </c>
      <c r="D81" s="31">
        <f>JUL!E63</f>
        <v>1.7433618845419616</v>
      </c>
      <c r="F81" s="29">
        <f>JUL!E66</f>
        <v>2545</v>
      </c>
      <c r="G81" s="29">
        <f>JUL!E67</f>
        <v>2644</v>
      </c>
      <c r="H81" s="31">
        <f>JUL!E68</f>
        <v>1.0388998035363457</v>
      </c>
      <c r="J81" s="29">
        <f>JUL!E71</f>
        <v>1055.424</v>
      </c>
      <c r="K81" s="29">
        <f>JUL!E72</f>
        <v>3078</v>
      </c>
      <c r="L81" s="31">
        <f>JUL!E73</f>
        <v>2.916363470984173</v>
      </c>
    </row>
    <row r="82" spans="1:12" ht="12.75">
      <c r="A82" s="24" t="s">
        <v>49</v>
      </c>
      <c r="B82" s="29">
        <f>AUG!E61</f>
        <v>4901</v>
      </c>
      <c r="C82" s="29">
        <f>AUG!E62</f>
        <v>8491</v>
      </c>
      <c r="D82" s="31">
        <f>AUG!E63</f>
        <v>1.7325035706998573</v>
      </c>
      <c r="F82" s="29">
        <f>AUG!E66</f>
        <v>2548</v>
      </c>
      <c r="G82" s="29">
        <f>AUG!E67</f>
        <v>2640</v>
      </c>
      <c r="H82" s="31">
        <f>AUG!E68</f>
        <v>1.0361067503924646</v>
      </c>
      <c r="J82" s="29">
        <f>AUG!E71</f>
        <v>1049</v>
      </c>
      <c r="K82" s="29">
        <f>AUG!E72</f>
        <v>3046</v>
      </c>
      <c r="L82" s="31">
        <f>AUG!E73</f>
        <v>2.90371782650143</v>
      </c>
    </row>
    <row r="83" spans="1:12" ht="12.75">
      <c r="A83" s="24" t="s">
        <v>50</v>
      </c>
      <c r="B83" s="29">
        <f>SEP!E61</f>
        <v>4931</v>
      </c>
      <c r="C83" s="29">
        <f>SEP!E62</f>
        <v>8565</v>
      </c>
      <c r="D83" s="31">
        <f>SEP!E63</f>
        <v>1.7369701886027176</v>
      </c>
      <c r="F83" s="29">
        <f>SEP!E66</f>
        <v>2582</v>
      </c>
      <c r="G83" s="29">
        <f>SEP!E67</f>
        <v>2684</v>
      </c>
      <c r="H83" s="31">
        <f>SEP!E68</f>
        <v>1.0395042602633617</v>
      </c>
      <c r="J83" s="29">
        <f>SEP!E71</f>
        <v>1048</v>
      </c>
      <c r="K83" s="29">
        <f>SEP!E72</f>
        <v>3030</v>
      </c>
      <c r="L83" s="31">
        <f>SEP!E73</f>
        <v>2.8912213740458017</v>
      </c>
    </row>
    <row r="84" spans="1:12" ht="12.75">
      <c r="A84" s="24" t="s">
        <v>51</v>
      </c>
      <c r="B84" s="29">
        <f>OCT!E61</f>
        <v>5002</v>
      </c>
      <c r="C84" s="29">
        <f>OCT!E62</f>
        <v>8717</v>
      </c>
      <c r="D84" s="31">
        <f>OCT!E63</f>
        <v>1.742702918832467</v>
      </c>
      <c r="F84" s="29">
        <f>OCT!E66</f>
        <v>2610</v>
      </c>
      <c r="G84" s="29">
        <f>OCT!E67</f>
        <v>2711</v>
      </c>
      <c r="H84" s="31">
        <f>OCT!E68</f>
        <v>1.0386973180076629</v>
      </c>
      <c r="J84" s="29">
        <f>OCT!E71</f>
        <v>1062</v>
      </c>
      <c r="K84" s="29">
        <f>OCT!E67</f>
        <v>2711</v>
      </c>
      <c r="L84" s="31">
        <f>OCT!E73</f>
        <v>2.9246704331450095</v>
      </c>
    </row>
    <row r="85" spans="1:12" ht="12.75">
      <c r="A85" s="24" t="s">
        <v>52</v>
      </c>
      <c r="B85" s="29">
        <f>NOV!E61</f>
        <v>4968</v>
      </c>
      <c r="C85" s="29">
        <f>NOV!E62</f>
        <v>8670</v>
      </c>
      <c r="D85" s="31">
        <f>NOV!E63</f>
        <v>1.7451690821256038</v>
      </c>
      <c r="F85" s="29">
        <f>NOV!E66</f>
        <v>2617</v>
      </c>
      <c r="G85" s="29">
        <f>NOV!E67</f>
        <v>2721</v>
      </c>
      <c r="H85" s="31">
        <f>NOV!E63</f>
        <v>1.7451690821256038</v>
      </c>
      <c r="J85" s="29">
        <f>NOV!E71</f>
        <v>1057</v>
      </c>
      <c r="K85" s="29">
        <f>NOV!E72</f>
        <v>3078</v>
      </c>
      <c r="L85" s="31">
        <f>NOV!E73</f>
        <v>2.9120151371807</v>
      </c>
    </row>
    <row r="86" spans="1:12" ht="12.75">
      <c r="A86" s="24" t="s">
        <v>53</v>
      </c>
      <c r="B86" s="29">
        <f>DEC!E61</f>
        <v>4990</v>
      </c>
      <c r="C86" s="29">
        <f>DEC!E62</f>
        <v>8658</v>
      </c>
      <c r="D86" s="31">
        <f>DEC!E63</f>
        <v>1.735070140280561</v>
      </c>
      <c r="F86" s="29">
        <f>DEC!E66</f>
        <v>2632</v>
      </c>
      <c r="G86" s="29">
        <f>DEC!E67</f>
        <v>2734</v>
      </c>
      <c r="H86" s="31">
        <f>DEC!E63</f>
        <v>1.735070140280561</v>
      </c>
      <c r="J86" s="29">
        <f>DEC!E71</f>
        <v>1393</v>
      </c>
      <c r="K86" s="29">
        <f>DEC!E72</f>
        <v>4515</v>
      </c>
      <c r="L86" s="31">
        <f>DEC!E73</f>
        <v>3.241206030150754</v>
      </c>
    </row>
    <row r="87" spans="1:12" ht="12.75">
      <c r="A87" s="24" t="s">
        <v>54</v>
      </c>
      <c r="B87" s="29">
        <f>JAN!E61</f>
        <v>4967</v>
      </c>
      <c r="C87" s="29">
        <f>JAN!E62</f>
        <v>8585</v>
      </c>
      <c r="D87" s="31">
        <f>JAN!E63</f>
        <v>1.7284074894302395</v>
      </c>
      <c r="F87" s="29">
        <f>JAN!E66</f>
        <v>2642</v>
      </c>
      <c r="G87" s="29">
        <f>JAN!E67</f>
        <v>2744</v>
      </c>
      <c r="H87" s="31">
        <f>JAN!E68</f>
        <v>1.0386071158213475</v>
      </c>
      <c r="J87" s="29">
        <f>JAN!E71</f>
        <v>1045</v>
      </c>
      <c r="K87" s="29">
        <f>JAN!E72</f>
        <v>3059</v>
      </c>
      <c r="L87" s="31">
        <f>JAN!E73</f>
        <v>2.9272727272727272</v>
      </c>
    </row>
    <row r="88" spans="1:12" ht="12.75">
      <c r="A88" s="24" t="s">
        <v>55</v>
      </c>
      <c r="B88" s="29">
        <f>FEB!E61</f>
        <v>4983</v>
      </c>
      <c r="C88" s="29">
        <f>FEB!E62</f>
        <v>8622</v>
      </c>
      <c r="D88" s="31">
        <f>FEB!E63</f>
        <v>1.7302829620710416</v>
      </c>
      <c r="F88" s="29">
        <f>FEB!E66</f>
        <v>2665</v>
      </c>
      <c r="G88" s="29">
        <f>FEB!E67</f>
        <v>2771</v>
      </c>
      <c r="H88" s="31">
        <f>FEB!E68</f>
        <v>1.0397748592870544</v>
      </c>
      <c r="J88" s="29">
        <f>FEB!E71</f>
        <v>1100</v>
      </c>
      <c r="K88" s="29">
        <f>FEB!E72</f>
        <v>3245</v>
      </c>
      <c r="L88" s="31">
        <f>FEB!E73</f>
        <v>2.95</v>
      </c>
    </row>
    <row r="89" spans="1:12" ht="12.75">
      <c r="A89" s="24" t="s">
        <v>56</v>
      </c>
      <c r="B89" s="29">
        <f>MAR!E61</f>
        <v>5014</v>
      </c>
      <c r="C89" s="29">
        <f>MAR!E62</f>
        <v>8686</v>
      </c>
      <c r="D89" s="31">
        <f>MAR!E63</f>
        <v>1.7323494216194655</v>
      </c>
      <c r="F89" s="29">
        <f>MAR!E66</f>
        <v>2681</v>
      </c>
      <c r="G89" s="29">
        <f>MAR!E67</f>
        <v>2784</v>
      </c>
      <c r="H89" s="31">
        <f>MAR!E68</f>
        <v>1.0384185005594928</v>
      </c>
      <c r="J89" s="29">
        <f>MAR!E71</f>
        <v>1185</v>
      </c>
      <c r="K89" s="29">
        <f>MAR!E72</f>
        <v>3589</v>
      </c>
      <c r="L89" s="31">
        <f>MAR!E73</f>
        <v>3.028691983122363</v>
      </c>
    </row>
    <row r="90" spans="1:12" ht="12.75">
      <c r="A90" s="24" t="s">
        <v>57</v>
      </c>
      <c r="B90" s="29">
        <f>APR!E61</f>
        <v>5016</v>
      </c>
      <c r="C90" s="29">
        <f>APR!E62</f>
        <v>8622</v>
      </c>
      <c r="D90" s="31">
        <f>APR!E63</f>
        <v>1.7188995215311005</v>
      </c>
      <c r="F90" s="29">
        <f>APR!E66</f>
        <v>2732</v>
      </c>
      <c r="G90" s="29">
        <f>APR!E67</f>
        <v>2835</v>
      </c>
      <c r="H90" s="31">
        <f>APR!E68</f>
        <v>1.037701317715959</v>
      </c>
      <c r="J90" s="29">
        <f>APR!E71</f>
        <v>1392</v>
      </c>
      <c r="K90" s="29">
        <f>APR!E72</f>
        <v>4521</v>
      </c>
      <c r="L90" s="31">
        <f>APR!E73</f>
        <v>3.247844827586207</v>
      </c>
    </row>
    <row r="91" spans="1:12" ht="12.75">
      <c r="A91" s="24" t="s">
        <v>58</v>
      </c>
      <c r="B91" s="29">
        <f>MAY!E61</f>
        <v>5001</v>
      </c>
      <c r="C91" s="29">
        <f>MAY!E62</f>
        <v>8627</v>
      </c>
      <c r="D91" s="31">
        <f>MAY!E63</f>
        <v>1.7250549890021996</v>
      </c>
      <c r="F91" s="29">
        <f>MAY!E66</f>
        <v>2735</v>
      </c>
      <c r="G91" s="29">
        <f>MAY!E67</f>
        <v>2836</v>
      </c>
      <c r="H91" s="31">
        <f>MAY!E68</f>
        <v>1.036928702010969</v>
      </c>
      <c r="J91" s="29">
        <f>MAY!E71</f>
        <v>1420</v>
      </c>
      <c r="K91" s="29">
        <f>MAY!E72</f>
        <v>4606</v>
      </c>
      <c r="L91" s="31">
        <f>MAY!E73</f>
        <v>3.243661971830986</v>
      </c>
    </row>
    <row r="92" spans="1:12" ht="12.75">
      <c r="A92" s="24" t="s">
        <v>59</v>
      </c>
      <c r="B92" s="29">
        <f>JUN!E61</f>
        <v>5012</v>
      </c>
      <c r="C92" s="29">
        <f>JUN!E62</f>
        <v>8691</v>
      </c>
      <c r="D92" s="31">
        <f>JUN!E63</f>
        <v>1.7340383080606545</v>
      </c>
      <c r="F92" s="29">
        <f>JUN!E66</f>
        <v>2738</v>
      </c>
      <c r="G92" s="29">
        <f>JUN!E67</f>
        <v>2845</v>
      </c>
      <c r="H92" s="31">
        <f>JUN!E68</f>
        <v>1.0390796201607013</v>
      </c>
      <c r="J92" s="29">
        <f>JUN!E71</f>
        <v>1434</v>
      </c>
      <c r="K92" s="29">
        <f>JUN!E72</f>
        <v>4662</v>
      </c>
      <c r="L92" s="31">
        <f>JUN!E73</f>
        <v>3.2510460251046025</v>
      </c>
    </row>
    <row r="93" spans="1:12" ht="12.75">
      <c r="A93" s="30" t="s">
        <v>47</v>
      </c>
      <c r="B93" s="20">
        <f>SUM(B81:B92)/COUNTIF(B81:B92,"&lt;&gt;0")</f>
        <v>4976.452</v>
      </c>
      <c r="C93" s="20">
        <f>SUM(C81:C92)/COUNTIF(C81:C92,"&lt;&gt;0")</f>
        <v>8627.75</v>
      </c>
      <c r="D93" s="31">
        <f>C93/B93</f>
        <v>1.733715104656892</v>
      </c>
      <c r="F93" s="20">
        <f>SUM(F81:F92)/COUNTIF(F81:F92,"&lt;&gt;0")</f>
        <v>2643.9166666666665</v>
      </c>
      <c r="G93" s="20">
        <f>SUM(G81:G92)/COUNTIF(G81:G92,"&lt;&gt;0")</f>
        <v>2745.75</v>
      </c>
      <c r="H93" s="31">
        <f>G93/F93</f>
        <v>1.0385160903961925</v>
      </c>
      <c r="J93" s="20">
        <f>SUM(J81:J92)/COUNTIF(J81:J92,"&lt;&gt;0")</f>
        <v>1186.702</v>
      </c>
      <c r="K93" s="20">
        <f>SUM(K81:K92)/COUNTIF(K81:K92,"&lt;&gt;0")</f>
        <v>3595</v>
      </c>
      <c r="L93" s="31">
        <f>K93/J93</f>
        <v>3.0294041806620364</v>
      </c>
    </row>
    <row r="97" spans="2:12" ht="12.75">
      <c r="B97" s="46" t="s">
        <v>62</v>
      </c>
      <c r="C97" s="43"/>
      <c r="D97" s="44"/>
      <c r="F97" s="46" t="s">
        <v>2</v>
      </c>
      <c r="G97" s="43"/>
      <c r="H97" s="44"/>
      <c r="J97" s="46" t="s">
        <v>61</v>
      </c>
      <c r="K97" s="43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JUL!E76</f>
        <v>424</v>
      </c>
      <c r="C100" s="29">
        <f>JUL!E77</f>
        <v>1671</v>
      </c>
      <c r="D100" s="31">
        <f>JUL!E78</f>
        <v>3.9410377358490565</v>
      </c>
      <c r="F100" s="29">
        <f>JUL!E81</f>
        <v>823</v>
      </c>
      <c r="G100" s="29">
        <f>JUL!E82</f>
        <v>838</v>
      </c>
      <c r="H100" s="31">
        <f>JUL!E83</f>
        <v>1.0182260024301337</v>
      </c>
      <c r="J100" s="29">
        <f>JUL!E86</f>
        <v>85</v>
      </c>
      <c r="K100" s="29">
        <f>JUL!E87</f>
        <v>368</v>
      </c>
      <c r="L100" s="31">
        <f>JUL!E88</f>
        <v>4.329411764705882</v>
      </c>
    </row>
    <row r="101" spans="1:12" ht="12.75">
      <c r="A101" s="24" t="s">
        <v>49</v>
      </c>
      <c r="B101" s="29">
        <f>AUG!E76</f>
        <v>412</v>
      </c>
      <c r="C101" s="29">
        <f>AUG!E77</f>
        <v>1608</v>
      </c>
      <c r="D101" s="31">
        <f>AUG!E78</f>
        <v>3.9029126213592233</v>
      </c>
      <c r="F101" s="29">
        <f>AUG!E81</f>
        <v>808</v>
      </c>
      <c r="G101" s="29">
        <f>AUG!E82</f>
        <v>820</v>
      </c>
      <c r="H101" s="31">
        <f>AUG!E83</f>
        <v>1.0148514851485149</v>
      </c>
      <c r="J101" s="29">
        <f>AUG!E86</f>
        <v>84</v>
      </c>
      <c r="K101" s="29">
        <f>AUG!E87</f>
        <v>377</v>
      </c>
      <c r="L101" s="31">
        <f>AUG!E88</f>
        <v>4.488095238095238</v>
      </c>
    </row>
    <row r="102" spans="1:12" ht="12.75">
      <c r="A102" s="24" t="s">
        <v>50</v>
      </c>
      <c r="B102" s="29">
        <f>SEP!E76</f>
        <v>425</v>
      </c>
      <c r="C102" s="29">
        <f>SEP!E77</f>
        <v>1673</v>
      </c>
      <c r="D102" s="31">
        <f>SEP!E78</f>
        <v>3.936470588235294</v>
      </c>
      <c r="F102" s="29">
        <f>SEP!E81</f>
        <v>791</v>
      </c>
      <c r="G102" s="29">
        <f>SEP!E82</f>
        <v>803</v>
      </c>
      <c r="H102" s="31">
        <f>SEP!E83</f>
        <v>1.0151706700379266</v>
      </c>
      <c r="J102" s="29">
        <f>SEP!E86</f>
        <v>85</v>
      </c>
      <c r="K102" s="29">
        <f>SEP!E87</f>
        <v>375</v>
      </c>
      <c r="L102" s="31">
        <f>SEP!E88</f>
        <v>4.411764705882353</v>
      </c>
    </row>
    <row r="103" spans="1:12" ht="12.75">
      <c r="A103" s="24" t="s">
        <v>51</v>
      </c>
      <c r="B103" s="29">
        <f>OCT!E76</f>
        <v>438</v>
      </c>
      <c r="C103" s="29">
        <f>OCT!E77</f>
        <v>1715</v>
      </c>
      <c r="D103" s="31">
        <f>OCT!E78</f>
        <v>3.915525114155251</v>
      </c>
      <c r="F103" s="29">
        <f>OCT!E81</f>
        <v>810</v>
      </c>
      <c r="G103" s="29">
        <f>OCT!E82</f>
        <v>822</v>
      </c>
      <c r="H103" s="31">
        <f>OCT!E83</f>
        <v>1.0148148148148148</v>
      </c>
      <c r="J103" s="29">
        <f>OCT!E86</f>
        <v>82</v>
      </c>
      <c r="K103" s="29">
        <f>OCT!E87</f>
        <v>363</v>
      </c>
      <c r="L103" s="31">
        <f>OCT!E88</f>
        <v>4.426829268292683</v>
      </c>
    </row>
    <row r="104" spans="1:12" ht="12.75">
      <c r="A104" s="24" t="s">
        <v>52</v>
      </c>
      <c r="B104" s="29">
        <f>NOV!E76</f>
        <v>434</v>
      </c>
      <c r="C104" s="29">
        <f>NOV!E77</f>
        <v>1727</v>
      </c>
      <c r="D104" s="31">
        <f>NOV!E78</f>
        <v>3.97926267281106</v>
      </c>
      <c r="F104" s="29">
        <f>NOV!E81</f>
        <v>782</v>
      </c>
      <c r="G104" s="29">
        <f>NOV!E82</f>
        <v>797</v>
      </c>
      <c r="H104" s="31">
        <f>NOV!E83</f>
        <v>1.0191815856777493</v>
      </c>
      <c r="J104" s="29">
        <f>NOV!E86</f>
        <v>78</v>
      </c>
      <c r="K104" s="29">
        <f>NOV!E87</f>
        <v>347</v>
      </c>
      <c r="L104" s="31">
        <f>NOV!E88</f>
        <v>4.448717948717949</v>
      </c>
    </row>
    <row r="105" spans="1:12" ht="12.75">
      <c r="A105" s="24" t="s">
        <v>53</v>
      </c>
      <c r="B105" s="29">
        <f>DEC!E76</f>
        <v>93</v>
      </c>
      <c r="C105" s="29">
        <f>DEC!E77</f>
        <v>253</v>
      </c>
      <c r="D105" s="31">
        <f>DEC!E78</f>
        <v>2.7204301075268815</v>
      </c>
      <c r="F105" s="29">
        <f>DEC!E81</f>
        <v>791</v>
      </c>
      <c r="G105" s="29">
        <f>DEC!E82</f>
        <v>801</v>
      </c>
      <c r="H105" s="31">
        <f>DEC!E83</f>
        <v>1.0126422250316056</v>
      </c>
      <c r="J105" s="29">
        <f>DEC!E86</f>
        <v>81</v>
      </c>
      <c r="K105" s="29">
        <f>DEC!E87</f>
        <v>355</v>
      </c>
      <c r="L105" s="31">
        <f>DEC!E88</f>
        <v>4.382716049382716</v>
      </c>
    </row>
    <row r="106" spans="1:12" ht="12.75">
      <c r="A106" s="24" t="s">
        <v>54</v>
      </c>
      <c r="B106" s="29">
        <f>JAN!E76</f>
        <v>403</v>
      </c>
      <c r="C106" s="29">
        <f>JAN!E77</f>
        <v>1631</v>
      </c>
      <c r="D106" s="31">
        <f>JAN!E78</f>
        <v>4.0471464019851116</v>
      </c>
      <c r="F106" s="29">
        <f>JAN!E81</f>
        <v>797</v>
      </c>
      <c r="G106" s="29">
        <f>JAN!E82</f>
        <v>811</v>
      </c>
      <c r="H106" s="31">
        <f>JAN!E83</f>
        <v>1.0175658720200753</v>
      </c>
      <c r="J106" s="29">
        <f>JAN!E86</f>
        <v>80</v>
      </c>
      <c r="K106" s="29">
        <f>JAN!E87</f>
        <v>340</v>
      </c>
      <c r="L106" s="31">
        <f>JAN!E88</f>
        <v>4.25</v>
      </c>
    </row>
    <row r="107" spans="1:12" ht="12.75">
      <c r="A107" s="24" t="s">
        <v>55</v>
      </c>
      <c r="B107" s="29">
        <f>FEB!E76</f>
        <v>356</v>
      </c>
      <c r="C107" s="29">
        <f>FEB!E77</f>
        <v>1447</v>
      </c>
      <c r="D107" s="31">
        <f>FEB!E78</f>
        <v>4.064606741573034</v>
      </c>
      <c r="F107" s="29">
        <f>FEB!E81</f>
        <v>779</v>
      </c>
      <c r="G107" s="29">
        <f>FEB!E82</f>
        <v>796</v>
      </c>
      <c r="H107" s="31">
        <f>FEB!E83</f>
        <v>1.0218228498074455</v>
      </c>
      <c r="J107" s="29">
        <f>FEB!E86</f>
        <v>83</v>
      </c>
      <c r="K107" s="29">
        <f>FEB!E87</f>
        <v>363</v>
      </c>
      <c r="L107" s="31">
        <f>FEB!E88</f>
        <v>4.373493975903615</v>
      </c>
    </row>
    <row r="108" spans="1:12" ht="12.75">
      <c r="A108" s="24" t="s">
        <v>56</v>
      </c>
      <c r="B108" s="29">
        <f>MAR!E76</f>
        <v>291</v>
      </c>
      <c r="C108" s="29">
        <f>MAR!E77</f>
        <v>1178</v>
      </c>
      <c r="D108" s="31">
        <f>MAR!E78</f>
        <v>4.048109965635739</v>
      </c>
      <c r="F108" s="29">
        <f>MAR!E81</f>
        <v>778</v>
      </c>
      <c r="G108" s="29">
        <f>MAR!E82</f>
        <v>794</v>
      </c>
      <c r="H108" s="31">
        <f>MAR!E83</f>
        <v>1.0205655526992288</v>
      </c>
      <c r="J108" s="29">
        <f>MAR!E86</f>
        <v>79</v>
      </c>
      <c r="K108" s="29">
        <f>MAR!E87</f>
        <v>341</v>
      </c>
      <c r="L108" s="31">
        <f>MAR!E88</f>
        <v>4.3164556962025316</v>
      </c>
    </row>
    <row r="109" spans="1:12" ht="12.75">
      <c r="A109" s="24" t="s">
        <v>57</v>
      </c>
      <c r="B109" s="29">
        <f>APR!E76</f>
        <v>29</v>
      </c>
      <c r="C109" s="29">
        <f>APR!E77</f>
        <v>117</v>
      </c>
      <c r="D109" s="31">
        <f>APR!E78</f>
        <v>4.0344827586206895</v>
      </c>
      <c r="F109" s="29">
        <f>APR!E81</f>
        <v>780</v>
      </c>
      <c r="G109" s="29">
        <f>APR!E82</f>
        <v>796</v>
      </c>
      <c r="H109" s="31">
        <f>APR!E83</f>
        <v>1.0205128205128204</v>
      </c>
      <c r="J109" s="29">
        <f>APR!E86</f>
        <v>83</v>
      </c>
      <c r="K109" s="29">
        <f>APR!E87</f>
        <v>353</v>
      </c>
      <c r="L109" s="31">
        <f>APR!E88</f>
        <v>4.253012048192771</v>
      </c>
    </row>
    <row r="110" spans="1:12" ht="12.75">
      <c r="A110" s="24" t="s">
        <v>58</v>
      </c>
      <c r="B110" s="29">
        <f>MAY!E76</f>
        <v>20</v>
      </c>
      <c r="C110" s="29">
        <f>MAY!E77</f>
        <v>84</v>
      </c>
      <c r="D110" s="31">
        <f>MAY!E78</f>
        <v>4.2</v>
      </c>
      <c r="F110" s="29">
        <f>MAY!E81</f>
        <v>747</v>
      </c>
      <c r="G110" s="29">
        <f>MAY!E82</f>
        <v>760</v>
      </c>
      <c r="H110" s="31">
        <f>MAY!E83</f>
        <v>1.0174029451137885</v>
      </c>
      <c r="J110" s="29">
        <f>MAY!E86</f>
        <v>79</v>
      </c>
      <c r="K110" s="29">
        <f>MAY!E87</f>
        <v>341</v>
      </c>
      <c r="L110" s="31">
        <f>MAY!E88</f>
        <v>4.3164556962025316</v>
      </c>
    </row>
    <row r="111" spans="1:12" ht="12.75">
      <c r="A111" s="24" t="s">
        <v>59</v>
      </c>
      <c r="B111" s="29">
        <f>JUN!E76</f>
        <v>30</v>
      </c>
      <c r="C111" s="29">
        <f>JUN!E77</f>
        <v>116</v>
      </c>
      <c r="D111" s="31">
        <f>JUN!E78</f>
        <v>3.8666666666666667</v>
      </c>
      <c r="F111" s="29">
        <f>JUN!E81</f>
        <v>734</v>
      </c>
      <c r="G111" s="29">
        <f>JUN!E82</f>
        <v>749</v>
      </c>
      <c r="H111" s="31">
        <f>JUN!E83</f>
        <v>1.0204359673024523</v>
      </c>
      <c r="J111" s="29">
        <f>JUN!E86</f>
        <v>76</v>
      </c>
      <c r="K111" s="29">
        <f>JUN!E87</f>
        <v>319</v>
      </c>
      <c r="L111" s="31">
        <f>JUN!E88</f>
        <v>4.197368421052632</v>
      </c>
    </row>
    <row r="112" spans="1:12" ht="12.75">
      <c r="A112" s="30" t="s">
        <v>47</v>
      </c>
      <c r="B112" s="20">
        <f>SUM(B100:B111)/COUNTIF(B100:B111,"&lt;&gt;0")</f>
        <v>279.5833333333333</v>
      </c>
      <c r="C112" s="20">
        <f>SUM(C100:C111)/COUNTIF(C100:C111,"&lt;&gt;0")</f>
        <v>1101.6666666666667</v>
      </c>
      <c r="D112" s="31">
        <f>C112/B112</f>
        <v>3.9403874813710886</v>
      </c>
      <c r="F112" s="20">
        <f>SUM(F100:F111)/COUNTIF(F100:F111,"&lt;&gt;0")</f>
        <v>785</v>
      </c>
      <c r="G112" s="20">
        <f>SUM(G100:G111)/COUNTIF(G100:G111,"&lt;&gt;0")</f>
        <v>798.9166666666666</v>
      </c>
      <c r="H112" s="31">
        <f>G112/F112</f>
        <v>1.0177282377919321</v>
      </c>
      <c r="J112" s="20">
        <f>SUM(J100:J111)/COUNTIF(J100:J111,"&lt;&gt;0")</f>
        <v>81.25</v>
      </c>
      <c r="K112" s="20">
        <f>SUM(K100:K111)/COUNTIF(K100:K111,"&lt;&gt;0")</f>
        <v>353.5</v>
      </c>
      <c r="L112" s="31">
        <f>K112/J112</f>
        <v>4.350769230769231</v>
      </c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3"/>
      <c r="D118" s="43"/>
      <c r="E118" s="43"/>
      <c r="F118" s="44"/>
      <c r="H118" s="46" t="s">
        <v>34</v>
      </c>
      <c r="I118" s="43"/>
      <c r="J118" s="43"/>
      <c r="K118" s="43"/>
      <c r="L118" s="44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JUL!C103</f>
        <v>4595766</v>
      </c>
      <c r="C122" s="29">
        <f>JUL!E103</f>
        <v>9861</v>
      </c>
      <c r="D122" s="31">
        <f>JUL!F103</f>
        <v>466.05476118040764</v>
      </c>
      <c r="E122" s="29">
        <f>JUL!G103</f>
        <v>21081</v>
      </c>
      <c r="F122" s="31">
        <f>JUL!H103</f>
        <v>218.0051230966273</v>
      </c>
      <c r="H122" s="29">
        <f>JUL!C104</f>
        <v>1836683</v>
      </c>
      <c r="I122" s="29">
        <f>JUL!E104</f>
        <v>4932.424</v>
      </c>
      <c r="J122" s="31">
        <f>JUL!F104</f>
        <v>372.36924481755824</v>
      </c>
      <c r="K122" s="29">
        <f>JUL!G104</f>
        <v>8599</v>
      </c>
      <c r="L122" s="31">
        <f>JUL!H104</f>
        <v>213.59262704965693</v>
      </c>
    </row>
    <row r="123" spans="1:12" ht="12.75">
      <c r="A123" s="24" t="s">
        <v>49</v>
      </c>
      <c r="B123" s="29">
        <f>AUG!C103</f>
        <v>4716187</v>
      </c>
      <c r="C123" s="29">
        <f>AUG!E103</f>
        <v>10162</v>
      </c>
      <c r="D123" s="31">
        <f>AUG!F103</f>
        <v>464.10027553631176</v>
      </c>
      <c r="E123" s="29">
        <f>AUG!G103</f>
        <v>21617</v>
      </c>
      <c r="F123" s="31">
        <f>AUG!H103</f>
        <v>218.170282647916</v>
      </c>
      <c r="H123" s="29">
        <f>AUG!C104</f>
        <v>1810705</v>
      </c>
      <c r="I123" s="29">
        <f>AUG!E104</f>
        <v>4901</v>
      </c>
      <c r="J123" s="31">
        <f>AUG!F104</f>
        <v>369.45623342175065</v>
      </c>
      <c r="K123" s="29">
        <f>AUG!G104</f>
        <v>8491</v>
      </c>
      <c r="L123" s="31">
        <f>AUG!H104</f>
        <v>213.24991167118125</v>
      </c>
    </row>
    <row r="124" spans="1:12" ht="12.75">
      <c r="A124" s="24" t="s">
        <v>50</v>
      </c>
      <c r="B124" s="29">
        <f>SEP!C103</f>
        <v>4894343</v>
      </c>
      <c r="C124" s="29">
        <f>SEP!E103</f>
        <v>10515</v>
      </c>
      <c r="D124" s="31">
        <f>SEP!F103</f>
        <v>465.46295767950545</v>
      </c>
      <c r="E124" s="29">
        <f>SEP!G103</f>
        <v>22297</v>
      </c>
      <c r="F124" s="31">
        <f>SEP!H103</f>
        <v>219.5067946360497</v>
      </c>
      <c r="H124" s="29">
        <f>SEP!C104</f>
        <v>1828186</v>
      </c>
      <c r="I124" s="29">
        <f>SEP!E104</f>
        <v>4931</v>
      </c>
      <c r="J124" s="31">
        <f>SEP!F104</f>
        <v>370.7535996755222</v>
      </c>
      <c r="K124" s="29">
        <f>SEP!G104</f>
        <v>8565</v>
      </c>
      <c r="L124" s="31">
        <f>SEP!H104</f>
        <v>213.4484530064215</v>
      </c>
    </row>
    <row r="125" spans="1:12" ht="12.75">
      <c r="A125" s="24" t="s">
        <v>51</v>
      </c>
      <c r="B125" s="29">
        <f>OCT!C103</f>
        <v>4917459</v>
      </c>
      <c r="C125" s="29">
        <f>OCT!E103</f>
        <v>10634</v>
      </c>
      <c r="D125" s="31">
        <f>OCT!F103</f>
        <v>462.42796689862706</v>
      </c>
      <c r="E125" s="29">
        <f>OCT!G103</f>
        <v>22484</v>
      </c>
      <c r="F125" s="31">
        <f>OCT!H103</f>
        <v>218.70925991816404</v>
      </c>
      <c r="H125" s="29">
        <f>OCT!C104</f>
        <v>1861611</v>
      </c>
      <c r="I125" s="29">
        <f>OCT!E104</f>
        <v>5002</v>
      </c>
      <c r="J125" s="31">
        <f>OCT!F104</f>
        <v>372.1733306677329</v>
      </c>
      <c r="K125" s="29">
        <f>OCT!G104</f>
        <v>8717</v>
      </c>
      <c r="L125" s="31">
        <f>OCT!H104</f>
        <v>213.56097281174715</v>
      </c>
    </row>
    <row r="126" spans="1:12" ht="12.75">
      <c r="A126" s="24" t="s">
        <v>52</v>
      </c>
      <c r="B126" s="29">
        <f>NOV!C103</f>
        <v>5063918</v>
      </c>
      <c r="C126" s="29">
        <f>NOV!E103</f>
        <v>10925</v>
      </c>
      <c r="D126" s="31">
        <f>NOV!F103</f>
        <v>463.51652173913044</v>
      </c>
      <c r="E126" s="29">
        <f>NOV!G103</f>
        <v>23024</v>
      </c>
      <c r="F126" s="31">
        <f>NOV!H103</f>
        <v>219.9408443363447</v>
      </c>
      <c r="H126" s="29">
        <f>NOV!C104</f>
        <v>1874535</v>
      </c>
      <c r="I126" s="29">
        <f>NOV!E104</f>
        <v>4968</v>
      </c>
      <c r="J126" s="31">
        <f>NOV!F104</f>
        <v>377.32185990338166</v>
      </c>
      <c r="K126" s="29">
        <f>NOV!G104</f>
        <v>8670</v>
      </c>
      <c r="L126" s="31">
        <f>NOV!H104</f>
        <v>216.20934256055364</v>
      </c>
    </row>
    <row r="127" spans="1:12" ht="12.75">
      <c r="A127" s="24" t="s">
        <v>53</v>
      </c>
      <c r="B127" s="29">
        <f>DEC!C103</f>
        <v>5187037</v>
      </c>
      <c r="C127" s="29">
        <f>DEC!E103</f>
        <v>11204</v>
      </c>
      <c r="D127" s="31">
        <f>DEC!F103</f>
        <v>462.9629596572653</v>
      </c>
      <c r="E127" s="29">
        <f>DEC!G103</f>
        <v>23640</v>
      </c>
      <c r="F127" s="31">
        <f>DEC!H103</f>
        <v>219.41780879864635</v>
      </c>
      <c r="H127" s="29">
        <f>DEC!C104</f>
        <v>1865419</v>
      </c>
      <c r="I127" s="29">
        <f>DEC!E104</f>
        <v>4990</v>
      </c>
      <c r="J127" s="31">
        <f>DEC!F104</f>
        <v>373.8314629258517</v>
      </c>
      <c r="K127" s="29">
        <f>DEC!G104</f>
        <v>8658</v>
      </c>
      <c r="L127" s="31">
        <f>DEC!H104</f>
        <v>215.45610995610997</v>
      </c>
    </row>
    <row r="128" spans="1:12" ht="12.75">
      <c r="A128" s="24" t="s">
        <v>54</v>
      </c>
      <c r="B128" s="29">
        <f>JAN!C103</f>
        <v>5209928</v>
      </c>
      <c r="C128" s="29">
        <f>JAN!E103</f>
        <v>11389</v>
      </c>
      <c r="D128" s="31">
        <f>JAN!F103</f>
        <v>457.45262973044163</v>
      </c>
      <c r="E128" s="29">
        <f>JAN!G103</f>
        <v>23935</v>
      </c>
      <c r="F128" s="31">
        <f>JAN!H103</f>
        <v>217.66985585961982</v>
      </c>
      <c r="H128" s="29">
        <f>JAN!C104</f>
        <v>1838571</v>
      </c>
      <c r="I128" s="29">
        <f>JAN!E104</f>
        <v>4967</v>
      </c>
      <c r="J128" s="31">
        <f>JAN!F104</f>
        <v>370.15723776927723</v>
      </c>
      <c r="K128" s="29">
        <f>JAN!G104</f>
        <v>8585</v>
      </c>
      <c r="L128" s="31">
        <f>JAN!H104</f>
        <v>214.1608619685498</v>
      </c>
    </row>
    <row r="129" spans="1:12" ht="12.75">
      <c r="A129" s="24" t="s">
        <v>55</v>
      </c>
      <c r="B129" s="29">
        <f>FEB!C103</f>
        <v>5364126</v>
      </c>
      <c r="C129" s="29">
        <f>FEB!E103</f>
        <v>11617</v>
      </c>
      <c r="D129" s="31">
        <f>FEB!F103</f>
        <v>461.7479555823362</v>
      </c>
      <c r="E129" s="29">
        <f>FEB!G103</f>
        <v>24297</v>
      </c>
      <c r="F129" s="31">
        <f>FEB!H103</f>
        <v>220.77318187430546</v>
      </c>
      <c r="H129" s="29">
        <f>FEB!C104</f>
        <v>1851693</v>
      </c>
      <c r="I129" s="29">
        <f>FEB!E104</f>
        <v>4983</v>
      </c>
      <c r="J129" s="31">
        <f>FEB!F104</f>
        <v>371.60204695966286</v>
      </c>
      <c r="K129" s="29">
        <f>FEB!G104</f>
        <v>8622</v>
      </c>
      <c r="L129" s="31">
        <f>FEB!H104</f>
        <v>214.76374391092554</v>
      </c>
    </row>
    <row r="130" spans="1:12" ht="12.75">
      <c r="A130" s="24" t="s">
        <v>56</v>
      </c>
      <c r="B130" s="29">
        <f>MAR!C103</f>
        <v>5452015</v>
      </c>
      <c r="C130" s="29">
        <f>MAR!E103</f>
        <v>11806</v>
      </c>
      <c r="D130" s="31">
        <f>MAR!F103</f>
        <v>461.8003557513129</v>
      </c>
      <c r="E130" s="29">
        <f>MAR!G103</f>
        <v>24631</v>
      </c>
      <c r="F130" s="31">
        <f>MAR!H103</f>
        <v>221.34769193293005</v>
      </c>
      <c r="H130" s="29">
        <f>MAR!C104</f>
        <v>1871025</v>
      </c>
      <c r="I130" s="29">
        <f>MAR!E104</f>
        <v>5014</v>
      </c>
      <c r="J130" s="31">
        <f>MAR!F104</f>
        <v>373.1601515755884</v>
      </c>
      <c r="K130" s="29">
        <f>MAR!G104</f>
        <v>8686</v>
      </c>
      <c r="L130" s="31">
        <f>MAR!H104</f>
        <v>215.40697674418604</v>
      </c>
    </row>
    <row r="131" spans="1:12" ht="12.75">
      <c r="A131" s="24" t="s">
        <v>57</v>
      </c>
      <c r="B131" s="29">
        <f>APR!C103</f>
        <v>5579724</v>
      </c>
      <c r="C131" s="29">
        <f>APR!E103</f>
        <v>12106</v>
      </c>
      <c r="D131" s="31">
        <f>APR!F103</f>
        <v>460.90566661159755</v>
      </c>
      <c r="E131" s="29">
        <f>APR!G103</f>
        <v>25235</v>
      </c>
      <c r="F131" s="31">
        <f>APR!H103</f>
        <v>221.11052110164454</v>
      </c>
      <c r="H131" s="29">
        <f>APR!C104</f>
        <v>1858002</v>
      </c>
      <c r="I131" s="29">
        <f>APR!E104</f>
        <v>5016</v>
      </c>
      <c r="J131" s="31">
        <f>APR!F104</f>
        <v>370.4150717703349</v>
      </c>
      <c r="K131" s="29">
        <f>APR!G104</f>
        <v>8622</v>
      </c>
      <c r="L131" s="31">
        <f>APR!H104</f>
        <v>215.4954766875435</v>
      </c>
    </row>
    <row r="132" spans="1:12" ht="12.75">
      <c r="A132" s="24" t="s">
        <v>58</v>
      </c>
      <c r="B132" s="29">
        <f>MAY!C103</f>
        <v>5669672</v>
      </c>
      <c r="C132" s="29">
        <f>MAY!E103</f>
        <v>12378</v>
      </c>
      <c r="D132" s="31">
        <f>MAY!F103</f>
        <v>458.0442720956536</v>
      </c>
      <c r="E132" s="29">
        <f>MAY!G103</f>
        <v>25705</v>
      </c>
      <c r="F132" s="31">
        <f>MAY!H103</f>
        <v>220.56689360046684</v>
      </c>
      <c r="H132" s="29">
        <f>MAY!C104</f>
        <v>1846783</v>
      </c>
      <c r="I132" s="29">
        <f>MAY!E104</f>
        <v>5001</v>
      </c>
      <c r="J132" s="31">
        <f>MAY!F104</f>
        <v>369.2827434513097</v>
      </c>
      <c r="K132" s="29">
        <f>MAY!G104</f>
        <v>8627</v>
      </c>
      <c r="L132" s="31">
        <f>MAY!H104</f>
        <v>214.0701286658166</v>
      </c>
    </row>
    <row r="133" spans="1:12" ht="12.75">
      <c r="A133" s="24" t="s">
        <v>59</v>
      </c>
      <c r="B133" s="29">
        <f>JUN!C103</f>
        <v>5727302</v>
      </c>
      <c r="C133" s="29">
        <f>JUN!E103</f>
        <v>12537</v>
      </c>
      <c r="D133" s="31">
        <f>JUN!F103</f>
        <v>456.8319374651033</v>
      </c>
      <c r="E133" s="29">
        <f>JUN!G103</f>
        <v>25983</v>
      </c>
      <c r="F133" s="31">
        <f>JUN!H103</f>
        <v>220.4249701728053</v>
      </c>
      <c r="H133" s="29">
        <f>JUN!C104</f>
        <v>1859619</v>
      </c>
      <c r="I133" s="29">
        <f>JUN!E104</f>
        <v>5012</v>
      </c>
      <c r="J133" s="31">
        <f>JUN!F104</f>
        <v>371.0333200319234</v>
      </c>
      <c r="K133" s="29">
        <f>JUN!G104</f>
        <v>8691</v>
      </c>
      <c r="L133" s="31">
        <f>JUN!H104</f>
        <v>213.97065930272697</v>
      </c>
    </row>
    <row r="134" spans="1:12" ht="12.75">
      <c r="A134" s="30" t="s">
        <v>47</v>
      </c>
      <c r="B134" s="20">
        <f>SUM(B122:B133)/COUNTIF(B122:B133,"&lt;&gt;0")</f>
        <v>5198123.083333333</v>
      </c>
      <c r="C134" s="20">
        <f>SUM(C122:C133)/COUNTIF(C122:C133,"&lt;&gt;0")</f>
        <v>11261.166666666666</v>
      </c>
      <c r="D134" s="31">
        <f>B134/C134</f>
        <v>461.5972072165406</v>
      </c>
      <c r="E134" s="29">
        <f>SUM(E122:E133)/COUNTIF(E122:E133,"&lt;&gt;0")</f>
        <v>23660.75</v>
      </c>
      <c r="F134" s="31">
        <f>B134/E134</f>
        <v>219.69392700287747</v>
      </c>
      <c r="H134" s="20">
        <f>SUM(H122:H133)/COUNTIF(H122:H133,"&lt;&gt;0")</f>
        <v>1850236</v>
      </c>
      <c r="I134" s="20">
        <f>SUM(I122:I133)/COUNTIF(I122:I133,"&lt;&gt;0")</f>
        <v>4976.452</v>
      </c>
      <c r="J134" s="31">
        <f>H134/I134</f>
        <v>371.79822090115607</v>
      </c>
      <c r="K134" s="29">
        <f>SUM(K122:K133)/COUNTIF(K122:K133,"&lt;&gt;0")</f>
        <v>8627.75</v>
      </c>
      <c r="L134" s="31">
        <f>H134/K134</f>
        <v>214.4517400249196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JUL!F130</f>
        <v>1769791</v>
      </c>
      <c r="D142" s="29">
        <f>JUL!F131</f>
        <v>532810</v>
      </c>
      <c r="E142" s="29">
        <f>JUL!F132</f>
        <v>664296</v>
      </c>
      <c r="F142" s="29">
        <f>JUL!F133</f>
        <v>355703</v>
      </c>
      <c r="G142" s="29">
        <f>JUL!F134</f>
        <v>216982</v>
      </c>
      <c r="H142" s="29">
        <f>JUL!F135</f>
        <v>66892</v>
      </c>
    </row>
    <row r="143" spans="1:8" ht="12.75">
      <c r="A143" s="24" t="s">
        <v>49</v>
      </c>
      <c r="C143" s="29">
        <f>AUG!F130</f>
        <v>1740749</v>
      </c>
      <c r="D143" s="29">
        <f>AUG!F131</f>
        <v>530955</v>
      </c>
      <c r="E143" s="29">
        <f>AUG!F132</f>
        <v>657803</v>
      </c>
      <c r="F143" s="29">
        <f>AUG!F133</f>
        <v>340008</v>
      </c>
      <c r="G143" s="29">
        <f>AUG!F134</f>
        <v>211983</v>
      </c>
      <c r="H143" s="29">
        <f>AUG!F135</f>
        <v>69956</v>
      </c>
    </row>
    <row r="144" spans="1:8" ht="12.75">
      <c r="A144" s="24" t="s">
        <v>50</v>
      </c>
      <c r="C144" s="29">
        <f>SEP!F130</f>
        <v>1759384</v>
      </c>
      <c r="D144" s="29">
        <f>SEP!F131</f>
        <v>538749</v>
      </c>
      <c r="E144" s="29">
        <f>SEP!F132</f>
        <v>658011</v>
      </c>
      <c r="F144" s="29">
        <f>SEP!F133</f>
        <v>355050</v>
      </c>
      <c r="G144" s="29">
        <f>SEP!F134</f>
        <v>207574</v>
      </c>
      <c r="H144" s="29">
        <f>SEP!F135</f>
        <v>68802</v>
      </c>
    </row>
    <row r="145" spans="1:8" ht="12.75">
      <c r="A145" s="24" t="s">
        <v>51</v>
      </c>
      <c r="C145" s="29">
        <f>OCT!F130</f>
        <v>1796029</v>
      </c>
      <c r="D145" s="29">
        <f>OCT!F131</f>
        <v>542320</v>
      </c>
      <c r="E145" s="29">
        <f>OCT!F132</f>
        <v>672384</v>
      </c>
      <c r="F145" s="29">
        <f>OCT!F133</f>
        <v>367336</v>
      </c>
      <c r="G145" s="29">
        <f>OCT!F134</f>
        <v>213989</v>
      </c>
      <c r="H145" s="29">
        <f>OCT!F135</f>
        <v>65582</v>
      </c>
    </row>
    <row r="146" spans="1:8" ht="12.75">
      <c r="A146" s="24" t="s">
        <v>52</v>
      </c>
      <c r="C146" s="29">
        <f>NOV!F130</f>
        <v>1812881</v>
      </c>
      <c r="D146" s="29">
        <f>NOV!F131</f>
        <v>539558</v>
      </c>
      <c r="E146" s="29">
        <f>NOV!F132</f>
        <v>670040</v>
      </c>
      <c r="F146" s="29">
        <f>NOV!F133</f>
        <v>371021</v>
      </c>
      <c r="G146" s="29">
        <f>NOV!F134</f>
        <v>232262</v>
      </c>
      <c r="H146" s="29">
        <f>NOV!F135</f>
        <v>61654</v>
      </c>
    </row>
    <row r="147" spans="1:8" ht="12.75">
      <c r="A147" s="24" t="s">
        <v>53</v>
      </c>
      <c r="C147" s="29">
        <f>DEC!F130</f>
        <v>1801087</v>
      </c>
      <c r="D147" s="29">
        <f>DEC!F131</f>
        <v>543520</v>
      </c>
      <c r="E147" s="29">
        <f>DEC!F132</f>
        <v>965931</v>
      </c>
      <c r="F147" s="29">
        <f>DEC!F133</f>
        <v>57254</v>
      </c>
      <c r="G147" s="29">
        <f>DEC!F134</f>
        <v>234382</v>
      </c>
      <c r="H147" s="29">
        <f>DEC!F135</f>
        <v>64332</v>
      </c>
    </row>
    <row r="148" spans="1:8" ht="12.75">
      <c r="A148" s="24" t="s">
        <v>54</v>
      </c>
      <c r="C148" s="29">
        <f>JAN!F130</f>
        <v>1776391</v>
      </c>
      <c r="D148" s="29">
        <f>JAN!F131</f>
        <v>547153</v>
      </c>
      <c r="E148" s="29">
        <f>JAN!F132</f>
        <v>656257</v>
      </c>
      <c r="F148" s="29">
        <f>JAN!F133</f>
        <v>334735</v>
      </c>
      <c r="G148" s="29">
        <f>JAN!F134</f>
        <v>238246</v>
      </c>
      <c r="H148" s="29">
        <f>JAN!F135</f>
        <v>62180</v>
      </c>
    </row>
    <row r="149" spans="1:8" ht="12.75">
      <c r="A149" s="24" t="s">
        <v>55</v>
      </c>
      <c r="C149" s="29">
        <f>FEB!F130</f>
        <v>1784086</v>
      </c>
      <c r="D149" s="29">
        <f>FEB!F131</f>
        <v>553655</v>
      </c>
      <c r="E149" s="29">
        <f>FEB!F132</f>
        <v>699472</v>
      </c>
      <c r="F149" s="29">
        <f>FEB!F133</f>
        <v>296840</v>
      </c>
      <c r="G149" s="29">
        <f>FEB!F134</f>
        <v>234119</v>
      </c>
      <c r="H149" s="29">
        <f>FEB!F135</f>
        <v>67607</v>
      </c>
    </row>
    <row r="150" spans="1:8" ht="12.75">
      <c r="A150" s="24" t="s">
        <v>56</v>
      </c>
      <c r="C150" s="29">
        <f>MAR!F130</f>
        <v>1806631</v>
      </c>
      <c r="D150" s="29">
        <f>MAR!F131</f>
        <v>556441</v>
      </c>
      <c r="E150" s="29">
        <f>MAR!F132</f>
        <v>774951</v>
      </c>
      <c r="F150" s="29">
        <f>MAR!F133</f>
        <v>243021</v>
      </c>
      <c r="G150" s="29">
        <f>MAR!F134</f>
        <v>232218</v>
      </c>
      <c r="H150" s="29">
        <f>MAR!F135</f>
        <v>64394</v>
      </c>
    </row>
    <row r="151" spans="1:8" ht="12.75">
      <c r="A151" s="24" t="s">
        <v>57</v>
      </c>
      <c r="C151" s="29">
        <f>APR!F130</f>
        <v>1792291</v>
      </c>
      <c r="D151" s="29">
        <f>APR!F131</f>
        <v>566162</v>
      </c>
      <c r="E151" s="29">
        <f>APR!F132</f>
        <v>963926</v>
      </c>
      <c r="F151" s="29">
        <f>APR!F133</f>
        <v>27730</v>
      </c>
      <c r="G151" s="29">
        <f>APR!F134</f>
        <v>234473</v>
      </c>
      <c r="H151" s="29">
        <f>APR!F135</f>
        <v>65711</v>
      </c>
    </row>
    <row r="152" spans="1:8" ht="12.75">
      <c r="A152" s="24" t="s">
        <v>58</v>
      </c>
      <c r="C152" s="29">
        <f>MAY!F130</f>
        <v>1783909</v>
      </c>
      <c r="D152" s="29">
        <f>MAY!F131</f>
        <v>562041</v>
      </c>
      <c r="E152" s="29">
        <f>MAY!F132</f>
        <v>979991</v>
      </c>
      <c r="F152" s="29">
        <f>MAY!F133</f>
        <v>18170</v>
      </c>
      <c r="G152" s="29">
        <f>MAY!F134</f>
        <v>223707</v>
      </c>
      <c r="H152" s="29">
        <f>MAY!F135</f>
        <v>62874</v>
      </c>
    </row>
    <row r="153" spans="1:8" ht="12.75">
      <c r="A153" s="24" t="s">
        <v>59</v>
      </c>
      <c r="C153" s="29">
        <f>JUN!F130</f>
        <v>1800728</v>
      </c>
      <c r="D153" s="29">
        <f>JUN!F131</f>
        <v>563847</v>
      </c>
      <c r="E153" s="29">
        <f>JUN!F132</f>
        <v>992362</v>
      </c>
      <c r="F153" s="29">
        <f>JUN!F133</f>
        <v>26542</v>
      </c>
      <c r="G153" s="29">
        <f>JUN!F134</f>
        <v>217977</v>
      </c>
      <c r="H153" s="29">
        <f>JUN!F135</f>
        <v>58891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1785329.75</v>
      </c>
      <c r="D154" s="34">
        <f t="shared" si="6"/>
        <v>548100.9166666666</v>
      </c>
      <c r="E154" s="34">
        <f t="shared" si="6"/>
        <v>779618.6666666666</v>
      </c>
      <c r="F154" s="34">
        <f t="shared" si="6"/>
        <v>232784.16666666666</v>
      </c>
      <c r="G154" s="34">
        <f t="shared" si="6"/>
        <v>224826</v>
      </c>
      <c r="H154" s="34">
        <f t="shared" si="6"/>
        <v>64906.25</v>
      </c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0">
      <selection activeCell="E21" sqref="E21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JUL!B7</f>
        <v>505</v>
      </c>
      <c r="C5" s="20">
        <f>JUL!C7</f>
        <v>186</v>
      </c>
      <c r="D5" s="20">
        <f>JUL!D7</f>
        <v>31</v>
      </c>
      <c r="E5" s="20">
        <f>JUL!E7</f>
        <v>93</v>
      </c>
      <c r="F5" s="20">
        <f>JUL!F7</f>
        <v>513</v>
      </c>
      <c r="G5" s="20">
        <f>JUL!G7</f>
        <v>25</v>
      </c>
      <c r="H5" s="20">
        <f>JUL!H7</f>
        <v>5218</v>
      </c>
      <c r="I5" s="20">
        <f aca="true" t="shared" si="0" ref="I5:I16">SUM(B5:H5)</f>
        <v>6571</v>
      </c>
    </row>
    <row r="6" spans="1:9" ht="12.75">
      <c r="A6" s="24" t="s">
        <v>49</v>
      </c>
      <c r="B6" s="20">
        <f>AUG!B7</f>
        <v>496</v>
      </c>
      <c r="C6" s="20">
        <f>AUG!C7</f>
        <v>180</v>
      </c>
      <c r="D6" s="20">
        <f>AUG!D7</f>
        <v>24</v>
      </c>
      <c r="E6" s="20">
        <f>AUG!E7</f>
        <v>99</v>
      </c>
      <c r="F6" s="20">
        <f>AUG!F7</f>
        <v>518</v>
      </c>
      <c r="G6" s="20">
        <f>AUG!G7</f>
        <v>23</v>
      </c>
      <c r="H6" s="20">
        <f>AUG!H7</f>
        <v>5358</v>
      </c>
      <c r="I6" s="20">
        <f t="shared" si="0"/>
        <v>6698</v>
      </c>
    </row>
    <row r="7" spans="1:9" ht="12.75">
      <c r="A7" s="24" t="s">
        <v>50</v>
      </c>
      <c r="B7" s="20">
        <f>SEP!B7</f>
        <v>493</v>
      </c>
      <c r="C7" s="20">
        <f>SEP!C7</f>
        <v>169</v>
      </c>
      <c r="D7" s="20">
        <f>SEP!D7</f>
        <v>22</v>
      </c>
      <c r="E7" s="20">
        <f>SEP!E7</f>
        <v>85</v>
      </c>
      <c r="F7" s="20">
        <f>SEP!F7</f>
        <v>527</v>
      </c>
      <c r="G7" s="20">
        <f>SEP!G7</f>
        <v>19</v>
      </c>
      <c r="H7" s="20">
        <f>SEP!H7</f>
        <v>5396</v>
      </c>
      <c r="I7" s="20">
        <f t="shared" si="0"/>
        <v>6711</v>
      </c>
    </row>
    <row r="8" spans="1:9" ht="12.75">
      <c r="A8" s="24" t="s">
        <v>51</v>
      </c>
      <c r="B8" s="20">
        <f>OCT!B7</f>
        <v>519</v>
      </c>
      <c r="C8" s="20">
        <f>OCT!C7</f>
        <v>204</v>
      </c>
      <c r="D8" s="20">
        <f>OCT!D7</f>
        <v>22</v>
      </c>
      <c r="E8" s="20">
        <f>OCT!E7</f>
        <v>106</v>
      </c>
      <c r="F8" s="20">
        <f>OCT!F7</f>
        <v>527</v>
      </c>
      <c r="G8" s="20">
        <f>OCT!G7</f>
        <v>18</v>
      </c>
      <c r="H8" s="20">
        <f>OCT!H7</f>
        <v>5498</v>
      </c>
      <c r="I8" s="20">
        <f t="shared" si="0"/>
        <v>6894</v>
      </c>
    </row>
    <row r="9" spans="1:9" ht="12.75">
      <c r="A9" s="24" t="s">
        <v>52</v>
      </c>
      <c r="B9" s="20">
        <f>NOV!B7</f>
        <v>508</v>
      </c>
      <c r="C9" s="20">
        <f>NOV!C7</f>
        <v>168</v>
      </c>
      <c r="D9" s="20">
        <f>NOV!D7</f>
        <v>22</v>
      </c>
      <c r="E9" s="20">
        <f>NOV!E7</f>
        <v>98</v>
      </c>
      <c r="F9" s="20">
        <f>NOV!F7</f>
        <v>529</v>
      </c>
      <c r="G9" s="20">
        <f>NOV!G7</f>
        <v>19</v>
      </c>
      <c r="H9" s="20">
        <f>NOV!H7</f>
        <v>5692</v>
      </c>
      <c r="I9" s="20">
        <f t="shared" si="0"/>
        <v>7036</v>
      </c>
    </row>
    <row r="10" spans="1:9" ht="12.75">
      <c r="A10" s="24" t="s">
        <v>53</v>
      </c>
      <c r="B10" s="20">
        <f>DEC!B7</f>
        <v>634</v>
      </c>
      <c r="C10" s="20">
        <f>DEC!C7</f>
        <v>27</v>
      </c>
      <c r="D10" s="20">
        <f>DEC!D7</f>
        <v>17</v>
      </c>
      <c r="E10" s="20">
        <f>DEC!E7</f>
        <v>95</v>
      </c>
      <c r="F10" s="20">
        <f>DEC!F7</f>
        <v>539</v>
      </c>
      <c r="G10" s="20">
        <f>DEC!G7</f>
        <v>20</v>
      </c>
      <c r="H10" s="20">
        <f>DEC!H7</f>
        <v>5905</v>
      </c>
      <c r="I10" s="20">
        <f t="shared" si="0"/>
        <v>7237</v>
      </c>
    </row>
    <row r="11" spans="1:9" ht="12.75">
      <c r="A11" s="24" t="s">
        <v>54</v>
      </c>
      <c r="B11" s="20">
        <f>JAN!B7</f>
        <v>502</v>
      </c>
      <c r="C11" s="20">
        <f>JAN!C7</f>
        <v>159</v>
      </c>
      <c r="D11" s="20">
        <f>JAN!D7</f>
        <v>27</v>
      </c>
      <c r="E11" s="20">
        <f>JAN!E7</f>
        <v>98</v>
      </c>
      <c r="F11" s="20">
        <f>JAN!F7</f>
        <v>541</v>
      </c>
      <c r="G11" s="20">
        <f>JAN!G7</f>
        <v>21</v>
      </c>
      <c r="H11" s="20">
        <f>JAN!H7</f>
        <v>6005</v>
      </c>
      <c r="I11" s="20">
        <f t="shared" si="0"/>
        <v>7353</v>
      </c>
    </row>
    <row r="12" spans="1:9" ht="12.75">
      <c r="A12" s="24" t="s">
        <v>55</v>
      </c>
      <c r="B12" s="20">
        <f>FEB!B7</f>
        <v>504</v>
      </c>
      <c r="C12" s="20">
        <f>FEB!C7</f>
        <v>140</v>
      </c>
      <c r="D12" s="20">
        <f>FEB!D7</f>
        <v>22</v>
      </c>
      <c r="E12" s="20">
        <f>FEB!E7</f>
        <v>94</v>
      </c>
      <c r="F12" s="20">
        <f>FEB!F7</f>
        <v>541</v>
      </c>
      <c r="G12" s="20">
        <f>FEB!G7</f>
        <v>22</v>
      </c>
      <c r="H12" s="20">
        <f>FEB!H7</f>
        <v>6006</v>
      </c>
      <c r="I12" s="20">
        <f t="shared" si="0"/>
        <v>7329</v>
      </c>
    </row>
    <row r="13" spans="1:9" ht="12.75">
      <c r="A13" s="24" t="s">
        <v>56</v>
      </c>
      <c r="B13" s="20">
        <f>MAR!B7</f>
        <v>522</v>
      </c>
      <c r="C13" s="20">
        <f>MAR!C7</f>
        <v>124</v>
      </c>
      <c r="D13" s="20">
        <f>MAR!D7</f>
        <v>27</v>
      </c>
      <c r="E13" s="20">
        <f>MAR!E7</f>
        <v>103</v>
      </c>
      <c r="F13" s="20">
        <f>MAR!F7</f>
        <v>536</v>
      </c>
      <c r="G13" s="20">
        <f>MAR!G7</f>
        <v>20</v>
      </c>
      <c r="H13" s="20">
        <f>MAR!H7</f>
        <v>6163</v>
      </c>
      <c r="I13" s="20">
        <f t="shared" si="0"/>
        <v>7495</v>
      </c>
    </row>
    <row r="14" spans="1:9" ht="12.75">
      <c r="A14" s="24" t="s">
        <v>57</v>
      </c>
      <c r="B14" s="20">
        <f>APR!B7</f>
        <v>637</v>
      </c>
      <c r="C14" s="20">
        <f>APR!C7</f>
        <v>13</v>
      </c>
      <c r="D14" s="20">
        <f>APR!D7</f>
        <v>22</v>
      </c>
      <c r="E14" s="20">
        <f>APR!E7</f>
        <v>99</v>
      </c>
      <c r="F14" s="20">
        <f>APR!F7</f>
        <v>545</v>
      </c>
      <c r="G14" s="20">
        <f>APR!G7</f>
        <v>17</v>
      </c>
      <c r="H14" s="20">
        <f>APR!H7</f>
        <v>6277</v>
      </c>
      <c r="I14" s="20">
        <f t="shared" si="0"/>
        <v>7610</v>
      </c>
    </row>
    <row r="15" spans="1:9" ht="12.75">
      <c r="A15" s="24" t="s">
        <v>58</v>
      </c>
      <c r="B15" s="20">
        <f>MAY!B7</f>
        <v>625</v>
      </c>
      <c r="C15" s="20">
        <f>MAY!C7</f>
        <v>25</v>
      </c>
      <c r="D15" s="20">
        <f>MAY!D7</f>
        <v>22</v>
      </c>
      <c r="E15" s="20">
        <f>MAY!E7</f>
        <v>92</v>
      </c>
      <c r="F15" s="20">
        <f>MAY!F7</f>
        <v>544</v>
      </c>
      <c r="G15" s="20">
        <f>MAY!G7</f>
        <v>20</v>
      </c>
      <c r="H15" s="20">
        <f>MAY!H7</f>
        <v>6429</v>
      </c>
      <c r="I15" s="20">
        <f t="shared" si="0"/>
        <v>7757</v>
      </c>
    </row>
    <row r="16" spans="1:9" ht="12.75">
      <c r="A16" s="24" t="s">
        <v>59</v>
      </c>
      <c r="B16" s="20">
        <f>JUN!B7</f>
        <v>601</v>
      </c>
      <c r="C16" s="20">
        <f>JUN!C7</f>
        <v>27</v>
      </c>
      <c r="D16" s="20">
        <f>JUN!D7</f>
        <v>22</v>
      </c>
      <c r="E16" s="20">
        <f>JUN!E7</f>
        <v>85</v>
      </c>
      <c r="F16" s="20">
        <f>JUN!F7</f>
        <v>565</v>
      </c>
      <c r="G16" s="20">
        <f>JUN!G7</f>
        <v>18</v>
      </c>
      <c r="H16" s="20">
        <f>JUN!H7</f>
        <v>6480</v>
      </c>
      <c r="I16" s="20">
        <f t="shared" si="0"/>
        <v>7798</v>
      </c>
    </row>
    <row r="17" spans="1:9" ht="12.75">
      <c r="A17" s="17" t="s">
        <v>47</v>
      </c>
      <c r="B17" s="20">
        <f>SUM(B5:B16)/COUNTIF(B5:B16,"&lt;&gt;0")</f>
        <v>545.5</v>
      </c>
      <c r="C17" s="20">
        <f aca="true" t="shared" si="1" ref="C17:I17">SUM(C5:C16)/COUNTIF(C5:C16,"&lt;&gt;0")</f>
        <v>118.5</v>
      </c>
      <c r="D17" s="20">
        <f t="shared" si="1"/>
        <v>23.333333333333332</v>
      </c>
      <c r="E17" s="20">
        <f t="shared" si="1"/>
        <v>95.58333333333333</v>
      </c>
      <c r="F17" s="20">
        <f t="shared" si="1"/>
        <v>535.4166666666666</v>
      </c>
      <c r="G17" s="20">
        <f t="shared" si="1"/>
        <v>20.166666666666668</v>
      </c>
      <c r="H17" s="20">
        <f t="shared" si="1"/>
        <v>5868.916666666667</v>
      </c>
      <c r="I17" s="20">
        <f t="shared" si="1"/>
        <v>7207.416666666667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JUL!B18</f>
        <v>182</v>
      </c>
      <c r="C21" s="23">
        <f>JUL!C18</f>
        <v>48</v>
      </c>
      <c r="D21" s="23">
        <f>JUL!D18</f>
        <v>7</v>
      </c>
      <c r="E21" s="23">
        <f>JUL!E18</f>
        <v>92</v>
      </c>
      <c r="F21" s="23">
        <f>JUL!F18</f>
        <v>496</v>
      </c>
      <c r="G21" s="23">
        <f>JUL!G18</f>
        <v>23</v>
      </c>
      <c r="H21" s="23">
        <f>JUL!H18</f>
        <v>2491</v>
      </c>
      <c r="I21" s="20">
        <f aca="true" t="shared" si="2" ref="I21:I32">SUM(B21:H21)</f>
        <v>3339</v>
      </c>
    </row>
    <row r="22" spans="1:9" ht="12.75">
      <c r="A22" s="24" t="s">
        <v>49</v>
      </c>
      <c r="B22" s="23">
        <f>AUG!B18</f>
        <v>177</v>
      </c>
      <c r="C22" s="23">
        <f>AUG!C18</f>
        <v>44</v>
      </c>
      <c r="D22" s="23">
        <f>AUG!D18</f>
        <v>6</v>
      </c>
      <c r="E22" s="23">
        <f>AUG!E18</f>
        <v>98</v>
      </c>
      <c r="F22" s="23">
        <f>AUG!F18</f>
        <v>500</v>
      </c>
      <c r="G22" s="23">
        <f>AUG!G18</f>
        <v>22</v>
      </c>
      <c r="H22" s="23">
        <f>AUG!H18</f>
        <v>2559</v>
      </c>
      <c r="I22" s="20">
        <f t="shared" si="2"/>
        <v>3406</v>
      </c>
    </row>
    <row r="23" spans="1:9" ht="12.75">
      <c r="A23" s="24" t="s">
        <v>50</v>
      </c>
      <c r="B23" s="23">
        <f>SEP!B18</f>
        <v>175</v>
      </c>
      <c r="C23" s="23">
        <f>SEP!C18</f>
        <v>44</v>
      </c>
      <c r="D23" s="23">
        <f>SEP!D18</f>
        <v>6</v>
      </c>
      <c r="E23" s="23">
        <f>SEP!E18</f>
        <v>84</v>
      </c>
      <c r="F23" s="23">
        <f>SEP!F18</f>
        <v>509</v>
      </c>
      <c r="G23" s="23">
        <f>SEP!G18</f>
        <v>18</v>
      </c>
      <c r="H23" s="23">
        <f>SEP!H18</f>
        <v>2589</v>
      </c>
      <c r="I23" s="20">
        <f t="shared" si="2"/>
        <v>3425</v>
      </c>
    </row>
    <row r="24" spans="1:9" ht="12.75">
      <c r="A24" s="24" t="s">
        <v>51</v>
      </c>
      <c r="B24" s="23">
        <f>OCT!B18</f>
        <v>185</v>
      </c>
      <c r="C24" s="23">
        <f>OCT!C18</f>
        <v>52</v>
      </c>
      <c r="D24" s="23">
        <f>OCT!D18</f>
        <v>6</v>
      </c>
      <c r="E24" s="23">
        <f>OCT!E18</f>
        <v>104</v>
      </c>
      <c r="F24" s="23">
        <f>OCT!F18</f>
        <v>511</v>
      </c>
      <c r="G24" s="23">
        <f>OCT!G18</f>
        <v>17</v>
      </c>
      <c r="H24" s="23">
        <f>OCT!H18</f>
        <v>2652</v>
      </c>
      <c r="I24" s="20">
        <f t="shared" si="2"/>
        <v>3527</v>
      </c>
    </row>
    <row r="25" spans="1:9" ht="12.75">
      <c r="A25" s="24" t="s">
        <v>52</v>
      </c>
      <c r="B25" s="20">
        <f>NOV!B18</f>
        <v>185</v>
      </c>
      <c r="C25" s="20">
        <f>NOV!C18</f>
        <v>44</v>
      </c>
      <c r="D25" s="20">
        <f>NOV!D18</f>
        <v>6</v>
      </c>
      <c r="E25" s="20">
        <f>NOV!E18</f>
        <v>96</v>
      </c>
      <c r="F25" s="20">
        <f>NOV!F18</f>
        <v>512</v>
      </c>
      <c r="G25" s="20">
        <f>NOV!G18</f>
        <v>18</v>
      </c>
      <c r="H25" s="20">
        <f>NOV!H18</f>
        <v>2742</v>
      </c>
      <c r="I25" s="20">
        <f t="shared" si="2"/>
        <v>3603</v>
      </c>
    </row>
    <row r="26" spans="1:9" ht="12.75">
      <c r="A26" s="24" t="s">
        <v>53</v>
      </c>
      <c r="B26" s="20">
        <f>DEC!B18</f>
        <v>217</v>
      </c>
      <c r="C26" s="20">
        <f>DEC!C18</f>
        <v>8</v>
      </c>
      <c r="D26" s="20">
        <f>DEC!D18</f>
        <v>5</v>
      </c>
      <c r="E26" s="20">
        <f>DEC!E18</f>
        <v>94</v>
      </c>
      <c r="F26" s="20">
        <f>DEC!F18</f>
        <v>520</v>
      </c>
      <c r="G26" s="20">
        <f>DEC!G18</f>
        <v>19</v>
      </c>
      <c r="H26" s="20">
        <f>DEC!H18</f>
        <v>2827</v>
      </c>
      <c r="I26" s="20">
        <f t="shared" si="2"/>
        <v>3690</v>
      </c>
    </row>
    <row r="27" spans="1:9" ht="12.75">
      <c r="A27" s="24" t="s">
        <v>54</v>
      </c>
      <c r="B27" s="20">
        <f>JAN!B18</f>
        <v>182</v>
      </c>
      <c r="C27" s="20">
        <f>JAN!C18</f>
        <v>41</v>
      </c>
      <c r="D27" s="20">
        <f>JAN!D18</f>
        <v>7</v>
      </c>
      <c r="E27" s="20">
        <f>JAN!E18</f>
        <v>96</v>
      </c>
      <c r="F27" s="20">
        <f>JAN!F18</f>
        <v>523</v>
      </c>
      <c r="G27" s="20">
        <f>JAN!G18</f>
        <v>20</v>
      </c>
      <c r="H27" s="20">
        <f>JAN!H18</f>
        <v>2873</v>
      </c>
      <c r="I27" s="20">
        <f t="shared" si="2"/>
        <v>3742</v>
      </c>
    </row>
    <row r="28" spans="1:9" ht="12.75">
      <c r="A28" s="24" t="s">
        <v>55</v>
      </c>
      <c r="B28" s="20">
        <f>FEB!B18</f>
        <v>184</v>
      </c>
      <c r="C28" s="20">
        <f>FEB!C18</f>
        <v>36</v>
      </c>
      <c r="D28" s="20">
        <f>FEB!D18</f>
        <v>6</v>
      </c>
      <c r="E28" s="20">
        <f>FEB!E18</f>
        <v>92</v>
      </c>
      <c r="F28" s="20">
        <f>FEB!F18</f>
        <v>524</v>
      </c>
      <c r="G28" s="20">
        <f>FEB!G18</f>
        <v>21</v>
      </c>
      <c r="H28" s="20">
        <f>FEB!H18</f>
        <v>2921</v>
      </c>
      <c r="I28" s="20">
        <f t="shared" si="2"/>
        <v>3784</v>
      </c>
    </row>
    <row r="29" spans="1:9" ht="12.75">
      <c r="A29" s="24" t="s">
        <v>56</v>
      </c>
      <c r="B29" s="20">
        <f>MAR!B18</f>
        <v>187</v>
      </c>
      <c r="C29" s="20">
        <f>MAR!C18</f>
        <v>32</v>
      </c>
      <c r="D29" s="20">
        <f>MAR!D18</f>
        <v>7</v>
      </c>
      <c r="E29" s="20">
        <f>MAR!E18</f>
        <v>101</v>
      </c>
      <c r="F29" s="20">
        <f>MAR!F18</f>
        <v>518</v>
      </c>
      <c r="G29" s="20">
        <f>MAR!G18</f>
        <v>19</v>
      </c>
      <c r="H29" s="20">
        <f>MAR!H18</f>
        <v>3016</v>
      </c>
      <c r="I29" s="20">
        <f t="shared" si="2"/>
        <v>3880</v>
      </c>
    </row>
    <row r="30" spans="1:9" ht="12.75">
      <c r="A30" s="24" t="s">
        <v>57</v>
      </c>
      <c r="B30" s="20">
        <f>APR!B18</f>
        <v>217</v>
      </c>
      <c r="C30" s="20">
        <f>APR!C18</f>
        <v>5</v>
      </c>
      <c r="D30" s="20">
        <f>APR!D18</f>
        <v>6</v>
      </c>
      <c r="E30" s="20">
        <f>APR!E18</f>
        <v>97</v>
      </c>
      <c r="F30" s="20">
        <f>APR!F18</f>
        <v>526</v>
      </c>
      <c r="G30" s="20">
        <f>APR!G18</f>
        <v>16</v>
      </c>
      <c r="H30" s="20">
        <f>APR!H18</f>
        <v>3066</v>
      </c>
      <c r="I30" s="20">
        <f t="shared" si="2"/>
        <v>3933</v>
      </c>
    </row>
    <row r="31" spans="1:9" ht="12.75">
      <c r="A31" s="24" t="s">
        <v>58</v>
      </c>
      <c r="B31" s="20">
        <f>MAY!B18</f>
        <v>212</v>
      </c>
      <c r="C31" s="20">
        <f>MAY!C18</f>
        <v>6</v>
      </c>
      <c r="D31" s="20">
        <f>MAY!D18</f>
        <v>6</v>
      </c>
      <c r="E31" s="20">
        <f>MAY!E18</f>
        <v>91</v>
      </c>
      <c r="F31" s="20">
        <f>MAY!F18</f>
        <v>527</v>
      </c>
      <c r="G31" s="20">
        <f>MAY!G18</f>
        <v>19</v>
      </c>
      <c r="H31" s="20">
        <f>MAY!H18</f>
        <v>3169</v>
      </c>
      <c r="I31" s="20">
        <f t="shared" si="2"/>
        <v>4030</v>
      </c>
    </row>
    <row r="32" spans="1:9" ht="12.75">
      <c r="A32" s="24" t="s">
        <v>59</v>
      </c>
      <c r="B32" s="20">
        <f>JUN!B18</f>
        <v>205</v>
      </c>
      <c r="C32" s="20">
        <f>JUN!C18</f>
        <v>6</v>
      </c>
      <c r="D32" s="20">
        <f>JUN!D18</f>
        <v>6</v>
      </c>
      <c r="E32" s="20">
        <f>JUN!E18</f>
        <v>84</v>
      </c>
      <c r="F32" s="20">
        <f>JUN!F18</f>
        <v>542</v>
      </c>
      <c r="G32" s="20">
        <f>JUN!G18</f>
        <v>15</v>
      </c>
      <c r="H32" s="20">
        <f>JUN!H18</f>
        <v>3197</v>
      </c>
      <c r="I32" s="20">
        <f t="shared" si="2"/>
        <v>4055</v>
      </c>
    </row>
    <row r="33" spans="1:9" ht="12.75">
      <c r="A33" s="17" t="s">
        <v>47</v>
      </c>
      <c r="B33" s="20">
        <f>SUM(B21:B32)/COUNTIF(B21:B32,"&lt;&gt;0")</f>
        <v>192.33333333333334</v>
      </c>
      <c r="C33" s="20">
        <f aca="true" t="shared" si="3" ref="C33:I33">SUM(C21:C32)/COUNTIF(C21:C32,"&lt;&gt;0")</f>
        <v>30.5</v>
      </c>
      <c r="D33" s="20">
        <f t="shared" si="3"/>
        <v>6.166666666666667</v>
      </c>
      <c r="E33" s="20">
        <f t="shared" si="3"/>
        <v>94.08333333333333</v>
      </c>
      <c r="F33" s="20">
        <f t="shared" si="3"/>
        <v>517.3333333333334</v>
      </c>
      <c r="G33" s="20">
        <f t="shared" si="3"/>
        <v>18.916666666666668</v>
      </c>
      <c r="H33" s="20">
        <f t="shared" si="3"/>
        <v>2841.8333333333335</v>
      </c>
      <c r="I33" s="20">
        <f t="shared" si="3"/>
        <v>3701.1666666666665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JUL!B29</f>
        <v>111153</v>
      </c>
      <c r="C37" s="20">
        <f>JUL!C29</f>
        <v>40463</v>
      </c>
      <c r="D37" s="20">
        <f>JUL!D29</f>
        <v>5006</v>
      </c>
      <c r="E37" s="20">
        <f>JUL!E29</f>
        <v>23340</v>
      </c>
      <c r="F37" s="20">
        <f>JUL!F29</f>
        <v>102328</v>
      </c>
      <c r="G37" s="20">
        <f>JUL!G29</f>
        <v>6394</v>
      </c>
      <c r="H37" s="20">
        <f>JUL!H29</f>
        <v>1110887</v>
      </c>
      <c r="I37" s="20">
        <f aca="true" t="shared" si="4" ref="I37:I48">SUM(B37:H37)</f>
        <v>1399571</v>
      </c>
    </row>
    <row r="38" spans="1:9" ht="12.75">
      <c r="A38" s="24" t="s">
        <v>49</v>
      </c>
      <c r="B38" s="20">
        <f>AUG!B29</f>
        <v>107394</v>
      </c>
      <c r="C38" s="20">
        <f>AUG!C29</f>
        <v>38047</v>
      </c>
      <c r="D38" s="20">
        <f>AUG!D29</f>
        <v>4408</v>
      </c>
      <c r="E38" s="20">
        <f>AUG!E29</f>
        <v>25036</v>
      </c>
      <c r="F38" s="20">
        <f>AUG!F29</f>
        <v>103205</v>
      </c>
      <c r="G38" s="20">
        <f>AUG!G29</f>
        <v>5840</v>
      </c>
      <c r="H38" s="20">
        <f>AUG!H29</f>
        <v>1139435</v>
      </c>
      <c r="I38" s="20">
        <f t="shared" si="4"/>
        <v>1423365</v>
      </c>
    </row>
    <row r="39" spans="1:9" ht="12.75">
      <c r="A39" s="24" t="s">
        <v>50</v>
      </c>
      <c r="B39" s="20">
        <f>SEP!B29</f>
        <v>107511</v>
      </c>
      <c r="C39" s="20">
        <f>SEP!C29</f>
        <v>36206</v>
      </c>
      <c r="D39" s="20">
        <f>SEP!D29</f>
        <v>4378</v>
      </c>
      <c r="E39" s="20">
        <f>SEP!E29</f>
        <v>21832</v>
      </c>
      <c r="F39" s="20">
        <f>SEP!F29</f>
        <v>105963</v>
      </c>
      <c r="G39" s="20">
        <f>SEP!G29</f>
        <v>4790</v>
      </c>
      <c r="H39" s="20">
        <f>SEP!H29</f>
        <v>1146428</v>
      </c>
      <c r="I39" s="20">
        <f t="shared" si="4"/>
        <v>1427108</v>
      </c>
    </row>
    <row r="40" spans="1:9" ht="12.75">
      <c r="A40" s="24" t="s">
        <v>51</v>
      </c>
      <c r="B40" s="20">
        <f>OCT!B29</f>
        <v>111726</v>
      </c>
      <c r="C40" s="20">
        <f>OCT!C29</f>
        <v>43314</v>
      </c>
      <c r="D40" s="20">
        <f>OCT!D29</f>
        <v>4209</v>
      </c>
      <c r="E40" s="20">
        <f>OCT!E29</f>
        <v>27289</v>
      </c>
      <c r="F40" s="20">
        <f>OCT!F29</f>
        <v>104411</v>
      </c>
      <c r="G40" s="20">
        <f>OCT!G29</f>
        <v>4460</v>
      </c>
      <c r="H40" s="20">
        <f>OCT!H29</f>
        <v>1170544</v>
      </c>
      <c r="I40" s="20">
        <f t="shared" si="4"/>
        <v>1465953</v>
      </c>
    </row>
    <row r="41" spans="1:9" ht="12.75">
      <c r="A41" s="24" t="s">
        <v>52</v>
      </c>
      <c r="B41" s="20">
        <f>NOV!B29</f>
        <v>111464</v>
      </c>
      <c r="C41" s="20">
        <f>NOV!C29</f>
        <v>34747</v>
      </c>
      <c r="D41" s="20">
        <f>NOV!D29</f>
        <v>4169</v>
      </c>
      <c r="E41" s="20">
        <f>NOV!E29</f>
        <v>28272</v>
      </c>
      <c r="F41" s="20">
        <f>NOV!F29</f>
        <v>104918</v>
      </c>
      <c r="G41" s="20">
        <f>NOV!G29</f>
        <v>4774</v>
      </c>
      <c r="H41" s="20">
        <f>NOV!H29</f>
        <v>1218719</v>
      </c>
      <c r="I41" s="20">
        <f t="shared" si="4"/>
        <v>1507063</v>
      </c>
    </row>
    <row r="42" spans="1:9" ht="12.75">
      <c r="A42" s="24" t="s">
        <v>53</v>
      </c>
      <c r="B42" s="20">
        <f>DEC!B29</f>
        <v>138612</v>
      </c>
      <c r="C42" s="20">
        <f>DEC!C29</f>
        <v>5538</v>
      </c>
      <c r="D42" s="20">
        <f>DEC!D29</f>
        <v>3211</v>
      </c>
      <c r="E42" s="20">
        <f>DEC!E29</f>
        <v>27634</v>
      </c>
      <c r="F42" s="20">
        <f>DEC!F29</f>
        <v>107168</v>
      </c>
      <c r="G42" s="20">
        <f>DEC!G29</f>
        <v>5088</v>
      </c>
      <c r="H42" s="20">
        <f>DEC!H29</f>
        <v>1247075</v>
      </c>
      <c r="I42" s="20">
        <f t="shared" si="4"/>
        <v>1534326</v>
      </c>
    </row>
    <row r="43" spans="1:9" ht="12.75">
      <c r="A43" s="24" t="s">
        <v>54</v>
      </c>
      <c r="B43" s="20">
        <f>JAN!B29</f>
        <v>109354</v>
      </c>
      <c r="C43" s="20">
        <f>JAN!C29</f>
        <v>32870</v>
      </c>
      <c r="D43" s="20">
        <f>JAN!D29</f>
        <v>4933</v>
      </c>
      <c r="E43" s="20">
        <f>JAN!E29</f>
        <v>29099</v>
      </c>
      <c r="F43" s="20">
        <f>JAN!F29</f>
        <v>107312</v>
      </c>
      <c r="G43" s="20">
        <f>JAN!G29</f>
        <v>5324</v>
      </c>
      <c r="H43" s="20">
        <f>JAN!H29</f>
        <v>1263734</v>
      </c>
      <c r="I43" s="20">
        <f t="shared" si="4"/>
        <v>1552626</v>
      </c>
    </row>
    <row r="44" spans="1:9" ht="12.75">
      <c r="A44" s="24" t="s">
        <v>55</v>
      </c>
      <c r="B44" s="20">
        <f>FEB!B29</f>
        <v>111855</v>
      </c>
      <c r="C44" s="20">
        <f>FEB!C29</f>
        <v>29012</v>
      </c>
      <c r="D44" s="20">
        <f>FEB!D29</f>
        <v>3901</v>
      </c>
      <c r="E44" s="20">
        <f>FEB!E29</f>
        <v>27491</v>
      </c>
      <c r="F44" s="20">
        <f>FEB!F29</f>
        <v>107752</v>
      </c>
      <c r="G44" s="20">
        <f>FEB!G29</f>
        <v>5467</v>
      </c>
      <c r="H44" s="20">
        <f>FEB!H29</f>
        <v>1275608</v>
      </c>
      <c r="I44" s="20">
        <f t="shared" si="4"/>
        <v>1561086</v>
      </c>
    </row>
    <row r="45" spans="1:9" ht="12.75">
      <c r="A45" s="24" t="s">
        <v>56</v>
      </c>
      <c r="B45" s="20">
        <f>MAR!B29</f>
        <v>112974</v>
      </c>
      <c r="C45" s="20">
        <f>MAR!C29</f>
        <v>25687</v>
      </c>
      <c r="D45" s="20">
        <f>MAR!D29</f>
        <v>4918</v>
      </c>
      <c r="E45" s="20">
        <f>MAR!E29</f>
        <v>29756</v>
      </c>
      <c r="F45" s="20">
        <f>MAR!F29</f>
        <v>106655</v>
      </c>
      <c r="G45" s="20">
        <f>MAR!G29</f>
        <v>4875</v>
      </c>
      <c r="H45" s="20">
        <f>MAR!H29</f>
        <v>1316595</v>
      </c>
      <c r="I45" s="20">
        <f t="shared" si="4"/>
        <v>1601460</v>
      </c>
    </row>
    <row r="46" spans="1:9" ht="12.75">
      <c r="A46" s="24" t="s">
        <v>57</v>
      </c>
      <c r="B46" s="20">
        <f>APR!B29</f>
        <v>138729</v>
      </c>
      <c r="C46" s="20">
        <f>APR!C29</f>
        <v>2695</v>
      </c>
      <c r="D46" s="20">
        <f>APR!D29</f>
        <v>4013</v>
      </c>
      <c r="E46" s="20">
        <f>APR!E29</f>
        <v>28883</v>
      </c>
      <c r="F46" s="20">
        <f>APR!F29</f>
        <v>108506</v>
      </c>
      <c r="G46" s="20">
        <f>APR!G29</f>
        <v>4169</v>
      </c>
      <c r="H46" s="20">
        <f>APR!H29</f>
        <v>1338963</v>
      </c>
      <c r="I46" s="20">
        <f t="shared" si="4"/>
        <v>1625958</v>
      </c>
    </row>
    <row r="47" spans="1:9" ht="12.75">
      <c r="A47" s="24" t="s">
        <v>58</v>
      </c>
      <c r="B47" s="20">
        <f>MAY!B29</f>
        <v>134137</v>
      </c>
      <c r="C47" s="20">
        <f>MAY!C29</f>
        <v>4942</v>
      </c>
      <c r="D47" s="20">
        <f>MAY!D29</f>
        <v>4013</v>
      </c>
      <c r="E47" s="20">
        <f>MAY!E29</f>
        <v>27006</v>
      </c>
      <c r="F47" s="20">
        <f>MAY!F29</f>
        <v>108501</v>
      </c>
      <c r="G47" s="20">
        <f>MAY!G29</f>
        <v>5144</v>
      </c>
      <c r="H47" s="20">
        <f>MAY!H29</f>
        <v>1382415</v>
      </c>
      <c r="I47" s="20">
        <f t="shared" si="4"/>
        <v>1666158</v>
      </c>
    </row>
    <row r="48" spans="1:9" ht="12.75">
      <c r="A48" s="24" t="s">
        <v>59</v>
      </c>
      <c r="B48" s="20">
        <f>JUN!B29</f>
        <v>129642</v>
      </c>
      <c r="C48" s="20">
        <f>JUN!C29</f>
        <v>5985</v>
      </c>
      <c r="D48" s="20">
        <f>JUN!D29</f>
        <v>4013</v>
      </c>
      <c r="E48" s="20">
        <f>JUN!E29</f>
        <v>24865</v>
      </c>
      <c r="F48" s="20">
        <f>JUN!F29</f>
        <v>111890</v>
      </c>
      <c r="G48" s="20">
        <f>JUN!G29</f>
        <v>4936</v>
      </c>
      <c r="H48" s="20">
        <f>JUN!H29</f>
        <v>1393867</v>
      </c>
      <c r="I48" s="20">
        <f t="shared" si="4"/>
        <v>1675198</v>
      </c>
    </row>
    <row r="49" spans="1:9" ht="12.75">
      <c r="A49" s="18" t="s">
        <v>47</v>
      </c>
      <c r="B49" s="20">
        <f aca="true" t="shared" si="5" ref="B49:I49">SUM(B37:B48)/COUNTIF(B37:B48,"&lt;&gt;0")</f>
        <v>118712.58333333333</v>
      </c>
      <c r="C49" s="20">
        <f t="shared" si="5"/>
        <v>24958.833333333332</v>
      </c>
      <c r="D49" s="20">
        <f t="shared" si="5"/>
        <v>4264.333333333333</v>
      </c>
      <c r="E49" s="20">
        <f t="shared" si="5"/>
        <v>26708.583333333332</v>
      </c>
      <c r="F49" s="20">
        <f t="shared" si="5"/>
        <v>106550.75</v>
      </c>
      <c r="G49" s="20">
        <f t="shared" si="5"/>
        <v>5105.083333333333</v>
      </c>
      <c r="H49" s="20">
        <f t="shared" si="5"/>
        <v>1250355.8333333333</v>
      </c>
      <c r="I49" s="20">
        <f t="shared" si="5"/>
        <v>1536656</v>
      </c>
    </row>
    <row r="50" ht="12.75">
      <c r="A50" s="19"/>
    </row>
    <row r="53" ht="12.75">
      <c r="A53" s="18" t="s">
        <v>66</v>
      </c>
    </row>
    <row r="54" ht="12.75">
      <c r="A54" s="18"/>
    </row>
    <row r="55" spans="3:13" ht="12.75">
      <c r="C55" s="46" t="s">
        <v>19</v>
      </c>
      <c r="D55" s="43"/>
      <c r="E55" s="44"/>
      <c r="G55" s="46" t="s">
        <v>23</v>
      </c>
      <c r="H55" s="43"/>
      <c r="I55" s="44"/>
      <c r="K55" s="46" t="s">
        <v>24</v>
      </c>
      <c r="L55" s="43"/>
      <c r="M55" s="44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JUL!F42</f>
        <v>3339</v>
      </c>
      <c r="D58" s="29">
        <f>JUL!F43</f>
        <v>6571</v>
      </c>
      <c r="E58" s="31">
        <f>JUL!F44</f>
        <v>1.9679544773884396</v>
      </c>
      <c r="G58" s="29">
        <f>JUL!F47</f>
        <v>2491</v>
      </c>
      <c r="H58" s="29">
        <f>JUL!F48</f>
        <v>5218</v>
      </c>
      <c r="I58" s="31">
        <f>JUL!F49</f>
        <v>2.094741067844239</v>
      </c>
      <c r="K58" s="29">
        <f>JUL!F52</f>
        <v>848</v>
      </c>
      <c r="L58" s="29">
        <f>JUL!F53</f>
        <v>1353</v>
      </c>
      <c r="M58" s="31">
        <f>JUL!F54</f>
        <v>1.5955188679245282</v>
      </c>
    </row>
    <row r="59" spans="1:13" ht="12.75">
      <c r="A59" s="24" t="s">
        <v>49</v>
      </c>
      <c r="C59" s="29">
        <f>AUG!F42</f>
        <v>3406</v>
      </c>
      <c r="D59" s="29">
        <f>AUG!F43</f>
        <v>6698</v>
      </c>
      <c r="E59" s="31">
        <f>AUG!F44</f>
        <v>1.9665296535525543</v>
      </c>
      <c r="G59" s="29">
        <f>AUG!F47</f>
        <v>2559</v>
      </c>
      <c r="H59" s="29">
        <f>AUG!F48</f>
        <v>5358</v>
      </c>
      <c r="I59" s="31">
        <f>AUG!F49</f>
        <v>2.093786635404455</v>
      </c>
      <c r="K59" s="29">
        <f>AUG!F52</f>
        <v>847</v>
      </c>
      <c r="L59" s="29">
        <f>AUG!F53</f>
        <v>1340</v>
      </c>
      <c r="M59" s="31">
        <f>AUG!F54</f>
        <v>1.5820543093270365</v>
      </c>
    </row>
    <row r="60" spans="1:13" ht="12.75">
      <c r="A60" s="24" t="s">
        <v>50</v>
      </c>
      <c r="C60" s="29">
        <f>SEP!F42</f>
        <v>3425</v>
      </c>
      <c r="D60" s="29">
        <f>SEP!F43</f>
        <v>6711</v>
      </c>
      <c r="E60" s="31">
        <f>SEP!F44</f>
        <v>1.9594160583941607</v>
      </c>
      <c r="G60" s="29">
        <f>SEP!F47</f>
        <v>2589</v>
      </c>
      <c r="H60" s="29">
        <f>SEP!F48</f>
        <v>5396</v>
      </c>
      <c r="I60" s="31">
        <f>SEP!F49</f>
        <v>2.0842023947470065</v>
      </c>
      <c r="K60" s="29">
        <f>SEP!F52</f>
        <v>836</v>
      </c>
      <c r="L60" s="29">
        <f>SEP!F53</f>
        <v>1315</v>
      </c>
      <c r="M60" s="31">
        <f>SEP!F54</f>
        <v>1.5729665071770336</v>
      </c>
    </row>
    <row r="61" spans="1:13" ht="12.75">
      <c r="A61" s="24" t="s">
        <v>51</v>
      </c>
      <c r="C61" s="29">
        <f>OCT!F42</f>
        <v>3527</v>
      </c>
      <c r="D61" s="29">
        <f>OCT!F43</f>
        <v>6894</v>
      </c>
      <c r="E61" s="31">
        <f>OCT!F44</f>
        <v>1.954635667706266</v>
      </c>
      <c r="G61" s="29">
        <f>OCT!F47</f>
        <v>2652</v>
      </c>
      <c r="H61" s="29">
        <f>OCT!F48</f>
        <v>5498</v>
      </c>
      <c r="I61" s="31">
        <f>OCT!F49</f>
        <v>2.0731523378582204</v>
      </c>
      <c r="K61" s="29">
        <f>OCT!F52</f>
        <v>875</v>
      </c>
      <c r="L61" s="29">
        <f>OCT!F53</f>
        <v>1396</v>
      </c>
      <c r="M61" s="31">
        <f>OCT!F54</f>
        <v>1.5954285714285714</v>
      </c>
    </row>
    <row r="62" spans="1:13" ht="12.75">
      <c r="A62" s="24" t="s">
        <v>52</v>
      </c>
      <c r="C62" s="29">
        <f>NOV!F42</f>
        <v>3603</v>
      </c>
      <c r="D62" s="29">
        <f>NOV!F43</f>
        <v>7036</v>
      </c>
      <c r="E62" s="31">
        <f>NOV!F44</f>
        <v>1.9528170968637246</v>
      </c>
      <c r="G62" s="29">
        <f>NOV!F47</f>
        <v>2742</v>
      </c>
      <c r="H62" s="29">
        <f>NOV!F48</f>
        <v>5692</v>
      </c>
      <c r="I62" s="31">
        <f>NOV!F49</f>
        <v>2.075857038657914</v>
      </c>
      <c r="K62" s="29">
        <f>NOV!F52</f>
        <v>861</v>
      </c>
      <c r="L62" s="29">
        <f>NOV!F53</f>
        <v>1344</v>
      </c>
      <c r="M62" s="31">
        <f>NOV!F54</f>
        <v>1.5609756097560976</v>
      </c>
    </row>
    <row r="63" spans="1:13" ht="12.75">
      <c r="A63" s="24" t="s">
        <v>53</v>
      </c>
      <c r="C63" s="29">
        <f>DEC!F42</f>
        <v>3690</v>
      </c>
      <c r="D63" s="29">
        <f>DEC!F43</f>
        <v>7237</v>
      </c>
      <c r="E63" s="31">
        <f>DEC!F44</f>
        <v>1.9612466124661248</v>
      </c>
      <c r="G63" s="29">
        <f>DEC!F47</f>
        <v>2827</v>
      </c>
      <c r="H63" s="29">
        <f>DEC!F48</f>
        <v>5905</v>
      </c>
      <c r="I63" s="31">
        <f>DEC!F49</f>
        <v>2.0887866996816413</v>
      </c>
      <c r="K63" s="29">
        <f>DEC!F52</f>
        <v>863</v>
      </c>
      <c r="L63" s="29">
        <f>DEC!F53</f>
        <v>1332</v>
      </c>
      <c r="M63" s="31">
        <f>DEC!F54</f>
        <v>1.5434530706836616</v>
      </c>
    </row>
    <row r="64" spans="1:13" ht="12.75">
      <c r="A64" s="24" t="s">
        <v>54</v>
      </c>
      <c r="C64" s="29">
        <f>JAN!F42</f>
        <v>3742</v>
      </c>
      <c r="D64" s="29">
        <f>JAN!F43</f>
        <v>7353</v>
      </c>
      <c r="E64" s="31">
        <f>JAN!F44</f>
        <v>1.9649919828968465</v>
      </c>
      <c r="G64" s="29">
        <f>JAN!F47</f>
        <v>2873</v>
      </c>
      <c r="H64" s="29">
        <f>JAN!F48</f>
        <v>6005</v>
      </c>
      <c r="I64" s="31">
        <f>JAN!F49</f>
        <v>2.0901496693351898</v>
      </c>
      <c r="K64" s="29">
        <f>JAN!F52</f>
        <v>869</v>
      </c>
      <c r="L64" s="29">
        <f>JAN!F53</f>
        <v>1348</v>
      </c>
      <c r="M64" s="31">
        <f>JAN!F54</f>
        <v>1.5512082853855005</v>
      </c>
    </row>
    <row r="65" spans="1:13" ht="12.75">
      <c r="A65" s="24" t="s">
        <v>55</v>
      </c>
      <c r="C65" s="29">
        <f>FEB!F42</f>
        <v>3784</v>
      </c>
      <c r="D65" s="29">
        <f>FEB!F43</f>
        <v>7329</v>
      </c>
      <c r="E65" s="31">
        <f>FEB!F44</f>
        <v>1.9368393234672305</v>
      </c>
      <c r="G65" s="29">
        <f>FEB!F47</f>
        <v>2921</v>
      </c>
      <c r="H65" s="29">
        <f>FEB!F48</f>
        <v>6006</v>
      </c>
      <c r="I65" s="31">
        <f>FEB!F49</f>
        <v>2.0561451557685726</v>
      </c>
      <c r="K65" s="29">
        <f>FEB!F52</f>
        <v>863</v>
      </c>
      <c r="L65" s="29">
        <f>FEB!F53</f>
        <v>1323</v>
      </c>
      <c r="M65" s="31">
        <f>FEB!F54</f>
        <v>1.5330243337195828</v>
      </c>
    </row>
    <row r="66" spans="1:13" ht="12.75">
      <c r="A66" s="24" t="s">
        <v>56</v>
      </c>
      <c r="C66" s="29">
        <f>MAR!F42</f>
        <v>3880</v>
      </c>
      <c r="D66" s="29">
        <f>MAR!F43</f>
        <v>7495</v>
      </c>
      <c r="E66" s="31">
        <f>MAR!F44</f>
        <v>1.931701030927835</v>
      </c>
      <c r="G66" s="29">
        <f>MAR!F47</f>
        <v>3016</v>
      </c>
      <c r="H66" s="29">
        <f>MAR!F48</f>
        <v>6163</v>
      </c>
      <c r="I66" s="31">
        <f>MAR!F49</f>
        <v>2.0434350132625996</v>
      </c>
      <c r="K66" s="29">
        <f>MAR!F52</f>
        <v>864</v>
      </c>
      <c r="L66" s="29">
        <f>MAR!F53</f>
        <v>1332</v>
      </c>
      <c r="M66" s="31">
        <f>MAR!F54</f>
        <v>1.5416666666666667</v>
      </c>
    </row>
    <row r="67" spans="1:13" ht="12.75">
      <c r="A67" s="24" t="s">
        <v>57</v>
      </c>
      <c r="C67" s="29">
        <f>APR!F42</f>
        <v>3933</v>
      </c>
      <c r="D67" s="29">
        <f>APR!F43</f>
        <v>7610</v>
      </c>
      <c r="E67" s="31">
        <f>APR!F44</f>
        <v>1.9349097381133995</v>
      </c>
      <c r="G67" s="29">
        <f>APR!F47</f>
        <v>3066</v>
      </c>
      <c r="H67" s="29">
        <f>APR!F48</f>
        <v>6277</v>
      </c>
      <c r="I67" s="31">
        <f>APR!F49</f>
        <v>2.0472928897586433</v>
      </c>
      <c r="K67" s="29">
        <f>APR!F52</f>
        <v>867</v>
      </c>
      <c r="L67" s="29">
        <f>APR!F53</f>
        <v>1333</v>
      </c>
      <c r="M67" s="31">
        <f>APR!F54</f>
        <v>1.5374855824682814</v>
      </c>
    </row>
    <row r="68" spans="1:13" ht="12.75">
      <c r="A68" s="24" t="s">
        <v>58</v>
      </c>
      <c r="C68" s="29">
        <f>MAY!F42</f>
        <v>4030</v>
      </c>
      <c r="D68" s="29">
        <f>MAY!F43</f>
        <v>7757</v>
      </c>
      <c r="E68" s="31">
        <f>MAY!F44</f>
        <v>1.9248138957816376</v>
      </c>
      <c r="G68" s="29">
        <f>MAY!F47</f>
        <v>3169</v>
      </c>
      <c r="H68" s="29">
        <f>MAY!F48</f>
        <v>6429</v>
      </c>
      <c r="I68" s="31">
        <f>MAY!F49</f>
        <v>2.028715683180814</v>
      </c>
      <c r="K68" s="29">
        <f>MAY!F52</f>
        <v>861</v>
      </c>
      <c r="L68" s="29">
        <f>MAY!F53</f>
        <v>1328</v>
      </c>
      <c r="M68" s="31">
        <f>MAY!F54</f>
        <v>1.5423925667828107</v>
      </c>
    </row>
    <row r="69" spans="1:13" ht="12.75">
      <c r="A69" s="24" t="s">
        <v>59</v>
      </c>
      <c r="C69" s="29">
        <f>JUN!F42</f>
        <v>4055</v>
      </c>
      <c r="D69" s="29">
        <f>JUN!F43</f>
        <v>7798</v>
      </c>
      <c r="E69" s="31">
        <f>JUN!F44</f>
        <v>1.9230579531442664</v>
      </c>
      <c r="G69" s="29">
        <f>JUN!F47</f>
        <v>3197</v>
      </c>
      <c r="H69" s="29">
        <f>JUN!F48</f>
        <v>6480</v>
      </c>
      <c r="I69" s="31">
        <f>JUN!F49</f>
        <v>2.0269002189552707</v>
      </c>
      <c r="K69" s="29">
        <f>JUN!F52</f>
        <v>858</v>
      </c>
      <c r="L69" s="29">
        <f>JUN!F53</f>
        <v>1318</v>
      </c>
      <c r="M69" s="31">
        <f>JUN!F54</f>
        <v>1.5361305361305362</v>
      </c>
    </row>
    <row r="70" spans="1:13" ht="12.75">
      <c r="A70" s="30" t="s">
        <v>47</v>
      </c>
      <c r="C70" s="20">
        <f>SUM(C58:C69)/COUNTIF(C58:C69,"&lt;&gt;0")</f>
        <v>3701.1666666666665</v>
      </c>
      <c r="D70" s="20">
        <f>SUM(D58:D69)/COUNTIF(D58:D69,"&lt;&gt;0")</f>
        <v>7207.416666666667</v>
      </c>
      <c r="E70" s="31">
        <f>D70/C70</f>
        <v>1.9473364254514345</v>
      </c>
      <c r="G70" s="20">
        <f>SUM(G58:G69)/COUNTIF(G58:G69,"&lt;&gt;0")</f>
        <v>2841.8333333333335</v>
      </c>
      <c r="H70" s="20">
        <f>SUM(H58:H69)/COUNTIF(H58:H69,"&lt;&gt;0")</f>
        <v>5868.916666666667</v>
      </c>
      <c r="I70" s="31">
        <f>H70/G70</f>
        <v>2.065186792563486</v>
      </c>
      <c r="K70" s="20">
        <f>SUM(K58:K69)/COUNTIF(K58:K69,"&lt;&gt;0")</f>
        <v>859.3333333333334</v>
      </c>
      <c r="L70" s="20">
        <f>SUM(L58:L69)/COUNTIF(L58:L69,"&lt;&gt;0")</f>
        <v>1338.5</v>
      </c>
      <c r="M70" s="31">
        <f>L70/K70</f>
        <v>1.557602792862684</v>
      </c>
    </row>
    <row r="76" ht="12.75">
      <c r="A76" s="18" t="s">
        <v>67</v>
      </c>
    </row>
    <row r="78" spans="2:12" ht="12.75">
      <c r="B78" s="46" t="s">
        <v>43</v>
      </c>
      <c r="C78" s="43"/>
      <c r="D78" s="44"/>
      <c r="F78" s="46" t="s">
        <v>4</v>
      </c>
      <c r="G78" s="43"/>
      <c r="H78" s="44"/>
      <c r="J78" s="46" t="s">
        <v>63</v>
      </c>
      <c r="K78" s="43"/>
      <c r="L78" s="44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JUL!F61</f>
        <v>848</v>
      </c>
      <c r="C81" s="29">
        <f>JUL!F62</f>
        <v>1353</v>
      </c>
      <c r="D81" s="31">
        <f>JUL!F63</f>
        <v>1.5955188679245282</v>
      </c>
      <c r="F81" s="29">
        <f>JUL!F66</f>
        <v>519</v>
      </c>
      <c r="G81" s="29">
        <f>JUL!F67</f>
        <v>538</v>
      </c>
      <c r="H81" s="31">
        <f>JUL!F68</f>
        <v>1.0366088631984585</v>
      </c>
      <c r="J81" s="29">
        <f>JUL!F71</f>
        <v>182</v>
      </c>
      <c r="K81" s="29">
        <f>JUL!F72</f>
        <v>505</v>
      </c>
      <c r="L81" s="31">
        <f>JUL!F73</f>
        <v>2.7747252747252746</v>
      </c>
    </row>
    <row r="82" spans="1:12" ht="12.75">
      <c r="A82" s="24" t="s">
        <v>49</v>
      </c>
      <c r="B82" s="29">
        <f>AUG!F61</f>
        <v>847</v>
      </c>
      <c r="C82" s="29">
        <f>AUG!F62</f>
        <v>1340</v>
      </c>
      <c r="D82" s="31">
        <f>AUG!F63</f>
        <v>1.5820543093270365</v>
      </c>
      <c r="F82" s="29">
        <f>AUG!F66</f>
        <v>522</v>
      </c>
      <c r="G82" s="29">
        <f>AUG!F67</f>
        <v>541</v>
      </c>
      <c r="H82" s="31">
        <f>AUG!F68</f>
        <v>1.0363984674329503</v>
      </c>
      <c r="J82" s="29">
        <f>AUG!F71</f>
        <v>177</v>
      </c>
      <c r="K82" s="29">
        <f>AUG!F72</f>
        <v>496</v>
      </c>
      <c r="L82" s="31">
        <f>AUG!F73</f>
        <v>2.8022598870056497</v>
      </c>
    </row>
    <row r="83" spans="1:12" ht="12.75">
      <c r="A83" s="24" t="s">
        <v>50</v>
      </c>
      <c r="B83" s="29">
        <f>SEP!F61</f>
        <v>836</v>
      </c>
      <c r="C83" s="29">
        <f>SEP!F62</f>
        <v>1315</v>
      </c>
      <c r="D83" s="31">
        <f>SEP!F63</f>
        <v>1.5729665071770336</v>
      </c>
      <c r="F83" s="29">
        <f>SEP!F66</f>
        <v>527</v>
      </c>
      <c r="G83" s="29">
        <f>SEP!F67</f>
        <v>546</v>
      </c>
      <c r="H83" s="31">
        <f>SEP!F68</f>
        <v>1.0360531309297913</v>
      </c>
      <c r="J83" s="29">
        <f>SEP!F71</f>
        <v>175</v>
      </c>
      <c r="K83" s="29">
        <f>SEP!F72</f>
        <v>493</v>
      </c>
      <c r="L83" s="31">
        <f>SEP!F73</f>
        <v>2.817142857142857</v>
      </c>
    </row>
    <row r="84" spans="1:12" ht="12.75">
      <c r="A84" s="24" t="s">
        <v>51</v>
      </c>
      <c r="B84" s="29">
        <f>OCT!F61</f>
        <v>875</v>
      </c>
      <c r="C84" s="29">
        <f>OCT!F62</f>
        <v>1396</v>
      </c>
      <c r="D84" s="31">
        <f>OCT!F63</f>
        <v>1.5954285714285714</v>
      </c>
      <c r="F84" s="29">
        <f>OCT!F66</f>
        <v>528</v>
      </c>
      <c r="G84" s="29">
        <f>OCT!F67</f>
        <v>545</v>
      </c>
      <c r="H84" s="31">
        <f>OCT!F68</f>
        <v>1.0321969696969697</v>
      </c>
      <c r="J84" s="29">
        <f>OCT!F71</f>
        <v>185</v>
      </c>
      <c r="K84" s="29">
        <f>OCT!F67</f>
        <v>545</v>
      </c>
      <c r="L84" s="31">
        <f>OCT!F73</f>
        <v>2.8054054054054056</v>
      </c>
    </row>
    <row r="85" spans="1:12" ht="12.75">
      <c r="A85" s="24" t="s">
        <v>52</v>
      </c>
      <c r="B85" s="29">
        <f>NOV!F61</f>
        <v>861</v>
      </c>
      <c r="C85" s="29">
        <f>NOV!F62</f>
        <v>1344</v>
      </c>
      <c r="D85" s="31">
        <f>NOV!F63</f>
        <v>1.5609756097560976</v>
      </c>
      <c r="F85" s="29">
        <f>NOV!F66</f>
        <v>530</v>
      </c>
      <c r="G85" s="29">
        <f>NOV!F67</f>
        <v>548</v>
      </c>
      <c r="H85" s="31">
        <f>NOV!F63</f>
        <v>1.5609756097560976</v>
      </c>
      <c r="J85" s="29">
        <f>NOV!F71</f>
        <v>185</v>
      </c>
      <c r="K85" s="29">
        <f>NOV!F72</f>
        <v>508</v>
      </c>
      <c r="L85" s="31">
        <f>NOV!F73</f>
        <v>2.745945945945946</v>
      </c>
    </row>
    <row r="86" spans="1:12" ht="12.75">
      <c r="A86" s="24" t="s">
        <v>53</v>
      </c>
      <c r="B86" s="29">
        <f>DEC!F61</f>
        <v>863</v>
      </c>
      <c r="C86" s="29">
        <f>DEC!F62</f>
        <v>1332</v>
      </c>
      <c r="D86" s="31">
        <f>DEC!F63</f>
        <v>1.5434530706836616</v>
      </c>
      <c r="F86" s="29">
        <f>DEC!F66</f>
        <v>539</v>
      </c>
      <c r="G86" s="29">
        <f>DEC!F67</f>
        <v>559</v>
      </c>
      <c r="H86" s="31">
        <f>DEC!F63</f>
        <v>1.5434530706836616</v>
      </c>
      <c r="J86" s="29">
        <f>DEC!F71</f>
        <v>217</v>
      </c>
      <c r="K86" s="29">
        <f>DEC!F72</f>
        <v>634</v>
      </c>
      <c r="L86" s="31">
        <f>DEC!F73</f>
        <v>2.921658986175115</v>
      </c>
    </row>
    <row r="87" spans="1:12" ht="12.75">
      <c r="A87" s="24" t="s">
        <v>54</v>
      </c>
      <c r="B87" s="29">
        <f>JAN!F61</f>
        <v>869</v>
      </c>
      <c r="C87" s="29">
        <f>JAN!F62</f>
        <v>1348</v>
      </c>
      <c r="D87" s="31">
        <f>JAN!F63</f>
        <v>1.5512082853855005</v>
      </c>
      <c r="F87" s="29">
        <f>JAN!F66</f>
        <v>543</v>
      </c>
      <c r="G87" s="29">
        <f>JAN!F67</f>
        <v>562</v>
      </c>
      <c r="H87" s="31">
        <f>JAN!F68</f>
        <v>1.0349907918968693</v>
      </c>
      <c r="J87" s="29">
        <f>JAN!F71</f>
        <v>182</v>
      </c>
      <c r="K87" s="29">
        <f>JAN!F72</f>
        <v>502</v>
      </c>
      <c r="L87" s="31">
        <f>JAN!F73</f>
        <v>2.758241758241758</v>
      </c>
    </row>
    <row r="88" spans="1:12" ht="12.75">
      <c r="A88" s="24" t="s">
        <v>55</v>
      </c>
      <c r="B88" s="29">
        <f>FEB!F61</f>
        <v>863</v>
      </c>
      <c r="C88" s="29">
        <f>FEB!F62</f>
        <v>1323</v>
      </c>
      <c r="D88" s="31">
        <f>FEB!F63</f>
        <v>1.5330243337195828</v>
      </c>
      <c r="F88" s="29">
        <f>FEB!F66</f>
        <v>545</v>
      </c>
      <c r="G88" s="29">
        <f>FEB!F67</f>
        <v>563</v>
      </c>
      <c r="H88" s="31">
        <f>FEB!F68</f>
        <v>1.0330275229357797</v>
      </c>
      <c r="J88" s="29">
        <f>FEB!F71</f>
        <v>184</v>
      </c>
      <c r="K88" s="29">
        <f>FEB!F72</f>
        <v>504</v>
      </c>
      <c r="L88" s="31">
        <f>FEB!F73</f>
        <v>2.739130434782609</v>
      </c>
    </row>
    <row r="89" spans="1:12" ht="12.75">
      <c r="A89" s="24" t="s">
        <v>56</v>
      </c>
      <c r="B89" s="29">
        <f>MAR!F61</f>
        <v>864</v>
      </c>
      <c r="C89" s="29">
        <f>MAR!F62</f>
        <v>1332</v>
      </c>
      <c r="D89" s="31">
        <f>MAR!F63</f>
        <v>1.5416666666666667</v>
      </c>
      <c r="F89" s="29">
        <f>MAR!F66</f>
        <v>537</v>
      </c>
      <c r="G89" s="29">
        <f>MAR!F67</f>
        <v>556</v>
      </c>
      <c r="H89" s="31">
        <f>MAR!F68</f>
        <v>1.0353817504655494</v>
      </c>
      <c r="J89" s="29">
        <f>MAR!F71</f>
        <v>187</v>
      </c>
      <c r="K89" s="29">
        <f>MAR!F72</f>
        <v>522</v>
      </c>
      <c r="L89" s="31">
        <f>MAR!F73</f>
        <v>2.7914438502673797</v>
      </c>
    </row>
    <row r="90" spans="1:12" ht="12.75">
      <c r="A90" s="24" t="s">
        <v>57</v>
      </c>
      <c r="B90" s="29">
        <f>APR!F61</f>
        <v>867</v>
      </c>
      <c r="C90" s="29">
        <f>APR!F62</f>
        <v>1333</v>
      </c>
      <c r="D90" s="31">
        <f>APR!F63</f>
        <v>1.5374855824682814</v>
      </c>
      <c r="F90" s="29">
        <f>APR!F66</f>
        <v>542</v>
      </c>
      <c r="G90" s="29">
        <f>APR!F67</f>
        <v>562</v>
      </c>
      <c r="H90" s="31">
        <f>APR!F68</f>
        <v>1.03690036900369</v>
      </c>
      <c r="J90" s="29">
        <f>APR!F71</f>
        <v>217</v>
      </c>
      <c r="K90" s="29">
        <f>APR!F72</f>
        <v>637</v>
      </c>
      <c r="L90" s="31">
        <f>APR!F73</f>
        <v>2.935483870967742</v>
      </c>
    </row>
    <row r="91" spans="1:12" ht="12.75">
      <c r="A91" s="24" t="s">
        <v>58</v>
      </c>
      <c r="B91" s="29">
        <f>MAY!F61</f>
        <v>861</v>
      </c>
      <c r="C91" s="29">
        <f>MAY!F62</f>
        <v>1328</v>
      </c>
      <c r="D91" s="31">
        <f>MAY!F63</f>
        <v>1.5423925667828107</v>
      </c>
      <c r="F91" s="29">
        <f>MAY!F66</f>
        <v>546</v>
      </c>
      <c r="G91" s="29">
        <f>MAY!F67</f>
        <v>564</v>
      </c>
      <c r="H91" s="31">
        <f>MAY!F68</f>
        <v>1.032967032967033</v>
      </c>
      <c r="J91" s="29">
        <f>MAY!F71</f>
        <v>212</v>
      </c>
      <c r="K91" s="29">
        <f>MAY!F72</f>
        <v>625</v>
      </c>
      <c r="L91" s="31">
        <f>MAY!F73</f>
        <v>2.94811320754717</v>
      </c>
    </row>
    <row r="92" spans="1:12" ht="12.75">
      <c r="A92" s="24" t="s">
        <v>59</v>
      </c>
      <c r="B92" s="29">
        <f>JUN!F61</f>
        <v>858</v>
      </c>
      <c r="C92" s="29">
        <f>JUN!F62</f>
        <v>1318</v>
      </c>
      <c r="D92" s="31">
        <f>JUN!F63</f>
        <v>1.5361305361305362</v>
      </c>
      <c r="F92" s="29">
        <f>JUN!F66</f>
        <v>557</v>
      </c>
      <c r="G92" s="29">
        <f>JUN!F67</f>
        <v>583</v>
      </c>
      <c r="H92" s="31">
        <f>JUN!F68</f>
        <v>1.0466786355475763</v>
      </c>
      <c r="J92" s="29">
        <f>JUN!F71</f>
        <v>205</v>
      </c>
      <c r="K92" s="29">
        <f>JUN!F72</f>
        <v>601</v>
      </c>
      <c r="L92" s="31">
        <f>JUN!F73</f>
        <v>2.9317073170731707</v>
      </c>
    </row>
    <row r="93" spans="1:12" ht="12.75">
      <c r="A93" s="30" t="s">
        <v>47</v>
      </c>
      <c r="B93" s="20">
        <f>SUM(B81:B92)/COUNTIF(B81:B92,"&lt;&gt;0")</f>
        <v>859.3333333333334</v>
      </c>
      <c r="C93" s="20">
        <f>SUM(C81:C92)/COUNTIF(C81:C92,"&lt;&gt;0")</f>
        <v>1338.5</v>
      </c>
      <c r="D93" s="31">
        <f>C93/B93</f>
        <v>1.557602792862684</v>
      </c>
      <c r="F93" s="20">
        <f>SUM(F81:F92)/COUNTIF(F81:F92,"&lt;&gt;0")</f>
        <v>536.25</v>
      </c>
      <c r="G93" s="20">
        <f>SUM(G81:G92)/COUNTIF(G81:G92,"&lt;&gt;0")</f>
        <v>555.5833333333334</v>
      </c>
      <c r="H93" s="31">
        <f>G93/F93</f>
        <v>1.036052836052836</v>
      </c>
      <c r="J93" s="20">
        <f>SUM(J81:J92)/COUNTIF(J81:J92,"&lt;&gt;0")</f>
        <v>192.33333333333334</v>
      </c>
      <c r="K93" s="20">
        <f>SUM(K81:K92)/COUNTIF(K81:K92,"&lt;&gt;0")</f>
        <v>547.6666666666666</v>
      </c>
      <c r="L93" s="31">
        <f>K93/J93</f>
        <v>2.8474870017331018</v>
      </c>
    </row>
    <row r="97" spans="2:12" ht="12.75">
      <c r="B97" s="46" t="s">
        <v>62</v>
      </c>
      <c r="C97" s="43"/>
      <c r="D97" s="44"/>
      <c r="F97" s="46" t="s">
        <v>2</v>
      </c>
      <c r="G97" s="43"/>
      <c r="H97" s="44"/>
      <c r="J97" s="46" t="s">
        <v>61</v>
      </c>
      <c r="K97" s="43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JUL!F76</f>
        <v>48</v>
      </c>
      <c r="C100" s="29">
        <f>JUL!F77</f>
        <v>186</v>
      </c>
      <c r="D100" s="31">
        <f>JUL!F78</f>
        <v>3.875</v>
      </c>
      <c r="F100" s="29">
        <f>JUL!F81</f>
        <v>92</v>
      </c>
      <c r="G100" s="29">
        <f>JUL!F82</f>
        <v>93</v>
      </c>
      <c r="H100" s="31">
        <f>JUL!F83</f>
        <v>1.0108695652173914</v>
      </c>
      <c r="J100" s="29">
        <f>JUL!F86</f>
        <v>7</v>
      </c>
      <c r="K100" s="29">
        <f>JUL!F87</f>
        <v>31</v>
      </c>
      <c r="L100" s="31">
        <f>JUL!F88</f>
        <v>4.428571428571429</v>
      </c>
    </row>
    <row r="101" spans="1:12" ht="12.75">
      <c r="A101" s="24" t="s">
        <v>49</v>
      </c>
      <c r="B101" s="29">
        <f>AUG!F76</f>
        <v>44</v>
      </c>
      <c r="C101" s="29">
        <f>AUG!F77</f>
        <v>180</v>
      </c>
      <c r="D101" s="31">
        <f>AUG!F78</f>
        <v>4.090909090909091</v>
      </c>
      <c r="F101" s="29">
        <f>AUG!F81</f>
        <v>98</v>
      </c>
      <c r="G101" s="29">
        <f>AUG!F82</f>
        <v>99</v>
      </c>
      <c r="H101" s="31">
        <f>AUG!F83</f>
        <v>1.010204081632653</v>
      </c>
      <c r="J101" s="29">
        <f>AUG!F86</f>
        <v>6</v>
      </c>
      <c r="K101" s="29">
        <f>AUG!F87</f>
        <v>24</v>
      </c>
      <c r="L101" s="31">
        <f>AUG!F88</f>
        <v>4</v>
      </c>
    </row>
    <row r="102" spans="1:12" ht="12.75">
      <c r="A102" s="24" t="s">
        <v>50</v>
      </c>
      <c r="B102" s="29">
        <f>SEP!F76</f>
        <v>44</v>
      </c>
      <c r="C102" s="29">
        <f>SEP!F77</f>
        <v>169</v>
      </c>
      <c r="D102" s="31">
        <f>SEP!F78</f>
        <v>3.840909090909091</v>
      </c>
      <c r="F102" s="29">
        <f>SEP!F81</f>
        <v>84</v>
      </c>
      <c r="G102" s="29">
        <f>SEP!F82</f>
        <v>85</v>
      </c>
      <c r="H102" s="31">
        <f>SEP!F83</f>
        <v>1.0119047619047619</v>
      </c>
      <c r="J102" s="29">
        <f>SEP!F86</f>
        <v>6</v>
      </c>
      <c r="K102" s="29">
        <f>SEP!F87</f>
        <v>22</v>
      </c>
      <c r="L102" s="31">
        <f>SEP!F88</f>
        <v>3.6666666666666665</v>
      </c>
    </row>
    <row r="103" spans="1:12" ht="12.75">
      <c r="A103" s="24" t="s">
        <v>51</v>
      </c>
      <c r="B103" s="29">
        <f>OCT!F76</f>
        <v>52</v>
      </c>
      <c r="C103" s="29">
        <f>OCT!F77</f>
        <v>204</v>
      </c>
      <c r="D103" s="31">
        <f>OCT!F78</f>
        <v>3.923076923076923</v>
      </c>
      <c r="F103" s="29">
        <f>OCT!F81</f>
        <v>104</v>
      </c>
      <c r="G103" s="29">
        <f>OCT!F82</f>
        <v>106</v>
      </c>
      <c r="H103" s="31">
        <f>OCT!F83</f>
        <v>1.0192307692307692</v>
      </c>
      <c r="J103" s="29">
        <f>OCT!F86</f>
        <v>6</v>
      </c>
      <c r="K103" s="29">
        <f>OCT!F87</f>
        <v>22</v>
      </c>
      <c r="L103" s="31">
        <f>OCT!F88</f>
        <v>3.6666666666666665</v>
      </c>
    </row>
    <row r="104" spans="1:12" ht="12.75">
      <c r="A104" s="24" t="s">
        <v>52</v>
      </c>
      <c r="B104" s="29">
        <f>NOV!F76</f>
        <v>44</v>
      </c>
      <c r="C104" s="29">
        <f>NOV!F77</f>
        <v>168</v>
      </c>
      <c r="D104" s="31">
        <f>NOV!F78</f>
        <v>3.8181818181818183</v>
      </c>
      <c r="F104" s="29">
        <f>NOV!F81</f>
        <v>96</v>
      </c>
      <c r="G104" s="29">
        <f>NOV!F82</f>
        <v>98</v>
      </c>
      <c r="H104" s="31">
        <f>NOV!F83</f>
        <v>1.0208333333333333</v>
      </c>
      <c r="J104" s="29">
        <f>NOV!F86</f>
        <v>6</v>
      </c>
      <c r="K104" s="29">
        <f>NOV!F87</f>
        <v>22</v>
      </c>
      <c r="L104" s="31">
        <f>NOV!F88</f>
        <v>3.6666666666666665</v>
      </c>
    </row>
    <row r="105" spans="1:12" ht="12.75">
      <c r="A105" s="24" t="s">
        <v>53</v>
      </c>
      <c r="B105" s="29">
        <f>DEC!F76</f>
        <v>8</v>
      </c>
      <c r="C105" s="29">
        <f>DEC!F77</f>
        <v>27</v>
      </c>
      <c r="D105" s="31">
        <f>DEC!F78</f>
        <v>3.375</v>
      </c>
      <c r="F105" s="29">
        <f>DEC!F81</f>
        <v>94</v>
      </c>
      <c r="G105" s="29">
        <f>DEC!F82</f>
        <v>95</v>
      </c>
      <c r="H105" s="31">
        <f>DEC!F83</f>
        <v>1.0106382978723405</v>
      </c>
      <c r="J105" s="29">
        <f>DEC!F86</f>
        <v>5</v>
      </c>
      <c r="K105" s="29">
        <f>DEC!F87</f>
        <v>17</v>
      </c>
      <c r="L105" s="31">
        <f>DEC!F88</f>
        <v>3.4</v>
      </c>
    </row>
    <row r="106" spans="1:12" ht="12.75">
      <c r="A106" s="24" t="s">
        <v>54</v>
      </c>
      <c r="B106" s="29">
        <f>JAN!F76</f>
        <v>41</v>
      </c>
      <c r="C106" s="29">
        <f>JAN!F77</f>
        <v>159</v>
      </c>
      <c r="D106" s="31">
        <f>JAN!F78</f>
        <v>3.8780487804878048</v>
      </c>
      <c r="F106" s="29">
        <f>JAN!F81</f>
        <v>96</v>
      </c>
      <c r="G106" s="29">
        <f>JAN!F82</f>
        <v>98</v>
      </c>
      <c r="H106" s="31">
        <f>JAN!F83</f>
        <v>1.0208333333333333</v>
      </c>
      <c r="J106" s="29">
        <f>JAN!F86</f>
        <v>7</v>
      </c>
      <c r="K106" s="29">
        <f>JAN!F87</f>
        <v>27</v>
      </c>
      <c r="L106" s="31">
        <f>JAN!F88</f>
        <v>3.857142857142857</v>
      </c>
    </row>
    <row r="107" spans="1:12" ht="12.75">
      <c r="A107" s="24" t="s">
        <v>55</v>
      </c>
      <c r="B107" s="29">
        <f>FEB!F76</f>
        <v>36</v>
      </c>
      <c r="C107" s="29">
        <f>FEB!F77</f>
        <v>140</v>
      </c>
      <c r="D107" s="31">
        <f>FEB!F78</f>
        <v>3.888888888888889</v>
      </c>
      <c r="F107" s="29">
        <f>FEB!F81</f>
        <v>92</v>
      </c>
      <c r="G107" s="29">
        <f>FEB!F82</f>
        <v>94</v>
      </c>
      <c r="H107" s="31">
        <f>FEB!F83</f>
        <v>1.0217391304347827</v>
      </c>
      <c r="J107" s="29">
        <f>FEB!F86</f>
        <v>6</v>
      </c>
      <c r="K107" s="29">
        <f>FEB!F87</f>
        <v>22</v>
      </c>
      <c r="L107" s="31">
        <f>FEB!F88</f>
        <v>3.6666666666666665</v>
      </c>
    </row>
    <row r="108" spans="1:12" ht="12.75">
      <c r="A108" s="24" t="s">
        <v>56</v>
      </c>
      <c r="B108" s="29">
        <f>MAR!F76</f>
        <v>32</v>
      </c>
      <c r="C108" s="29">
        <f>MAR!F77</f>
        <v>124</v>
      </c>
      <c r="D108" s="31">
        <f>MAR!F78</f>
        <v>3.875</v>
      </c>
      <c r="F108" s="29">
        <f>MAR!F81</f>
        <v>101</v>
      </c>
      <c r="G108" s="29">
        <f>MAR!F82</f>
        <v>103</v>
      </c>
      <c r="H108" s="31">
        <f>MAR!F83</f>
        <v>1.0198019801980198</v>
      </c>
      <c r="J108" s="29">
        <f>MAR!F86</f>
        <v>7</v>
      </c>
      <c r="K108" s="29">
        <f>MAR!F87</f>
        <v>27</v>
      </c>
      <c r="L108" s="31">
        <f>MAR!F88</f>
        <v>3.857142857142857</v>
      </c>
    </row>
    <row r="109" spans="1:12" ht="12.75">
      <c r="A109" s="24" t="s">
        <v>57</v>
      </c>
      <c r="B109" s="29">
        <f>APR!F76</f>
        <v>5</v>
      </c>
      <c r="C109" s="29">
        <f>APR!F77</f>
        <v>13</v>
      </c>
      <c r="D109" s="31">
        <f>APR!F78</f>
        <v>2.6</v>
      </c>
      <c r="F109" s="29">
        <f>APR!F81</f>
        <v>97</v>
      </c>
      <c r="G109" s="29">
        <f>APR!F82</f>
        <v>99</v>
      </c>
      <c r="H109" s="31">
        <f>APR!F83</f>
        <v>1.0206185567010309</v>
      </c>
      <c r="J109" s="29">
        <f>APR!F86</f>
        <v>6</v>
      </c>
      <c r="K109" s="29">
        <f>APR!F87</f>
        <v>22</v>
      </c>
      <c r="L109" s="31">
        <f>APR!F88</f>
        <v>3.6666666666666665</v>
      </c>
    </row>
    <row r="110" spans="1:12" ht="12.75">
      <c r="A110" s="24" t="s">
        <v>58</v>
      </c>
      <c r="B110" s="29">
        <f>MAY!F76</f>
        <v>6</v>
      </c>
      <c r="C110" s="29">
        <f>MAY!F77</f>
        <v>25</v>
      </c>
      <c r="D110" s="31">
        <f>MAY!F78</f>
        <v>4.166666666666667</v>
      </c>
      <c r="F110" s="29">
        <f>MAY!F81</f>
        <v>91</v>
      </c>
      <c r="G110" s="29">
        <f>MAY!F82</f>
        <v>92</v>
      </c>
      <c r="H110" s="31">
        <f>MAY!F83</f>
        <v>1.010989010989011</v>
      </c>
      <c r="J110" s="29">
        <f>MAY!F86</f>
        <v>6</v>
      </c>
      <c r="K110" s="29">
        <f>MAY!F87</f>
        <v>22</v>
      </c>
      <c r="L110" s="31">
        <f>MAY!F88</f>
        <v>3.6666666666666665</v>
      </c>
    </row>
    <row r="111" spans="1:12" ht="12.75">
      <c r="A111" s="24" t="s">
        <v>59</v>
      </c>
      <c r="B111" s="29">
        <f>JUN!F76</f>
        <v>6</v>
      </c>
      <c r="C111" s="29">
        <f>JUN!F77</f>
        <v>27</v>
      </c>
      <c r="D111" s="31">
        <f>JUN!F78</f>
        <v>4.5</v>
      </c>
      <c r="F111" s="29">
        <f>JUN!F81</f>
        <v>84</v>
      </c>
      <c r="G111" s="29">
        <f>JUN!F82</f>
        <v>85</v>
      </c>
      <c r="H111" s="31">
        <f>JUN!F83</f>
        <v>1.0119047619047619</v>
      </c>
      <c r="J111" s="29">
        <f>JUN!F86</f>
        <v>6</v>
      </c>
      <c r="K111" s="29">
        <f>JUN!F87</f>
        <v>22</v>
      </c>
      <c r="L111" s="31">
        <f>JUN!F88</f>
        <v>3.6666666666666665</v>
      </c>
    </row>
    <row r="112" spans="1:12" ht="12.75">
      <c r="A112" s="30" t="s">
        <v>47</v>
      </c>
      <c r="B112" s="20">
        <f>SUM(B100:B111)/COUNTIF(B100:B111,"&lt;&gt;0")</f>
        <v>30.5</v>
      </c>
      <c r="C112" s="20">
        <f>SUM(C100:C111)/COUNTIF(C100:C111,"&lt;&gt;0")</f>
        <v>118.5</v>
      </c>
      <c r="D112" s="31">
        <f>C112/B112</f>
        <v>3.8852459016393444</v>
      </c>
      <c r="F112" s="20">
        <f>SUM(F100:F111)/COUNTIF(F100:F111,"&lt;&gt;0")</f>
        <v>94.08333333333333</v>
      </c>
      <c r="G112" s="20">
        <f>SUM(G100:G111)/COUNTIF(G100:G111,"&lt;&gt;0")</f>
        <v>95.58333333333333</v>
      </c>
      <c r="H112" s="31">
        <f>G112/F112</f>
        <v>1.0159433126660762</v>
      </c>
      <c r="J112" s="20">
        <f>SUM(J100:J111)/COUNTIF(J100:J111,"&lt;&gt;0")</f>
        <v>6.166666666666667</v>
      </c>
      <c r="K112" s="20">
        <f>SUM(K100:K111)/COUNTIF(K100:K111,"&lt;&gt;0")</f>
        <v>23.333333333333332</v>
      </c>
      <c r="L112" s="31">
        <f>K112/J112</f>
        <v>3.7837837837837833</v>
      </c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3"/>
      <c r="D118" s="43"/>
      <c r="E118" s="43"/>
      <c r="F118" s="44"/>
      <c r="H118" s="46" t="s">
        <v>34</v>
      </c>
      <c r="I118" s="43"/>
      <c r="J118" s="43"/>
      <c r="K118" s="43"/>
      <c r="L118" s="44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JUL!C107</f>
        <v>1110887</v>
      </c>
      <c r="C122" s="29">
        <f>JUL!E107</f>
        <v>2491</v>
      </c>
      <c r="D122" s="31">
        <f>JUL!F107</f>
        <v>445.96025692492975</v>
      </c>
      <c r="E122" s="29">
        <f>JUL!G107</f>
        <v>5218</v>
      </c>
      <c r="F122" s="31">
        <f>JUL!H107</f>
        <v>212.89517056343428</v>
      </c>
      <c r="H122" s="29">
        <f>JUL!C108</f>
        <v>288684</v>
      </c>
      <c r="I122" s="29">
        <f>JUL!E108</f>
        <v>848</v>
      </c>
      <c r="J122" s="31">
        <f>JUL!F108</f>
        <v>340.4292452830189</v>
      </c>
      <c r="K122" s="29">
        <f>JUL!G108</f>
        <v>1353</v>
      </c>
      <c r="L122" s="31">
        <f>JUL!H108</f>
        <v>213.3658536585366</v>
      </c>
    </row>
    <row r="123" spans="1:12" ht="12.75">
      <c r="A123" s="24" t="s">
        <v>49</v>
      </c>
      <c r="B123" s="29">
        <f>AUG!C107</f>
        <v>1139435</v>
      </c>
      <c r="C123" s="29">
        <f>AUG!E107</f>
        <v>2559</v>
      </c>
      <c r="D123" s="31">
        <f>AUG!F107</f>
        <v>445.2657288003126</v>
      </c>
      <c r="E123" s="29">
        <f>AUG!G107</f>
        <v>5358</v>
      </c>
      <c r="F123" s="31">
        <f>AUG!H107</f>
        <v>212.660507652109</v>
      </c>
      <c r="H123" s="29">
        <f>AUG!C108</f>
        <v>283930</v>
      </c>
      <c r="I123" s="29">
        <f>AUG!E108</f>
        <v>847</v>
      </c>
      <c r="J123" s="31">
        <f>AUG!F108</f>
        <v>335.21841794569065</v>
      </c>
      <c r="K123" s="29">
        <f>AUG!G108</f>
        <v>1340</v>
      </c>
      <c r="L123" s="31">
        <f>AUG!H108</f>
        <v>211.88805970149255</v>
      </c>
    </row>
    <row r="124" spans="1:12" ht="12.75">
      <c r="A124" s="24" t="s">
        <v>50</v>
      </c>
      <c r="B124" s="29">
        <f>SEP!C107</f>
        <v>1146428</v>
      </c>
      <c r="C124" s="29">
        <f>SEP!E107</f>
        <v>2589</v>
      </c>
      <c r="D124" s="31">
        <f>SEP!F107</f>
        <v>442.8072614909231</v>
      </c>
      <c r="E124" s="29">
        <f>SEP!G107</f>
        <v>5396</v>
      </c>
      <c r="F124" s="31">
        <f>SEP!H107</f>
        <v>212.45885841363975</v>
      </c>
      <c r="H124" s="29">
        <f>SEP!C108</f>
        <v>280680</v>
      </c>
      <c r="I124" s="29">
        <f>SEP!E108</f>
        <v>836</v>
      </c>
      <c r="J124" s="31">
        <f>SEP!F108</f>
        <v>335.74162679425837</v>
      </c>
      <c r="K124" s="29">
        <f>SEP!G108</f>
        <v>1315</v>
      </c>
      <c r="L124" s="31">
        <f>SEP!H108</f>
        <v>213.4448669201521</v>
      </c>
    </row>
    <row r="125" spans="1:12" ht="12.75">
      <c r="A125" s="24" t="s">
        <v>51</v>
      </c>
      <c r="B125" s="29">
        <f>OCT!C107</f>
        <v>1170544</v>
      </c>
      <c r="C125" s="29">
        <f>OCT!E107</f>
        <v>2652</v>
      </c>
      <c r="D125" s="31">
        <f>OCT!F107</f>
        <v>441.3815987933635</v>
      </c>
      <c r="E125" s="29">
        <f>OCT!G107</f>
        <v>5498</v>
      </c>
      <c r="F125" s="31">
        <f>OCT!H107</f>
        <v>212.9036013095671</v>
      </c>
      <c r="H125" s="29">
        <f>OCT!C108</f>
        <v>295409</v>
      </c>
      <c r="I125" s="29">
        <f>OCT!E108</f>
        <v>875</v>
      </c>
      <c r="J125" s="31">
        <f>OCT!F108</f>
        <v>337.61028571428574</v>
      </c>
      <c r="K125" s="29">
        <f>OCT!G108</f>
        <v>1396</v>
      </c>
      <c r="L125" s="31">
        <f>OCT!H108</f>
        <v>211.61103151862463</v>
      </c>
    </row>
    <row r="126" spans="1:12" ht="12.75">
      <c r="A126" s="24" t="s">
        <v>52</v>
      </c>
      <c r="B126" s="29">
        <f>NOV!C107</f>
        <v>1218719</v>
      </c>
      <c r="C126" s="29">
        <f>NOV!E107</f>
        <v>2742</v>
      </c>
      <c r="D126" s="31">
        <f>NOV!F107</f>
        <v>444.463530269876</v>
      </c>
      <c r="E126" s="29">
        <f>NOV!G107</f>
        <v>5692</v>
      </c>
      <c r="F126" s="31">
        <f>NOV!H107</f>
        <v>214.1108573436402</v>
      </c>
      <c r="H126" s="29">
        <f>NOV!C108</f>
        <v>288344</v>
      </c>
      <c r="I126" s="29">
        <f>NOV!E108</f>
        <v>861</v>
      </c>
      <c r="J126" s="31">
        <f>NOV!F108</f>
        <v>334.8943089430894</v>
      </c>
      <c r="K126" s="29">
        <f>NOV!G108</f>
        <v>1344</v>
      </c>
      <c r="L126" s="31">
        <f>NOV!H108</f>
        <v>214.54166666666666</v>
      </c>
    </row>
    <row r="127" spans="1:12" ht="12.75">
      <c r="A127" s="24" t="s">
        <v>53</v>
      </c>
      <c r="B127" s="29">
        <f>DEC!C107</f>
        <v>1247075</v>
      </c>
      <c r="C127" s="29">
        <f>DEC!E107</f>
        <v>2827</v>
      </c>
      <c r="D127" s="31">
        <f>DEC!F107</f>
        <v>441.13017332861693</v>
      </c>
      <c r="E127" s="29">
        <f>DEC!G107</f>
        <v>5905</v>
      </c>
      <c r="F127" s="31">
        <f>DEC!H107</f>
        <v>211.18966977138018</v>
      </c>
      <c r="H127" s="29">
        <f>DEC!C108</f>
        <v>287251</v>
      </c>
      <c r="I127" s="29">
        <f>DEC!E108</f>
        <v>863</v>
      </c>
      <c r="J127" s="31">
        <f>DEC!F108</f>
        <v>332.85168018539974</v>
      </c>
      <c r="K127" s="29">
        <f>DEC!G108</f>
        <v>1332</v>
      </c>
      <c r="L127" s="31">
        <f>DEC!H108</f>
        <v>215.6539039039039</v>
      </c>
    </row>
    <row r="128" spans="1:12" ht="12.75">
      <c r="A128" s="24" t="s">
        <v>54</v>
      </c>
      <c r="B128" s="29">
        <f>JAN!C107</f>
        <v>1263734</v>
      </c>
      <c r="C128" s="29">
        <f>JAN!E107</f>
        <v>2873</v>
      </c>
      <c r="D128" s="31">
        <f>JAN!F107</f>
        <v>439.8656456665506</v>
      </c>
      <c r="E128" s="29">
        <f>JAN!G107</f>
        <v>6005</v>
      </c>
      <c r="F128" s="31">
        <f>JAN!H107</f>
        <v>210.44696086594504</v>
      </c>
      <c r="H128" s="29">
        <f>JAN!C108</f>
        <v>288892</v>
      </c>
      <c r="I128" s="29">
        <f>JAN!E108</f>
        <v>869</v>
      </c>
      <c r="J128" s="31">
        <f>JAN!F108</f>
        <v>332.44188722669736</v>
      </c>
      <c r="K128" s="29">
        <f>JAN!G108</f>
        <v>1348</v>
      </c>
      <c r="L128" s="31">
        <f>JAN!H108</f>
        <v>214.31157270029672</v>
      </c>
    </row>
    <row r="129" spans="1:12" ht="12.75">
      <c r="A129" s="24" t="s">
        <v>55</v>
      </c>
      <c r="B129" s="29">
        <f>FEB!C107</f>
        <v>1275608</v>
      </c>
      <c r="C129" s="29">
        <f>FEB!E107</f>
        <v>2921</v>
      </c>
      <c r="D129" s="31">
        <f>FEB!F107</f>
        <v>436.70249914412875</v>
      </c>
      <c r="E129" s="29">
        <f>FEB!G107</f>
        <v>6006</v>
      </c>
      <c r="F129" s="31">
        <f>FEB!H107</f>
        <v>212.3889443889444</v>
      </c>
      <c r="H129" s="29">
        <f>FEB!C108</f>
        <v>285478</v>
      </c>
      <c r="I129" s="29">
        <f>FEB!E108</f>
        <v>863</v>
      </c>
      <c r="J129" s="31">
        <f>FEB!F108</f>
        <v>330.79721900347624</v>
      </c>
      <c r="K129" s="29">
        <f>FEB!G108</f>
        <v>1323</v>
      </c>
      <c r="L129" s="31">
        <f>FEB!H108</f>
        <v>215.78080120937264</v>
      </c>
    </row>
    <row r="130" spans="1:12" ht="12.75">
      <c r="A130" s="24" t="s">
        <v>56</v>
      </c>
      <c r="B130" s="29">
        <f>MAR!C107</f>
        <v>1316595</v>
      </c>
      <c r="C130" s="29">
        <f>MAR!E107</f>
        <v>3016</v>
      </c>
      <c r="D130" s="31">
        <f>MAR!F107</f>
        <v>436.53680371352783</v>
      </c>
      <c r="E130" s="29">
        <f>MAR!G107</f>
        <v>6163</v>
      </c>
      <c r="F130" s="31">
        <f>MAR!H107</f>
        <v>213.62891448969657</v>
      </c>
      <c r="H130" s="29">
        <f>MAR!C108</f>
        <v>284865</v>
      </c>
      <c r="I130" s="29">
        <f>MAR!E108</f>
        <v>864</v>
      </c>
      <c r="J130" s="31">
        <f>MAR!F108</f>
        <v>329.7048611111111</v>
      </c>
      <c r="K130" s="29">
        <f>MAR!G108</f>
        <v>1332</v>
      </c>
      <c r="L130" s="31">
        <f>MAR!H108</f>
        <v>213.86261261261262</v>
      </c>
    </row>
    <row r="131" spans="1:12" ht="12.75">
      <c r="A131" s="24" t="s">
        <v>57</v>
      </c>
      <c r="B131" s="29">
        <f>APR!C107</f>
        <v>1338963</v>
      </c>
      <c r="C131" s="29">
        <f>APR!E107</f>
        <v>3066</v>
      </c>
      <c r="D131" s="31">
        <f>APR!F107</f>
        <v>436.7133072407045</v>
      </c>
      <c r="E131" s="29">
        <f>APR!G107</f>
        <v>6277</v>
      </c>
      <c r="F131" s="31">
        <f>APR!H107</f>
        <v>213.31256969890075</v>
      </c>
      <c r="H131" s="29">
        <f>APR!C108</f>
        <v>286995</v>
      </c>
      <c r="I131" s="29">
        <f>APR!E108</f>
        <v>867</v>
      </c>
      <c r="J131" s="31">
        <f>APR!F108</f>
        <v>331.02076124567475</v>
      </c>
      <c r="K131" s="29">
        <f>APR!G108</f>
        <v>1333</v>
      </c>
      <c r="L131" s="31">
        <f>APR!H108</f>
        <v>215.30007501875468</v>
      </c>
    </row>
    <row r="132" spans="1:12" ht="12.75">
      <c r="A132" s="24" t="s">
        <v>58</v>
      </c>
      <c r="B132" s="29">
        <f>MAY!C107</f>
        <v>1382415</v>
      </c>
      <c r="C132" s="29">
        <f>MAY!E107</f>
        <v>3169</v>
      </c>
      <c r="D132" s="31">
        <f>MAY!F107</f>
        <v>436.2306721363206</v>
      </c>
      <c r="E132" s="29">
        <f>MAY!G107</f>
        <v>6429</v>
      </c>
      <c r="F132" s="31">
        <f>MAY!H107</f>
        <v>215.02799813345777</v>
      </c>
      <c r="H132" s="29">
        <f>MAY!C108</f>
        <v>283743</v>
      </c>
      <c r="I132" s="29">
        <f>MAY!E108</f>
        <v>861</v>
      </c>
      <c r="J132" s="31">
        <f>MAY!F108</f>
        <v>329.55052264808364</v>
      </c>
      <c r="K132" s="29">
        <f>MAY!G108</f>
        <v>1328</v>
      </c>
      <c r="L132" s="31">
        <f>MAY!H108</f>
        <v>213.66189759036143</v>
      </c>
    </row>
    <row r="133" spans="1:12" ht="12.75">
      <c r="A133" s="24" t="s">
        <v>59</v>
      </c>
      <c r="B133" s="29">
        <f>JUN!C107</f>
        <v>1393867</v>
      </c>
      <c r="C133" s="29">
        <f>JUN!E107</f>
        <v>3197</v>
      </c>
      <c r="D133" s="31">
        <f>JUN!F107</f>
        <v>435.99218016890836</v>
      </c>
      <c r="E133" s="29">
        <f>JUN!G107</f>
        <v>6480</v>
      </c>
      <c r="F133" s="31">
        <f>JUN!H107</f>
        <v>215.10293209876542</v>
      </c>
      <c r="H133" s="29">
        <f>JUN!C108</f>
        <v>281331</v>
      </c>
      <c r="I133" s="29">
        <f>JUN!E108</f>
        <v>858</v>
      </c>
      <c r="J133" s="31">
        <f>JUN!F108</f>
        <v>327.8916083916084</v>
      </c>
      <c r="K133" s="29">
        <f>JUN!G108</f>
        <v>1318</v>
      </c>
      <c r="L133" s="31">
        <f>JUN!H108</f>
        <v>213.45295902883157</v>
      </c>
    </row>
    <row r="134" spans="1:12" ht="12.75">
      <c r="A134" s="30" t="s">
        <v>47</v>
      </c>
      <c r="B134" s="20">
        <f>SUM(B122:B133)/COUNTIF(B122:B133,"&lt;&gt;0")</f>
        <v>1250355.8333333333</v>
      </c>
      <c r="C134" s="20">
        <f>SUM(C122:C133)/COUNTIF(C122:C133,"&lt;&gt;0")</f>
        <v>2841.8333333333335</v>
      </c>
      <c r="D134" s="31">
        <f>B134/C134</f>
        <v>439.9821124860712</v>
      </c>
      <c r="E134" s="29">
        <f>SUM(E122:E133)/COUNTIF(E122:E133,"&lt;&gt;0")</f>
        <v>5868.916666666667</v>
      </c>
      <c r="F134" s="31">
        <f>B134/E134</f>
        <v>213.0471268121601</v>
      </c>
      <c r="H134" s="20">
        <f>SUM(H122:H133)/COUNTIF(H122:H133,"&lt;&gt;0")</f>
        <v>286300.1666666667</v>
      </c>
      <c r="I134" s="20">
        <f>SUM(I122:I133)/COUNTIF(I122:I133,"&lt;&gt;0")</f>
        <v>859.3333333333334</v>
      </c>
      <c r="J134" s="31">
        <f>H134/I134</f>
        <v>333.1654383242824</v>
      </c>
      <c r="K134" s="29">
        <f>SUM(K122:K133)/COUNTIF(K122:K133,"&lt;&gt;0")</f>
        <v>1338.5</v>
      </c>
      <c r="L134" s="31">
        <f>H134/K134</f>
        <v>213.89627692690826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JUL!G130</f>
        <v>283678</v>
      </c>
      <c r="D142" s="29">
        <f>JUL!G131</f>
        <v>108722</v>
      </c>
      <c r="E142" s="29">
        <f>JUL!G132</f>
        <v>111153</v>
      </c>
      <c r="F142" s="29">
        <f>JUL!G133</f>
        <v>40463</v>
      </c>
      <c r="G142" s="29">
        <f>JUL!G134</f>
        <v>23340</v>
      </c>
      <c r="H142" s="29">
        <f>JUL!G135</f>
        <v>5006</v>
      </c>
    </row>
    <row r="143" spans="1:8" ht="12.75">
      <c r="A143" s="24" t="s">
        <v>49</v>
      </c>
      <c r="C143" s="29">
        <f>AUG!G130</f>
        <v>279522</v>
      </c>
      <c r="D143" s="29">
        <f>AUG!G131</f>
        <v>109045</v>
      </c>
      <c r="E143" s="29">
        <f>AUG!G132</f>
        <v>107394</v>
      </c>
      <c r="F143" s="29">
        <f>AUG!G133</f>
        <v>38047</v>
      </c>
      <c r="G143" s="29">
        <f>AUG!G134</f>
        <v>25036</v>
      </c>
      <c r="H143" s="29">
        <f>AUG!G135</f>
        <v>4408</v>
      </c>
    </row>
    <row r="144" spans="1:8" ht="12.75">
      <c r="A144" s="24" t="s">
        <v>50</v>
      </c>
      <c r="C144" s="29">
        <f>SEP!G130</f>
        <v>276302</v>
      </c>
      <c r="D144" s="29">
        <f>SEP!G131</f>
        <v>110753</v>
      </c>
      <c r="E144" s="29">
        <f>SEP!G132</f>
        <v>107511</v>
      </c>
      <c r="F144" s="29">
        <f>SEP!G133</f>
        <v>36206</v>
      </c>
      <c r="G144" s="29">
        <f>SEP!G134</f>
        <v>21832</v>
      </c>
      <c r="H144" s="29">
        <f>SEP!G135</f>
        <v>4378</v>
      </c>
    </row>
    <row r="145" spans="1:8" ht="12.75">
      <c r="A145" s="24" t="s">
        <v>51</v>
      </c>
      <c r="C145" s="29">
        <f>OCT!G130</f>
        <v>291200</v>
      </c>
      <c r="D145" s="29">
        <f>OCT!G131</f>
        <v>108871</v>
      </c>
      <c r="E145" s="29">
        <f>OCT!G132</f>
        <v>111726</v>
      </c>
      <c r="F145" s="29">
        <f>OCT!G133</f>
        <v>43314</v>
      </c>
      <c r="G145" s="29">
        <f>OCT!G134</f>
        <v>27289</v>
      </c>
      <c r="H145" s="29">
        <f>OCT!G135</f>
        <v>4209</v>
      </c>
    </row>
    <row r="146" spans="1:8" ht="12.75">
      <c r="A146" s="24" t="s">
        <v>52</v>
      </c>
      <c r="C146" s="29">
        <f>NOV!G130</f>
        <v>284175</v>
      </c>
      <c r="D146" s="29">
        <f>NOV!G131</f>
        <v>109692</v>
      </c>
      <c r="E146" s="29">
        <f>NOV!G132</f>
        <v>111464</v>
      </c>
      <c r="F146" s="29">
        <f>NOV!G133</f>
        <v>34747</v>
      </c>
      <c r="G146" s="29">
        <f>NOV!G134</f>
        <v>28272</v>
      </c>
      <c r="H146" s="29">
        <f>NOV!G135</f>
        <v>4169</v>
      </c>
    </row>
    <row r="147" spans="1:8" ht="12.75">
      <c r="A147" s="24" t="s">
        <v>53</v>
      </c>
      <c r="C147" s="29">
        <f>DEC!G130</f>
        <v>284040</v>
      </c>
      <c r="D147" s="29">
        <f>DEC!G131</f>
        <v>112256</v>
      </c>
      <c r="E147" s="29">
        <f>DEC!G132</f>
        <v>138612</v>
      </c>
      <c r="F147" s="29">
        <f>DEC!G133</f>
        <v>5538</v>
      </c>
      <c r="G147" s="29">
        <f>DEC!G134</f>
        <v>27634</v>
      </c>
      <c r="H147" s="29">
        <f>DEC!G135</f>
        <v>3211</v>
      </c>
    </row>
    <row r="148" spans="1:8" ht="12.75">
      <c r="A148" s="24" t="s">
        <v>54</v>
      </c>
      <c r="C148" s="29">
        <f>JAN!G130</f>
        <v>283959</v>
      </c>
      <c r="D148" s="29">
        <f>JAN!G131</f>
        <v>112636</v>
      </c>
      <c r="E148" s="29">
        <f>JAN!G132</f>
        <v>109354</v>
      </c>
      <c r="F148" s="29">
        <f>JAN!G133</f>
        <v>32870</v>
      </c>
      <c r="G148" s="29">
        <f>JAN!G134</f>
        <v>29099</v>
      </c>
      <c r="H148" s="29">
        <f>JAN!G135</f>
        <v>4933</v>
      </c>
    </row>
    <row r="149" spans="1:8" ht="12.75">
      <c r="A149" s="24" t="s">
        <v>55</v>
      </c>
      <c r="C149" s="29">
        <f>FEB!G130</f>
        <v>281577</v>
      </c>
      <c r="D149" s="29">
        <f>FEB!G131</f>
        <v>113219</v>
      </c>
      <c r="E149" s="29">
        <f>FEB!G132</f>
        <v>111855</v>
      </c>
      <c r="F149" s="29">
        <f>FEB!G133</f>
        <v>29012</v>
      </c>
      <c r="G149" s="29">
        <f>FEB!G134</f>
        <v>27491</v>
      </c>
      <c r="H149" s="29">
        <f>FEB!G135</f>
        <v>3901</v>
      </c>
    </row>
    <row r="150" spans="1:8" ht="12.75">
      <c r="A150" s="24" t="s">
        <v>56</v>
      </c>
      <c r="C150" s="29">
        <f>MAR!G130</f>
        <v>279947</v>
      </c>
      <c r="D150" s="29">
        <f>MAR!G131</f>
        <v>111530</v>
      </c>
      <c r="E150" s="29">
        <f>MAR!G132</f>
        <v>112974</v>
      </c>
      <c r="F150" s="29">
        <f>MAR!G133</f>
        <v>25687</v>
      </c>
      <c r="G150" s="29">
        <f>MAR!G134</f>
        <v>29756</v>
      </c>
      <c r="H150" s="29">
        <f>MAR!G135</f>
        <v>4918</v>
      </c>
    </row>
    <row r="151" spans="1:8" ht="12.75">
      <c r="A151" s="24" t="s">
        <v>57</v>
      </c>
      <c r="C151" s="29">
        <f>APR!G130</f>
        <v>282982</v>
      </c>
      <c r="D151" s="29">
        <f>APR!G131</f>
        <v>112675</v>
      </c>
      <c r="E151" s="29">
        <f>APR!G132</f>
        <v>138729</v>
      </c>
      <c r="F151" s="29">
        <f>APR!G133</f>
        <v>2695</v>
      </c>
      <c r="G151" s="29">
        <f>APR!G134</f>
        <v>28883</v>
      </c>
      <c r="H151" s="29">
        <f>APR!G135</f>
        <v>4013</v>
      </c>
    </row>
    <row r="152" spans="1:8" ht="12.75">
      <c r="A152" s="24" t="s">
        <v>58</v>
      </c>
      <c r="C152" s="29">
        <f>MAY!G130</f>
        <v>279730</v>
      </c>
      <c r="D152" s="29">
        <f>MAY!G131</f>
        <v>113645</v>
      </c>
      <c r="E152" s="29">
        <f>MAY!G132</f>
        <v>134137</v>
      </c>
      <c r="F152" s="29">
        <f>MAY!G133</f>
        <v>4942</v>
      </c>
      <c r="G152" s="29">
        <f>MAY!G134</f>
        <v>27006</v>
      </c>
      <c r="H152" s="29">
        <f>MAY!G135</f>
        <v>4013</v>
      </c>
    </row>
    <row r="153" spans="1:8" ht="12.75">
      <c r="A153" s="24" t="s">
        <v>59</v>
      </c>
      <c r="C153" s="29">
        <f>JUN!G130</f>
        <v>277318</v>
      </c>
      <c r="D153" s="29">
        <f>JUN!G131</f>
        <v>116826</v>
      </c>
      <c r="E153" s="29">
        <f>JUN!G132</f>
        <v>129642</v>
      </c>
      <c r="F153" s="29">
        <f>JUN!G133</f>
        <v>5985</v>
      </c>
      <c r="G153" s="29">
        <f>JUN!G134</f>
        <v>24865</v>
      </c>
      <c r="H153" s="29">
        <f>JUN!G135</f>
        <v>4013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282035.8333333333</v>
      </c>
      <c r="D154" s="34">
        <f t="shared" si="6"/>
        <v>111655.83333333333</v>
      </c>
      <c r="E154" s="34">
        <f t="shared" si="6"/>
        <v>118712.58333333333</v>
      </c>
      <c r="F154" s="34">
        <f t="shared" si="6"/>
        <v>24958.833333333332</v>
      </c>
      <c r="G154" s="34">
        <f t="shared" si="6"/>
        <v>26708.583333333332</v>
      </c>
      <c r="H154" s="34">
        <f t="shared" si="6"/>
        <v>4264.333333333333</v>
      </c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0">
      <selection activeCell="F13" sqref="F13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JUL!B8</f>
        <v>873</v>
      </c>
      <c r="C5" s="20">
        <f>JUL!C8</f>
        <v>348</v>
      </c>
      <c r="D5" s="20">
        <f>JUL!D8</f>
        <v>53</v>
      </c>
      <c r="E5" s="20">
        <f>JUL!E8</f>
        <v>252</v>
      </c>
      <c r="F5" s="20">
        <f>JUL!F8</f>
        <v>743</v>
      </c>
      <c r="G5" s="20">
        <f>JUL!G8</f>
        <v>42</v>
      </c>
      <c r="H5" s="20">
        <f>JUL!H8</f>
        <v>7698</v>
      </c>
      <c r="I5" s="20">
        <f aca="true" t="shared" si="0" ref="I5:I16">SUM(B5:H5)</f>
        <v>10009</v>
      </c>
    </row>
    <row r="6" spans="1:9" ht="12.75">
      <c r="A6" s="24" t="s">
        <v>49</v>
      </c>
      <c r="B6" s="20">
        <f>AUG!B8</f>
        <v>914</v>
      </c>
      <c r="C6" s="20">
        <f>AUG!C8</f>
        <v>379</v>
      </c>
      <c r="D6" s="20">
        <f>AUG!D8</f>
        <v>50</v>
      </c>
      <c r="E6" s="20">
        <f>AUG!E8</f>
        <v>259</v>
      </c>
      <c r="F6" s="20">
        <f>AUG!F8</f>
        <v>746</v>
      </c>
      <c r="G6" s="20">
        <f>AUG!G8</f>
        <v>44</v>
      </c>
      <c r="H6" s="20">
        <f>AUG!H8</f>
        <v>8097</v>
      </c>
      <c r="I6" s="20">
        <f t="shared" si="0"/>
        <v>10489</v>
      </c>
    </row>
    <row r="7" spans="1:9" ht="12.75">
      <c r="A7" s="24" t="s">
        <v>50</v>
      </c>
      <c r="B7" s="20">
        <f>SEP!B8</f>
        <v>953</v>
      </c>
      <c r="C7" s="20">
        <f>SEP!C8</f>
        <v>405</v>
      </c>
      <c r="D7" s="20">
        <f>SEP!D8</f>
        <v>51</v>
      </c>
      <c r="E7" s="20">
        <f>SEP!E8</f>
        <v>271</v>
      </c>
      <c r="F7" s="20">
        <f>SEP!F8</f>
        <v>746</v>
      </c>
      <c r="G7" s="20">
        <f>SEP!G8</f>
        <v>42</v>
      </c>
      <c r="H7" s="20">
        <f>SEP!H8</f>
        <v>8197</v>
      </c>
      <c r="I7" s="20">
        <f t="shared" si="0"/>
        <v>10665</v>
      </c>
    </row>
    <row r="8" spans="1:9" ht="12.75">
      <c r="A8" s="24" t="s">
        <v>51</v>
      </c>
      <c r="B8" s="20">
        <f>OCT!B8</f>
        <v>972</v>
      </c>
      <c r="C8" s="20">
        <f>OCT!C8</f>
        <v>454</v>
      </c>
      <c r="D8" s="20">
        <f>OCT!D8</f>
        <v>60</v>
      </c>
      <c r="E8" s="20">
        <f>OCT!E8</f>
        <v>279</v>
      </c>
      <c r="F8" s="20">
        <f>OCT!F8</f>
        <v>755</v>
      </c>
      <c r="G8" s="20">
        <f>OCT!G8</f>
        <v>42</v>
      </c>
      <c r="H8" s="20">
        <f>OCT!H8</f>
        <v>8370</v>
      </c>
      <c r="I8" s="20">
        <f t="shared" si="0"/>
        <v>10932</v>
      </c>
    </row>
    <row r="9" spans="1:9" ht="12.75">
      <c r="A9" s="24" t="s">
        <v>52</v>
      </c>
      <c r="B9" s="20">
        <f>NOV!B8</f>
        <v>942</v>
      </c>
      <c r="C9" s="20">
        <f>NOV!C8</f>
        <v>441</v>
      </c>
      <c r="D9" s="20">
        <f>NOV!D8</f>
        <v>58</v>
      </c>
      <c r="E9" s="20">
        <f>NOV!E8</f>
        <v>277</v>
      </c>
      <c r="F9" s="20">
        <f>NOV!F8</f>
        <v>770</v>
      </c>
      <c r="G9" s="20">
        <f>NOV!G8</f>
        <v>38</v>
      </c>
      <c r="H9" s="20">
        <f>NOV!H8</f>
        <v>8504</v>
      </c>
      <c r="I9" s="20">
        <f t="shared" si="0"/>
        <v>11030</v>
      </c>
    </row>
    <row r="10" spans="1:9" ht="12.75">
      <c r="A10" s="24" t="s">
        <v>53</v>
      </c>
      <c r="B10" s="20">
        <f>DEC!B8</f>
        <v>1277</v>
      </c>
      <c r="C10" s="20">
        <f>DEC!C8</f>
        <v>118</v>
      </c>
      <c r="D10" s="20">
        <f>DEC!D8</f>
        <v>62</v>
      </c>
      <c r="E10" s="20">
        <f>DEC!E8</f>
        <v>272</v>
      </c>
      <c r="F10" s="20">
        <f>DEC!F8</f>
        <v>764</v>
      </c>
      <c r="G10" s="20">
        <f>DEC!G8</f>
        <v>33</v>
      </c>
      <c r="H10" s="20">
        <f>DEC!H8</f>
        <v>8979</v>
      </c>
      <c r="I10" s="20">
        <f t="shared" si="0"/>
        <v>11505</v>
      </c>
    </row>
    <row r="11" spans="1:9" ht="12.75">
      <c r="A11" s="24" t="s">
        <v>54</v>
      </c>
      <c r="B11" s="20">
        <f>JAN!B8</f>
        <v>1022</v>
      </c>
      <c r="C11" s="20">
        <f>JAN!C8</f>
        <v>350</v>
      </c>
      <c r="D11" s="20">
        <f>JAN!D8</f>
        <v>65</v>
      </c>
      <c r="E11" s="20">
        <f>JAN!E8</f>
        <v>279</v>
      </c>
      <c r="F11" s="20">
        <f>JAN!F8</f>
        <v>781</v>
      </c>
      <c r="G11" s="20">
        <f>JAN!G8</f>
        <v>33</v>
      </c>
      <c r="H11" s="20">
        <f>JAN!H8</f>
        <v>8953</v>
      </c>
      <c r="I11" s="20">
        <f t="shared" si="0"/>
        <v>11483</v>
      </c>
    </row>
    <row r="12" spans="1:9" ht="12.75">
      <c r="A12" s="24" t="s">
        <v>55</v>
      </c>
      <c r="B12" s="20">
        <f>FEB!B8</f>
        <v>989</v>
      </c>
      <c r="C12" s="20">
        <f>FEB!C8</f>
        <v>339</v>
      </c>
      <c r="D12" s="20">
        <f>FEB!D8</f>
        <v>72</v>
      </c>
      <c r="E12" s="20">
        <f>FEB!E8</f>
        <v>269</v>
      </c>
      <c r="F12" s="20">
        <f>FEB!F8</f>
        <v>766</v>
      </c>
      <c r="G12" s="20">
        <f>FEB!G8</f>
        <v>33</v>
      </c>
      <c r="H12" s="20">
        <f>FEB!H8</f>
        <v>9149</v>
      </c>
      <c r="I12" s="20">
        <f t="shared" si="0"/>
        <v>11617</v>
      </c>
    </row>
    <row r="13" spans="1:9" ht="12.75">
      <c r="A13" s="24" t="s">
        <v>56</v>
      </c>
      <c r="B13" s="20">
        <f>MAR!B8</f>
        <v>1084</v>
      </c>
      <c r="C13" s="20">
        <f>MAR!C8</f>
        <v>356</v>
      </c>
      <c r="D13" s="20">
        <f>MAR!D8</f>
        <v>71</v>
      </c>
      <c r="E13" s="20">
        <f>MAR!E8</f>
        <v>272</v>
      </c>
      <c r="F13" s="20">
        <f>MAR!F8</f>
        <v>775</v>
      </c>
      <c r="G13" s="20">
        <f>MAR!G8</f>
        <v>34</v>
      </c>
      <c r="H13" s="20">
        <f>MAR!H8</f>
        <v>9233</v>
      </c>
      <c r="I13" s="20">
        <f t="shared" si="0"/>
        <v>11825</v>
      </c>
    </row>
    <row r="14" spans="1:9" ht="12.75">
      <c r="A14" s="24" t="s">
        <v>57</v>
      </c>
      <c r="B14" s="20">
        <f>APR!B8</f>
        <v>1290</v>
      </c>
      <c r="C14" s="20">
        <f>APR!C8</f>
        <v>80</v>
      </c>
      <c r="D14" s="20">
        <f>APR!D8</f>
        <v>67</v>
      </c>
      <c r="E14" s="20">
        <f>APR!E8</f>
        <v>263</v>
      </c>
      <c r="F14" s="20">
        <f>APR!F8</f>
        <v>786</v>
      </c>
      <c r="G14" s="20">
        <f>APR!G8</f>
        <v>34</v>
      </c>
      <c r="H14" s="20">
        <f>APR!H8</f>
        <v>9626</v>
      </c>
      <c r="I14" s="20">
        <f t="shared" si="0"/>
        <v>12146</v>
      </c>
    </row>
    <row r="15" spans="1:9" ht="12.75">
      <c r="A15" s="24" t="s">
        <v>58</v>
      </c>
      <c r="B15" s="20">
        <f>MAY!B8</f>
        <v>1320</v>
      </c>
      <c r="C15" s="20">
        <f>MAY!C8</f>
        <v>29</v>
      </c>
      <c r="D15" s="20">
        <f>MAY!D8</f>
        <v>70</v>
      </c>
      <c r="E15" s="20">
        <f>MAY!E8</f>
        <v>265</v>
      </c>
      <c r="F15" s="20">
        <f>MAY!F8</f>
        <v>800</v>
      </c>
      <c r="G15" s="20">
        <f>MAY!G8</f>
        <v>32</v>
      </c>
      <c r="H15" s="20">
        <f>MAY!H8</f>
        <v>9849</v>
      </c>
      <c r="I15" s="20">
        <f t="shared" si="0"/>
        <v>12365</v>
      </c>
    </row>
    <row r="16" spans="1:9" ht="12.75">
      <c r="A16" s="24" t="s">
        <v>59</v>
      </c>
      <c r="B16" s="20">
        <f>JUN!B8</f>
        <v>1383</v>
      </c>
      <c r="C16" s="20">
        <f>JUN!C8</f>
        <v>65</v>
      </c>
      <c r="D16" s="20">
        <f>JUN!D8</f>
        <v>71</v>
      </c>
      <c r="E16" s="20">
        <f>JUN!E8</f>
        <v>276</v>
      </c>
      <c r="F16" s="20">
        <f>JUN!F8</f>
        <v>798</v>
      </c>
      <c r="G16" s="20">
        <f>JUN!G8</f>
        <v>24</v>
      </c>
      <c r="H16" s="20">
        <f>JUN!H8</f>
        <v>10058</v>
      </c>
      <c r="I16" s="20">
        <f t="shared" si="0"/>
        <v>12675</v>
      </c>
    </row>
    <row r="17" spans="1:9" ht="12.75">
      <c r="A17" s="17" t="s">
        <v>47</v>
      </c>
      <c r="B17" s="20">
        <f>SUM(B5:B16)/COUNTIF(B5:B16,"&lt;&gt;0")</f>
        <v>1084.9166666666667</v>
      </c>
      <c r="C17" s="20">
        <f aca="true" t="shared" si="1" ref="C17:I17">SUM(C5:C16)/COUNTIF(C5:C16,"&lt;&gt;0")</f>
        <v>280.3333333333333</v>
      </c>
      <c r="D17" s="20">
        <f t="shared" si="1"/>
        <v>62.5</v>
      </c>
      <c r="E17" s="20">
        <f t="shared" si="1"/>
        <v>269.5</v>
      </c>
      <c r="F17" s="20">
        <f t="shared" si="1"/>
        <v>769.1666666666666</v>
      </c>
      <c r="G17" s="20">
        <f t="shared" si="1"/>
        <v>35.916666666666664</v>
      </c>
      <c r="H17" s="20">
        <f t="shared" si="1"/>
        <v>8892.75</v>
      </c>
      <c r="I17" s="20">
        <f t="shared" si="1"/>
        <v>11395.083333333334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JUL!B19</f>
        <v>326</v>
      </c>
      <c r="C21" s="23">
        <f>JUL!C19</f>
        <v>84</v>
      </c>
      <c r="D21" s="23">
        <f>JUL!D19</f>
        <v>13</v>
      </c>
      <c r="E21" s="23">
        <f>JUL!E19</f>
        <v>249</v>
      </c>
      <c r="F21" s="23">
        <f>JUL!F19</f>
        <v>716</v>
      </c>
      <c r="G21" s="23">
        <f>JUL!G19</f>
        <v>39</v>
      </c>
      <c r="H21" s="23">
        <f>JUL!H19</f>
        <v>3658</v>
      </c>
      <c r="I21" s="20">
        <f aca="true" t="shared" si="2" ref="I21:I32">SUM(B21:H21)</f>
        <v>5085</v>
      </c>
    </row>
    <row r="22" spans="1:9" ht="12.75">
      <c r="A22" s="24" t="s">
        <v>49</v>
      </c>
      <c r="B22" s="23">
        <f>AUG!B19</f>
        <v>337</v>
      </c>
      <c r="C22" s="23">
        <f>AUG!C19</f>
        <v>95</v>
      </c>
      <c r="D22" s="23">
        <f>AUG!D19</f>
        <v>12</v>
      </c>
      <c r="E22" s="23">
        <f>AUG!E19</f>
        <v>256</v>
      </c>
      <c r="F22" s="23">
        <f>AUG!F19</f>
        <v>721</v>
      </c>
      <c r="G22" s="23">
        <f>AUG!G19</f>
        <v>40</v>
      </c>
      <c r="H22" s="23">
        <f>AUG!H19</f>
        <v>3855</v>
      </c>
      <c r="I22" s="20">
        <f t="shared" si="2"/>
        <v>5316</v>
      </c>
    </row>
    <row r="23" spans="1:9" ht="12.75">
      <c r="A23" s="24" t="s">
        <v>50</v>
      </c>
      <c r="B23" s="23">
        <f>SEP!B19</f>
        <v>352</v>
      </c>
      <c r="C23" s="23">
        <f>SEP!C19</f>
        <v>104</v>
      </c>
      <c r="D23" s="23">
        <f>SEP!D19</f>
        <v>12</v>
      </c>
      <c r="E23" s="23">
        <f>SEP!E19</f>
        <v>269</v>
      </c>
      <c r="F23" s="23">
        <f>SEP!F19</f>
        <v>724</v>
      </c>
      <c r="G23" s="23">
        <f>SEP!G19</f>
        <v>38</v>
      </c>
      <c r="H23" s="23">
        <f>SEP!H19</f>
        <v>3916</v>
      </c>
      <c r="I23" s="20">
        <f t="shared" si="2"/>
        <v>5415</v>
      </c>
    </row>
    <row r="24" spans="1:9" ht="12.75">
      <c r="A24" s="24" t="s">
        <v>51</v>
      </c>
      <c r="B24" s="23">
        <f>OCT!B19</f>
        <v>355</v>
      </c>
      <c r="C24" s="23">
        <f>OCT!C19</f>
        <v>116</v>
      </c>
      <c r="D24" s="23">
        <f>OCT!D19</f>
        <v>14</v>
      </c>
      <c r="E24" s="23">
        <f>OCT!E19</f>
        <v>276</v>
      </c>
      <c r="F24" s="23">
        <f>OCT!F19</f>
        <v>733</v>
      </c>
      <c r="G24" s="23">
        <f>OCT!G19</f>
        <v>38</v>
      </c>
      <c r="H24" s="23">
        <f>OCT!H19</f>
        <v>4021</v>
      </c>
      <c r="I24" s="20">
        <f t="shared" si="2"/>
        <v>5553</v>
      </c>
    </row>
    <row r="25" spans="1:9" ht="12.75">
      <c r="A25" s="24" t="s">
        <v>52</v>
      </c>
      <c r="B25" s="20">
        <f>NOV!B19</f>
        <v>348</v>
      </c>
      <c r="C25" s="20">
        <f>NOV!C19</f>
        <v>107</v>
      </c>
      <c r="D25" s="20">
        <f>NOV!D19</f>
        <v>14</v>
      </c>
      <c r="E25" s="20">
        <f>NOV!E19</f>
        <v>273</v>
      </c>
      <c r="F25" s="20">
        <f>NOV!F19</f>
        <v>749</v>
      </c>
      <c r="G25" s="20">
        <f>NOV!G19</f>
        <v>33</v>
      </c>
      <c r="H25" s="20">
        <f>NOV!H19</f>
        <v>4112</v>
      </c>
      <c r="I25" s="20">
        <f t="shared" si="2"/>
        <v>5636</v>
      </c>
    </row>
    <row r="26" spans="1:9" ht="12.75">
      <c r="A26" s="24" t="s">
        <v>53</v>
      </c>
      <c r="B26" s="20">
        <f>DEC!B19</f>
        <v>430</v>
      </c>
      <c r="C26" s="20">
        <f>DEC!C19</f>
        <v>34</v>
      </c>
      <c r="D26" s="20">
        <f>DEC!D19</f>
        <v>15</v>
      </c>
      <c r="E26" s="20">
        <f>DEC!E19</f>
        <v>268</v>
      </c>
      <c r="F26" s="20">
        <f>DEC!F19</f>
        <v>738</v>
      </c>
      <c r="G26" s="20">
        <f>DEC!G19</f>
        <v>29</v>
      </c>
      <c r="H26" s="20">
        <f>DEC!H19</f>
        <v>4302</v>
      </c>
      <c r="I26" s="20">
        <f t="shared" si="2"/>
        <v>5816</v>
      </c>
    </row>
    <row r="27" spans="1:9" ht="12.75">
      <c r="A27" s="24" t="s">
        <v>54</v>
      </c>
      <c r="B27" s="20">
        <f>JAN!B19</f>
        <v>368</v>
      </c>
      <c r="C27" s="20">
        <f>JAN!C19</f>
        <v>89</v>
      </c>
      <c r="D27" s="20">
        <f>JAN!D19</f>
        <v>16</v>
      </c>
      <c r="E27" s="20">
        <f>JAN!E19</f>
        <v>273</v>
      </c>
      <c r="F27" s="20">
        <f>JAN!F19</f>
        <v>750</v>
      </c>
      <c r="G27" s="20">
        <f>JAN!G19</f>
        <v>29</v>
      </c>
      <c r="H27" s="20">
        <f>JAN!H19</f>
        <v>4281</v>
      </c>
      <c r="I27" s="20">
        <f t="shared" si="2"/>
        <v>5806</v>
      </c>
    </row>
    <row r="28" spans="1:9" ht="12.75">
      <c r="A28" s="24" t="s">
        <v>55</v>
      </c>
      <c r="B28" s="20">
        <f>FEB!B19</f>
        <v>362</v>
      </c>
      <c r="C28" s="20">
        <f>FEB!C19</f>
        <v>84</v>
      </c>
      <c r="D28" s="20">
        <f>FEB!D19</f>
        <v>18</v>
      </c>
      <c r="E28" s="20">
        <f>FEB!E19</f>
        <v>263</v>
      </c>
      <c r="F28" s="20">
        <f>FEB!F19</f>
        <v>740</v>
      </c>
      <c r="G28" s="20">
        <f>FEB!G19</f>
        <v>29</v>
      </c>
      <c r="H28" s="20">
        <f>FEB!H19</f>
        <v>4353</v>
      </c>
      <c r="I28" s="20">
        <f t="shared" si="2"/>
        <v>5849</v>
      </c>
    </row>
    <row r="29" spans="1:9" ht="12.75">
      <c r="A29" s="24" t="s">
        <v>56</v>
      </c>
      <c r="B29" s="20">
        <f>MAR!B19</f>
        <v>387</v>
      </c>
      <c r="C29" s="20">
        <f>MAR!C19</f>
        <v>86</v>
      </c>
      <c r="D29" s="20">
        <f>MAR!D19</f>
        <v>17</v>
      </c>
      <c r="E29" s="20">
        <f>MAR!E19</f>
        <v>269</v>
      </c>
      <c r="F29" s="20">
        <f>MAR!F19</f>
        <v>752</v>
      </c>
      <c r="G29" s="20">
        <f>MAR!G19</f>
        <v>29</v>
      </c>
      <c r="H29" s="20">
        <f>MAR!H19</f>
        <v>4451</v>
      </c>
      <c r="I29" s="20">
        <f t="shared" si="2"/>
        <v>5991</v>
      </c>
    </row>
    <row r="30" spans="1:9" ht="12.75">
      <c r="A30" s="24" t="s">
        <v>57</v>
      </c>
      <c r="B30" s="20">
        <f>APR!B19</f>
        <v>429</v>
      </c>
      <c r="C30" s="20">
        <f>APR!C19</f>
        <v>17</v>
      </c>
      <c r="D30" s="20">
        <f>APR!D19</f>
        <v>16</v>
      </c>
      <c r="E30" s="20">
        <f>APR!E19</f>
        <v>260</v>
      </c>
      <c r="F30" s="20">
        <f>APR!F19</f>
        <v>761</v>
      </c>
      <c r="G30" s="20">
        <f>APR!G19</f>
        <v>29</v>
      </c>
      <c r="H30" s="20">
        <f>APR!H19</f>
        <v>4604</v>
      </c>
      <c r="I30" s="20">
        <f t="shared" si="2"/>
        <v>6116</v>
      </c>
    </row>
    <row r="31" spans="1:9" ht="12.75">
      <c r="A31" s="24" t="s">
        <v>58</v>
      </c>
      <c r="B31" s="20">
        <f>MAY!B19</f>
        <v>435</v>
      </c>
      <c r="C31" s="20">
        <f>MAY!C19</f>
        <v>7</v>
      </c>
      <c r="D31" s="20">
        <f>MAY!D19</f>
        <v>17</v>
      </c>
      <c r="E31" s="20">
        <f>MAY!E19</f>
        <v>258</v>
      </c>
      <c r="F31" s="20">
        <f>MAY!F19</f>
        <v>769</v>
      </c>
      <c r="G31" s="20">
        <f>MAY!G19</f>
        <v>28</v>
      </c>
      <c r="H31" s="20">
        <f>MAY!H19</f>
        <v>4725</v>
      </c>
      <c r="I31" s="20">
        <f t="shared" si="2"/>
        <v>6239</v>
      </c>
    </row>
    <row r="32" spans="1:9" ht="12.75">
      <c r="A32" s="24" t="s">
        <v>59</v>
      </c>
      <c r="B32" s="20">
        <f>JUN!B19</f>
        <v>453</v>
      </c>
      <c r="C32" s="20">
        <f>JUN!C19</f>
        <v>17</v>
      </c>
      <c r="D32" s="20">
        <f>JUN!D19</f>
        <v>17</v>
      </c>
      <c r="E32" s="20">
        <f>JUN!E19</f>
        <v>270</v>
      </c>
      <c r="F32" s="20">
        <f>JUN!F19</f>
        <v>771</v>
      </c>
      <c r="G32" s="20">
        <f>JUN!G19</f>
        <v>22</v>
      </c>
      <c r="H32" s="20">
        <f>JUN!H19</f>
        <v>4824</v>
      </c>
      <c r="I32" s="20">
        <f t="shared" si="2"/>
        <v>6374</v>
      </c>
    </row>
    <row r="33" spans="1:9" ht="12.75">
      <c r="A33" s="17" t="s">
        <v>47</v>
      </c>
      <c r="B33" s="20">
        <f>SUM(B21:B32)/COUNTIF(B21:B32,"&lt;&gt;0")</f>
        <v>381.8333333333333</v>
      </c>
      <c r="C33" s="20">
        <f aca="true" t="shared" si="3" ref="C33:I33">SUM(C21:C32)/COUNTIF(C21:C32,"&lt;&gt;0")</f>
        <v>70</v>
      </c>
      <c r="D33" s="20">
        <f t="shared" si="3"/>
        <v>15.083333333333334</v>
      </c>
      <c r="E33" s="20">
        <f t="shared" si="3"/>
        <v>265.3333333333333</v>
      </c>
      <c r="F33" s="20">
        <f t="shared" si="3"/>
        <v>743.6666666666666</v>
      </c>
      <c r="G33" s="20">
        <f t="shared" si="3"/>
        <v>31.916666666666668</v>
      </c>
      <c r="H33" s="20">
        <f t="shared" si="3"/>
        <v>4258.5</v>
      </c>
      <c r="I33" s="20">
        <f t="shared" si="3"/>
        <v>5766.333333333333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JUL!B30</f>
        <v>202101</v>
      </c>
      <c r="C37" s="20">
        <f>JUL!C30</f>
        <v>77721</v>
      </c>
      <c r="D37" s="20">
        <f>JUL!D30</f>
        <v>9405</v>
      </c>
      <c r="E37" s="20">
        <f>JUL!E30</f>
        <v>67853</v>
      </c>
      <c r="F37" s="20">
        <f>JUL!F30</f>
        <v>154553</v>
      </c>
      <c r="G37" s="20">
        <f>JUL!G30</f>
        <v>11844</v>
      </c>
      <c r="H37" s="20">
        <f>JUL!H30</f>
        <v>1755031</v>
      </c>
      <c r="I37" s="20">
        <f aca="true" t="shared" si="4" ref="I37:I48">SUM(B37:H37)</f>
        <v>2278508</v>
      </c>
    </row>
    <row r="38" spans="1:9" ht="12.75">
      <c r="A38" s="24" t="s">
        <v>49</v>
      </c>
      <c r="B38" s="20">
        <f>AUG!B30</f>
        <v>216014</v>
      </c>
      <c r="C38" s="20">
        <f>AUG!C30</f>
        <v>85443</v>
      </c>
      <c r="D38" s="20">
        <f>AUG!D30</f>
        <v>8612</v>
      </c>
      <c r="E38" s="20">
        <f>AUG!E30</f>
        <v>67817</v>
      </c>
      <c r="F38" s="20">
        <f>AUG!F30</f>
        <v>153230</v>
      </c>
      <c r="G38" s="20">
        <f>AUG!G30</f>
        <v>11843</v>
      </c>
      <c r="H38" s="20">
        <f>AUG!H30</f>
        <v>1815725</v>
      </c>
      <c r="I38" s="20">
        <f t="shared" si="4"/>
        <v>2358684</v>
      </c>
    </row>
    <row r="39" spans="1:9" ht="12.75">
      <c r="A39" s="24" t="s">
        <v>50</v>
      </c>
      <c r="B39" s="20">
        <f>SEP!B30</f>
        <v>219540</v>
      </c>
      <c r="C39" s="20">
        <f>SEP!C30</f>
        <v>93709</v>
      </c>
      <c r="D39" s="20">
        <f>SEP!D30</f>
        <v>9323</v>
      </c>
      <c r="E39" s="20">
        <f>SEP!E30</f>
        <v>73612</v>
      </c>
      <c r="F39" s="20">
        <f>SEP!F30</f>
        <v>154694</v>
      </c>
      <c r="G39" s="20">
        <f>SEP!G30</f>
        <v>11370</v>
      </c>
      <c r="H39" s="20">
        <f>SEP!H30</f>
        <v>1855646</v>
      </c>
      <c r="I39" s="20">
        <f t="shared" si="4"/>
        <v>2417894</v>
      </c>
    </row>
    <row r="40" spans="1:9" ht="12.75">
      <c r="A40" s="24" t="s">
        <v>51</v>
      </c>
      <c r="B40" s="20">
        <f>OCT!B30</f>
        <v>224412</v>
      </c>
      <c r="C40" s="20">
        <f>OCT!C30</f>
        <v>103720</v>
      </c>
      <c r="D40" s="20">
        <f>OCT!D30</f>
        <v>10615</v>
      </c>
      <c r="E40" s="20">
        <f>OCT!E30</f>
        <v>74051</v>
      </c>
      <c r="F40" s="20">
        <f>OCT!F30</f>
        <v>156404</v>
      </c>
      <c r="G40" s="20">
        <f>OCT!G30</f>
        <v>10834</v>
      </c>
      <c r="H40" s="20">
        <f>OCT!H30</f>
        <v>1904814</v>
      </c>
      <c r="I40" s="20">
        <f t="shared" si="4"/>
        <v>2484850</v>
      </c>
    </row>
    <row r="41" spans="1:9" ht="12.75">
      <c r="A41" s="24" t="s">
        <v>52</v>
      </c>
      <c r="B41" s="20">
        <f>NOV!B30</f>
        <v>218198</v>
      </c>
      <c r="C41" s="20">
        <f>NOV!C30</f>
        <v>101126</v>
      </c>
      <c r="D41" s="20">
        <f>NOV!D30</f>
        <v>9982</v>
      </c>
      <c r="E41" s="20">
        <f>NOV!E30</f>
        <v>82859</v>
      </c>
      <c r="F41" s="20">
        <f>NOV!F30</f>
        <v>158287</v>
      </c>
      <c r="G41" s="20">
        <f>NOV!G30</f>
        <v>9743</v>
      </c>
      <c r="H41" s="20">
        <f>NOV!H30</f>
        <v>1926663</v>
      </c>
      <c r="I41" s="20">
        <f t="shared" si="4"/>
        <v>2506858</v>
      </c>
    </row>
    <row r="42" spans="1:9" ht="12.75">
      <c r="A42" s="24" t="s">
        <v>53</v>
      </c>
      <c r="B42" s="20">
        <f>DEC!B30</f>
        <v>292009</v>
      </c>
      <c r="C42" s="20">
        <f>DEC!C30</f>
        <v>27306</v>
      </c>
      <c r="D42" s="20">
        <f>DEC!D30</f>
        <v>10657</v>
      </c>
      <c r="E42" s="20">
        <f>DEC!E30</f>
        <v>81767</v>
      </c>
      <c r="F42" s="20">
        <f>DEC!F30</f>
        <v>157941</v>
      </c>
      <c r="G42" s="20">
        <f>DEC!G30</f>
        <v>8499</v>
      </c>
      <c r="H42" s="20">
        <f>DEC!H30</f>
        <v>2087979</v>
      </c>
      <c r="I42" s="20">
        <f t="shared" si="4"/>
        <v>2666158</v>
      </c>
    </row>
    <row r="43" spans="1:9" ht="12.75">
      <c r="A43" s="24" t="s">
        <v>54</v>
      </c>
      <c r="B43" s="20">
        <f>JAN!B30</f>
        <v>230231</v>
      </c>
      <c r="C43" s="20">
        <f>JAN!C30</f>
        <v>72364</v>
      </c>
      <c r="D43" s="20">
        <f>JAN!D30</f>
        <v>11442</v>
      </c>
      <c r="E43" s="20">
        <f>JAN!E30</f>
        <v>83379</v>
      </c>
      <c r="F43" s="20">
        <f>JAN!F30</f>
        <v>161019</v>
      </c>
      <c r="G43" s="20">
        <f>JAN!G30</f>
        <v>8549</v>
      </c>
      <c r="H43" s="20">
        <f>JAN!H30</f>
        <v>2026390</v>
      </c>
      <c r="I43" s="20">
        <f t="shared" si="4"/>
        <v>2593374</v>
      </c>
    </row>
    <row r="44" spans="1:9" ht="12.75">
      <c r="A44" s="24" t="s">
        <v>55</v>
      </c>
      <c r="B44" s="20">
        <f>FEB!B30</f>
        <v>221622</v>
      </c>
      <c r="C44" s="20">
        <f>FEB!C30</f>
        <v>71447</v>
      </c>
      <c r="D44" s="20">
        <f>FEB!D30</f>
        <v>13228</v>
      </c>
      <c r="E44" s="20">
        <f>FEB!E30</f>
        <v>82088</v>
      </c>
      <c r="F44" s="20">
        <f>FEB!F30</f>
        <v>156921</v>
      </c>
      <c r="G44" s="20">
        <f>FEB!G30</f>
        <v>9360</v>
      </c>
      <c r="H44" s="20">
        <f>FEB!H30</f>
        <v>2103283</v>
      </c>
      <c r="I44" s="20">
        <f t="shared" si="4"/>
        <v>2657949</v>
      </c>
    </row>
    <row r="45" spans="1:9" ht="12.75">
      <c r="A45" s="24" t="s">
        <v>56</v>
      </c>
      <c r="B45" s="20">
        <f>MAR!B30</f>
        <v>251672</v>
      </c>
      <c r="C45" s="20">
        <f>MAR!C30</f>
        <v>76550</v>
      </c>
      <c r="D45" s="20">
        <f>MAR!D30</f>
        <v>13166</v>
      </c>
      <c r="E45" s="20">
        <f>MAR!E30</f>
        <v>81130</v>
      </c>
      <c r="F45" s="20">
        <f>MAR!F30</f>
        <v>163703</v>
      </c>
      <c r="G45" s="20">
        <f>MAR!G30</f>
        <v>9847</v>
      </c>
      <c r="H45" s="20">
        <f>MAR!H30</f>
        <v>2142938</v>
      </c>
      <c r="I45" s="20">
        <f t="shared" si="4"/>
        <v>2739006</v>
      </c>
    </row>
    <row r="46" spans="1:9" ht="12.75">
      <c r="A46" s="24" t="s">
        <v>57</v>
      </c>
      <c r="B46" s="20">
        <f>APR!B30</f>
        <v>291942</v>
      </c>
      <c r="C46" s="20">
        <f>APR!C30</f>
        <v>18025</v>
      </c>
      <c r="D46" s="20">
        <f>APR!D30</f>
        <v>12186</v>
      </c>
      <c r="E46" s="20">
        <f>APR!E30</f>
        <v>80003</v>
      </c>
      <c r="F46" s="20">
        <f>APR!F30</f>
        <v>165728</v>
      </c>
      <c r="G46" s="20">
        <f>APR!G30</f>
        <v>8766</v>
      </c>
      <c r="H46" s="20">
        <f>APR!H30</f>
        <v>2232590</v>
      </c>
      <c r="I46" s="20">
        <f t="shared" si="4"/>
        <v>2809240</v>
      </c>
    </row>
    <row r="47" spans="1:9" ht="12.75">
      <c r="A47" s="24" t="s">
        <v>58</v>
      </c>
      <c r="B47" s="20">
        <f>MAY!B30</f>
        <v>293625</v>
      </c>
      <c r="C47" s="20">
        <f>MAY!C30</f>
        <v>6850</v>
      </c>
      <c r="D47" s="20">
        <f>MAY!D30</f>
        <v>12213</v>
      </c>
      <c r="E47" s="20">
        <f>MAY!E30</f>
        <v>78600</v>
      </c>
      <c r="F47" s="20">
        <f>MAY!F30</f>
        <v>167413</v>
      </c>
      <c r="G47" s="20">
        <f>MAY!G30</f>
        <v>8270</v>
      </c>
      <c r="H47" s="20">
        <f>MAY!H30</f>
        <v>2251294</v>
      </c>
      <c r="I47" s="20">
        <f t="shared" si="4"/>
        <v>2818265</v>
      </c>
    </row>
    <row r="48" spans="1:9" ht="12.75">
      <c r="A48" s="24" t="s">
        <v>59</v>
      </c>
      <c r="B48" s="20">
        <f>JUN!B30</f>
        <v>312751</v>
      </c>
      <c r="C48" s="20">
        <f>JUN!C30</f>
        <v>19152</v>
      </c>
      <c r="D48" s="20">
        <f>JUN!D30</f>
        <v>12711</v>
      </c>
      <c r="E48" s="20">
        <f>JUN!E30</f>
        <v>81790</v>
      </c>
      <c r="F48" s="20">
        <f>JUN!F30</f>
        <v>169892</v>
      </c>
      <c r="G48" s="20">
        <f>JUN!G30</f>
        <v>7172</v>
      </c>
      <c r="H48" s="20">
        <f>JUN!H30</f>
        <v>2307140</v>
      </c>
      <c r="I48" s="20">
        <f t="shared" si="4"/>
        <v>2910608</v>
      </c>
    </row>
    <row r="49" spans="1:9" ht="12.75">
      <c r="A49" s="17" t="s">
        <v>47</v>
      </c>
      <c r="B49" s="20">
        <f>SUM(B37:B48)/COUNTIF(B37:B48,"&lt;&gt;0")</f>
        <v>247843.08333333334</v>
      </c>
      <c r="C49" s="20">
        <f aca="true" t="shared" si="5" ref="C49:I49">SUM(C37:C48)/COUNTIF(C37:C48,"&lt;&gt;0")</f>
        <v>62784.416666666664</v>
      </c>
      <c r="D49" s="20">
        <f t="shared" si="5"/>
        <v>11128.333333333334</v>
      </c>
      <c r="E49" s="20">
        <f t="shared" si="5"/>
        <v>77912.41666666667</v>
      </c>
      <c r="F49" s="20">
        <f t="shared" si="5"/>
        <v>159982.08333333334</v>
      </c>
      <c r="G49" s="20">
        <f t="shared" si="5"/>
        <v>9674.75</v>
      </c>
      <c r="H49" s="20">
        <f t="shared" si="5"/>
        <v>2034124.4166666667</v>
      </c>
      <c r="I49" s="20">
        <f t="shared" si="5"/>
        <v>2603449.5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66</v>
      </c>
    </row>
    <row r="54" ht="12.75">
      <c r="A54" s="18"/>
    </row>
    <row r="55" spans="3:13" ht="12.75">
      <c r="C55" s="46" t="s">
        <v>19</v>
      </c>
      <c r="D55" s="43"/>
      <c r="E55" s="44"/>
      <c r="G55" s="46" t="s">
        <v>23</v>
      </c>
      <c r="H55" s="43"/>
      <c r="I55" s="44"/>
      <c r="K55" s="46" t="s">
        <v>24</v>
      </c>
      <c r="L55" s="43"/>
      <c r="M55" s="44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JUL!H42</f>
        <v>5085</v>
      </c>
      <c r="D58" s="29">
        <f>JUL!H43</f>
        <v>10009</v>
      </c>
      <c r="E58" s="31">
        <f>JUL!H44</f>
        <v>1.968338249754179</v>
      </c>
      <c r="G58" s="29">
        <f>JUL!H47</f>
        <v>3658</v>
      </c>
      <c r="H58" s="29">
        <f>JUL!H48</f>
        <v>7698</v>
      </c>
      <c r="I58" s="31">
        <f>JUL!H49</f>
        <v>2.104428649535265</v>
      </c>
      <c r="K58" s="29">
        <f>JUL!H52</f>
        <v>1427</v>
      </c>
      <c r="L58" s="29">
        <f>JUL!H53</f>
        <v>2311</v>
      </c>
      <c r="M58" s="31">
        <f>JUL!H54</f>
        <v>1.6194814295725297</v>
      </c>
    </row>
    <row r="59" spans="1:13" ht="12.75">
      <c r="A59" s="24" t="s">
        <v>49</v>
      </c>
      <c r="C59" s="29">
        <f>AUG!H42</f>
        <v>5316</v>
      </c>
      <c r="D59" s="29">
        <f>AUG!H43</f>
        <v>10489</v>
      </c>
      <c r="E59" s="31">
        <f>AUG!H44</f>
        <v>1.9731000752445447</v>
      </c>
      <c r="G59" s="29">
        <f>AUG!H47</f>
        <v>3855</v>
      </c>
      <c r="H59" s="29">
        <f>AUG!H48</f>
        <v>8097</v>
      </c>
      <c r="I59" s="31">
        <f>AUG!H49</f>
        <v>2.100389105058366</v>
      </c>
      <c r="K59" s="29">
        <f>AUG!H52</f>
        <v>1461</v>
      </c>
      <c r="L59" s="29">
        <f>AUG!H53</f>
        <v>2392</v>
      </c>
      <c r="M59" s="31">
        <f>AUG!H54</f>
        <v>1.6372347707049966</v>
      </c>
    </row>
    <row r="60" spans="1:13" ht="12.75">
      <c r="A60" s="24" t="s">
        <v>50</v>
      </c>
      <c r="C60" s="29">
        <f>SEP!H42</f>
        <v>5415</v>
      </c>
      <c r="D60" s="29">
        <f>SEP!H43</f>
        <v>10665</v>
      </c>
      <c r="E60" s="31">
        <f>SEP!H44</f>
        <v>1.9695290858725762</v>
      </c>
      <c r="G60" s="29">
        <f>SEP!H47</f>
        <v>3916</v>
      </c>
      <c r="H60" s="29">
        <f>SEP!H48</f>
        <v>8197</v>
      </c>
      <c r="I60" s="31">
        <f>SEP!H49</f>
        <v>2.0932073544433094</v>
      </c>
      <c r="K60" s="29">
        <f>SEP!H52</f>
        <v>1499</v>
      </c>
      <c r="L60" s="29">
        <f>SEP!H53</f>
        <v>2468</v>
      </c>
      <c r="M60" s="31">
        <f>SEP!H54</f>
        <v>1.646430953969313</v>
      </c>
    </row>
    <row r="61" spans="1:13" ht="12.75">
      <c r="A61" s="24" t="s">
        <v>51</v>
      </c>
      <c r="C61" s="29">
        <f>OCT!H42</f>
        <v>5553</v>
      </c>
      <c r="D61" s="29">
        <f>OCT!H43</f>
        <v>10932</v>
      </c>
      <c r="E61" s="31">
        <f>OCT!H44</f>
        <v>1.968665586169638</v>
      </c>
      <c r="G61" s="29">
        <f>OCT!H47</f>
        <v>4021</v>
      </c>
      <c r="H61" s="29">
        <f>OCT!H48</f>
        <v>8370</v>
      </c>
      <c r="I61" s="31">
        <f>OCT!H49</f>
        <v>2.081571748321313</v>
      </c>
      <c r="K61" s="29">
        <f>OCT!H52</f>
        <v>1532</v>
      </c>
      <c r="L61" s="29">
        <f>OCT!H53</f>
        <v>2562</v>
      </c>
      <c r="M61" s="31">
        <f>OCT!H54</f>
        <v>1.6723237597911227</v>
      </c>
    </row>
    <row r="62" spans="1:13" ht="12.75">
      <c r="A62" s="24" t="s">
        <v>52</v>
      </c>
      <c r="C62" s="29">
        <f>NOV!H42</f>
        <v>5636</v>
      </c>
      <c r="D62" s="29">
        <f>NOV!H43</f>
        <v>11030</v>
      </c>
      <c r="E62" s="31">
        <f>NOV!H44</f>
        <v>1.9570617459190915</v>
      </c>
      <c r="G62" s="29">
        <f>NOV!H47</f>
        <v>4112</v>
      </c>
      <c r="H62" s="29">
        <f>NOV!H48</f>
        <v>8504</v>
      </c>
      <c r="I62" s="31">
        <f>NOV!H49</f>
        <v>2.068093385214008</v>
      </c>
      <c r="K62" s="29">
        <f>NOV!H52</f>
        <v>1524</v>
      </c>
      <c r="L62" s="29">
        <f>NOV!H53</f>
        <v>2526</v>
      </c>
      <c r="M62" s="31">
        <f>NOV!H54</f>
        <v>1.6574803149606299</v>
      </c>
    </row>
    <row r="63" spans="1:13" ht="12.75">
      <c r="A63" s="24" t="s">
        <v>53</v>
      </c>
      <c r="C63" s="29">
        <f>DEC!H42</f>
        <v>5816</v>
      </c>
      <c r="D63" s="29">
        <f>DEC!H43</f>
        <v>11505</v>
      </c>
      <c r="E63" s="31">
        <f>DEC!H44</f>
        <v>1.9781636863823935</v>
      </c>
      <c r="G63" s="29">
        <f>DEC!H47</f>
        <v>4302</v>
      </c>
      <c r="H63" s="29">
        <f>DEC!H48</f>
        <v>8979</v>
      </c>
      <c r="I63" s="31">
        <f>DEC!H49</f>
        <v>2.0871687587168757</v>
      </c>
      <c r="K63" s="29">
        <f>DEC!H52</f>
        <v>1514</v>
      </c>
      <c r="L63" s="29">
        <f>DEC!H53</f>
        <v>2526</v>
      </c>
      <c r="M63" s="31">
        <f>DEC!H54</f>
        <v>1.668428005284016</v>
      </c>
    </row>
    <row r="64" spans="1:13" ht="12.75">
      <c r="A64" s="24" t="s">
        <v>54</v>
      </c>
      <c r="C64" s="29">
        <f>JAN!H42</f>
        <v>5806</v>
      </c>
      <c r="D64" s="29">
        <f>JAN!H43</f>
        <v>11483</v>
      </c>
      <c r="E64" s="31">
        <f>JAN!H44</f>
        <v>1.9777816052359627</v>
      </c>
      <c r="G64" s="29">
        <f>JAN!H47</f>
        <v>4281</v>
      </c>
      <c r="H64" s="29">
        <f>JAN!H48</f>
        <v>8953</v>
      </c>
      <c r="I64" s="31">
        <f>JAN!H49</f>
        <v>2.091333800513899</v>
      </c>
      <c r="K64" s="29">
        <f>JAN!H52</f>
        <v>1525</v>
      </c>
      <c r="L64" s="29">
        <f>JAN!H53</f>
        <v>2530</v>
      </c>
      <c r="M64" s="31">
        <f>JAN!H54</f>
        <v>1.659016393442623</v>
      </c>
    </row>
    <row r="65" spans="1:13" ht="12.75">
      <c r="A65" s="24" t="s">
        <v>55</v>
      </c>
      <c r="C65" s="29">
        <f>FEB!H42</f>
        <v>5849</v>
      </c>
      <c r="D65" s="29">
        <f>FEB!H43</f>
        <v>11617</v>
      </c>
      <c r="E65" s="31">
        <f>FEB!H44</f>
        <v>1.9861514788852794</v>
      </c>
      <c r="G65" s="29">
        <f>FEB!H47</f>
        <v>4353</v>
      </c>
      <c r="H65" s="29">
        <f>FEB!H48</f>
        <v>9149</v>
      </c>
      <c r="I65" s="31">
        <f>FEB!H49</f>
        <v>2.1017688950149322</v>
      </c>
      <c r="K65" s="29">
        <f>FEB!H52</f>
        <v>1496</v>
      </c>
      <c r="L65" s="29">
        <f>FEB!H53</f>
        <v>2468</v>
      </c>
      <c r="M65" s="31">
        <f>FEB!H54</f>
        <v>1.6497326203208555</v>
      </c>
    </row>
    <row r="66" spans="1:13" ht="12.75">
      <c r="A66" s="24" t="s">
        <v>56</v>
      </c>
      <c r="C66" s="29">
        <f>MAR!H42</f>
        <v>5991</v>
      </c>
      <c r="D66" s="29">
        <f>MAR!H43</f>
        <v>11825</v>
      </c>
      <c r="E66" s="31">
        <f>MAR!H44</f>
        <v>1.9737940243698882</v>
      </c>
      <c r="G66" s="29">
        <f>MAR!H47</f>
        <v>4451</v>
      </c>
      <c r="H66" s="29">
        <f>MAR!H48</f>
        <v>9233</v>
      </c>
      <c r="I66" s="31">
        <f>MAR!H49</f>
        <v>2.07436531116603</v>
      </c>
      <c r="K66" s="29">
        <f>MAR!H52</f>
        <v>1540</v>
      </c>
      <c r="L66" s="29">
        <f>MAR!H53</f>
        <v>2592</v>
      </c>
      <c r="M66" s="31">
        <f>MAR!H54</f>
        <v>1.683116883116883</v>
      </c>
    </row>
    <row r="67" spans="1:13" ht="12.75">
      <c r="A67" s="24" t="s">
        <v>57</v>
      </c>
      <c r="C67" s="29">
        <f>APR!H42</f>
        <v>6116</v>
      </c>
      <c r="D67" s="29">
        <f>APR!H43</f>
        <v>12146</v>
      </c>
      <c r="E67" s="31">
        <f>APR!H44</f>
        <v>1.985938521909745</v>
      </c>
      <c r="G67" s="29">
        <f>APR!H47</f>
        <v>4604</v>
      </c>
      <c r="H67" s="29">
        <f>APR!H48</f>
        <v>9626</v>
      </c>
      <c r="I67" s="31">
        <f>APR!H49</f>
        <v>2.0907906168549086</v>
      </c>
      <c r="K67" s="29">
        <f>APR!H52</f>
        <v>1512</v>
      </c>
      <c r="L67" s="29">
        <f>APR!H53</f>
        <v>2520</v>
      </c>
      <c r="M67" s="31">
        <f>APR!H54</f>
        <v>1.6666666666666667</v>
      </c>
    </row>
    <row r="68" spans="1:13" ht="12.75">
      <c r="A68" s="24" t="s">
        <v>58</v>
      </c>
      <c r="C68" s="29">
        <f>MAY!H42</f>
        <v>6239</v>
      </c>
      <c r="D68" s="29">
        <f>MAY!H43</f>
        <v>12365</v>
      </c>
      <c r="E68" s="31">
        <f>MAY!H44</f>
        <v>1.98188812309665</v>
      </c>
      <c r="G68" s="29">
        <f>MAY!H47</f>
        <v>4725</v>
      </c>
      <c r="H68" s="29">
        <f>MAY!H48</f>
        <v>9849</v>
      </c>
      <c r="I68" s="31">
        <f>MAY!H49</f>
        <v>2.0844444444444443</v>
      </c>
      <c r="K68" s="29">
        <f>MAY!H52</f>
        <v>1514</v>
      </c>
      <c r="L68" s="29">
        <f>MAY!H53</f>
        <v>2516</v>
      </c>
      <c r="M68" s="31">
        <f>MAY!H54</f>
        <v>1.6618229854689563</v>
      </c>
    </row>
    <row r="69" spans="1:13" ht="12.75">
      <c r="A69" s="24" t="s">
        <v>59</v>
      </c>
      <c r="C69" s="29">
        <f>JUN!H42</f>
        <v>6374</v>
      </c>
      <c r="D69" s="29">
        <f>JUN!H43</f>
        <v>12675</v>
      </c>
      <c r="E69" s="31">
        <f>JUN!H44</f>
        <v>1.9885472230938186</v>
      </c>
      <c r="G69" s="29">
        <f>JUN!H47</f>
        <v>4824</v>
      </c>
      <c r="H69" s="29">
        <f>JUN!H48</f>
        <v>10058</v>
      </c>
      <c r="I69" s="31">
        <f>JUN!H49</f>
        <v>2.0849917081260365</v>
      </c>
      <c r="K69" s="29">
        <f>JUN!H52</f>
        <v>1550</v>
      </c>
      <c r="L69" s="29">
        <f>JUN!H53</f>
        <v>2617</v>
      </c>
      <c r="M69" s="31">
        <f>JUN!H54</f>
        <v>1.6883870967741936</v>
      </c>
    </row>
    <row r="70" spans="1:13" ht="12.75">
      <c r="A70" s="30" t="s">
        <v>47</v>
      </c>
      <c r="C70" s="20">
        <f>SUM(C58:C69)/COUNTIF(C58:C69,"&lt;&gt;0")</f>
        <v>5766.333333333333</v>
      </c>
      <c r="D70" s="20">
        <f>SUM(D58:D69)/COUNTIF(D58:D69,"&lt;&gt;0")</f>
        <v>11395.083333333334</v>
      </c>
      <c r="E70" s="31">
        <f>D70/C70</f>
        <v>1.9761402393201921</v>
      </c>
      <c r="G70" s="20">
        <f>SUM(G58:G69)/COUNTIF(G58:G69,"&lt;&gt;0")</f>
        <v>4258.5</v>
      </c>
      <c r="H70" s="20">
        <f>SUM(H58:H69)/COUNTIF(H58:H69,"&lt;&gt;0")</f>
        <v>8892.75</v>
      </c>
      <c r="I70" s="31">
        <f>H70/G70</f>
        <v>2.088235294117647</v>
      </c>
      <c r="K70" s="20">
        <f>SUM(K58:K69)/COUNTIF(K58:K69,"&lt;&gt;0")</f>
        <v>1507.8333333333333</v>
      </c>
      <c r="L70" s="20">
        <f>SUM(L58:L69)/COUNTIF(L58:L69,"&lt;&gt;0")</f>
        <v>2502.3333333333335</v>
      </c>
      <c r="M70" s="31">
        <f>L70/K70</f>
        <v>1.6595556538078924</v>
      </c>
    </row>
    <row r="76" ht="12.75">
      <c r="A76" s="18" t="s">
        <v>67</v>
      </c>
    </row>
    <row r="78" spans="2:12" ht="12.75">
      <c r="B78" s="46" t="s">
        <v>43</v>
      </c>
      <c r="C78" s="43"/>
      <c r="D78" s="44"/>
      <c r="F78" s="46" t="s">
        <v>4</v>
      </c>
      <c r="G78" s="43"/>
      <c r="H78" s="44"/>
      <c r="J78" s="46" t="s">
        <v>63</v>
      </c>
      <c r="K78" s="43"/>
      <c r="L78" s="44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JUL!H61</f>
        <v>1427</v>
      </c>
      <c r="C81" s="29">
        <f>JUL!H62</f>
        <v>2311</v>
      </c>
      <c r="D81" s="31">
        <f>JUL!H63</f>
        <v>1.6194814295725297</v>
      </c>
      <c r="F81" s="29">
        <f>JUL!H66</f>
        <v>755</v>
      </c>
      <c r="G81" s="29">
        <f>JUL!H67</f>
        <v>785</v>
      </c>
      <c r="H81" s="31">
        <f>JUL!H68</f>
        <v>1.0397350993377483</v>
      </c>
      <c r="J81" s="29">
        <f>JUL!H71</f>
        <v>326</v>
      </c>
      <c r="K81" s="29">
        <f>JUL!H72</f>
        <v>873</v>
      </c>
      <c r="L81" s="31">
        <f>JUL!H73</f>
        <v>2.6779141104294477</v>
      </c>
    </row>
    <row r="82" spans="1:12" ht="12.75">
      <c r="A82" s="24" t="s">
        <v>49</v>
      </c>
      <c r="B82" s="29">
        <f>AUG!H61</f>
        <v>1461</v>
      </c>
      <c r="C82" s="29">
        <f>AUG!H62</f>
        <v>2392</v>
      </c>
      <c r="D82" s="31">
        <f>AUG!H63</f>
        <v>1.6372347707049966</v>
      </c>
      <c r="F82" s="29">
        <f>AUG!H66</f>
        <v>761</v>
      </c>
      <c r="G82" s="29">
        <f>AUG!H67</f>
        <v>790</v>
      </c>
      <c r="H82" s="31">
        <f>AUG!H68</f>
        <v>1.038107752956636</v>
      </c>
      <c r="J82" s="29">
        <f>AUG!H71</f>
        <v>337</v>
      </c>
      <c r="K82" s="29">
        <f>AUG!H72</f>
        <v>914</v>
      </c>
      <c r="L82" s="31">
        <f>AUG!H73</f>
        <v>2.712166172106825</v>
      </c>
    </row>
    <row r="83" spans="1:12" ht="12.75">
      <c r="A83" s="24" t="s">
        <v>50</v>
      </c>
      <c r="B83" s="29">
        <f>SEP!H61</f>
        <v>1499</v>
      </c>
      <c r="C83" s="29">
        <f>SEP!H62</f>
        <v>2468</v>
      </c>
      <c r="D83" s="31">
        <f>SEP!H63</f>
        <v>1.646430953969313</v>
      </c>
      <c r="F83" s="29">
        <f>SEP!H66</f>
        <v>762</v>
      </c>
      <c r="G83" s="29">
        <f>SEP!H67</f>
        <v>788</v>
      </c>
      <c r="H83" s="31">
        <f>SEP!H68</f>
        <v>1.0341207349081365</v>
      </c>
      <c r="J83" s="29">
        <f>SEP!H71</f>
        <v>352</v>
      </c>
      <c r="K83" s="29">
        <f>SEP!H72</f>
        <v>953</v>
      </c>
      <c r="L83" s="31">
        <f>SEP!H73</f>
        <v>2.7073863636363638</v>
      </c>
    </row>
    <row r="84" spans="1:12" ht="12.75">
      <c r="A84" s="24" t="s">
        <v>51</v>
      </c>
      <c r="B84" s="29">
        <f>OCT!H61</f>
        <v>1532</v>
      </c>
      <c r="C84" s="29">
        <f>OCT!H62</f>
        <v>2562</v>
      </c>
      <c r="D84" s="31">
        <f>OCT!H63</f>
        <v>1.6723237597911227</v>
      </c>
      <c r="F84" s="29">
        <f>OCT!H66</f>
        <v>771</v>
      </c>
      <c r="G84" s="29">
        <f>OCT!H67</f>
        <v>797</v>
      </c>
      <c r="H84" s="31">
        <f>OCT!H68</f>
        <v>1.0337224383916992</v>
      </c>
      <c r="J84" s="29">
        <f>OCT!H71</f>
        <v>355</v>
      </c>
      <c r="K84" s="29">
        <f>OCT!H67</f>
        <v>797</v>
      </c>
      <c r="L84" s="31">
        <f>OCT!H73</f>
        <v>2.7380281690140844</v>
      </c>
    </row>
    <row r="85" spans="1:12" ht="12.75">
      <c r="A85" s="24" t="s">
        <v>52</v>
      </c>
      <c r="B85" s="29">
        <f>NOV!H61</f>
        <v>1524</v>
      </c>
      <c r="C85" s="29">
        <f>NOV!H62</f>
        <v>2526</v>
      </c>
      <c r="D85" s="31">
        <f>NOV!H63</f>
        <v>1.6574803149606299</v>
      </c>
      <c r="F85" s="29">
        <f>NOV!H66</f>
        <v>782</v>
      </c>
      <c r="G85" s="29">
        <f>NOV!H67</f>
        <v>808</v>
      </c>
      <c r="H85" s="31">
        <f>NOV!H63</f>
        <v>1.6574803149606299</v>
      </c>
      <c r="J85" s="29">
        <f>NOV!H71</f>
        <v>348</v>
      </c>
      <c r="K85" s="29">
        <f>NOV!H72</f>
        <v>942</v>
      </c>
      <c r="L85" s="31">
        <f>NOV!H73</f>
        <v>2.706896551724138</v>
      </c>
    </row>
    <row r="86" spans="1:12" ht="12.75">
      <c r="A86" s="24" t="s">
        <v>53</v>
      </c>
      <c r="B86" s="29">
        <f>DEC!H61</f>
        <v>1514</v>
      </c>
      <c r="C86" s="29">
        <f>DEC!H62</f>
        <v>2526</v>
      </c>
      <c r="D86" s="31">
        <f>DEC!H63</f>
        <v>1.668428005284016</v>
      </c>
      <c r="F86" s="29">
        <f>DEC!H66</f>
        <v>767</v>
      </c>
      <c r="G86" s="29">
        <f>DEC!H67</f>
        <v>797</v>
      </c>
      <c r="H86" s="31">
        <f>DEC!H63</f>
        <v>1.668428005284016</v>
      </c>
      <c r="J86" s="29">
        <f>DEC!H71</f>
        <v>430</v>
      </c>
      <c r="K86" s="29">
        <f>DEC!H72</f>
        <v>1277</v>
      </c>
      <c r="L86" s="31">
        <f>DEC!H73</f>
        <v>2.969767441860465</v>
      </c>
    </row>
    <row r="87" spans="1:12" ht="12.75">
      <c r="A87" s="24" t="s">
        <v>54</v>
      </c>
      <c r="B87" s="29">
        <f>JAN!H61</f>
        <v>1525</v>
      </c>
      <c r="C87" s="29">
        <f>JAN!H62</f>
        <v>2530</v>
      </c>
      <c r="D87" s="31">
        <f>JAN!H63</f>
        <v>1.659016393442623</v>
      </c>
      <c r="F87" s="29">
        <f>JAN!H66</f>
        <v>779</v>
      </c>
      <c r="G87" s="29">
        <f>JAN!H67</f>
        <v>814</v>
      </c>
      <c r="H87" s="31">
        <f>JAN!H68</f>
        <v>1.0449293966623876</v>
      </c>
      <c r="J87" s="29">
        <f>JAN!H71</f>
        <v>368</v>
      </c>
      <c r="K87" s="29">
        <f>JAN!H72</f>
        <v>1022</v>
      </c>
      <c r="L87" s="31">
        <f>JAN!H73</f>
        <v>2.777173913043478</v>
      </c>
    </row>
    <row r="88" spans="1:12" ht="12.75">
      <c r="A88" s="24" t="s">
        <v>55</v>
      </c>
      <c r="B88" s="29">
        <f>FEB!H61</f>
        <v>1496</v>
      </c>
      <c r="C88" s="29">
        <f>FEB!H62</f>
        <v>2468</v>
      </c>
      <c r="D88" s="31">
        <f>FEB!H63</f>
        <v>1.6497326203208555</v>
      </c>
      <c r="F88" s="29">
        <f>FEB!H66</f>
        <v>769</v>
      </c>
      <c r="G88" s="29">
        <f>FEB!H67</f>
        <v>799</v>
      </c>
      <c r="H88" s="31">
        <f>FEB!H68</f>
        <v>1.0390117035110533</v>
      </c>
      <c r="J88" s="29">
        <f>FEB!H71</f>
        <v>362</v>
      </c>
      <c r="K88" s="29">
        <f>FEB!H72</f>
        <v>989</v>
      </c>
      <c r="L88" s="31">
        <f>FEB!H73</f>
        <v>2.7320441988950277</v>
      </c>
    </row>
    <row r="89" spans="1:12" ht="12.75">
      <c r="A89" s="24" t="s">
        <v>56</v>
      </c>
      <c r="B89" s="29">
        <f>MAR!H61</f>
        <v>1540</v>
      </c>
      <c r="C89" s="29">
        <f>MAR!H62</f>
        <v>2592</v>
      </c>
      <c r="D89" s="31">
        <f>MAR!H63</f>
        <v>1.683116883116883</v>
      </c>
      <c r="F89" s="29">
        <f>MAR!H66</f>
        <v>781</v>
      </c>
      <c r="G89" s="29">
        <f>MAR!H67</f>
        <v>809</v>
      </c>
      <c r="H89" s="31">
        <f>MAR!H68</f>
        <v>1.0358514724711907</v>
      </c>
      <c r="J89" s="29">
        <f>MAR!H71</f>
        <v>387</v>
      </c>
      <c r="K89" s="29">
        <f>MAR!H72</f>
        <v>1084</v>
      </c>
      <c r="L89" s="31">
        <f>MAR!H73</f>
        <v>2.801033591731266</v>
      </c>
    </row>
    <row r="90" spans="1:12" ht="12.75">
      <c r="A90" s="24" t="s">
        <v>57</v>
      </c>
      <c r="B90" s="29">
        <f>APR!H61</f>
        <v>1512</v>
      </c>
      <c r="C90" s="29">
        <f>APR!H62</f>
        <v>2520</v>
      </c>
      <c r="D90" s="31">
        <f>APR!H63</f>
        <v>1.6666666666666667</v>
      </c>
      <c r="F90" s="29">
        <f>APR!H66</f>
        <v>790</v>
      </c>
      <c r="G90" s="29">
        <f>APR!H67</f>
        <v>820</v>
      </c>
      <c r="H90" s="31">
        <f>APR!H68</f>
        <v>1.0379746835443038</v>
      </c>
      <c r="J90" s="29">
        <f>APR!H71</f>
        <v>429</v>
      </c>
      <c r="K90" s="29">
        <f>APR!H72</f>
        <v>1290</v>
      </c>
      <c r="L90" s="31">
        <f>APR!H73</f>
        <v>3.006993006993007</v>
      </c>
    </row>
    <row r="91" spans="1:12" ht="12.75">
      <c r="A91" s="24" t="s">
        <v>58</v>
      </c>
      <c r="B91" s="29">
        <f>MAY!H61</f>
        <v>1514</v>
      </c>
      <c r="C91" s="29">
        <f>MAY!H62</f>
        <v>2516</v>
      </c>
      <c r="D91" s="31">
        <f>MAY!H63</f>
        <v>1.6618229854689563</v>
      </c>
      <c r="F91" s="29">
        <f>MAY!H66</f>
        <v>797</v>
      </c>
      <c r="G91" s="29">
        <f>MAY!H67</f>
        <v>832</v>
      </c>
      <c r="H91" s="31">
        <f>MAY!H68</f>
        <v>1.0439146800501882</v>
      </c>
      <c r="J91" s="29">
        <f>MAY!H71</f>
        <v>435</v>
      </c>
      <c r="K91" s="29">
        <f>MAY!H72</f>
        <v>1320</v>
      </c>
      <c r="L91" s="31">
        <f>MAY!H73</f>
        <v>3.0344827586206895</v>
      </c>
    </row>
    <row r="92" spans="1:12" ht="12.75">
      <c r="A92" s="24" t="s">
        <v>59</v>
      </c>
      <c r="B92" s="29">
        <f>JUN!H61</f>
        <v>1550</v>
      </c>
      <c r="C92" s="29">
        <f>JUN!H62</f>
        <v>2617</v>
      </c>
      <c r="D92" s="31">
        <f>JUN!H63</f>
        <v>1.6883870967741936</v>
      </c>
      <c r="F92" s="29">
        <f>JUN!H66</f>
        <v>793</v>
      </c>
      <c r="G92" s="29">
        <f>JUN!H67</f>
        <v>822</v>
      </c>
      <c r="H92" s="31">
        <f>JUN!H68</f>
        <v>1.0365699873896594</v>
      </c>
      <c r="J92" s="29">
        <f>JUN!H71</f>
        <v>453</v>
      </c>
      <c r="K92" s="29">
        <f>JUN!H72</f>
        <v>1383</v>
      </c>
      <c r="L92" s="31">
        <f>JUN!H73</f>
        <v>3.052980132450331</v>
      </c>
    </row>
    <row r="93" spans="1:12" ht="12.75">
      <c r="A93" s="30" t="s">
        <v>47</v>
      </c>
      <c r="B93" s="20">
        <f>SUM(B81:B92)/COUNTIF(B81:B92,"&lt;&gt;0")</f>
        <v>1507.8333333333333</v>
      </c>
      <c r="C93" s="20">
        <f>SUM(C81:C92)/COUNTIF(C81:C92,"&lt;&gt;0")</f>
        <v>2502.3333333333335</v>
      </c>
      <c r="D93" s="31">
        <f>C93/B93</f>
        <v>1.6595556538078924</v>
      </c>
      <c r="F93" s="20">
        <f>SUM(F81:F92)/COUNTIF(F81:F92,"&lt;&gt;0")</f>
        <v>775.5833333333334</v>
      </c>
      <c r="G93" s="20">
        <f>SUM(G81:G92)/COUNTIF(G81:G92,"&lt;&gt;0")</f>
        <v>805.0833333333334</v>
      </c>
      <c r="H93" s="31">
        <f>G93/F93</f>
        <v>1.0380358869667992</v>
      </c>
      <c r="J93" s="20">
        <f>SUM(J81:J92)/COUNTIF(J81:J92,"&lt;&gt;0")</f>
        <v>381.8333333333333</v>
      </c>
      <c r="K93" s="20">
        <f>SUM(K81:K92)/COUNTIF(K81:K92,"&lt;&gt;0")</f>
        <v>1070.3333333333333</v>
      </c>
      <c r="L93" s="31">
        <f>K93/J93</f>
        <v>2.803142732431253</v>
      </c>
    </row>
    <row r="97" spans="2:12" ht="12.75">
      <c r="B97" s="46" t="s">
        <v>62</v>
      </c>
      <c r="C97" s="43"/>
      <c r="D97" s="44"/>
      <c r="F97" s="46" t="s">
        <v>2</v>
      </c>
      <c r="G97" s="43"/>
      <c r="H97" s="44"/>
      <c r="J97" s="46" t="s">
        <v>61</v>
      </c>
      <c r="K97" s="43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JUL!H76</f>
        <v>84</v>
      </c>
      <c r="C100" s="29">
        <f>JUL!H77</f>
        <v>348</v>
      </c>
      <c r="D100" s="31">
        <f>JUL!H78</f>
        <v>4.142857142857143</v>
      </c>
      <c r="F100" s="29">
        <f>JUL!H81</f>
        <v>249</v>
      </c>
      <c r="G100" s="29">
        <f>JUL!H82</f>
        <v>252</v>
      </c>
      <c r="H100" s="31">
        <f>JUL!H83</f>
        <v>1.0120481927710843</v>
      </c>
      <c r="J100" s="29">
        <f>JUL!H86</f>
        <v>13</v>
      </c>
      <c r="K100" s="29">
        <f>JUL!H87</f>
        <v>53</v>
      </c>
      <c r="L100" s="31">
        <f>JUL!H88</f>
        <v>4.076923076923077</v>
      </c>
    </row>
    <row r="101" spans="1:12" ht="12.75">
      <c r="A101" s="24" t="s">
        <v>49</v>
      </c>
      <c r="B101" s="29">
        <f>AUG!H76</f>
        <v>95</v>
      </c>
      <c r="C101" s="29">
        <f>AUG!H77</f>
        <v>379</v>
      </c>
      <c r="D101" s="31">
        <f>AUG!H78</f>
        <v>3.9894736842105263</v>
      </c>
      <c r="F101" s="29">
        <f>AUG!H81</f>
        <v>256</v>
      </c>
      <c r="G101" s="29">
        <f>AUG!H82</f>
        <v>259</v>
      </c>
      <c r="H101" s="31">
        <f>AUG!H83</f>
        <v>1.01171875</v>
      </c>
      <c r="J101" s="29">
        <f>AUG!H86</f>
        <v>12</v>
      </c>
      <c r="K101" s="29">
        <f>AUG!H87</f>
        <v>50</v>
      </c>
      <c r="L101" s="31">
        <f>AUG!H88</f>
        <v>4.166666666666667</v>
      </c>
    </row>
    <row r="102" spans="1:12" ht="12.75">
      <c r="A102" s="24" t="s">
        <v>50</v>
      </c>
      <c r="B102" s="29">
        <f>SEP!H76</f>
        <v>104</v>
      </c>
      <c r="C102" s="29">
        <f>SEP!H77</f>
        <v>405</v>
      </c>
      <c r="D102" s="31">
        <f>SEP!H78</f>
        <v>3.894230769230769</v>
      </c>
      <c r="F102" s="29">
        <f>SEP!H81</f>
        <v>269</v>
      </c>
      <c r="G102" s="29">
        <f>SEP!H82</f>
        <v>271</v>
      </c>
      <c r="H102" s="31">
        <f>SEP!H83</f>
        <v>1.0074349442379182</v>
      </c>
      <c r="J102" s="29">
        <f>SEP!H86</f>
        <v>12</v>
      </c>
      <c r="K102" s="29">
        <f>SEP!H87</f>
        <v>51</v>
      </c>
      <c r="L102" s="31">
        <f>SEP!H88</f>
        <v>4.25</v>
      </c>
    </row>
    <row r="103" spans="1:12" ht="12.75">
      <c r="A103" s="24" t="s">
        <v>51</v>
      </c>
      <c r="B103" s="29">
        <f>OCT!H76</f>
        <v>116</v>
      </c>
      <c r="C103" s="29">
        <f>OCT!H77</f>
        <v>454</v>
      </c>
      <c r="D103" s="31">
        <f>OCT!H78</f>
        <v>3.913793103448276</v>
      </c>
      <c r="F103" s="29">
        <f>OCT!H81</f>
        <v>276</v>
      </c>
      <c r="G103" s="29">
        <f>OCT!H82</f>
        <v>279</v>
      </c>
      <c r="H103" s="31">
        <f>OCT!H83</f>
        <v>1.0108695652173914</v>
      </c>
      <c r="J103" s="29">
        <f>OCT!H86</f>
        <v>14</v>
      </c>
      <c r="K103" s="29">
        <f>OCT!H87</f>
        <v>60</v>
      </c>
      <c r="L103" s="31">
        <f>OCT!H88</f>
        <v>4.285714285714286</v>
      </c>
    </row>
    <row r="104" spans="1:12" ht="12.75">
      <c r="A104" s="24" t="s">
        <v>52</v>
      </c>
      <c r="B104" s="29">
        <f>NOV!H76</f>
        <v>107</v>
      </c>
      <c r="C104" s="29">
        <f>NOV!H77</f>
        <v>441</v>
      </c>
      <c r="D104" s="31">
        <f>NOV!H78</f>
        <v>4.121495327102804</v>
      </c>
      <c r="F104" s="29">
        <f>NOV!H81</f>
        <v>273</v>
      </c>
      <c r="G104" s="29">
        <f>NOV!H82</f>
        <v>277</v>
      </c>
      <c r="H104" s="31">
        <f>NOV!H83</f>
        <v>1.0146520146520146</v>
      </c>
      <c r="J104" s="29">
        <f>NOV!H86</f>
        <v>14</v>
      </c>
      <c r="K104" s="29">
        <f>NOV!H87</f>
        <v>58</v>
      </c>
      <c r="L104" s="31">
        <f>NOV!H88</f>
        <v>4.142857142857143</v>
      </c>
    </row>
    <row r="105" spans="1:12" ht="12.75">
      <c r="A105" s="24" t="s">
        <v>53</v>
      </c>
      <c r="B105" s="29">
        <f>DEC!H76</f>
        <v>34</v>
      </c>
      <c r="C105" s="29">
        <f>DEC!H77</f>
        <v>118</v>
      </c>
      <c r="D105" s="31">
        <f>DEC!H78</f>
        <v>3.4705882352941178</v>
      </c>
      <c r="F105" s="29">
        <f>DEC!H81</f>
        <v>268</v>
      </c>
      <c r="G105" s="29">
        <f>DEC!H82</f>
        <v>272</v>
      </c>
      <c r="H105" s="31">
        <f>DEC!H83</f>
        <v>1.0149253731343284</v>
      </c>
      <c r="J105" s="29">
        <f>DEC!H86</f>
        <v>15</v>
      </c>
      <c r="K105" s="29">
        <f>DEC!H87</f>
        <v>62</v>
      </c>
      <c r="L105" s="31">
        <f>DEC!H88</f>
        <v>4.133333333333334</v>
      </c>
    </row>
    <row r="106" spans="1:12" ht="12.75">
      <c r="A106" s="24" t="s">
        <v>54</v>
      </c>
      <c r="B106" s="29">
        <f>JAN!H76</f>
        <v>89</v>
      </c>
      <c r="C106" s="29">
        <f>JAN!H77</f>
        <v>350</v>
      </c>
      <c r="D106" s="31">
        <f>JAN!H78</f>
        <v>3.932584269662921</v>
      </c>
      <c r="F106" s="29">
        <f>JAN!H81</f>
        <v>273</v>
      </c>
      <c r="G106" s="29">
        <f>JAN!H82</f>
        <v>279</v>
      </c>
      <c r="H106" s="31">
        <f>JAN!H83</f>
        <v>1.021978021978022</v>
      </c>
      <c r="J106" s="29">
        <f>JAN!H86</f>
        <v>16</v>
      </c>
      <c r="K106" s="29">
        <f>JAN!H87</f>
        <v>65</v>
      </c>
      <c r="L106" s="31">
        <f>JAN!H88</f>
        <v>4.0625</v>
      </c>
    </row>
    <row r="107" spans="1:12" ht="12.75">
      <c r="A107" s="24" t="s">
        <v>55</v>
      </c>
      <c r="B107" s="29">
        <f>FEB!H76</f>
        <v>84</v>
      </c>
      <c r="C107" s="29">
        <f>FEB!H77</f>
        <v>339</v>
      </c>
      <c r="D107" s="31">
        <f>FEB!H78</f>
        <v>4.035714285714286</v>
      </c>
      <c r="F107" s="29">
        <f>FEB!H81</f>
        <v>263</v>
      </c>
      <c r="G107" s="29">
        <f>FEB!H82</f>
        <v>269</v>
      </c>
      <c r="H107" s="31">
        <f>FEB!H83</f>
        <v>1.0228136882129277</v>
      </c>
      <c r="J107" s="29">
        <f>FEB!H86</f>
        <v>18</v>
      </c>
      <c r="K107" s="29">
        <f>FEB!H87</f>
        <v>72</v>
      </c>
      <c r="L107" s="31">
        <f>FEB!H88</f>
        <v>4</v>
      </c>
    </row>
    <row r="108" spans="1:12" ht="12.75">
      <c r="A108" s="24" t="s">
        <v>56</v>
      </c>
      <c r="B108" s="29">
        <f>MAR!H76</f>
        <v>86</v>
      </c>
      <c r="C108" s="29">
        <f>MAR!H77</f>
        <v>356</v>
      </c>
      <c r="D108" s="31">
        <f>MAR!H78</f>
        <v>4.1395348837209305</v>
      </c>
      <c r="F108" s="29">
        <f>MAR!H81</f>
        <v>269</v>
      </c>
      <c r="G108" s="29">
        <f>MAR!H82</f>
        <v>272</v>
      </c>
      <c r="H108" s="31">
        <f>MAR!H83</f>
        <v>1.0111524163568772</v>
      </c>
      <c r="J108" s="29">
        <f>MAR!H86</f>
        <v>17</v>
      </c>
      <c r="K108" s="29">
        <f>MAR!H87</f>
        <v>71</v>
      </c>
      <c r="L108" s="31">
        <f>MAR!H88</f>
        <v>4.176470588235294</v>
      </c>
    </row>
    <row r="109" spans="1:12" ht="12.75">
      <c r="A109" s="24" t="s">
        <v>57</v>
      </c>
      <c r="B109" s="29">
        <f>APR!H76</f>
        <v>17</v>
      </c>
      <c r="C109" s="29">
        <f>APR!H77</f>
        <v>80</v>
      </c>
      <c r="D109" s="31">
        <f>APR!H78</f>
        <v>4.705882352941177</v>
      </c>
      <c r="F109" s="29">
        <f>APR!H81</f>
        <v>260</v>
      </c>
      <c r="G109" s="29">
        <f>APR!H82</f>
        <v>263</v>
      </c>
      <c r="H109" s="31">
        <f>APR!H83</f>
        <v>1.0115384615384615</v>
      </c>
      <c r="J109" s="29">
        <f>APR!H86</f>
        <v>16</v>
      </c>
      <c r="K109" s="29">
        <f>APR!H87</f>
        <v>67</v>
      </c>
      <c r="L109" s="31">
        <f>APR!H88</f>
        <v>4.1875</v>
      </c>
    </row>
    <row r="110" spans="1:12" ht="12.75">
      <c r="A110" s="24" t="s">
        <v>58</v>
      </c>
      <c r="B110" s="29">
        <f>MAY!H76</f>
        <v>7</v>
      </c>
      <c r="C110" s="29">
        <f>MAY!H77</f>
        <v>29</v>
      </c>
      <c r="D110" s="31">
        <f>MAY!H78</f>
        <v>4.142857142857143</v>
      </c>
      <c r="F110" s="29">
        <f>MAY!H81</f>
        <v>258</v>
      </c>
      <c r="G110" s="29">
        <f>MAY!H82</f>
        <v>265</v>
      </c>
      <c r="H110" s="31">
        <f>MAY!H83</f>
        <v>1.0271317829457365</v>
      </c>
      <c r="J110" s="29">
        <f>MAY!H86</f>
        <v>17</v>
      </c>
      <c r="K110" s="29">
        <f>MAY!H87</f>
        <v>70</v>
      </c>
      <c r="L110" s="31">
        <f>MAY!H88</f>
        <v>4.117647058823529</v>
      </c>
    </row>
    <row r="111" spans="1:12" ht="12.75">
      <c r="A111" s="24" t="s">
        <v>59</v>
      </c>
      <c r="B111" s="29">
        <f>JUN!H76</f>
        <v>17</v>
      </c>
      <c r="C111" s="29">
        <f>JUN!H77</f>
        <v>65</v>
      </c>
      <c r="D111" s="31">
        <f>JUN!H78</f>
        <v>3.823529411764706</v>
      </c>
      <c r="F111" s="29">
        <f>JUN!H81</f>
        <v>270</v>
      </c>
      <c r="G111" s="29">
        <f>JUN!H82</f>
        <v>276</v>
      </c>
      <c r="H111" s="31">
        <f>JUN!H83</f>
        <v>1.0222222222222221</v>
      </c>
      <c r="J111" s="29">
        <f>JUN!H86</f>
        <v>17</v>
      </c>
      <c r="K111" s="29">
        <f>JUN!H87</f>
        <v>71</v>
      </c>
      <c r="L111" s="31">
        <f>JUN!H88</f>
        <v>4.176470588235294</v>
      </c>
    </row>
    <row r="112" spans="1:12" ht="12.75">
      <c r="A112" s="30" t="s">
        <v>47</v>
      </c>
      <c r="B112" s="20">
        <f>SUM(B100:B111)/COUNTIF(B100:B111,"&lt;&gt;0")</f>
        <v>70</v>
      </c>
      <c r="C112" s="20">
        <f>SUM(C100:C111)/COUNTIF(C100:C111,"&lt;&gt;0")</f>
        <v>280.3333333333333</v>
      </c>
      <c r="D112" s="31">
        <f>C112/B112</f>
        <v>4.004761904761905</v>
      </c>
      <c r="F112" s="20">
        <f>SUM(F100:F111)/COUNTIF(F100:F111,"&lt;&gt;0")</f>
        <v>265.3333333333333</v>
      </c>
      <c r="G112" s="20">
        <f>SUM(G100:G111)/COUNTIF(G100:G111,"&lt;&gt;0")</f>
        <v>269.5</v>
      </c>
      <c r="H112" s="31">
        <f>G112/F112</f>
        <v>1.0157035175879399</v>
      </c>
      <c r="J112" s="20">
        <f>SUM(J100:J111)/COUNTIF(J100:J111,"&lt;&gt;0")</f>
        <v>15.083333333333334</v>
      </c>
      <c r="K112" s="20">
        <f>SUM(K100:K111)/COUNTIF(K100:K111,"&lt;&gt;0")</f>
        <v>62.5</v>
      </c>
      <c r="L112" s="31">
        <f>K112/J112</f>
        <v>4.143646408839778</v>
      </c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3"/>
      <c r="D118" s="43"/>
      <c r="E118" s="43"/>
      <c r="F118" s="44"/>
      <c r="H118" s="46" t="s">
        <v>34</v>
      </c>
      <c r="I118" s="43"/>
      <c r="J118" s="43"/>
      <c r="K118" s="43"/>
      <c r="L118" s="44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JUL!C115</f>
        <v>1755031</v>
      </c>
      <c r="C122" s="29">
        <f>JUL!E115</f>
        <v>3658</v>
      </c>
      <c r="D122" s="31">
        <f>JUL!F115</f>
        <v>479.77884089666486</v>
      </c>
      <c r="E122" s="29">
        <f>JUL!G115</f>
        <v>7698</v>
      </c>
      <c r="F122" s="31">
        <f>JUL!H115</f>
        <v>227.9853208625617</v>
      </c>
      <c r="H122" s="29">
        <f>JUL!C116</f>
        <v>523477</v>
      </c>
      <c r="I122" s="29">
        <f>JUL!E116</f>
        <v>1427</v>
      </c>
      <c r="J122" s="31">
        <f>JUL!F116</f>
        <v>366.8374211632796</v>
      </c>
      <c r="K122" s="29">
        <f>JUL!G116</f>
        <v>2311</v>
      </c>
      <c r="L122" s="31">
        <f>JUL!H116</f>
        <v>226.51536131544785</v>
      </c>
    </row>
    <row r="123" spans="1:12" ht="12.75">
      <c r="A123" s="24" t="s">
        <v>49</v>
      </c>
      <c r="B123" s="29">
        <f>AUG!C115</f>
        <v>1815725</v>
      </c>
      <c r="C123" s="29">
        <f>AUG!E115</f>
        <v>3855</v>
      </c>
      <c r="D123" s="31">
        <f>AUG!F115</f>
        <v>471.00518806744486</v>
      </c>
      <c r="E123" s="29">
        <f>AUG!G115</f>
        <v>8097</v>
      </c>
      <c r="F123" s="31">
        <f>AUG!H115</f>
        <v>224.2466345560084</v>
      </c>
      <c r="H123" s="29">
        <f>AUG!C116</f>
        <v>542959</v>
      </c>
      <c r="I123" s="29">
        <f>AUG!E116</f>
        <v>1461</v>
      </c>
      <c r="J123" s="31">
        <f>AUG!F116</f>
        <v>371.63518138261463</v>
      </c>
      <c r="K123" s="29">
        <f>AUG!G116</f>
        <v>2392</v>
      </c>
      <c r="L123" s="31">
        <f>AUG!H116</f>
        <v>226.98954849498327</v>
      </c>
    </row>
    <row r="124" spans="1:12" ht="12.75">
      <c r="A124" s="24" t="s">
        <v>50</v>
      </c>
      <c r="B124" s="29">
        <f>SEP!C115</f>
        <v>1855646</v>
      </c>
      <c r="C124" s="29">
        <f>SEP!E115</f>
        <v>3916</v>
      </c>
      <c r="D124" s="31">
        <f>SEP!F115</f>
        <v>473.8626149131767</v>
      </c>
      <c r="E124" s="29">
        <f>SEP!G115</f>
        <v>8197</v>
      </c>
      <c r="F124" s="31">
        <f>SEP!H115</f>
        <v>226.38111504208857</v>
      </c>
      <c r="H124" s="29">
        <f>SEP!C116</f>
        <v>562248</v>
      </c>
      <c r="I124" s="29">
        <f>SEP!E116</f>
        <v>1499</v>
      </c>
      <c r="J124" s="31">
        <f>SEP!F116</f>
        <v>375.08205470313544</v>
      </c>
      <c r="K124" s="29">
        <f>SEP!G116</f>
        <v>2468</v>
      </c>
      <c r="L124" s="31">
        <f>SEP!H116</f>
        <v>227.81523500810374</v>
      </c>
    </row>
    <row r="125" spans="1:12" ht="12.75">
      <c r="A125" s="24" t="s">
        <v>51</v>
      </c>
      <c r="B125" s="29">
        <f>OCT!C115</f>
        <v>1904814</v>
      </c>
      <c r="C125" s="29">
        <f>OCT!E115</f>
        <v>4021</v>
      </c>
      <c r="D125" s="31">
        <f>OCT!F115</f>
        <v>473.7164884357125</v>
      </c>
      <c r="E125" s="29">
        <f>OCT!G115</f>
        <v>8370</v>
      </c>
      <c r="F125" s="31">
        <f>OCT!H115</f>
        <v>227.5763440860215</v>
      </c>
      <c r="H125" s="29">
        <f>OCT!C116</f>
        <v>580036</v>
      </c>
      <c r="I125" s="29">
        <f>OCT!E116</f>
        <v>1532</v>
      </c>
      <c r="J125" s="31">
        <f>OCT!F116</f>
        <v>378.6135770234987</v>
      </c>
      <c r="K125" s="29">
        <f>OCT!G116</f>
        <v>2562</v>
      </c>
      <c r="L125" s="31">
        <f>OCT!H116</f>
        <v>226.39968774395004</v>
      </c>
    </row>
    <row r="126" spans="1:12" ht="12.75">
      <c r="A126" s="24" t="s">
        <v>52</v>
      </c>
      <c r="B126" s="29">
        <f>NOV!C115</f>
        <v>1926663</v>
      </c>
      <c r="C126" s="29">
        <f>NOV!E115</f>
        <v>4112</v>
      </c>
      <c r="D126" s="31">
        <f>NOV!F115</f>
        <v>468.5464494163424</v>
      </c>
      <c r="E126" s="29">
        <f>NOV!G115</f>
        <v>8504</v>
      </c>
      <c r="F126" s="31">
        <f>NOV!H115</f>
        <v>226.5596190028222</v>
      </c>
      <c r="H126" s="29">
        <f>NOV!C116</f>
        <v>580195</v>
      </c>
      <c r="I126" s="29">
        <f>NOV!E116</f>
        <v>1524</v>
      </c>
      <c r="J126" s="31">
        <f>NOV!F116</f>
        <v>380.70538057742783</v>
      </c>
      <c r="K126" s="29">
        <f>NOV!G116</f>
        <v>2526</v>
      </c>
      <c r="L126" s="31">
        <f>NOV!H116</f>
        <v>229.68923198733174</v>
      </c>
    </row>
    <row r="127" spans="1:12" ht="12.75">
      <c r="A127" s="24" t="s">
        <v>53</v>
      </c>
      <c r="B127" s="29">
        <f>DEC!C115</f>
        <v>2087979</v>
      </c>
      <c r="C127" s="29">
        <f>DEC!E115</f>
        <v>4302</v>
      </c>
      <c r="D127" s="31">
        <f>DEC!F115</f>
        <v>485.3507670850767</v>
      </c>
      <c r="E127" s="29">
        <f>DEC!G115</f>
        <v>8979</v>
      </c>
      <c r="F127" s="31">
        <f>DEC!H115</f>
        <v>232.54026060808553</v>
      </c>
      <c r="H127" s="29">
        <f>DEC!C116</f>
        <v>578179</v>
      </c>
      <c r="I127" s="29">
        <f>DEC!E116</f>
        <v>1514</v>
      </c>
      <c r="J127" s="31">
        <f>DEC!F116</f>
        <v>381.88837516512547</v>
      </c>
      <c r="K127" s="29">
        <f>DEC!G116</f>
        <v>2526</v>
      </c>
      <c r="L127" s="31">
        <f>DEC!H116</f>
        <v>228.89113222486145</v>
      </c>
    </row>
    <row r="128" spans="1:12" ht="12.75">
      <c r="A128" s="24" t="s">
        <v>54</v>
      </c>
      <c r="B128" s="29">
        <f>JAN!C115</f>
        <v>2026390</v>
      </c>
      <c r="C128" s="29">
        <f>JAN!E115</f>
        <v>4281</v>
      </c>
      <c r="D128" s="31">
        <f>JAN!F115</f>
        <v>473.34501284746557</v>
      </c>
      <c r="E128" s="29">
        <f>JAN!G115</f>
        <v>8953</v>
      </c>
      <c r="F128" s="31">
        <f>JAN!H115</f>
        <v>226.3364235451804</v>
      </c>
      <c r="H128" s="29">
        <f>JAN!C116</f>
        <v>566984</v>
      </c>
      <c r="I128" s="29">
        <f>JAN!E116</f>
        <v>1525</v>
      </c>
      <c r="J128" s="31">
        <f>JAN!F116</f>
        <v>371.7927868852459</v>
      </c>
      <c r="K128" s="29">
        <f>JAN!G116</f>
        <v>2530</v>
      </c>
      <c r="L128" s="31">
        <f>JAN!H116</f>
        <v>224.10434782608695</v>
      </c>
    </row>
    <row r="129" spans="1:12" ht="12.75">
      <c r="A129" s="24" t="s">
        <v>55</v>
      </c>
      <c r="B129" s="29">
        <f>FEB!C115</f>
        <v>2103283</v>
      </c>
      <c r="C129" s="29">
        <f>FEB!E115</f>
        <v>4353</v>
      </c>
      <c r="D129" s="31">
        <f>FEB!F115</f>
        <v>483.18010567424767</v>
      </c>
      <c r="E129" s="29">
        <f>FEB!G115</f>
        <v>9149</v>
      </c>
      <c r="F129" s="31">
        <f>FEB!H115</f>
        <v>229.8921193573068</v>
      </c>
      <c r="H129" s="29">
        <f>FEB!C116</f>
        <v>554666</v>
      </c>
      <c r="I129" s="29">
        <f>FEB!E116</f>
        <v>1496</v>
      </c>
      <c r="J129" s="31">
        <f>FEB!F116</f>
        <v>370.76604278074865</v>
      </c>
      <c r="K129" s="29">
        <f>FEB!G116</f>
        <v>2468</v>
      </c>
      <c r="L129" s="31">
        <f>FEB!H116</f>
        <v>224.74311183144246</v>
      </c>
    </row>
    <row r="130" spans="1:12" ht="12.75">
      <c r="A130" s="24" t="s">
        <v>56</v>
      </c>
      <c r="B130" s="29">
        <f>MAR!C115</f>
        <v>2142938</v>
      </c>
      <c r="C130" s="29">
        <f>MAR!E115</f>
        <v>4451</v>
      </c>
      <c r="D130" s="31">
        <f>MAR!F115</f>
        <v>481.4509099078859</v>
      </c>
      <c r="E130" s="29">
        <f>MAR!G115</f>
        <v>9233</v>
      </c>
      <c r="F130" s="31">
        <f>MAR!H115</f>
        <v>232.09552691432904</v>
      </c>
      <c r="H130" s="29">
        <f>MAR!C116</f>
        <v>596068</v>
      </c>
      <c r="I130" s="29">
        <f>MAR!E116</f>
        <v>1540</v>
      </c>
      <c r="J130" s="31">
        <f>MAR!F116</f>
        <v>387.0571428571429</v>
      </c>
      <c r="K130" s="29">
        <f>MAR!G116</f>
        <v>2592</v>
      </c>
      <c r="L130" s="31">
        <f>MAR!H116</f>
        <v>229.9645061728395</v>
      </c>
    </row>
    <row r="131" spans="1:12" ht="12.75">
      <c r="A131" s="24" t="s">
        <v>57</v>
      </c>
      <c r="B131" s="29">
        <f>APR!C115</f>
        <v>2232590</v>
      </c>
      <c r="C131" s="29">
        <f>APR!E115</f>
        <v>4604</v>
      </c>
      <c r="D131" s="31">
        <f>APR!F115</f>
        <v>484.92397914856645</v>
      </c>
      <c r="E131" s="29">
        <f>APR!G115</f>
        <v>9626</v>
      </c>
      <c r="F131" s="31">
        <f>APR!H115</f>
        <v>231.93330563058385</v>
      </c>
      <c r="H131" s="29">
        <f>APR!C116</f>
        <v>576650</v>
      </c>
      <c r="I131" s="29">
        <f>APR!E116</f>
        <v>1512</v>
      </c>
      <c r="J131" s="31">
        <f>APR!F116</f>
        <v>381.38227513227514</v>
      </c>
      <c r="K131" s="29">
        <f>APR!G116</f>
        <v>2520</v>
      </c>
      <c r="L131" s="31">
        <f>APR!H116</f>
        <v>228.8293650793651</v>
      </c>
    </row>
    <row r="132" spans="1:12" ht="12.75">
      <c r="A132" s="24" t="s">
        <v>58</v>
      </c>
      <c r="B132" s="29">
        <f>MAY!C115</f>
        <v>2251294</v>
      </c>
      <c r="C132" s="29">
        <f>MAY!E115</f>
        <v>4725</v>
      </c>
      <c r="D132" s="31">
        <f>MAY!F115</f>
        <v>476.4643386243386</v>
      </c>
      <c r="E132" s="29">
        <f>MAY!G115</f>
        <v>9849</v>
      </c>
      <c r="F132" s="31">
        <f>MAY!H115</f>
        <v>228.5809726875825</v>
      </c>
      <c r="H132" s="29">
        <f>MAY!C116</f>
        <v>566971</v>
      </c>
      <c r="I132" s="29">
        <f>MAY!E116</f>
        <v>1514</v>
      </c>
      <c r="J132" s="31">
        <f>MAY!F116</f>
        <v>374.48546895640686</v>
      </c>
      <c r="K132" s="29">
        <f>MAY!G116</f>
        <v>2516</v>
      </c>
      <c r="L132" s="31">
        <f>MAY!H116</f>
        <v>225.34618441971384</v>
      </c>
    </row>
    <row r="133" spans="1:12" ht="12.75">
      <c r="A133" s="24" t="s">
        <v>59</v>
      </c>
      <c r="B133" s="29">
        <f>JUN!C115</f>
        <v>2307140</v>
      </c>
      <c r="C133" s="29">
        <f>JUN!E115</f>
        <v>4824</v>
      </c>
      <c r="D133" s="31">
        <f>JUN!F115</f>
        <v>478.26285240464347</v>
      </c>
      <c r="E133" s="29">
        <f>JUN!G115</f>
        <v>10058</v>
      </c>
      <c r="F133" s="31">
        <f>JUN!H115</f>
        <v>229.38357526347187</v>
      </c>
      <c r="H133" s="29">
        <f>JUN!C116</f>
        <v>603468</v>
      </c>
      <c r="I133" s="29">
        <f>JUN!E116</f>
        <v>1550</v>
      </c>
      <c r="J133" s="31">
        <f>JUN!F116</f>
        <v>389.3341935483871</v>
      </c>
      <c r="K133" s="29">
        <f>JUN!G116</f>
        <v>2617</v>
      </c>
      <c r="L133" s="31">
        <f>JUN!H116</f>
        <v>230.59533817348108</v>
      </c>
    </row>
    <row r="134" spans="1:12" ht="12.75">
      <c r="A134" s="30" t="s">
        <v>47</v>
      </c>
      <c r="B134" s="20">
        <f>SUM(B122:B133)/COUNTIF(B122:B133,"&lt;&gt;0")</f>
        <v>2034124.4166666667</v>
      </c>
      <c r="C134" s="20">
        <f>SUM(C122:C133)/COUNTIF(C122:C133,"&lt;&gt;0")</f>
        <v>4258.5</v>
      </c>
      <c r="D134" s="31">
        <f>B134/C134</f>
        <v>477.66218543305547</v>
      </c>
      <c r="E134" s="29">
        <f>SUM(E122:E133)/COUNTIF(E122:E133,"&lt;&gt;0")</f>
        <v>8892.75</v>
      </c>
      <c r="F134" s="31">
        <f>B134/E134</f>
        <v>228.73963809470263</v>
      </c>
      <c r="H134" s="20">
        <f>SUM(H122:H133)/COUNTIF(H122:H133,"&lt;&gt;0")</f>
        <v>569325.0833333334</v>
      </c>
      <c r="I134" s="20">
        <f>SUM(I122:I133)/COUNTIF(I122:I133,"&lt;&gt;0")</f>
        <v>1507.8333333333333</v>
      </c>
      <c r="J134" s="31">
        <f>H134/I134</f>
        <v>377.5782579860728</v>
      </c>
      <c r="K134" s="29">
        <f>SUM(K122:K133)/COUNTIF(K122:K133,"&lt;&gt;0")</f>
        <v>2502.3333333333335</v>
      </c>
      <c r="L134" s="31">
        <f>H134/K134</f>
        <v>227.5176834954043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JUL!I130</f>
        <v>514072</v>
      </c>
      <c r="D142" s="29">
        <f>JUL!I131</f>
        <v>166397</v>
      </c>
      <c r="E142" s="29">
        <f>JUL!I132</f>
        <v>202101</v>
      </c>
      <c r="F142" s="29">
        <f>JUL!I133</f>
        <v>77721</v>
      </c>
      <c r="G142" s="29">
        <f>JUL!I134</f>
        <v>67853</v>
      </c>
      <c r="H142" s="29">
        <f>JUL!I135</f>
        <v>9405</v>
      </c>
    </row>
    <row r="143" spans="1:8" ht="12.75">
      <c r="A143" s="24" t="s">
        <v>49</v>
      </c>
      <c r="C143" s="29">
        <f>AUG!I130</f>
        <v>534347</v>
      </c>
      <c r="D143" s="29">
        <f>AUG!I131</f>
        <v>165073</v>
      </c>
      <c r="E143" s="29">
        <f>AUG!I132</f>
        <v>216014</v>
      </c>
      <c r="F143" s="29">
        <f>AUG!I133</f>
        <v>85443</v>
      </c>
      <c r="G143" s="29">
        <f>AUG!I134</f>
        <v>67817</v>
      </c>
      <c r="H143" s="29">
        <f>AUG!I135</f>
        <v>8612</v>
      </c>
    </row>
    <row r="144" spans="1:8" ht="12.75">
      <c r="A144" s="24" t="s">
        <v>50</v>
      </c>
      <c r="C144" s="29">
        <f>SEP!I130</f>
        <v>552925</v>
      </c>
      <c r="D144" s="29">
        <f>SEP!I131</f>
        <v>166064</v>
      </c>
      <c r="E144" s="29">
        <f>SEP!I132</f>
        <v>219540</v>
      </c>
      <c r="F144" s="29">
        <f>SEP!I133</f>
        <v>93709</v>
      </c>
      <c r="G144" s="29">
        <f>SEP!I134</f>
        <v>73612</v>
      </c>
      <c r="H144" s="29">
        <f>SEP!I135</f>
        <v>9323</v>
      </c>
    </row>
    <row r="145" spans="1:8" ht="12.75">
      <c r="A145" s="24" t="s">
        <v>51</v>
      </c>
      <c r="C145" s="29">
        <f>OCT!I130</f>
        <v>569421</v>
      </c>
      <c r="D145" s="29">
        <f>OCT!I131</f>
        <v>167238</v>
      </c>
      <c r="E145" s="29">
        <f>OCT!I132</f>
        <v>224412</v>
      </c>
      <c r="F145" s="29">
        <f>OCT!I133</f>
        <v>103720</v>
      </c>
      <c r="G145" s="29">
        <f>OCT!I134</f>
        <v>74051</v>
      </c>
      <c r="H145" s="29">
        <f>OCT!I135</f>
        <v>10615</v>
      </c>
    </row>
    <row r="146" spans="1:8" ht="12.75">
      <c r="A146" s="24" t="s">
        <v>52</v>
      </c>
      <c r="C146" s="29">
        <f>NOV!I130</f>
        <v>570213</v>
      </c>
      <c r="D146" s="29">
        <f>NOV!I131</f>
        <v>168030</v>
      </c>
      <c r="E146" s="29">
        <f>NOV!I132</f>
        <v>218198</v>
      </c>
      <c r="F146" s="29">
        <f>NOV!I133</f>
        <v>101126</v>
      </c>
      <c r="G146" s="29">
        <f>NOV!I134</f>
        <v>82859</v>
      </c>
      <c r="H146" s="29">
        <f>NOV!I135</f>
        <v>9982</v>
      </c>
    </row>
    <row r="147" spans="1:8" ht="12.75">
      <c r="A147" s="24" t="s">
        <v>53</v>
      </c>
      <c r="C147" s="29">
        <f>DEC!I130</f>
        <v>567522</v>
      </c>
      <c r="D147" s="29">
        <f>DEC!I131</f>
        <v>166440</v>
      </c>
      <c r="E147" s="29">
        <f>DEC!I132</f>
        <v>292009</v>
      </c>
      <c r="F147" s="29">
        <f>DEC!I133</f>
        <v>27306</v>
      </c>
      <c r="G147" s="29">
        <f>DEC!I134</f>
        <v>81767</v>
      </c>
      <c r="H147" s="29">
        <f>DEC!I135</f>
        <v>10657</v>
      </c>
    </row>
    <row r="148" spans="1:8" ht="12.75">
      <c r="A148" s="24" t="s">
        <v>54</v>
      </c>
      <c r="C148" s="29">
        <f>JAN!I130</f>
        <v>555542</v>
      </c>
      <c r="D148" s="29">
        <f>JAN!I131</f>
        <v>169568</v>
      </c>
      <c r="E148" s="29">
        <f>JAN!I132</f>
        <v>230231</v>
      </c>
      <c r="F148" s="29">
        <f>JAN!I133</f>
        <v>72364</v>
      </c>
      <c r="G148" s="29">
        <f>JAN!I134</f>
        <v>83379</v>
      </c>
      <c r="H148" s="29">
        <f>JAN!I135</f>
        <v>11442</v>
      </c>
    </row>
    <row r="149" spans="1:8" ht="12.75">
      <c r="A149" s="24" t="s">
        <v>55</v>
      </c>
      <c r="C149" s="29">
        <f>FEB!I130</f>
        <v>541438</v>
      </c>
      <c r="D149" s="29">
        <f>FEB!I131</f>
        <v>166281</v>
      </c>
      <c r="E149" s="29">
        <f>FEB!I132</f>
        <v>221622</v>
      </c>
      <c r="F149" s="29">
        <f>FEB!I133</f>
        <v>71447</v>
      </c>
      <c r="G149" s="29">
        <f>FEB!I134</f>
        <v>82088</v>
      </c>
      <c r="H149" s="29">
        <f>FEB!I135</f>
        <v>13228</v>
      </c>
    </row>
    <row r="150" spans="1:8" ht="12.75">
      <c r="A150" s="24" t="s">
        <v>56</v>
      </c>
      <c r="C150" s="29">
        <f>MAR!I130</f>
        <v>582902</v>
      </c>
      <c r="D150" s="29">
        <f>MAR!I131</f>
        <v>173550</v>
      </c>
      <c r="E150" s="29">
        <f>MAR!I132</f>
        <v>251672</v>
      </c>
      <c r="F150" s="29">
        <f>MAR!I133</f>
        <v>76550</v>
      </c>
      <c r="G150" s="29">
        <f>MAR!I134</f>
        <v>81130</v>
      </c>
      <c r="H150" s="29">
        <f>MAR!I135</f>
        <v>13166</v>
      </c>
    </row>
    <row r="151" spans="1:8" ht="12.75">
      <c r="A151" s="24" t="s">
        <v>57</v>
      </c>
      <c r="C151" s="29">
        <f>APR!I130</f>
        <v>564464</v>
      </c>
      <c r="D151" s="29">
        <f>APR!I131</f>
        <v>174494</v>
      </c>
      <c r="E151" s="29">
        <f>APR!I132</f>
        <v>291942</v>
      </c>
      <c r="F151" s="29">
        <f>APR!I133</f>
        <v>18025</v>
      </c>
      <c r="G151" s="29">
        <f>APR!GI134</f>
        <v>0</v>
      </c>
      <c r="H151" s="29">
        <f>APR!I135</f>
        <v>12186</v>
      </c>
    </row>
    <row r="152" spans="1:8" ht="12.75">
      <c r="A152" s="24" t="s">
        <v>58</v>
      </c>
      <c r="C152" s="29">
        <f>MAY!I130</f>
        <v>554758</v>
      </c>
      <c r="D152" s="29">
        <f>MAY!I131</f>
        <v>175683</v>
      </c>
      <c r="E152" s="29">
        <f>MAY!I132</f>
        <v>293625</v>
      </c>
      <c r="F152" s="29">
        <f>MAY!I133</f>
        <v>6850</v>
      </c>
      <c r="G152" s="29">
        <f>MAY!I134</f>
        <v>78600</v>
      </c>
      <c r="H152" s="29">
        <f>MAY!I135</f>
        <v>12213</v>
      </c>
    </row>
    <row r="153" spans="1:8" ht="12.75">
      <c r="A153" s="24" t="s">
        <v>59</v>
      </c>
      <c r="C153" s="29">
        <f>JUN!I130</f>
        <v>590757</v>
      </c>
      <c r="D153" s="29">
        <f>JUN!I131</f>
        <v>177064</v>
      </c>
      <c r="E153" s="29">
        <f>JUN!I132</f>
        <v>312751</v>
      </c>
      <c r="F153" s="29">
        <f>JUN!I133</f>
        <v>19152</v>
      </c>
      <c r="G153" s="29">
        <f>JUN!I134</f>
        <v>81790</v>
      </c>
      <c r="H153" s="29">
        <f>JUN!I135</f>
        <v>12711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558196.75</v>
      </c>
      <c r="D154" s="34">
        <f t="shared" si="6"/>
        <v>169656.83333333334</v>
      </c>
      <c r="E154" s="34">
        <f t="shared" si="6"/>
        <v>247843.08333333334</v>
      </c>
      <c r="F154" s="34">
        <f t="shared" si="6"/>
        <v>62784.416666666664</v>
      </c>
      <c r="G154" s="34">
        <f t="shared" si="6"/>
        <v>77722.36363636363</v>
      </c>
      <c r="H154" s="34">
        <f t="shared" si="6"/>
        <v>11128.333333333334</v>
      </c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8">
      <selection activeCell="H44" sqref="H44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JUL!B9</f>
        <v>105</v>
      </c>
      <c r="C5" s="20">
        <f>JUL!C9</f>
        <v>231</v>
      </c>
      <c r="D5" s="20">
        <f>JUL!D9</f>
        <v>78</v>
      </c>
      <c r="E5" s="20">
        <f>JUL!E9</f>
        <v>20</v>
      </c>
      <c r="F5" s="20">
        <f>JUL!F9</f>
        <v>99</v>
      </c>
      <c r="G5" s="20">
        <f>JUL!G9</f>
        <v>3</v>
      </c>
      <c r="H5" s="20">
        <f>JUL!H9</f>
        <v>1221</v>
      </c>
      <c r="I5" s="20">
        <f aca="true" t="shared" si="0" ref="I5:I16">SUM(B5:H5)</f>
        <v>1757</v>
      </c>
    </row>
    <row r="6" spans="1:9" ht="12.75">
      <c r="A6" s="24" t="s">
        <v>49</v>
      </c>
      <c r="B6" s="20">
        <f>AUG!B9</f>
        <v>85</v>
      </c>
      <c r="C6" s="20">
        <f>AUG!C9</f>
        <v>246</v>
      </c>
      <c r="D6" s="20">
        <f>AUG!D9</f>
        <v>69</v>
      </c>
      <c r="E6" s="20">
        <f>AUG!E9</f>
        <v>19</v>
      </c>
      <c r="F6" s="20">
        <f>AUG!F9</f>
        <v>98</v>
      </c>
      <c r="G6" s="20">
        <f>AUG!G9</f>
        <v>3</v>
      </c>
      <c r="H6" s="20">
        <f>AUG!H9</f>
        <v>1268</v>
      </c>
      <c r="I6" s="20">
        <f t="shared" si="0"/>
        <v>1788</v>
      </c>
    </row>
    <row r="7" spans="1:9" ht="12.75">
      <c r="A7" s="24" t="s">
        <v>50</v>
      </c>
      <c r="B7" s="20">
        <f>SEP!B9</f>
        <v>80</v>
      </c>
      <c r="C7" s="20">
        <f>SEP!C9</f>
        <v>231</v>
      </c>
      <c r="D7" s="20">
        <f>SEP!D9</f>
        <v>58</v>
      </c>
      <c r="E7" s="20">
        <f>SEP!E9</f>
        <v>20</v>
      </c>
      <c r="F7" s="20">
        <f>SEP!F9</f>
        <v>100</v>
      </c>
      <c r="G7" s="20">
        <f>SEP!G9</f>
        <v>3</v>
      </c>
      <c r="H7" s="20">
        <f>SEP!H9</f>
        <v>1289</v>
      </c>
      <c r="I7" s="20">
        <f t="shared" si="0"/>
        <v>1781</v>
      </c>
    </row>
    <row r="8" spans="1:9" ht="12.75">
      <c r="A8" s="24" t="s">
        <v>51</v>
      </c>
      <c r="B8" s="20">
        <f>OCT!B9</f>
        <v>89</v>
      </c>
      <c r="C8" s="20">
        <f>OCT!C9</f>
        <v>228</v>
      </c>
      <c r="D8" s="20">
        <f>OCT!D9</f>
        <v>50</v>
      </c>
      <c r="E8" s="20">
        <f>OCT!E9</f>
        <v>18</v>
      </c>
      <c r="F8" s="20">
        <f>OCT!F9</f>
        <v>101</v>
      </c>
      <c r="G8" s="20">
        <f>OCT!G9</f>
        <v>3</v>
      </c>
      <c r="H8" s="20">
        <f>OCT!H9</f>
        <v>1303</v>
      </c>
      <c r="I8" s="20">
        <f t="shared" si="0"/>
        <v>1792</v>
      </c>
    </row>
    <row r="9" spans="1:9" ht="12.75">
      <c r="A9" s="24" t="s">
        <v>52</v>
      </c>
      <c r="B9" s="20">
        <f>NOV!B9</f>
        <v>145</v>
      </c>
      <c r="C9" s="20">
        <f>NOV!C9</f>
        <v>220</v>
      </c>
      <c r="D9" s="20">
        <f>NOV!D9</f>
        <v>44</v>
      </c>
      <c r="E9" s="20">
        <f>NOV!E9</f>
        <v>17</v>
      </c>
      <c r="F9" s="20">
        <f>NOV!F9</f>
        <v>101</v>
      </c>
      <c r="G9" s="20">
        <f>NOV!G9</f>
        <v>3</v>
      </c>
      <c r="H9" s="20">
        <f>NOV!H9</f>
        <v>1321</v>
      </c>
      <c r="I9" s="20">
        <f t="shared" si="0"/>
        <v>1851</v>
      </c>
    </row>
    <row r="10" spans="1:9" ht="12.75">
      <c r="A10" s="24" t="s">
        <v>53</v>
      </c>
      <c r="B10" s="20">
        <f>DEC!B9</f>
        <v>355</v>
      </c>
      <c r="C10" s="20">
        <f>DEC!C9</f>
        <v>7</v>
      </c>
      <c r="D10" s="20">
        <f>DEC!D9</f>
        <v>45</v>
      </c>
      <c r="E10" s="20">
        <f>DEC!E9</f>
        <v>22</v>
      </c>
      <c r="F10" s="20">
        <f>DEC!F9</f>
        <v>100</v>
      </c>
      <c r="G10" s="20">
        <f>DEC!G9</f>
        <v>3</v>
      </c>
      <c r="H10" s="20">
        <f>DEC!H9</f>
        <v>1344</v>
      </c>
      <c r="I10" s="20">
        <f t="shared" si="0"/>
        <v>1876</v>
      </c>
    </row>
    <row r="11" spans="1:9" ht="12.75">
      <c r="A11" s="24" t="s">
        <v>54</v>
      </c>
      <c r="B11" s="20">
        <f>JAN!B9</f>
        <v>103</v>
      </c>
      <c r="C11" s="20">
        <f>JAN!C9</f>
        <v>251</v>
      </c>
      <c r="D11" s="20">
        <f>JAN!D9</f>
        <v>50</v>
      </c>
      <c r="E11" s="20">
        <f>JAN!E9</f>
        <v>21</v>
      </c>
      <c r="F11" s="20">
        <f>JAN!F9</f>
        <v>100</v>
      </c>
      <c r="G11" s="20">
        <f>JAN!G9</f>
        <v>2</v>
      </c>
      <c r="H11" s="20">
        <f>JAN!H9</f>
        <v>1368</v>
      </c>
      <c r="I11" s="20">
        <f t="shared" si="0"/>
        <v>1895</v>
      </c>
    </row>
    <row r="12" spans="1:9" ht="12.75">
      <c r="A12" s="24" t="s">
        <v>55</v>
      </c>
      <c r="B12" s="20">
        <f>FEB!B9</f>
        <v>117</v>
      </c>
      <c r="C12" s="20">
        <f>FEB!C9</f>
        <v>261</v>
      </c>
      <c r="D12" s="20">
        <f>FEB!D9</f>
        <v>50</v>
      </c>
      <c r="E12" s="20">
        <f>FEB!E9</f>
        <v>23</v>
      </c>
      <c r="F12" s="20">
        <f>FEB!F9</f>
        <v>101</v>
      </c>
      <c r="G12" s="20">
        <f>FEB!G9</f>
        <v>2</v>
      </c>
      <c r="H12" s="20">
        <f>FEB!H9</f>
        <v>1399</v>
      </c>
      <c r="I12" s="20">
        <f t="shared" si="0"/>
        <v>1953</v>
      </c>
    </row>
    <row r="13" spans="1:9" ht="12.75">
      <c r="A13" s="24" t="s">
        <v>56</v>
      </c>
      <c r="B13" s="20">
        <f>MAR!B9</f>
        <v>104</v>
      </c>
      <c r="C13" s="20">
        <f>MAR!C9</f>
        <v>263</v>
      </c>
      <c r="D13" s="20">
        <f>MAR!D9</f>
        <v>51</v>
      </c>
      <c r="E13" s="20">
        <f>MAR!E9</f>
        <v>24</v>
      </c>
      <c r="F13" s="20">
        <f>MAR!F9</f>
        <v>106</v>
      </c>
      <c r="G13" s="20">
        <f>MAR!G9</f>
        <v>2</v>
      </c>
      <c r="H13" s="20">
        <f>MAR!H9</f>
        <v>1410</v>
      </c>
      <c r="I13" s="20">
        <f t="shared" si="0"/>
        <v>1960</v>
      </c>
    </row>
    <row r="14" spans="1:9" ht="12.75">
      <c r="A14" s="24" t="s">
        <v>57</v>
      </c>
      <c r="B14" s="20">
        <f>APR!B9</f>
        <v>345</v>
      </c>
      <c r="C14" s="20">
        <f>APR!C9</f>
        <v>38</v>
      </c>
      <c r="D14" s="20">
        <f>APR!D9</f>
        <v>51</v>
      </c>
      <c r="E14" s="20">
        <f>APR!E9</f>
        <v>26</v>
      </c>
      <c r="F14" s="20">
        <f>APR!F9</f>
        <v>105</v>
      </c>
      <c r="G14" s="20">
        <f>APR!G9</f>
        <v>2</v>
      </c>
      <c r="H14" s="20">
        <f>APR!H9</f>
        <v>1432</v>
      </c>
      <c r="I14" s="20">
        <f t="shared" si="0"/>
        <v>1999</v>
      </c>
    </row>
    <row r="15" spans="1:9" ht="12.75">
      <c r="A15" s="24" t="s">
        <v>58</v>
      </c>
      <c r="B15" s="20">
        <f>MAY!B9</f>
        <v>376</v>
      </c>
      <c r="C15" s="20">
        <f>MAY!C9</f>
        <v>25</v>
      </c>
      <c r="D15" s="20">
        <f>MAY!D9</f>
        <v>51</v>
      </c>
      <c r="E15" s="20">
        <f>MAY!E9</f>
        <v>29</v>
      </c>
      <c r="F15" s="20">
        <f>MAY!F9</f>
        <v>105</v>
      </c>
      <c r="G15" s="20">
        <f>MAY!G9</f>
        <v>2</v>
      </c>
      <c r="H15" s="20">
        <f>MAY!H9</f>
        <v>1420</v>
      </c>
      <c r="I15" s="20">
        <f t="shared" si="0"/>
        <v>2008</v>
      </c>
    </row>
    <row r="16" spans="1:9" ht="12.75">
      <c r="A16" s="24" t="s">
        <v>59</v>
      </c>
      <c r="B16" s="20">
        <f>JUN!B9</f>
        <v>383</v>
      </c>
      <c r="C16" s="20">
        <f>JUN!C9</f>
        <v>7</v>
      </c>
      <c r="D16" s="20">
        <f>JUN!D9</f>
        <v>52</v>
      </c>
      <c r="E16" s="20">
        <f>JUN!E9</f>
        <v>31</v>
      </c>
      <c r="F16" s="20">
        <f>JUN!F9</f>
        <v>109</v>
      </c>
      <c r="G16" s="20">
        <f>JUN!G9</f>
        <v>1</v>
      </c>
      <c r="H16" s="20">
        <f>JUN!H9</f>
        <v>1440</v>
      </c>
      <c r="I16" s="20">
        <f t="shared" si="0"/>
        <v>2023</v>
      </c>
    </row>
    <row r="17" spans="1:9" ht="12.75">
      <c r="A17" s="17" t="s">
        <v>47</v>
      </c>
      <c r="B17" s="20">
        <f>SUM(B5:B16)/COUNTIF(B5:B16,"&lt;&gt;0")</f>
        <v>190.58333333333334</v>
      </c>
      <c r="C17" s="20">
        <f aca="true" t="shared" si="1" ref="C17:I17">SUM(C5:C16)/COUNTIF(C5:C16,"&lt;&gt;0")</f>
        <v>167.33333333333334</v>
      </c>
      <c r="D17" s="20">
        <f t="shared" si="1"/>
        <v>54.083333333333336</v>
      </c>
      <c r="E17" s="20">
        <f t="shared" si="1"/>
        <v>22.5</v>
      </c>
      <c r="F17" s="20">
        <f t="shared" si="1"/>
        <v>102.08333333333333</v>
      </c>
      <c r="G17" s="20">
        <f t="shared" si="1"/>
        <v>2.4166666666666665</v>
      </c>
      <c r="H17" s="20">
        <f t="shared" si="1"/>
        <v>1351.25</v>
      </c>
      <c r="I17" s="20">
        <f t="shared" si="1"/>
        <v>1890.25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JUL!B20</f>
        <v>36</v>
      </c>
      <c r="C21" s="23">
        <f>JUL!C20</f>
        <v>62</v>
      </c>
      <c r="D21" s="23">
        <f>JUL!D20</f>
        <v>15</v>
      </c>
      <c r="E21" s="23">
        <f>JUL!E20</f>
        <v>18</v>
      </c>
      <c r="F21" s="23">
        <f>JUL!F20</f>
        <v>88</v>
      </c>
      <c r="G21" s="23">
        <f>JUL!G20</f>
        <v>3</v>
      </c>
      <c r="H21" s="23">
        <f>JUL!H20</f>
        <v>515</v>
      </c>
      <c r="I21" s="20">
        <f aca="true" t="shared" si="2" ref="I21:I32">SUM(B21:H21)</f>
        <v>737</v>
      </c>
    </row>
    <row r="22" spans="1:9" ht="12.75">
      <c r="A22" s="24" t="s">
        <v>49</v>
      </c>
      <c r="B22" s="23">
        <f>AUG!B20</f>
        <v>31</v>
      </c>
      <c r="C22" s="23">
        <f>AUG!C20</f>
        <v>65</v>
      </c>
      <c r="D22" s="23">
        <f>AUG!D20</f>
        <v>14</v>
      </c>
      <c r="E22" s="23">
        <f>AUG!E20</f>
        <v>17</v>
      </c>
      <c r="F22" s="23">
        <f>AUG!F20</f>
        <v>87</v>
      </c>
      <c r="G22" s="23">
        <f>AUG!G20</f>
        <v>3</v>
      </c>
      <c r="H22" s="23">
        <f>AUG!H20</f>
        <v>535</v>
      </c>
      <c r="I22" s="20">
        <f t="shared" si="2"/>
        <v>752</v>
      </c>
    </row>
    <row r="23" spans="1:9" ht="12.75">
      <c r="A23" s="24" t="s">
        <v>50</v>
      </c>
      <c r="B23" s="23">
        <f>SEP!B20</f>
        <v>29</v>
      </c>
      <c r="C23" s="23">
        <f>SEP!C20</f>
        <v>61</v>
      </c>
      <c r="D23" s="23">
        <f>SEP!D20</f>
        <v>12</v>
      </c>
      <c r="E23" s="23">
        <f>SEP!E20</f>
        <v>18</v>
      </c>
      <c r="F23" s="23">
        <f>SEP!F20</f>
        <v>89</v>
      </c>
      <c r="G23" s="23">
        <f>SEP!G20</f>
        <v>3</v>
      </c>
      <c r="H23" s="23">
        <f>SEP!H20</f>
        <v>544</v>
      </c>
      <c r="I23" s="20">
        <f t="shared" si="2"/>
        <v>756</v>
      </c>
    </row>
    <row r="24" spans="1:9" ht="12.75">
      <c r="A24" s="24" t="s">
        <v>51</v>
      </c>
      <c r="B24" s="23">
        <f>OCT!B20</f>
        <v>32</v>
      </c>
      <c r="C24" s="23">
        <f>OCT!C20</f>
        <v>61</v>
      </c>
      <c r="D24" s="23">
        <f>OCT!D20</f>
        <v>10</v>
      </c>
      <c r="E24" s="23">
        <f>OCT!E20</f>
        <v>17</v>
      </c>
      <c r="F24" s="23">
        <f>OCT!F20</f>
        <v>90</v>
      </c>
      <c r="G24" s="23">
        <f>OCT!G20</f>
        <v>3</v>
      </c>
      <c r="H24" s="23">
        <f>OCT!H20</f>
        <v>556</v>
      </c>
      <c r="I24" s="20">
        <f t="shared" si="2"/>
        <v>769</v>
      </c>
    </row>
    <row r="25" spans="1:9" ht="12.75">
      <c r="A25" s="24" t="s">
        <v>52</v>
      </c>
      <c r="B25" s="20">
        <f>NOV!B20</f>
        <v>48</v>
      </c>
      <c r="C25" s="20">
        <f>NOV!C20</f>
        <v>57</v>
      </c>
      <c r="D25" s="20">
        <f>NOV!D20</f>
        <v>9</v>
      </c>
      <c r="E25" s="20">
        <f>NOV!E20</f>
        <v>16</v>
      </c>
      <c r="F25" s="20">
        <f>NOV!F20</f>
        <v>90</v>
      </c>
      <c r="G25" s="20">
        <f>NOV!G20</f>
        <v>3</v>
      </c>
      <c r="H25" s="20">
        <f>NOV!H20</f>
        <v>570</v>
      </c>
      <c r="I25" s="20">
        <f t="shared" si="2"/>
        <v>793</v>
      </c>
    </row>
    <row r="26" spans="1:9" ht="12.75">
      <c r="A26" s="24" t="s">
        <v>53</v>
      </c>
      <c r="B26" s="20">
        <f>DEC!B20</f>
        <v>100</v>
      </c>
      <c r="C26" s="20">
        <f>DEC!C20</f>
        <v>3</v>
      </c>
      <c r="D26" s="20">
        <f>DEC!D20</f>
        <v>9</v>
      </c>
      <c r="E26" s="20">
        <f>DEC!E20</f>
        <v>21</v>
      </c>
      <c r="F26" s="20">
        <f>DEC!F20</f>
        <v>89</v>
      </c>
      <c r="G26" s="20">
        <f>DEC!G20</f>
        <v>3</v>
      </c>
      <c r="H26" s="20">
        <f>DEC!H20</f>
        <v>581</v>
      </c>
      <c r="I26" s="20">
        <f t="shared" si="2"/>
        <v>806</v>
      </c>
    </row>
    <row r="27" spans="1:9" ht="12.75">
      <c r="A27" s="24" t="s">
        <v>54</v>
      </c>
      <c r="B27" s="20">
        <f>JAN!B20</f>
        <v>36</v>
      </c>
      <c r="C27" s="20">
        <f>JAN!C20</f>
        <v>66</v>
      </c>
      <c r="D27" s="20">
        <f>JAN!D20</f>
        <v>10</v>
      </c>
      <c r="E27" s="20">
        <f>JAN!E20</f>
        <v>21</v>
      </c>
      <c r="F27" s="20">
        <f>JAN!F20</f>
        <v>89</v>
      </c>
      <c r="G27" s="20">
        <f>JAN!G20</f>
        <v>2</v>
      </c>
      <c r="H27" s="20">
        <f>JAN!H20</f>
        <v>595</v>
      </c>
      <c r="I27" s="20">
        <f t="shared" si="2"/>
        <v>819</v>
      </c>
    </row>
    <row r="28" spans="1:9" ht="12.75">
      <c r="A28" s="24" t="s">
        <v>55</v>
      </c>
      <c r="B28" s="20">
        <f>FEB!B20</f>
        <v>40</v>
      </c>
      <c r="C28" s="20">
        <f>FEB!C20</f>
        <v>67</v>
      </c>
      <c r="D28" s="20">
        <f>FEB!D20</f>
        <v>10</v>
      </c>
      <c r="E28" s="20">
        <f>FEB!E20</f>
        <v>22</v>
      </c>
      <c r="F28" s="20">
        <f>FEB!F20</f>
        <v>90</v>
      </c>
      <c r="G28" s="20">
        <f>FEB!G20</f>
        <v>2</v>
      </c>
      <c r="H28" s="20">
        <f>FEB!H20</f>
        <v>604</v>
      </c>
      <c r="I28" s="20">
        <f t="shared" si="2"/>
        <v>835</v>
      </c>
    </row>
    <row r="29" spans="1:9" ht="12.75">
      <c r="A29" s="24" t="s">
        <v>56</v>
      </c>
      <c r="B29" s="20">
        <f>MAR!B20</f>
        <v>37</v>
      </c>
      <c r="C29" s="20">
        <f>MAR!C20</f>
        <v>68</v>
      </c>
      <c r="D29" s="20">
        <f>MAR!D20</f>
        <v>10</v>
      </c>
      <c r="E29" s="20">
        <f>MAR!E20</f>
        <v>23</v>
      </c>
      <c r="F29" s="20">
        <f>MAR!F20</f>
        <v>93</v>
      </c>
      <c r="G29" s="20">
        <f>MAR!G20</f>
        <v>2</v>
      </c>
      <c r="H29" s="20">
        <f>MAR!H20</f>
        <v>615</v>
      </c>
      <c r="I29" s="20">
        <f t="shared" si="2"/>
        <v>848</v>
      </c>
    </row>
    <row r="30" spans="1:9" ht="12.75">
      <c r="A30" s="24" t="s">
        <v>57</v>
      </c>
      <c r="B30" s="20">
        <f>APR!B20</f>
        <v>99</v>
      </c>
      <c r="C30" s="20">
        <f>APR!C20</f>
        <v>10</v>
      </c>
      <c r="D30" s="20">
        <f>APR!D20</f>
        <v>10</v>
      </c>
      <c r="E30" s="20">
        <f>APR!E20</f>
        <v>25</v>
      </c>
      <c r="F30" s="20">
        <f>APR!F20</f>
        <v>92</v>
      </c>
      <c r="G30" s="20">
        <f>APR!G20</f>
        <v>2</v>
      </c>
      <c r="H30" s="20">
        <f>APR!H20</f>
        <v>625</v>
      </c>
      <c r="I30" s="20">
        <f t="shared" si="2"/>
        <v>863</v>
      </c>
    </row>
    <row r="31" spans="1:9" ht="12.75">
      <c r="A31" s="24" t="s">
        <v>58</v>
      </c>
      <c r="B31" s="20">
        <f>MAY!B20</f>
        <v>107</v>
      </c>
      <c r="C31" s="20">
        <f>MAY!C20</f>
        <v>5</v>
      </c>
      <c r="D31" s="20">
        <f>MAY!D20</f>
        <v>10</v>
      </c>
      <c r="E31" s="20">
        <f>MAY!E20</f>
        <v>29</v>
      </c>
      <c r="F31" s="20">
        <f>MAY!F20</f>
        <v>93</v>
      </c>
      <c r="G31" s="20">
        <f>MAY!G20</f>
        <v>2</v>
      </c>
      <c r="H31" s="20">
        <f>MAY!H20</f>
        <v>620</v>
      </c>
      <c r="I31" s="20">
        <f t="shared" si="2"/>
        <v>866</v>
      </c>
    </row>
    <row r="32" spans="1:9" ht="12.75">
      <c r="A32" s="24" t="s">
        <v>59</v>
      </c>
      <c r="B32" s="20">
        <f>JUN!B20</f>
        <v>107</v>
      </c>
      <c r="C32" s="20">
        <f>JUN!C20</f>
        <v>2</v>
      </c>
      <c r="D32" s="20">
        <f>JUN!D20</f>
        <v>10</v>
      </c>
      <c r="E32" s="20">
        <f>JUN!E20</f>
        <v>30</v>
      </c>
      <c r="F32" s="20">
        <f>JUN!F20</f>
        <v>97</v>
      </c>
      <c r="G32" s="20">
        <f>JUN!G20</f>
        <v>1</v>
      </c>
      <c r="H32" s="20">
        <f>JUN!H20</f>
        <v>638</v>
      </c>
      <c r="I32" s="20">
        <f t="shared" si="2"/>
        <v>885</v>
      </c>
    </row>
    <row r="33" spans="1:9" ht="12.75">
      <c r="A33" s="17" t="s">
        <v>47</v>
      </c>
      <c r="B33" s="20">
        <f aca="true" t="shared" si="3" ref="B33:I33">SUM(B21:B32)/COUNTIF(B21:B32,"&lt;&gt;0")</f>
        <v>58.5</v>
      </c>
      <c r="C33" s="20">
        <f t="shared" si="3"/>
        <v>43.916666666666664</v>
      </c>
      <c r="D33" s="20">
        <f t="shared" si="3"/>
        <v>10.75</v>
      </c>
      <c r="E33" s="20">
        <f t="shared" si="3"/>
        <v>21.416666666666668</v>
      </c>
      <c r="F33" s="20">
        <f t="shared" si="3"/>
        <v>90.58333333333333</v>
      </c>
      <c r="G33" s="20">
        <f t="shared" si="3"/>
        <v>2.4166666666666665</v>
      </c>
      <c r="H33" s="20">
        <f t="shared" si="3"/>
        <v>583.1666666666666</v>
      </c>
      <c r="I33" s="20">
        <f t="shared" si="3"/>
        <v>810.75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JUL!B31</f>
        <v>22384</v>
      </c>
      <c r="C37" s="20">
        <f>JUL!C31</f>
        <v>49254</v>
      </c>
      <c r="D37" s="20">
        <f>JUL!D31</f>
        <v>13270</v>
      </c>
      <c r="E37" s="20">
        <f>JUL!E31</f>
        <v>5003</v>
      </c>
      <c r="F37" s="20">
        <f>JUL!F31</f>
        <v>18114</v>
      </c>
      <c r="G37" s="20">
        <f>JUL!G31</f>
        <v>920</v>
      </c>
      <c r="H37" s="20">
        <f>JUL!H31</f>
        <v>257649</v>
      </c>
      <c r="I37" s="20">
        <f aca="true" t="shared" si="4" ref="I37:I48">SUM(B37:H37)</f>
        <v>366594</v>
      </c>
    </row>
    <row r="38" spans="1:9" ht="12.75">
      <c r="A38" s="24" t="s">
        <v>49</v>
      </c>
      <c r="B38" s="20">
        <f>AUG!B31</f>
        <v>18195</v>
      </c>
      <c r="C38" s="20">
        <f>AUG!C31</f>
        <v>52082</v>
      </c>
      <c r="D38" s="20">
        <f>AUG!D31</f>
        <v>11878</v>
      </c>
      <c r="E38" s="20">
        <f>AUG!E31</f>
        <v>4825</v>
      </c>
      <c r="F38" s="20">
        <f>AUG!F31</f>
        <v>18244</v>
      </c>
      <c r="G38" s="20">
        <f>AUG!G31</f>
        <v>920</v>
      </c>
      <c r="H38" s="20">
        <f>AUG!H31</f>
        <v>269081</v>
      </c>
      <c r="I38" s="20">
        <f t="shared" si="4"/>
        <v>375225</v>
      </c>
    </row>
    <row r="39" spans="1:9" ht="12.75">
      <c r="A39" s="24" t="s">
        <v>50</v>
      </c>
      <c r="B39" s="20">
        <f>SEP!B31</f>
        <v>17458</v>
      </c>
      <c r="C39" s="20">
        <f>SEP!C31</f>
        <v>48824</v>
      </c>
      <c r="D39" s="20">
        <f>SEP!D31</f>
        <v>9969</v>
      </c>
      <c r="E39" s="20">
        <f>SEP!E31</f>
        <v>5025</v>
      </c>
      <c r="F39" s="20">
        <f>SEP!F31</f>
        <v>18942</v>
      </c>
      <c r="G39" s="20">
        <f>SEP!G31</f>
        <v>920</v>
      </c>
      <c r="H39" s="20">
        <f>SEP!H31</f>
        <v>271356</v>
      </c>
      <c r="I39" s="20">
        <f t="shared" si="4"/>
        <v>372494</v>
      </c>
    </row>
    <row r="40" spans="1:9" ht="12.75">
      <c r="A40" s="24" t="s">
        <v>51</v>
      </c>
      <c r="B40" s="20">
        <f>OCT!B31</f>
        <v>18993</v>
      </c>
      <c r="C40" s="20">
        <f>OCT!C31</f>
        <v>48315</v>
      </c>
      <c r="D40" s="20">
        <f>OCT!D31</f>
        <v>8934</v>
      </c>
      <c r="E40" s="20">
        <f>OCT!E31</f>
        <v>4465</v>
      </c>
      <c r="F40" s="20">
        <f>OCT!F31</f>
        <v>18931</v>
      </c>
      <c r="G40" s="20">
        <f>OCT!G31</f>
        <v>916</v>
      </c>
      <c r="H40" s="20">
        <f>OCT!H31</f>
        <v>270356</v>
      </c>
      <c r="I40" s="20">
        <f t="shared" si="4"/>
        <v>370910</v>
      </c>
    </row>
    <row r="41" spans="1:9" ht="12.75">
      <c r="A41" s="24" t="s">
        <v>52</v>
      </c>
      <c r="B41" s="20">
        <f>NOV!B31</f>
        <v>31106</v>
      </c>
      <c r="C41" s="20">
        <f>NOV!C31</f>
        <v>48133</v>
      </c>
      <c r="D41" s="20">
        <f>NOV!D31</f>
        <v>7556</v>
      </c>
      <c r="E41" s="20">
        <f>NOV!E31</f>
        <v>4795</v>
      </c>
      <c r="F41" s="20">
        <f>NOV!F31</f>
        <v>18594</v>
      </c>
      <c r="G41" s="20">
        <f>NOV!G31</f>
        <v>916</v>
      </c>
      <c r="H41" s="20">
        <f>NOV!H31</f>
        <v>276775</v>
      </c>
      <c r="I41" s="20">
        <f t="shared" si="4"/>
        <v>387875</v>
      </c>
    </row>
    <row r="42" spans="1:9" ht="12.75">
      <c r="A42" s="24" t="s">
        <v>53</v>
      </c>
      <c r="B42" s="20">
        <f>DEC!B31</f>
        <v>75777</v>
      </c>
      <c r="C42" s="20">
        <f>DEC!C31</f>
        <v>1269</v>
      </c>
      <c r="D42" s="20">
        <f>DEC!D31</f>
        <v>7701</v>
      </c>
      <c r="E42" s="20">
        <f>DEC!E31</f>
        <v>6182</v>
      </c>
      <c r="F42" s="20">
        <f>DEC!F31</f>
        <v>18281</v>
      </c>
      <c r="G42" s="20">
        <f>DEC!G31</f>
        <v>916</v>
      </c>
      <c r="H42" s="20">
        <f>DEC!H31</f>
        <v>281282</v>
      </c>
      <c r="I42" s="20">
        <f t="shared" si="4"/>
        <v>391408</v>
      </c>
    </row>
    <row r="43" spans="1:9" ht="12.75">
      <c r="A43" s="24" t="s">
        <v>54</v>
      </c>
      <c r="B43" s="20">
        <f>JAN!B31</f>
        <v>22798</v>
      </c>
      <c r="C43" s="20">
        <f>JAN!C31</f>
        <v>51966</v>
      </c>
      <c r="D43" s="20">
        <f>JAN!D31</f>
        <v>8459</v>
      </c>
      <c r="E43" s="20">
        <f>JAN!E31</f>
        <v>5983</v>
      </c>
      <c r="F43" s="20">
        <f>JAN!F31</f>
        <v>18497</v>
      </c>
      <c r="G43" s="20">
        <f>JAN!G31</f>
        <v>604</v>
      </c>
      <c r="H43" s="20">
        <f>JAN!H31</f>
        <v>283910</v>
      </c>
      <c r="I43" s="20">
        <f t="shared" si="4"/>
        <v>392217</v>
      </c>
    </row>
    <row r="44" spans="1:9" ht="12.75">
      <c r="A44" s="24" t="s">
        <v>55</v>
      </c>
      <c r="B44" s="20">
        <f>FEB!B31</f>
        <v>24417</v>
      </c>
      <c r="C44" s="20">
        <f>FEB!C31</f>
        <v>54356</v>
      </c>
      <c r="D44" s="20">
        <f>FEB!D31</f>
        <v>8763</v>
      </c>
      <c r="E44" s="20">
        <f>FEB!E31</f>
        <v>6582</v>
      </c>
      <c r="F44" s="20">
        <f>FEB!F31</f>
        <v>18603</v>
      </c>
      <c r="G44" s="20">
        <f>FEB!G31</f>
        <v>604</v>
      </c>
      <c r="H44" s="20">
        <f>FEB!H31</f>
        <v>292348</v>
      </c>
      <c r="I44" s="20">
        <f t="shared" si="4"/>
        <v>405673</v>
      </c>
    </row>
    <row r="45" spans="1:9" ht="12.75">
      <c r="A45" s="24" t="s">
        <v>56</v>
      </c>
      <c r="B45" s="20">
        <f>MAR!B31</f>
        <v>21643</v>
      </c>
      <c r="C45" s="20">
        <f>MAR!C31</f>
        <v>54726</v>
      </c>
      <c r="D45" s="20">
        <f>MAR!D31</f>
        <v>8627</v>
      </c>
      <c r="E45" s="20">
        <f>MAR!E31</f>
        <v>6863</v>
      </c>
      <c r="F45" s="20">
        <f>MAR!F31</f>
        <v>19260</v>
      </c>
      <c r="G45" s="20">
        <f>MAR!G31</f>
        <v>604</v>
      </c>
      <c r="H45" s="20">
        <f>MAR!H31</f>
        <v>297854</v>
      </c>
      <c r="I45" s="20">
        <f t="shared" si="4"/>
        <v>409577</v>
      </c>
    </row>
    <row r="46" spans="1:9" ht="12.75">
      <c r="A46" s="24" t="s">
        <v>57</v>
      </c>
      <c r="B46" s="20">
        <f>APR!B31</f>
        <v>73067</v>
      </c>
      <c r="C46" s="20">
        <f>APR!C31</f>
        <v>7979</v>
      </c>
      <c r="D46" s="20">
        <f>APR!D31</f>
        <v>8775</v>
      </c>
      <c r="E46" s="20">
        <f>APR!E31</f>
        <v>7482</v>
      </c>
      <c r="F46" s="20">
        <f>APR!F31</f>
        <v>19155</v>
      </c>
      <c r="G46" s="20">
        <f>APR!G31</f>
        <v>604</v>
      </c>
      <c r="H46" s="20">
        <f>APR!H31</f>
        <v>302917</v>
      </c>
      <c r="I46" s="20">
        <f t="shared" si="4"/>
        <v>419979</v>
      </c>
    </row>
    <row r="47" spans="1:9" ht="12.75">
      <c r="A47" s="24" t="s">
        <v>58</v>
      </c>
      <c r="B47" s="20">
        <f>MAY!B31</f>
        <v>82810</v>
      </c>
      <c r="C47" s="20">
        <f>MAY!C31</f>
        <v>4894</v>
      </c>
      <c r="D47" s="20">
        <f>MAY!D31</f>
        <v>8794</v>
      </c>
      <c r="E47" s="20">
        <f>MAY!E31</f>
        <v>8391</v>
      </c>
      <c r="F47" s="20">
        <f>MAY!F31</f>
        <v>19098</v>
      </c>
      <c r="G47" s="20">
        <f>MAY!G31</f>
        <v>604</v>
      </c>
      <c r="H47" s="20">
        <f>MAY!H31</f>
        <v>299836</v>
      </c>
      <c r="I47" s="20">
        <f t="shared" si="4"/>
        <v>424427</v>
      </c>
    </row>
    <row r="48" spans="1:9" ht="12.75">
      <c r="A48" s="24" t="s">
        <v>59</v>
      </c>
      <c r="B48" s="20">
        <f>JUN!B31</f>
        <v>80071</v>
      </c>
      <c r="C48" s="20">
        <f>JUN!C31</f>
        <v>1458</v>
      </c>
      <c r="D48" s="20">
        <f>JUN!D31</f>
        <v>9211</v>
      </c>
      <c r="E48" s="20">
        <f>JUN!E31</f>
        <v>8986</v>
      </c>
      <c r="F48" s="20">
        <f>JUN!F31</f>
        <v>20516</v>
      </c>
      <c r="G48" s="20">
        <f>JUN!G31</f>
        <v>314</v>
      </c>
      <c r="H48" s="20">
        <f>JUN!H31</f>
        <v>304203</v>
      </c>
      <c r="I48" s="20">
        <f t="shared" si="4"/>
        <v>424759</v>
      </c>
    </row>
    <row r="49" spans="1:9" ht="12.75">
      <c r="A49" s="17" t="s">
        <v>47</v>
      </c>
      <c r="B49" s="20">
        <f aca="true" t="shared" si="5" ref="B49:I49">SUM(B37:B48)/COUNTIF(B37:B48,"&lt;&gt;0")</f>
        <v>40726.583333333336</v>
      </c>
      <c r="C49" s="20">
        <f t="shared" si="5"/>
        <v>35271.333333333336</v>
      </c>
      <c r="D49" s="20">
        <f t="shared" si="5"/>
        <v>9328.083333333334</v>
      </c>
      <c r="E49" s="20">
        <f t="shared" si="5"/>
        <v>6215.166666666667</v>
      </c>
      <c r="F49" s="20">
        <f t="shared" si="5"/>
        <v>18852.916666666668</v>
      </c>
      <c r="G49" s="20">
        <f t="shared" si="5"/>
        <v>736.8333333333334</v>
      </c>
      <c r="H49" s="20">
        <f t="shared" si="5"/>
        <v>283963.9166666667</v>
      </c>
      <c r="I49" s="20">
        <f t="shared" si="5"/>
        <v>395094.8333333333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66</v>
      </c>
    </row>
    <row r="54" ht="12.75">
      <c r="A54" s="18"/>
    </row>
    <row r="55" spans="3:13" ht="12.75">
      <c r="C55" s="46" t="s">
        <v>19</v>
      </c>
      <c r="D55" s="43"/>
      <c r="E55" s="44"/>
      <c r="G55" s="46" t="s">
        <v>23</v>
      </c>
      <c r="H55" s="43"/>
      <c r="I55" s="44"/>
      <c r="K55" s="46" t="s">
        <v>24</v>
      </c>
      <c r="L55" s="43"/>
      <c r="M55" s="44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JUL!I42</f>
        <v>737</v>
      </c>
      <c r="D58" s="29">
        <f>JUL!I43</f>
        <v>1757</v>
      </c>
      <c r="E58" s="31">
        <f>JUL!I44</f>
        <v>2.383989145183175</v>
      </c>
      <c r="G58" s="29">
        <f>JUL!I47</f>
        <v>515</v>
      </c>
      <c r="H58" s="29">
        <f>JUL!I48</f>
        <v>1221</v>
      </c>
      <c r="I58" s="31">
        <f>JUL!I49</f>
        <v>2.370873786407767</v>
      </c>
      <c r="K58" s="29">
        <f>JUL!I52</f>
        <v>222</v>
      </c>
      <c r="L58" s="29">
        <f>JUL!I53</f>
        <v>536</v>
      </c>
      <c r="M58" s="31">
        <f>JUL!I54</f>
        <v>2.4144144144144146</v>
      </c>
    </row>
    <row r="59" spans="1:13" ht="12.75">
      <c r="A59" s="24" t="s">
        <v>49</v>
      </c>
      <c r="C59" s="29">
        <f>AUG!I42</f>
        <v>752</v>
      </c>
      <c r="D59" s="29">
        <f>AUG!I43</f>
        <v>1788</v>
      </c>
      <c r="E59" s="31">
        <f>AUG!I44</f>
        <v>2.377659574468085</v>
      </c>
      <c r="G59" s="29">
        <f>AUG!I47</f>
        <v>535</v>
      </c>
      <c r="H59" s="29">
        <f>AUG!I48</f>
        <v>1268</v>
      </c>
      <c r="I59" s="31">
        <f>AUG!I49</f>
        <v>2.3700934579439252</v>
      </c>
      <c r="K59" s="29">
        <f>AUG!I52</f>
        <v>214</v>
      </c>
      <c r="L59" s="29">
        <f>AUG!I53</f>
        <v>520</v>
      </c>
      <c r="M59" s="31">
        <f>AUG!I54</f>
        <v>2.4299065420560746</v>
      </c>
    </row>
    <row r="60" spans="1:13" ht="12.75">
      <c r="A60" s="24" t="s">
        <v>50</v>
      </c>
      <c r="C60" s="29">
        <f>SEP!I42</f>
        <v>756</v>
      </c>
      <c r="D60" s="29">
        <f>SEP!I43</f>
        <v>1781</v>
      </c>
      <c r="E60" s="31">
        <f>SEP!I44</f>
        <v>2.355820105820106</v>
      </c>
      <c r="G60" s="29">
        <f>SEP!I47</f>
        <v>544</v>
      </c>
      <c r="H60" s="29">
        <f>SEP!I48</f>
        <v>1289</v>
      </c>
      <c r="I60" s="31">
        <f>SEP!I49</f>
        <v>2.369485294117647</v>
      </c>
      <c r="K60" s="29">
        <f>SEP!I52</f>
        <v>212</v>
      </c>
      <c r="L60" s="29">
        <f>SEP!I53</f>
        <v>492</v>
      </c>
      <c r="M60" s="31">
        <f>SEP!I54</f>
        <v>2.3207547169811322</v>
      </c>
    </row>
    <row r="61" spans="1:13" ht="12.75">
      <c r="A61" s="24" t="s">
        <v>51</v>
      </c>
      <c r="C61" s="29">
        <f>OCT!I42</f>
        <v>769</v>
      </c>
      <c r="D61" s="29">
        <f>OCT!I43</f>
        <v>1792</v>
      </c>
      <c r="E61" s="31">
        <f>OCT!I44</f>
        <v>2.330299089726918</v>
      </c>
      <c r="G61" s="29">
        <f>OCT!I47</f>
        <v>556</v>
      </c>
      <c r="H61" s="29">
        <f>OCT!I48</f>
        <v>1303</v>
      </c>
      <c r="I61" s="31">
        <f>OCT!I49</f>
        <v>2.343525179856115</v>
      </c>
      <c r="K61" s="29">
        <f>OCT!I52</f>
        <v>213</v>
      </c>
      <c r="L61" s="29">
        <f>OCT!I53</f>
        <v>489</v>
      </c>
      <c r="M61" s="31">
        <f>OCT!I54</f>
        <v>2.295774647887324</v>
      </c>
    </row>
    <row r="62" spans="1:13" ht="12.75">
      <c r="A62" s="24" t="s">
        <v>52</v>
      </c>
      <c r="C62" s="29">
        <f>NOV!I42</f>
        <v>793</v>
      </c>
      <c r="D62" s="29">
        <f>NOV!I43</f>
        <v>1851</v>
      </c>
      <c r="E62" s="31">
        <f>NOV!I44</f>
        <v>2.3341740226986127</v>
      </c>
      <c r="G62" s="29">
        <f>NOV!I47</f>
        <v>570</v>
      </c>
      <c r="H62" s="29">
        <f>NOV!I48</f>
        <v>1321</v>
      </c>
      <c r="I62" s="31">
        <f>NOV!I49</f>
        <v>2.3175438596491227</v>
      </c>
      <c r="K62" s="29">
        <f>NOV!I52</f>
        <v>223</v>
      </c>
      <c r="L62" s="29">
        <f>NOV!I53</f>
        <v>530</v>
      </c>
      <c r="M62" s="31">
        <f>NOV!I54</f>
        <v>2.376681614349776</v>
      </c>
    </row>
    <row r="63" spans="1:13" ht="12.75">
      <c r="A63" s="24" t="s">
        <v>53</v>
      </c>
      <c r="C63" s="29">
        <f>DEC!I42</f>
        <v>806</v>
      </c>
      <c r="D63" s="29">
        <f>DEC!I43</f>
        <v>1876</v>
      </c>
      <c r="E63" s="31">
        <f>DEC!I44</f>
        <v>2.327543424317618</v>
      </c>
      <c r="G63" s="29">
        <f>DEC!I47</f>
        <v>581</v>
      </c>
      <c r="H63" s="29">
        <f>DEC!I48</f>
        <v>1344</v>
      </c>
      <c r="I63" s="31">
        <f>DEC!I49</f>
        <v>2.3132530120481927</v>
      </c>
      <c r="K63" s="29">
        <f>DEC!I52</f>
        <v>225</v>
      </c>
      <c r="L63" s="29">
        <f>DEC!I53</f>
        <v>532</v>
      </c>
      <c r="M63" s="31">
        <f>DEC!I54</f>
        <v>2.3644444444444446</v>
      </c>
    </row>
    <row r="64" spans="1:13" ht="12.75">
      <c r="A64" s="24" t="s">
        <v>54</v>
      </c>
      <c r="C64" s="29">
        <f>JAN!I42</f>
        <v>819</v>
      </c>
      <c r="D64" s="29">
        <f>JAN!I43</f>
        <v>1895</v>
      </c>
      <c r="E64" s="31">
        <f>JAN!I44</f>
        <v>2.313797313797314</v>
      </c>
      <c r="G64" s="29">
        <f>JAN!I47</f>
        <v>595</v>
      </c>
      <c r="H64" s="29">
        <f>JAN!I48</f>
        <v>1368</v>
      </c>
      <c r="I64" s="31">
        <f>JAN!I49</f>
        <v>2.299159663865546</v>
      </c>
      <c r="K64" s="29">
        <f>JAN!I52</f>
        <v>224</v>
      </c>
      <c r="L64" s="29">
        <f>JAN!I53</f>
        <v>527</v>
      </c>
      <c r="M64" s="31">
        <f>JAN!I54</f>
        <v>2.3526785714285716</v>
      </c>
    </row>
    <row r="65" spans="1:13" ht="12.75">
      <c r="A65" s="24" t="s">
        <v>55</v>
      </c>
      <c r="C65" s="29">
        <f>FEB!I42</f>
        <v>835</v>
      </c>
      <c r="D65" s="29">
        <f>FEB!I43</f>
        <v>1953</v>
      </c>
      <c r="E65" s="31">
        <f>FEB!I44</f>
        <v>2.3389221556886226</v>
      </c>
      <c r="G65" s="29">
        <f>FEB!I47</f>
        <v>604</v>
      </c>
      <c r="H65" s="29">
        <f>FEB!I48</f>
        <v>1399</v>
      </c>
      <c r="I65" s="31">
        <f>FEB!I49</f>
        <v>2.316225165562914</v>
      </c>
      <c r="K65" s="29">
        <f>FEB!I52</f>
        <v>231</v>
      </c>
      <c r="L65" s="29">
        <f>FEB!I53</f>
        <v>554</v>
      </c>
      <c r="M65" s="31">
        <f>FEB!I54</f>
        <v>2.398268398268398</v>
      </c>
    </row>
    <row r="66" spans="1:13" ht="12.75">
      <c r="A66" s="24" t="s">
        <v>56</v>
      </c>
      <c r="C66" s="29">
        <f>MAR!I42</f>
        <v>848</v>
      </c>
      <c r="D66" s="29">
        <f>MAR!I43</f>
        <v>1960</v>
      </c>
      <c r="E66" s="31">
        <f>MAR!I44</f>
        <v>2.311320754716981</v>
      </c>
      <c r="G66" s="29">
        <f>MAR!I47</f>
        <v>615</v>
      </c>
      <c r="H66" s="29">
        <f>MAR!I48</f>
        <v>1410</v>
      </c>
      <c r="I66" s="31">
        <f>MAR!I49</f>
        <v>2.292682926829268</v>
      </c>
      <c r="K66" s="29">
        <f>MAR!I52</f>
        <v>233</v>
      </c>
      <c r="L66" s="29">
        <f>MAR!I53</f>
        <v>550</v>
      </c>
      <c r="M66" s="31">
        <f>MAR!I54</f>
        <v>2.3605150214592276</v>
      </c>
    </row>
    <row r="67" spans="1:13" ht="12.75">
      <c r="A67" s="24" t="s">
        <v>57</v>
      </c>
      <c r="C67" s="29">
        <f>APR!I42</f>
        <v>863</v>
      </c>
      <c r="D67" s="29">
        <f>APR!I43</f>
        <v>1999</v>
      </c>
      <c r="E67" s="31">
        <f>APR!I44</f>
        <v>2.3163383545770566</v>
      </c>
      <c r="G67" s="29">
        <f>APR!I47</f>
        <v>625</v>
      </c>
      <c r="H67" s="29">
        <f>APR!I48</f>
        <v>1432</v>
      </c>
      <c r="I67" s="31">
        <f>APR!I49</f>
        <v>2.2912</v>
      </c>
      <c r="K67" s="29">
        <f>APR!I52</f>
        <v>238</v>
      </c>
      <c r="L67" s="29">
        <f>APR!I53</f>
        <v>567</v>
      </c>
      <c r="M67" s="31">
        <f>APR!I54</f>
        <v>2.3823529411764706</v>
      </c>
    </row>
    <row r="68" spans="1:13" ht="12.75">
      <c r="A68" s="24" t="s">
        <v>58</v>
      </c>
      <c r="C68" s="29">
        <f>MAY!I42</f>
        <v>866</v>
      </c>
      <c r="D68" s="29">
        <f>MAY!I43</f>
        <v>2008</v>
      </c>
      <c r="E68" s="31">
        <f>MAY!I44</f>
        <v>2.3187066974595845</v>
      </c>
      <c r="G68" s="29">
        <f>MAY!I47</f>
        <v>620</v>
      </c>
      <c r="H68" s="29">
        <f>MAY!I48</f>
        <v>1420</v>
      </c>
      <c r="I68" s="31">
        <f>MAY!I49</f>
        <v>2.2903225806451615</v>
      </c>
      <c r="K68" s="29">
        <f>MAY!I52</f>
        <v>246</v>
      </c>
      <c r="L68" s="29">
        <f>MAY!I53</f>
        <v>588</v>
      </c>
      <c r="M68" s="31">
        <f>MAY!I54</f>
        <v>2.3902439024390243</v>
      </c>
    </row>
    <row r="69" spans="1:13" ht="12.75">
      <c r="A69" s="24" t="s">
        <v>59</v>
      </c>
      <c r="C69" s="29">
        <f>JUN!I42</f>
        <v>885</v>
      </c>
      <c r="D69" s="29">
        <f>JUN!I43</f>
        <v>2023</v>
      </c>
      <c r="E69" s="31">
        <f>JUN!I44</f>
        <v>2.2858757062146893</v>
      </c>
      <c r="G69" s="29">
        <f>JUN!I47</f>
        <v>638</v>
      </c>
      <c r="H69" s="29">
        <f>JUN!I48</f>
        <v>1440</v>
      </c>
      <c r="I69" s="31">
        <f>JUN!I49</f>
        <v>2.25705329153605</v>
      </c>
      <c r="K69" s="29">
        <f>JUN!I52</f>
        <v>247</v>
      </c>
      <c r="L69" s="29">
        <f>JUN!I53</f>
        <v>583</v>
      </c>
      <c r="M69" s="31">
        <f>JUN!I54</f>
        <v>2.360323886639676</v>
      </c>
    </row>
    <row r="70" spans="1:13" ht="12.75">
      <c r="A70" s="30" t="s">
        <v>47</v>
      </c>
      <c r="C70" s="20">
        <f>SUM(C58:C69)/COUNTIF(C58:C69,"&lt;&gt;0")</f>
        <v>810.75</v>
      </c>
      <c r="D70" s="20">
        <f>SUM(D58:D69)/COUNTIF(D58:D69,"&lt;&gt;0")</f>
        <v>1890.25</v>
      </c>
      <c r="E70" s="31">
        <f>D70/C70</f>
        <v>2.331483194572926</v>
      </c>
      <c r="G70" s="20">
        <f>SUM(G58:G69)/COUNTIF(G58:G69,"&lt;&gt;0")</f>
        <v>583.1666666666666</v>
      </c>
      <c r="H70" s="20">
        <f>SUM(H58:H69)/COUNTIF(H58:H69,"&lt;&gt;0")</f>
        <v>1351.25</v>
      </c>
      <c r="I70" s="31">
        <f>H70/G70</f>
        <v>2.3170905973135185</v>
      </c>
      <c r="K70" s="20">
        <f>SUM(K58:K69)/COUNTIF(K58:K69,"&lt;&gt;0")</f>
        <v>227.33333333333334</v>
      </c>
      <c r="L70" s="20">
        <f>SUM(L58:L69)/COUNTIF(L58:L69,"&lt;&gt;0")</f>
        <v>539</v>
      </c>
      <c r="M70" s="31">
        <f>L70/K70</f>
        <v>2.370967741935484</v>
      </c>
    </row>
    <row r="76" ht="12.75">
      <c r="A76" s="18" t="s">
        <v>67</v>
      </c>
    </row>
    <row r="78" spans="2:12" ht="12.75">
      <c r="B78" s="46" t="s">
        <v>43</v>
      </c>
      <c r="C78" s="43"/>
      <c r="D78" s="44"/>
      <c r="F78" s="46" t="s">
        <v>4</v>
      </c>
      <c r="G78" s="43"/>
      <c r="H78" s="44"/>
      <c r="J78" s="46" t="s">
        <v>63</v>
      </c>
      <c r="K78" s="43"/>
      <c r="L78" s="44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JUL!I61</f>
        <v>222</v>
      </c>
      <c r="C81" s="29">
        <f>JUL!I62</f>
        <v>536</v>
      </c>
      <c r="D81" s="31">
        <f>JUL!I63</f>
        <v>2.4144144144144146</v>
      </c>
      <c r="F81" s="29">
        <f>JUL!I66</f>
        <v>91</v>
      </c>
      <c r="G81" s="29">
        <f>JUL!I67</f>
        <v>102</v>
      </c>
      <c r="H81" s="31">
        <f>JUL!I68</f>
        <v>1.120879120879121</v>
      </c>
      <c r="J81" s="29">
        <f>JUL!I71</f>
        <v>36</v>
      </c>
      <c r="K81" s="29">
        <f>JUL!I72</f>
        <v>105</v>
      </c>
      <c r="L81" s="31">
        <f>JUL!I73</f>
        <v>2.9166666666666665</v>
      </c>
    </row>
    <row r="82" spans="1:12" ht="12.75">
      <c r="A82" s="24" t="s">
        <v>49</v>
      </c>
      <c r="B82" s="29">
        <f>AUG!I61</f>
        <v>217</v>
      </c>
      <c r="C82" s="29">
        <f>AUG!I62</f>
        <v>520</v>
      </c>
      <c r="D82" s="31">
        <f>AUG!I63</f>
        <v>2.3963133640552994</v>
      </c>
      <c r="F82" s="29">
        <f>AUG!I66</f>
        <v>90</v>
      </c>
      <c r="G82" s="29">
        <f>AUG!I67</f>
        <v>101</v>
      </c>
      <c r="H82" s="31">
        <f>AUG!I68</f>
        <v>1.1222222222222222</v>
      </c>
      <c r="J82" s="29">
        <f>AUG!I71</f>
        <v>31</v>
      </c>
      <c r="K82" s="29">
        <f>AUG!I72</f>
        <v>85</v>
      </c>
      <c r="L82" s="31">
        <f>AUG!I73</f>
        <v>2.7419354838709675</v>
      </c>
    </row>
    <row r="83" spans="1:12" ht="12.75">
      <c r="A83" s="24" t="s">
        <v>50</v>
      </c>
      <c r="B83" s="29">
        <f>SEP!I61</f>
        <v>212</v>
      </c>
      <c r="C83" s="29">
        <f>SEP!I62</f>
        <v>492</v>
      </c>
      <c r="D83" s="31">
        <f>SEP!I63</f>
        <v>2.3207547169811322</v>
      </c>
      <c r="F83" s="29">
        <f>SEP!I66</f>
        <v>92</v>
      </c>
      <c r="G83" s="29">
        <f>SEP!I67</f>
        <v>103</v>
      </c>
      <c r="H83" s="31">
        <f>SEP!I68</f>
        <v>1.1195652173913044</v>
      </c>
      <c r="J83" s="29">
        <f>SEP!I71</f>
        <v>29</v>
      </c>
      <c r="K83" s="29">
        <f>SEP!I72</f>
        <v>80</v>
      </c>
      <c r="L83" s="31">
        <f>SEP!I73</f>
        <v>2.7586206896551726</v>
      </c>
    </row>
    <row r="84" spans="1:12" ht="12.75">
      <c r="A84" s="24" t="s">
        <v>51</v>
      </c>
      <c r="B84" s="29">
        <f>OCT!I61</f>
        <v>213</v>
      </c>
      <c r="C84" s="29">
        <f>OCT!I62</f>
        <v>489</v>
      </c>
      <c r="D84" s="31">
        <f>OCT!I63</f>
        <v>2.295774647887324</v>
      </c>
      <c r="F84" s="29">
        <f>OCT!I66</f>
        <v>93</v>
      </c>
      <c r="G84" s="29">
        <f>OCT!I67</f>
        <v>104</v>
      </c>
      <c r="H84" s="31">
        <f>OCT!I68</f>
        <v>1.118279569892473</v>
      </c>
      <c r="J84" s="29">
        <f>OCT!I71</f>
        <v>32</v>
      </c>
      <c r="K84" s="29">
        <f>OCT!I67</f>
        <v>104</v>
      </c>
      <c r="L84" s="31">
        <f>OCT!I73</f>
        <v>2.78125</v>
      </c>
    </row>
    <row r="85" spans="1:12" ht="12.75">
      <c r="A85" s="24" t="s">
        <v>52</v>
      </c>
      <c r="B85" s="29">
        <f>NOV!I61</f>
        <v>223</v>
      </c>
      <c r="C85" s="29">
        <f>NOV!I62</f>
        <v>530</v>
      </c>
      <c r="D85" s="31">
        <f>NOV!I63</f>
        <v>2.376681614349776</v>
      </c>
      <c r="F85" s="29">
        <f>NOV!I66</f>
        <v>93</v>
      </c>
      <c r="G85" s="29">
        <f>NOV!I67</f>
        <v>104</v>
      </c>
      <c r="H85" s="31">
        <f>NOV!I63</f>
        <v>2.376681614349776</v>
      </c>
      <c r="J85" s="29">
        <f>NOV!I71</f>
        <v>48</v>
      </c>
      <c r="K85" s="29">
        <f>NOV!I72</f>
        <v>145</v>
      </c>
      <c r="L85" s="31">
        <f>NOV!I73</f>
        <v>3.0208333333333335</v>
      </c>
    </row>
    <row r="86" spans="1:12" ht="12.75">
      <c r="A86" s="24" t="s">
        <v>53</v>
      </c>
      <c r="B86" s="29">
        <f>DEC!I61</f>
        <v>225</v>
      </c>
      <c r="C86" s="29">
        <f>DEC!I62</f>
        <v>532</v>
      </c>
      <c r="D86" s="31">
        <f>DEC!I63</f>
        <v>2.3644444444444446</v>
      </c>
      <c r="F86" s="29">
        <f>DEC!I66</f>
        <v>92</v>
      </c>
      <c r="G86" s="29">
        <f>DEC!I67</f>
        <v>103</v>
      </c>
      <c r="H86" s="31">
        <f>DEC!I63</f>
        <v>2.3644444444444446</v>
      </c>
      <c r="J86" s="29">
        <f>DEC!I71</f>
        <v>100</v>
      </c>
      <c r="K86" s="29">
        <f>DEC!I72</f>
        <v>355</v>
      </c>
      <c r="L86" s="31">
        <f>DEC!I73</f>
        <v>3.55</v>
      </c>
    </row>
    <row r="87" spans="1:12" ht="12.75">
      <c r="A87" s="24" t="s">
        <v>54</v>
      </c>
      <c r="B87" s="29">
        <f>JAN!I61</f>
        <v>224</v>
      </c>
      <c r="C87" s="29">
        <f>JAN!I62</f>
        <v>527</v>
      </c>
      <c r="D87" s="31">
        <f>JAN!I63</f>
        <v>2.3526785714285716</v>
      </c>
      <c r="F87" s="29">
        <f>JAN!I66</f>
        <v>91</v>
      </c>
      <c r="G87" s="29">
        <f>JAN!I67</f>
        <v>102</v>
      </c>
      <c r="H87" s="31">
        <f>JAN!I68</f>
        <v>1.120879120879121</v>
      </c>
      <c r="J87" s="29">
        <f>JAN!I71</f>
        <v>36</v>
      </c>
      <c r="K87" s="29">
        <f>JAN!I72</f>
        <v>103</v>
      </c>
      <c r="L87" s="31">
        <f>JAN!I73</f>
        <v>2.861111111111111</v>
      </c>
    </row>
    <row r="88" spans="1:12" ht="12.75">
      <c r="A88" s="24" t="s">
        <v>55</v>
      </c>
      <c r="B88" s="29">
        <f>FEB!I61</f>
        <v>231</v>
      </c>
      <c r="C88" s="29">
        <f>FEB!I62</f>
        <v>554</v>
      </c>
      <c r="D88" s="31">
        <f>FEB!I63</f>
        <v>2.398268398268398</v>
      </c>
      <c r="F88" s="29">
        <f>FEB!I66</f>
        <v>92</v>
      </c>
      <c r="G88" s="29">
        <f>FEB!I67</f>
        <v>103</v>
      </c>
      <c r="H88" s="31">
        <f>FEB!I68</f>
        <v>1.1195652173913044</v>
      </c>
      <c r="J88" s="29">
        <f>FEB!I71</f>
        <v>40</v>
      </c>
      <c r="K88" s="29">
        <f>FEB!I72</f>
        <v>117</v>
      </c>
      <c r="L88" s="31">
        <f>FEB!I73</f>
        <v>2.925</v>
      </c>
    </row>
    <row r="89" spans="1:12" ht="12.75">
      <c r="A89" s="24" t="s">
        <v>56</v>
      </c>
      <c r="B89" s="29">
        <f>MAR!I61</f>
        <v>233</v>
      </c>
      <c r="C89" s="29">
        <f>MAR!I62</f>
        <v>550</v>
      </c>
      <c r="D89" s="31">
        <f>MAR!I63</f>
        <v>2.3605150214592276</v>
      </c>
      <c r="F89" s="29">
        <f>MAR!I66</f>
        <v>95</v>
      </c>
      <c r="G89" s="29">
        <f>MAR!I67</f>
        <v>108</v>
      </c>
      <c r="H89" s="31">
        <f>MAR!I68</f>
        <v>1.1368421052631579</v>
      </c>
      <c r="J89" s="29">
        <f>MAR!I71</f>
        <v>37</v>
      </c>
      <c r="K89" s="29">
        <f>MAR!I72</f>
        <v>104</v>
      </c>
      <c r="L89" s="31">
        <f>MAR!I73</f>
        <v>2.810810810810811</v>
      </c>
    </row>
    <row r="90" spans="1:12" ht="12.75">
      <c r="A90" s="24" t="s">
        <v>57</v>
      </c>
      <c r="B90" s="29">
        <f>APR!I61</f>
        <v>238</v>
      </c>
      <c r="C90" s="29">
        <f>APR!I62</f>
        <v>567</v>
      </c>
      <c r="D90" s="31">
        <f>APR!I63</f>
        <v>2.3823529411764706</v>
      </c>
      <c r="F90" s="29">
        <f>APR!I66</f>
        <v>94</v>
      </c>
      <c r="G90" s="29">
        <f>APR!I67</f>
        <v>107</v>
      </c>
      <c r="H90" s="31">
        <f>APR!I68</f>
        <v>1.1382978723404256</v>
      </c>
      <c r="J90" s="29">
        <f>APR!I71</f>
        <v>99</v>
      </c>
      <c r="K90" s="29">
        <f>APR!I72</f>
        <v>345</v>
      </c>
      <c r="L90" s="31">
        <f>APR!I73</f>
        <v>3.484848484848485</v>
      </c>
    </row>
    <row r="91" spans="1:12" ht="12.75">
      <c r="A91" s="24" t="s">
        <v>58</v>
      </c>
      <c r="B91" s="29">
        <f>MAY!I61</f>
        <v>246</v>
      </c>
      <c r="C91" s="29">
        <f>MAY!I62</f>
        <v>588</v>
      </c>
      <c r="D91" s="31">
        <f>MAY!I63</f>
        <v>2.3902439024390243</v>
      </c>
      <c r="F91" s="29">
        <f>MAY!I66</f>
        <v>95</v>
      </c>
      <c r="G91" s="29">
        <f>MAY!I67</f>
        <v>107</v>
      </c>
      <c r="H91" s="31">
        <f>MAY!I68</f>
        <v>1.1263157894736842</v>
      </c>
      <c r="J91" s="29">
        <f>MAY!I71</f>
        <v>107</v>
      </c>
      <c r="K91" s="29">
        <f>MAY!I72</f>
        <v>376</v>
      </c>
      <c r="L91" s="31">
        <f>MAY!I73</f>
        <v>3.514018691588785</v>
      </c>
    </row>
    <row r="92" spans="1:12" ht="12.75">
      <c r="A92" s="24" t="s">
        <v>59</v>
      </c>
      <c r="B92" s="29">
        <f>JUN!I61</f>
        <v>247</v>
      </c>
      <c r="C92" s="29">
        <f>JUN!I62</f>
        <v>583</v>
      </c>
      <c r="D92" s="31">
        <f>JUN!I63</f>
        <v>2.360323886639676</v>
      </c>
      <c r="F92" s="29">
        <f>JUN!I66</f>
        <v>98</v>
      </c>
      <c r="G92" s="29">
        <f>JUN!I67</f>
        <v>110</v>
      </c>
      <c r="H92" s="31">
        <f>JUN!I68</f>
        <v>1.1224489795918366</v>
      </c>
      <c r="J92" s="29">
        <f>JUN!I71</f>
        <v>107</v>
      </c>
      <c r="K92" s="29">
        <f>JUN!I72</f>
        <v>383</v>
      </c>
      <c r="L92" s="31">
        <f>JUN!I73</f>
        <v>3.5794392523364484</v>
      </c>
    </row>
    <row r="93" spans="1:12" ht="12.75">
      <c r="A93" s="30" t="s">
        <v>47</v>
      </c>
      <c r="B93" s="20">
        <f>SUM(B81:B92)/COUNTIF(B81:B92,"&lt;&gt;0")</f>
        <v>227.58333333333334</v>
      </c>
      <c r="C93" s="20">
        <f>SUM(C81:C92)/COUNTIF(C81:C92,"&lt;&gt;0")</f>
        <v>539</v>
      </c>
      <c r="D93" s="31">
        <f>C93/B93</f>
        <v>2.368363236909557</v>
      </c>
      <c r="F93" s="20">
        <f>SUM(F81:F92)/COUNTIF(F81:F92,"&lt;&gt;0")</f>
        <v>93</v>
      </c>
      <c r="G93" s="20">
        <f>SUM(G81:G92)/COUNTIF(G81:G92,"&lt;&gt;0")</f>
        <v>104.5</v>
      </c>
      <c r="H93" s="31">
        <f>G93/F93</f>
        <v>1.1236559139784945</v>
      </c>
      <c r="J93" s="20">
        <f>SUM(J81:J92)/COUNTIF(J81:J92,"&lt;&gt;0")</f>
        <v>58.5</v>
      </c>
      <c r="K93" s="20">
        <f>SUM(K81:K92)/COUNTIF(K81:K92,"&lt;&gt;0")</f>
        <v>191.83333333333334</v>
      </c>
      <c r="L93" s="31">
        <f>K93/J93</f>
        <v>3.2792022792022792</v>
      </c>
    </row>
    <row r="97" spans="2:12" ht="12.75">
      <c r="B97" s="46" t="s">
        <v>62</v>
      </c>
      <c r="C97" s="43"/>
      <c r="D97" s="44"/>
      <c r="F97" s="46" t="s">
        <v>2</v>
      </c>
      <c r="G97" s="43"/>
      <c r="H97" s="44"/>
      <c r="J97" s="46" t="s">
        <v>61</v>
      </c>
      <c r="K97" s="43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JUL!I76</f>
        <v>62</v>
      </c>
      <c r="C100" s="29">
        <f>JUL!I77</f>
        <v>231</v>
      </c>
      <c r="D100" s="31">
        <f>JUL!I78</f>
        <v>3.725806451612903</v>
      </c>
      <c r="F100" s="29">
        <f>JUL!I81</f>
        <v>18</v>
      </c>
      <c r="G100" s="29">
        <f>JUL!I82</f>
        <v>20</v>
      </c>
      <c r="H100" s="31">
        <f>JUL!I83</f>
        <v>1.1111111111111112</v>
      </c>
      <c r="J100" s="29">
        <f>JUL!I86</f>
        <v>15</v>
      </c>
      <c r="K100" s="29">
        <f>JUL!I87</f>
        <v>78</v>
      </c>
      <c r="L100" s="31">
        <f>JUL!I88</f>
        <v>5.2</v>
      </c>
    </row>
    <row r="101" spans="1:12" ht="12.75">
      <c r="A101" s="24" t="s">
        <v>49</v>
      </c>
      <c r="B101" s="29">
        <f>AUG!I76</f>
        <v>65</v>
      </c>
      <c r="C101" s="29">
        <f>AUG!I77</f>
        <v>246</v>
      </c>
      <c r="D101" s="31">
        <f>AUG!I78</f>
        <v>3.7846153846153845</v>
      </c>
      <c r="F101" s="29">
        <f>AUG!I81</f>
        <v>17</v>
      </c>
      <c r="G101" s="29">
        <f>AUG!I82</f>
        <v>19</v>
      </c>
      <c r="H101" s="31">
        <f>AUG!I83</f>
        <v>1.1176470588235294</v>
      </c>
      <c r="J101" s="29">
        <f>AUG!I86</f>
        <v>14</v>
      </c>
      <c r="K101" s="29">
        <f>AUG!I87</f>
        <v>69</v>
      </c>
      <c r="L101" s="31">
        <f>AUG!I88</f>
        <v>4.928571428571429</v>
      </c>
    </row>
    <row r="102" spans="1:12" ht="12.75">
      <c r="A102" s="24" t="s">
        <v>50</v>
      </c>
      <c r="B102" s="29">
        <f>SEP!I76</f>
        <v>61</v>
      </c>
      <c r="C102" s="29">
        <f>SEP!I77</f>
        <v>231</v>
      </c>
      <c r="D102" s="31">
        <f>SEP!I78</f>
        <v>3.7868852459016393</v>
      </c>
      <c r="F102" s="29">
        <f>SEP!I81</f>
        <v>18</v>
      </c>
      <c r="G102" s="29">
        <f>SEP!I82</f>
        <v>20</v>
      </c>
      <c r="H102" s="31">
        <f>SEP!I83</f>
        <v>1.1111111111111112</v>
      </c>
      <c r="J102" s="29">
        <f>SEP!I86</f>
        <v>12</v>
      </c>
      <c r="K102" s="29">
        <f>SEP!I87</f>
        <v>58</v>
      </c>
      <c r="L102" s="31">
        <f>SEP!I88</f>
        <v>4.833333333333333</v>
      </c>
    </row>
    <row r="103" spans="1:12" ht="12.75">
      <c r="A103" s="24" t="s">
        <v>51</v>
      </c>
      <c r="B103" s="29">
        <f>OCT!I76</f>
        <v>61</v>
      </c>
      <c r="C103" s="29">
        <f>OCT!I77</f>
        <v>228</v>
      </c>
      <c r="D103" s="31">
        <f>OCT!I78</f>
        <v>3.737704918032787</v>
      </c>
      <c r="F103" s="29">
        <f>OCT!I81</f>
        <v>17</v>
      </c>
      <c r="G103" s="29">
        <f>OCT!I82</f>
        <v>18</v>
      </c>
      <c r="H103" s="31">
        <f>OCT!I83</f>
        <v>1.0588235294117647</v>
      </c>
      <c r="J103" s="29">
        <f>OCT!I86</f>
        <v>10</v>
      </c>
      <c r="K103" s="29">
        <f>OCT!I87</f>
        <v>50</v>
      </c>
      <c r="L103" s="31">
        <f>OCT!I88</f>
        <v>5</v>
      </c>
    </row>
    <row r="104" spans="1:12" ht="12.75">
      <c r="A104" s="24" t="s">
        <v>52</v>
      </c>
      <c r="B104" s="29">
        <f>NOV!I76</f>
        <v>57</v>
      </c>
      <c r="C104" s="29">
        <f>NOV!I77</f>
        <v>220</v>
      </c>
      <c r="D104" s="31">
        <f>NOV!I78</f>
        <v>3.8596491228070176</v>
      </c>
      <c r="F104" s="29">
        <f>NOV!I81</f>
        <v>16</v>
      </c>
      <c r="G104" s="29">
        <f>NOV!I82</f>
        <v>17</v>
      </c>
      <c r="H104" s="31">
        <f>NOV!I83</f>
        <v>1.0625</v>
      </c>
      <c r="J104" s="29">
        <f>NOV!I86</f>
        <v>9</v>
      </c>
      <c r="K104" s="29">
        <f>NOV!I87</f>
        <v>44</v>
      </c>
      <c r="L104" s="31">
        <f>NOV!I88</f>
        <v>4.888888888888889</v>
      </c>
    </row>
    <row r="105" spans="1:12" ht="12.75">
      <c r="A105" s="24" t="s">
        <v>53</v>
      </c>
      <c r="B105" s="29">
        <f>DEC!I76</f>
        <v>3</v>
      </c>
      <c r="C105" s="29">
        <f>DEC!I77</f>
        <v>7</v>
      </c>
      <c r="D105" s="31">
        <f>DEC!I78</f>
        <v>2.3333333333333335</v>
      </c>
      <c r="F105" s="29">
        <f>DEC!I81</f>
        <v>21</v>
      </c>
      <c r="G105" s="29">
        <f>DEC!I82</f>
        <v>22</v>
      </c>
      <c r="H105" s="31">
        <f>DEC!I83</f>
        <v>1.0476190476190477</v>
      </c>
      <c r="J105" s="29">
        <f>DEC!I86</f>
        <v>9</v>
      </c>
      <c r="K105" s="29">
        <f>DEC!I87</f>
        <v>45</v>
      </c>
      <c r="L105" s="31">
        <f>DEC!I88</f>
        <v>5</v>
      </c>
    </row>
    <row r="106" spans="1:12" ht="12.75">
      <c r="A106" s="24" t="s">
        <v>54</v>
      </c>
      <c r="B106" s="29">
        <f>JAN!I76</f>
        <v>66</v>
      </c>
      <c r="C106" s="29">
        <f>JAN!I77</f>
        <v>251</v>
      </c>
      <c r="D106" s="31">
        <f>JAN!I78</f>
        <v>3.803030303030303</v>
      </c>
      <c r="F106" s="29">
        <f>JAN!I81</f>
        <v>21</v>
      </c>
      <c r="G106" s="29">
        <f>JAN!I82</f>
        <v>21</v>
      </c>
      <c r="H106" s="31">
        <f>JAN!I83</f>
        <v>1</v>
      </c>
      <c r="J106" s="29">
        <f>JAN!I86</f>
        <v>10</v>
      </c>
      <c r="K106" s="29">
        <f>JAN!I87</f>
        <v>50</v>
      </c>
      <c r="L106" s="31">
        <f>JAN!I88</f>
        <v>5</v>
      </c>
    </row>
    <row r="107" spans="1:12" ht="12.75">
      <c r="A107" s="24" t="s">
        <v>55</v>
      </c>
      <c r="B107" s="29">
        <f>FEB!I76</f>
        <v>67</v>
      </c>
      <c r="C107" s="29">
        <f>FEB!I77</f>
        <v>261</v>
      </c>
      <c r="D107" s="31">
        <f>FEB!I78</f>
        <v>3.8955223880597014</v>
      </c>
      <c r="F107" s="29">
        <f>FEB!I81</f>
        <v>22</v>
      </c>
      <c r="G107" s="29">
        <f>FEB!I82</f>
        <v>23</v>
      </c>
      <c r="H107" s="31">
        <f>FEB!I83</f>
        <v>1.0454545454545454</v>
      </c>
      <c r="J107" s="29">
        <f>FEB!I86</f>
        <v>10</v>
      </c>
      <c r="K107" s="29">
        <f>FEB!I87</f>
        <v>50</v>
      </c>
      <c r="L107" s="31">
        <f>FEB!I88</f>
        <v>5</v>
      </c>
    </row>
    <row r="108" spans="1:12" ht="12.75">
      <c r="A108" s="24" t="s">
        <v>56</v>
      </c>
      <c r="B108" s="29">
        <f>MAR!I76</f>
        <v>68</v>
      </c>
      <c r="C108" s="29">
        <f>MAR!I77</f>
        <v>263</v>
      </c>
      <c r="D108" s="31">
        <f>MAR!I78</f>
        <v>3.8676470588235294</v>
      </c>
      <c r="F108" s="29">
        <f>MAR!I81</f>
        <v>23</v>
      </c>
      <c r="G108" s="29">
        <f>MAR!I82</f>
        <v>24</v>
      </c>
      <c r="H108" s="31">
        <f>MAR!I83</f>
        <v>1.0434782608695652</v>
      </c>
      <c r="J108" s="29">
        <f>MAR!I86</f>
        <v>10</v>
      </c>
      <c r="K108" s="29">
        <f>MAR!I87</f>
        <v>51</v>
      </c>
      <c r="L108" s="31">
        <f>MAR!I88</f>
        <v>5.1</v>
      </c>
    </row>
    <row r="109" spans="1:12" ht="12.75">
      <c r="A109" s="24" t="s">
        <v>57</v>
      </c>
      <c r="B109" s="29">
        <f>APR!I76</f>
        <v>10</v>
      </c>
      <c r="C109" s="29">
        <f>APR!I77</f>
        <v>38</v>
      </c>
      <c r="D109" s="31">
        <f>APR!I78</f>
        <v>3.8</v>
      </c>
      <c r="F109" s="29">
        <f>APR!I81</f>
        <v>25</v>
      </c>
      <c r="G109" s="29">
        <f>APR!I82</f>
        <v>26</v>
      </c>
      <c r="H109" s="31">
        <f>APR!I83</f>
        <v>1.04</v>
      </c>
      <c r="J109" s="29">
        <f>APR!I86</f>
        <v>10</v>
      </c>
      <c r="K109" s="29">
        <f>APR!I87</f>
        <v>51</v>
      </c>
      <c r="L109" s="31">
        <f>APR!I88</f>
        <v>5.1</v>
      </c>
    </row>
    <row r="110" spans="1:12" ht="12.75">
      <c r="A110" s="24" t="s">
        <v>58</v>
      </c>
      <c r="B110" s="29">
        <f>MAY!I76</f>
        <v>5</v>
      </c>
      <c r="C110" s="29">
        <f>MAY!I77</f>
        <v>25</v>
      </c>
      <c r="D110" s="31">
        <f>MAY!I78</f>
        <v>5</v>
      </c>
      <c r="F110" s="29">
        <f>MAY!I81</f>
        <v>29</v>
      </c>
      <c r="G110" s="29">
        <f>MAY!I82</f>
        <v>29</v>
      </c>
      <c r="H110" s="31">
        <f>MAY!I83</f>
        <v>1</v>
      </c>
      <c r="J110" s="29">
        <f>MAY!I86</f>
        <v>10</v>
      </c>
      <c r="K110" s="29">
        <f>MAY!I87</f>
        <v>51</v>
      </c>
      <c r="L110" s="31">
        <f>MAY!I88</f>
        <v>5.1</v>
      </c>
    </row>
    <row r="111" spans="1:12" ht="12.75">
      <c r="A111" s="24" t="s">
        <v>59</v>
      </c>
      <c r="B111" s="29">
        <f>JUN!I76</f>
        <v>2</v>
      </c>
      <c r="C111" s="29">
        <f>JUN!I77</f>
        <v>7</v>
      </c>
      <c r="D111" s="31">
        <f>JUN!I78</f>
        <v>3.5</v>
      </c>
      <c r="F111" s="29">
        <f>JUN!I81</f>
        <v>30</v>
      </c>
      <c r="G111" s="29">
        <f>JUN!I82</f>
        <v>31</v>
      </c>
      <c r="H111" s="31">
        <f>JUN!I83</f>
        <v>1.0333333333333334</v>
      </c>
      <c r="J111" s="29">
        <f>JUN!I86</f>
        <v>10</v>
      </c>
      <c r="K111" s="29">
        <f>JUN!I87</f>
        <v>52</v>
      </c>
      <c r="L111" s="31">
        <f>JUN!I88</f>
        <v>5.2</v>
      </c>
    </row>
    <row r="112" spans="1:12" ht="12.75">
      <c r="A112" s="30" t="s">
        <v>47</v>
      </c>
      <c r="B112" s="20">
        <f>SUM(B100:B111)/COUNTIF(B100:B111,"&lt;&gt;0")</f>
        <v>43.916666666666664</v>
      </c>
      <c r="C112" s="20">
        <f>SUM(C100:C111)/COUNTIF(C100:C111,"&lt;&gt;0")</f>
        <v>167.33333333333334</v>
      </c>
      <c r="D112" s="31">
        <f>C112/B112</f>
        <v>3.8102466793168883</v>
      </c>
      <c r="F112" s="20">
        <f>SUM(F100:F111)/COUNTIF(F100:F111,"&lt;&gt;0")</f>
        <v>21.416666666666668</v>
      </c>
      <c r="G112" s="20">
        <f>SUM(G100:G111)/COUNTIF(G100:G111,"&lt;&gt;0")</f>
        <v>22.5</v>
      </c>
      <c r="H112" s="31">
        <f>G112/F112</f>
        <v>1.0505836575875487</v>
      </c>
      <c r="J112" s="20">
        <f>SUM(J100:J111)/COUNTIF(J100:J111,"&lt;&gt;0")</f>
        <v>10.75</v>
      </c>
      <c r="K112" s="20">
        <f>SUM(K100:K111)/COUNTIF(K100:K111,"&lt;&gt;0")</f>
        <v>54.083333333333336</v>
      </c>
      <c r="L112" s="31">
        <f>K112/J112</f>
        <v>5.0310077519379846</v>
      </c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3"/>
      <c r="D118" s="43"/>
      <c r="E118" s="43"/>
      <c r="F118" s="44"/>
      <c r="H118" s="46" t="s">
        <v>34</v>
      </c>
      <c r="I118" s="43"/>
      <c r="J118" s="43"/>
      <c r="K118" s="43"/>
      <c r="L118" s="44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JUL!C119</f>
        <v>257649</v>
      </c>
      <c r="C122" s="29">
        <f>JUL!E119</f>
        <v>515</v>
      </c>
      <c r="D122" s="31">
        <f>JUL!F119</f>
        <v>500.2893203883495</v>
      </c>
      <c r="E122" s="29">
        <f>JUL!G119</f>
        <v>1221</v>
      </c>
      <c r="F122" s="31">
        <f>JUL!H119</f>
        <v>211.014742014742</v>
      </c>
      <c r="H122" s="29">
        <f>JUL!C120</f>
        <v>108945</v>
      </c>
      <c r="I122" s="29">
        <f>JUL!E120</f>
        <v>222</v>
      </c>
      <c r="J122" s="31">
        <f>JUL!F120</f>
        <v>490.7432432432432</v>
      </c>
      <c r="K122" s="29">
        <f>JUL!G120</f>
        <v>536</v>
      </c>
      <c r="L122" s="31">
        <f>JUL!H120</f>
        <v>203.25559701492537</v>
      </c>
    </row>
    <row r="123" spans="1:12" ht="12.75">
      <c r="A123" s="24" t="s">
        <v>49</v>
      </c>
      <c r="B123" s="29">
        <f>AUG!C119</f>
        <v>269081</v>
      </c>
      <c r="C123" s="29">
        <f>AUG!E119</f>
        <v>535</v>
      </c>
      <c r="D123" s="31">
        <f>AUG!F119</f>
        <v>502.9551401869159</v>
      </c>
      <c r="E123" s="29">
        <f>AUG!G119</f>
        <v>1268</v>
      </c>
      <c r="F123" s="31">
        <f>AUG!H119</f>
        <v>212.2089905362776</v>
      </c>
      <c r="H123" s="29">
        <f>AUG!C120</f>
        <v>106144</v>
      </c>
      <c r="I123" s="29">
        <f>AUG!E120</f>
        <v>217</v>
      </c>
      <c r="J123" s="31">
        <f>AUG!F120</f>
        <v>489.14285714285717</v>
      </c>
      <c r="K123" s="29">
        <f>AUG!G120</f>
        <v>520</v>
      </c>
      <c r="L123" s="31">
        <f>AUG!H120</f>
        <v>204.12307692307692</v>
      </c>
    </row>
    <row r="124" spans="1:12" ht="12.75">
      <c r="A124" s="24" t="s">
        <v>50</v>
      </c>
      <c r="B124" s="29">
        <f>SEP!C119</f>
        <v>271356</v>
      </c>
      <c r="C124" s="29">
        <f>SEP!E119</f>
        <v>544</v>
      </c>
      <c r="D124" s="31">
        <f>SEP!F119</f>
        <v>498.81617647058823</v>
      </c>
      <c r="E124" s="29">
        <f>SEP!G119</f>
        <v>1289</v>
      </c>
      <c r="F124" s="31">
        <f>SEP!H119</f>
        <v>210.5166795965865</v>
      </c>
      <c r="H124" s="29">
        <f>SEP!C120</f>
        <v>101138</v>
      </c>
      <c r="I124" s="29">
        <f>SEP!E120</f>
        <v>212</v>
      </c>
      <c r="J124" s="31">
        <f>SEP!F120</f>
        <v>477.0660377358491</v>
      </c>
      <c r="K124" s="29">
        <f>SEP!G120</f>
        <v>492</v>
      </c>
      <c r="L124" s="31">
        <f>SEP!H120</f>
        <v>205.5650406504065</v>
      </c>
    </row>
    <row r="125" spans="1:12" ht="12.75">
      <c r="A125" s="24" t="s">
        <v>51</v>
      </c>
      <c r="B125" s="29">
        <f>OCT!C119</f>
        <v>270356</v>
      </c>
      <c r="C125" s="29">
        <f>OCT!E119</f>
        <v>556</v>
      </c>
      <c r="D125" s="31">
        <f>OCT!F119</f>
        <v>486.2517985611511</v>
      </c>
      <c r="E125" s="29">
        <f>OCT!G119</f>
        <v>1303</v>
      </c>
      <c r="F125" s="31">
        <f>OCT!H119</f>
        <v>207.48733691481198</v>
      </c>
      <c r="H125" s="29">
        <f>OCT!C120</f>
        <v>100554</v>
      </c>
      <c r="I125" s="29">
        <f>OCT!E120</f>
        <v>213</v>
      </c>
      <c r="J125" s="31">
        <f>OCT!F120</f>
        <v>472.0845070422535</v>
      </c>
      <c r="K125" s="29">
        <f>OCT!G120</f>
        <v>489</v>
      </c>
      <c r="L125" s="31">
        <f>OCT!H120</f>
        <v>205.6319018404908</v>
      </c>
    </row>
    <row r="126" spans="1:12" ht="12.75">
      <c r="A126" s="24" t="s">
        <v>52</v>
      </c>
      <c r="B126" s="29">
        <f>NOV!C119</f>
        <v>276775</v>
      </c>
      <c r="C126" s="29">
        <f>NOV!E119</f>
        <v>570</v>
      </c>
      <c r="D126" s="31">
        <f>NOV!F119</f>
        <v>485.5701754385965</v>
      </c>
      <c r="E126" s="29">
        <f>NOV!G119</f>
        <v>1321</v>
      </c>
      <c r="F126" s="31">
        <f>NOV!H119</f>
        <v>209.51930355791066</v>
      </c>
      <c r="H126" s="29">
        <f>NOV!C120</f>
        <v>111100</v>
      </c>
      <c r="I126" s="29">
        <f>NOV!E120</f>
        <v>223</v>
      </c>
      <c r="J126" s="31">
        <f>NOV!F120</f>
        <v>498.2062780269058</v>
      </c>
      <c r="K126" s="29">
        <f>NOV!G120</f>
        <v>530</v>
      </c>
      <c r="L126" s="31">
        <f>NOV!H120</f>
        <v>209.62264150943398</v>
      </c>
    </row>
    <row r="127" spans="1:12" ht="12.75">
      <c r="A127" s="24" t="s">
        <v>53</v>
      </c>
      <c r="B127" s="29">
        <f>DEC!C119</f>
        <v>281282</v>
      </c>
      <c r="C127" s="29">
        <f>DEC!E119</f>
        <v>581</v>
      </c>
      <c r="D127" s="31">
        <f>DEC!F119</f>
        <v>484.1342512908778</v>
      </c>
      <c r="E127" s="29">
        <f>DEC!G119</f>
        <v>1344</v>
      </c>
      <c r="F127" s="31">
        <f>DEC!H119</f>
        <v>209.28720238095238</v>
      </c>
      <c r="H127" s="29">
        <f>DEC!C119</f>
        <v>281282</v>
      </c>
      <c r="I127" s="29">
        <f>DEC!E119</f>
        <v>581</v>
      </c>
      <c r="J127" s="31">
        <f>DEC!F120</f>
        <v>489.4488888888889</v>
      </c>
      <c r="K127" s="29">
        <f>DEC!G120</f>
        <v>532</v>
      </c>
      <c r="L127" s="31">
        <f>DEC!H120</f>
        <v>207.00375939849624</v>
      </c>
    </row>
    <row r="128" spans="1:12" ht="12.75">
      <c r="A128" s="24" t="s">
        <v>54</v>
      </c>
      <c r="B128" s="29">
        <f>JAN!C119</f>
        <v>283910</v>
      </c>
      <c r="C128" s="29">
        <f>JAN!E119</f>
        <v>595</v>
      </c>
      <c r="D128" s="31">
        <f>JAN!F119</f>
        <v>477.15966386554624</v>
      </c>
      <c r="E128" s="29">
        <f>JAN!G119</f>
        <v>1368</v>
      </c>
      <c r="F128" s="31">
        <f>JAN!H119</f>
        <v>207.53654970760235</v>
      </c>
      <c r="H128" s="29">
        <f>JAN!C120</f>
        <v>108307</v>
      </c>
      <c r="I128" s="29">
        <f>JAN!E120</f>
        <v>224</v>
      </c>
      <c r="J128" s="31">
        <f>JAN!F120</f>
        <v>483.51339285714283</v>
      </c>
      <c r="K128" s="29">
        <f>JAN!G120</f>
        <v>527</v>
      </c>
      <c r="L128" s="31">
        <f>JAN!H120</f>
        <v>205.51612903225808</v>
      </c>
    </row>
    <row r="129" spans="1:12" ht="12.75">
      <c r="A129" s="24" t="s">
        <v>55</v>
      </c>
      <c r="B129" s="29">
        <f>FEB!C119</f>
        <v>292348</v>
      </c>
      <c r="C129" s="29">
        <f>FEB!E119</f>
        <v>604</v>
      </c>
      <c r="D129" s="31">
        <f>FEB!F119</f>
        <v>484.0198675496689</v>
      </c>
      <c r="E129" s="29">
        <f>FEB!G119</f>
        <v>1399</v>
      </c>
      <c r="F129" s="31">
        <f>FEB!H119</f>
        <v>208.96926375982844</v>
      </c>
      <c r="H129" s="29">
        <f>FEB!C120</f>
        <v>113325</v>
      </c>
      <c r="I129" s="29">
        <f>FEB!E120</f>
        <v>231</v>
      </c>
      <c r="J129" s="31">
        <f>FEB!F120</f>
        <v>490.5844155844156</v>
      </c>
      <c r="K129" s="29">
        <f>FEB!G120</f>
        <v>554</v>
      </c>
      <c r="L129" s="31">
        <f>FEB!H120</f>
        <v>204.557761732852</v>
      </c>
    </row>
    <row r="130" spans="1:12" ht="12.75">
      <c r="A130" s="24" t="s">
        <v>56</v>
      </c>
      <c r="B130" s="29">
        <f>MAR!C1119</f>
        <v>0</v>
      </c>
      <c r="C130" s="29">
        <f>MAR!E119</f>
        <v>615</v>
      </c>
      <c r="D130" s="31">
        <f>MAR!F119</f>
        <v>484.31544715447154</v>
      </c>
      <c r="E130" s="29">
        <f>MAR!G119</f>
        <v>1410</v>
      </c>
      <c r="F130" s="31">
        <f>MAR!H119</f>
        <v>211.24397163120568</v>
      </c>
      <c r="H130" s="29">
        <f>MAR!C120</f>
        <v>111723</v>
      </c>
      <c r="I130" s="29">
        <f>MAR!E120</f>
        <v>233</v>
      </c>
      <c r="J130" s="31">
        <f>MAR!F120</f>
        <v>479.49785407725324</v>
      </c>
      <c r="K130" s="29">
        <f>MAR!G120</f>
        <v>550</v>
      </c>
      <c r="L130" s="31">
        <f>MAR!H120</f>
        <v>203.13272727272727</v>
      </c>
    </row>
    <row r="131" spans="1:12" ht="12.75">
      <c r="A131" s="24" t="s">
        <v>57</v>
      </c>
      <c r="B131" s="29">
        <f>APR!C119</f>
        <v>302917</v>
      </c>
      <c r="C131" s="29">
        <f>APR!E119</f>
        <v>625</v>
      </c>
      <c r="D131" s="31">
        <f>APR!F119</f>
        <v>484.6672</v>
      </c>
      <c r="E131" s="29">
        <f>APR!G119</f>
        <v>1432</v>
      </c>
      <c r="F131" s="31">
        <f>APR!H119</f>
        <v>211.53421787709496</v>
      </c>
      <c r="H131" s="29">
        <f>APR!C120</f>
        <v>117062</v>
      </c>
      <c r="I131" s="29">
        <f>APR!E120</f>
        <v>238</v>
      </c>
      <c r="J131" s="31">
        <f>APR!F120</f>
        <v>491.85714285714283</v>
      </c>
      <c r="K131" s="29">
        <f>APR!G120</f>
        <v>567</v>
      </c>
      <c r="L131" s="31">
        <f>APR!H120</f>
        <v>206.4585537918871</v>
      </c>
    </row>
    <row r="132" spans="1:12" ht="12.75">
      <c r="A132" s="24" t="s">
        <v>58</v>
      </c>
      <c r="B132" s="29">
        <f>MAY!C119</f>
        <v>299836</v>
      </c>
      <c r="C132" s="29">
        <f>MAY!E119</f>
        <v>620</v>
      </c>
      <c r="D132" s="31">
        <f>MAY!F119</f>
        <v>483.60645161290324</v>
      </c>
      <c r="E132" s="29">
        <f>MAY!G119</f>
        <v>1420</v>
      </c>
      <c r="F132" s="31">
        <f>MAY!H119</f>
        <v>211.15211267605633</v>
      </c>
      <c r="H132" s="29">
        <f>MAY!C120</f>
        <v>124591</v>
      </c>
      <c r="I132" s="29">
        <f>MAY!E120</f>
        <v>246</v>
      </c>
      <c r="J132" s="31">
        <f>MAY!F120</f>
        <v>506.4674796747967</v>
      </c>
      <c r="K132" s="29">
        <f>MAY!G120</f>
        <v>588</v>
      </c>
      <c r="L132" s="31">
        <f>MAY!H120</f>
        <v>211.88945578231292</v>
      </c>
    </row>
    <row r="133" spans="1:12" ht="12.75">
      <c r="A133" s="24" t="s">
        <v>59</v>
      </c>
      <c r="B133" s="29">
        <f>JUN!C119</f>
        <v>304203</v>
      </c>
      <c r="C133" s="29">
        <f>JUN!E119</f>
        <v>638</v>
      </c>
      <c r="D133" s="31">
        <f>JUN!F119</f>
        <v>476.80721003134795</v>
      </c>
      <c r="E133" s="29">
        <f>JUN!G119</f>
        <v>1440</v>
      </c>
      <c r="F133" s="31">
        <f>JUN!H119</f>
        <v>211.25208333333333</v>
      </c>
      <c r="H133" s="29">
        <f>JUN!C120</f>
        <v>120556</v>
      </c>
      <c r="I133" s="29">
        <f>JUN!E120</f>
        <v>247</v>
      </c>
      <c r="J133" s="31">
        <f>JUN!F120</f>
        <v>488.08097165991904</v>
      </c>
      <c r="K133" s="29">
        <f>JUN!G120</f>
        <v>583</v>
      </c>
      <c r="L133" s="31">
        <f>JUN!H120</f>
        <v>206.78559176672385</v>
      </c>
    </row>
    <row r="134" spans="1:12" ht="12.75">
      <c r="A134" s="30" t="s">
        <v>47</v>
      </c>
      <c r="B134" s="20">
        <f>SUM(B122:B133)/COUNTIF(B122:B133,"&lt;&gt;0")</f>
        <v>282701.1818181818</v>
      </c>
      <c r="C134" s="20">
        <f>SUM(C122:C133)/COUNTIF(C122:C133,"&lt;&gt;0")</f>
        <v>583.1666666666666</v>
      </c>
      <c r="D134" s="31">
        <f>B134/C134</f>
        <v>484.7691028605576</v>
      </c>
      <c r="E134" s="29">
        <f>SUM(E122:E133)/COUNTIF(E122:E133,"&lt;&gt;0")</f>
        <v>1351.25</v>
      </c>
      <c r="F134" s="31">
        <f>B134/E134</f>
        <v>209.2145656378774</v>
      </c>
      <c r="H134" s="20">
        <f>SUM(H122:H133)/COUNTIF(H122:H133,"&lt;&gt;0")</f>
        <v>125393.91666666667</v>
      </c>
      <c r="I134" s="20">
        <f>SUM(I122:I133)/COUNTIF(I122:I133,"&lt;&gt;0")</f>
        <v>257.25</v>
      </c>
      <c r="J134" s="31">
        <f>H134/I134</f>
        <v>487.43990929705217</v>
      </c>
      <c r="K134" s="29">
        <f>SUM(K122:K133)/COUNTIF(K122:K133,"&lt;&gt;0")</f>
        <v>539</v>
      </c>
      <c r="L134" s="31">
        <f>H134/K134</f>
        <v>232.6417748917749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JUL!J130</f>
        <v>95675</v>
      </c>
      <c r="D142" s="29">
        <f>JUL!J131</f>
        <v>19034</v>
      </c>
      <c r="E142" s="29">
        <f>JUL!J132</f>
        <v>22384</v>
      </c>
      <c r="F142" s="29">
        <f>JUL!J133</f>
        <v>49254</v>
      </c>
      <c r="G142" s="29">
        <f>JUL!J134</f>
        <v>5003</v>
      </c>
      <c r="H142" s="29">
        <f>JUL!J135</f>
        <v>13270</v>
      </c>
    </row>
    <row r="143" spans="1:8" ht="12.75">
      <c r="A143" s="24" t="s">
        <v>49</v>
      </c>
      <c r="C143" s="29">
        <f>AUG!J130</f>
        <v>94266</v>
      </c>
      <c r="D143" s="29">
        <f>AUG!J131</f>
        <v>19164</v>
      </c>
      <c r="E143" s="29">
        <f>AUG!J132</f>
        <v>18195</v>
      </c>
      <c r="F143" s="29">
        <f>AUG!J133</f>
        <v>52082</v>
      </c>
      <c r="G143" s="29">
        <f>AUG!J134</f>
        <v>4825</v>
      </c>
      <c r="H143" s="29">
        <f>AUG!J135</f>
        <v>11878</v>
      </c>
    </row>
    <row r="144" spans="1:8" ht="12.75">
      <c r="A144" s="24" t="s">
        <v>50</v>
      </c>
      <c r="C144" s="29">
        <f>SEP!J130</f>
        <v>91169</v>
      </c>
      <c r="D144" s="29">
        <f>SEP!J131</f>
        <v>19862</v>
      </c>
      <c r="E144" s="29">
        <f>SEP!J132</f>
        <v>17458</v>
      </c>
      <c r="F144" s="29">
        <f>SEP!J133</f>
        <v>48824</v>
      </c>
      <c r="G144" s="29">
        <f>SEP!J134</f>
        <v>5025</v>
      </c>
      <c r="H144" s="29">
        <f>SEP!J135</f>
        <v>9969</v>
      </c>
    </row>
    <row r="145" spans="1:8" ht="12.75">
      <c r="A145" s="24" t="s">
        <v>51</v>
      </c>
      <c r="C145" s="29">
        <f>OCT!J130</f>
        <v>91620</v>
      </c>
      <c r="D145" s="29">
        <f>OCT!J131</f>
        <v>19847</v>
      </c>
      <c r="E145" s="29">
        <f>OCT!J132</f>
        <v>18993</v>
      </c>
      <c r="F145" s="29">
        <f>OCT!J133</f>
        <v>48315</v>
      </c>
      <c r="G145" s="29">
        <f>OCT!J134</f>
        <v>4465</v>
      </c>
      <c r="H145" s="29">
        <f>OCT!J135</f>
        <v>8934</v>
      </c>
    </row>
    <row r="146" spans="1:8" ht="12.75">
      <c r="A146" s="24" t="s">
        <v>52</v>
      </c>
      <c r="C146" s="29">
        <f>NOV!J130</f>
        <v>103544</v>
      </c>
      <c r="D146" s="29">
        <f>NOV!J131</f>
        <v>19510</v>
      </c>
      <c r="E146" s="29">
        <f>NOV!J132</f>
        <v>31106</v>
      </c>
      <c r="F146" s="29">
        <f>NOV!J133</f>
        <v>48133</v>
      </c>
      <c r="G146" s="29">
        <f>NOV!J134</f>
        <v>4795</v>
      </c>
      <c r="H146" s="29">
        <f>NOV!J135</f>
        <v>7556</v>
      </c>
    </row>
    <row r="147" spans="1:8" ht="12.75">
      <c r="A147" s="24" t="s">
        <v>53</v>
      </c>
      <c r="C147" s="29">
        <f>DEC!J130</f>
        <v>102425</v>
      </c>
      <c r="D147" s="29">
        <f>DEC!J131</f>
        <v>19197</v>
      </c>
      <c r="E147" s="29">
        <f>DEC!J132</f>
        <v>75777</v>
      </c>
      <c r="F147" s="29">
        <f>DEC!J133</f>
        <v>1269</v>
      </c>
      <c r="G147" s="29">
        <f>DEC!J134</f>
        <v>6182</v>
      </c>
      <c r="H147" s="29">
        <f>DEC!J135</f>
        <v>7701</v>
      </c>
    </row>
    <row r="148" spans="1:8" ht="12.75">
      <c r="A148" s="24" t="s">
        <v>54</v>
      </c>
      <c r="C148" s="29">
        <f>JAN!J130</f>
        <v>99848</v>
      </c>
      <c r="D148" s="29">
        <f>JAN!J131</f>
        <v>19101</v>
      </c>
      <c r="E148" s="29">
        <f>JAN!J132</f>
        <v>22798</v>
      </c>
      <c r="F148" s="29">
        <f>JAN!J133</f>
        <v>51966</v>
      </c>
      <c r="G148" s="29">
        <f>JAN!J134</f>
        <v>5983</v>
      </c>
      <c r="H148" s="29">
        <f>JAN!J135</f>
        <v>8459</v>
      </c>
    </row>
    <row r="149" spans="1:8" ht="12.75">
      <c r="A149" s="24" t="s">
        <v>55</v>
      </c>
      <c r="C149" s="29">
        <f>FEB!J130</f>
        <v>104562</v>
      </c>
      <c r="D149" s="29">
        <f>FEB!J131</f>
        <v>19207</v>
      </c>
      <c r="E149" s="29">
        <f>FEB!J132</f>
        <v>24417</v>
      </c>
      <c r="F149" s="29">
        <f>FEB!J133</f>
        <v>54356</v>
      </c>
      <c r="G149" s="29">
        <f>FEB!J134</f>
        <v>6582</v>
      </c>
      <c r="H149" s="29">
        <f>FEB!J135</f>
        <v>8763</v>
      </c>
    </row>
    <row r="150" spans="1:8" ht="12.75">
      <c r="A150" s="24" t="s">
        <v>56</v>
      </c>
      <c r="C150" s="29">
        <f>MAR!J130</f>
        <v>103096</v>
      </c>
      <c r="D150" s="29">
        <f>MAR!J131</f>
        <v>19864</v>
      </c>
      <c r="E150" s="29">
        <f>MAR!J132</f>
        <v>21643</v>
      </c>
      <c r="F150" s="29">
        <f>MAR!J133</f>
        <v>54726</v>
      </c>
      <c r="G150" s="29">
        <f>MAR!J134</f>
        <v>6863</v>
      </c>
      <c r="H150" s="29">
        <f>MAR!J135</f>
        <v>8627</v>
      </c>
    </row>
    <row r="151" spans="1:8" ht="12.75">
      <c r="A151" s="24" t="s">
        <v>57</v>
      </c>
      <c r="C151" s="29">
        <f>APR!J130</f>
        <v>108287</v>
      </c>
      <c r="D151" s="29">
        <f>APR!J131</f>
        <v>19759</v>
      </c>
      <c r="E151" s="29">
        <f>APR!J132</f>
        <v>73067</v>
      </c>
      <c r="F151" s="29">
        <f>APR!GJ33</f>
        <v>0</v>
      </c>
      <c r="G151" s="29">
        <f>APR!J134</f>
        <v>7482</v>
      </c>
      <c r="H151" s="29">
        <f>APR!J135</f>
        <v>8775</v>
      </c>
    </row>
    <row r="152" spans="1:8" ht="12.75">
      <c r="A152" s="24" t="s">
        <v>58</v>
      </c>
      <c r="C152" s="29">
        <f>MAY!J130</f>
        <v>115797</v>
      </c>
      <c r="D152" s="29">
        <f>MAY!J131</f>
        <v>19702</v>
      </c>
      <c r="E152" s="29">
        <f>MAY!J132</f>
        <v>82810</v>
      </c>
      <c r="F152" s="29">
        <f>MAY!J133</f>
        <v>4894</v>
      </c>
      <c r="G152" s="29">
        <f>MAY!J134</f>
        <v>8391</v>
      </c>
      <c r="H152" s="29">
        <f>MAY!J135</f>
        <v>8794</v>
      </c>
    </row>
    <row r="153" spans="1:8" ht="12.75">
      <c r="A153" s="24" t="s">
        <v>59</v>
      </c>
      <c r="C153" s="29">
        <f>JUN!J130</f>
        <v>111345</v>
      </c>
      <c r="D153" s="29">
        <f>JUN!J131</f>
        <v>20830</v>
      </c>
      <c r="E153" s="29">
        <f>JUN!J132</f>
        <v>80071</v>
      </c>
      <c r="F153" s="29">
        <f>JUN!J133</f>
        <v>1458</v>
      </c>
      <c r="G153" s="29">
        <f>JUN!J134</f>
        <v>8986</v>
      </c>
      <c r="H153" s="29">
        <f>JUN!J135</f>
        <v>9211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101802.83333333333</v>
      </c>
      <c r="D154" s="34">
        <f t="shared" si="6"/>
        <v>19589.75</v>
      </c>
      <c r="E154" s="34">
        <f t="shared" si="6"/>
        <v>40726.583333333336</v>
      </c>
      <c r="F154" s="34">
        <f t="shared" si="6"/>
        <v>37752.454545454544</v>
      </c>
      <c r="G154" s="34">
        <f t="shared" si="6"/>
        <v>6215.166666666667</v>
      </c>
      <c r="H154" s="34">
        <f t="shared" si="6"/>
        <v>9328.083333333334</v>
      </c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0">
      <selection activeCell="F23" sqref="F23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JUL!B10</f>
        <v>35</v>
      </c>
      <c r="C5" s="20">
        <f>JUL!C10</f>
        <v>37</v>
      </c>
      <c r="D5" s="20">
        <f>JUL!D10</f>
        <v>6</v>
      </c>
      <c r="E5" s="20">
        <f>JUL!E10</f>
        <v>2</v>
      </c>
      <c r="F5" s="20">
        <f>JUL!F10</f>
        <v>27</v>
      </c>
      <c r="G5" s="20">
        <f>JUL!G10</f>
        <v>0</v>
      </c>
      <c r="H5" s="20">
        <f>JUL!H10</f>
        <v>136</v>
      </c>
      <c r="I5" s="20">
        <f aca="true" t="shared" si="0" ref="I5:I16">SUM(B5:H5)</f>
        <v>243</v>
      </c>
    </row>
    <row r="6" spans="1:9" ht="12.75">
      <c r="A6" s="24" t="s">
        <v>49</v>
      </c>
      <c r="B6" s="20">
        <f>AUG!B10</f>
        <v>27</v>
      </c>
      <c r="C6" s="20">
        <f>AUG!C10</f>
        <v>29</v>
      </c>
      <c r="D6" s="20">
        <f>AUG!D10</f>
        <v>6</v>
      </c>
      <c r="E6" s="20">
        <f>AUG!E10</f>
        <v>2</v>
      </c>
      <c r="F6" s="20">
        <f>AUG!F10</f>
        <v>27</v>
      </c>
      <c r="G6" s="20">
        <f>AUG!G10</f>
        <v>0</v>
      </c>
      <c r="H6" s="20">
        <f>AUG!H10</f>
        <v>153</v>
      </c>
      <c r="I6" s="20">
        <f t="shared" si="0"/>
        <v>244</v>
      </c>
    </row>
    <row r="7" spans="1:9" ht="12.75">
      <c r="A7" s="24" t="s">
        <v>50</v>
      </c>
      <c r="B7" s="20">
        <f>SEP!B10</f>
        <v>35</v>
      </c>
      <c r="C7" s="20">
        <f>SEP!C10</f>
        <v>34</v>
      </c>
      <c r="D7" s="20">
        <f>SEP!D10</f>
        <v>10</v>
      </c>
      <c r="E7" s="20">
        <f>SEP!E10</f>
        <v>2</v>
      </c>
      <c r="F7" s="20">
        <f>SEP!F10</f>
        <v>28</v>
      </c>
      <c r="G7" s="20">
        <f>SEP!G10</f>
        <v>0</v>
      </c>
      <c r="H7" s="20">
        <f>SEP!H10</f>
        <v>160</v>
      </c>
      <c r="I7" s="20">
        <f t="shared" si="0"/>
        <v>269</v>
      </c>
    </row>
    <row r="8" spans="1:9" ht="12.75">
      <c r="A8" s="24" t="s">
        <v>51</v>
      </c>
      <c r="B8" s="20">
        <f>OCT!B10</f>
        <v>34</v>
      </c>
      <c r="C8" s="20">
        <f>OCT!C10</f>
        <v>36</v>
      </c>
      <c r="D8" s="20">
        <f>OCT!D10</f>
        <v>10</v>
      </c>
      <c r="E8" s="20">
        <f>OCT!E10</f>
        <v>2</v>
      </c>
      <c r="F8" s="20">
        <f>OCT!F10</f>
        <v>28</v>
      </c>
      <c r="G8" s="20">
        <f>OCT!G10</f>
        <v>0</v>
      </c>
      <c r="H8" s="20">
        <f>OCT!H10</f>
        <v>164</v>
      </c>
      <c r="I8" s="20">
        <f t="shared" si="0"/>
        <v>274</v>
      </c>
    </row>
    <row r="9" spans="1:9" ht="12.75">
      <c r="A9" s="24" t="s">
        <v>52</v>
      </c>
      <c r="B9" s="20">
        <f>NOV!B10</f>
        <v>42</v>
      </c>
      <c r="C9" s="20">
        <f>NOV!C10</f>
        <v>43</v>
      </c>
      <c r="D9" s="20">
        <f>NOV!D10</f>
        <v>10</v>
      </c>
      <c r="E9" s="20">
        <f>NOV!E10</f>
        <v>2</v>
      </c>
      <c r="F9" s="20">
        <f>NOV!F10</f>
        <v>27</v>
      </c>
      <c r="G9" s="20">
        <f>NOV!G10</f>
        <v>0</v>
      </c>
      <c r="H9" s="20">
        <f>NOV!H10</f>
        <v>149</v>
      </c>
      <c r="I9" s="20">
        <f t="shared" si="0"/>
        <v>273</v>
      </c>
    </row>
    <row r="10" spans="1:9" ht="12.75">
      <c r="A10" s="24" t="s">
        <v>53</v>
      </c>
      <c r="B10" s="20">
        <f>DEC!B10</f>
        <v>71</v>
      </c>
      <c r="C10" s="20">
        <f>DEC!C10</f>
        <v>5</v>
      </c>
      <c r="D10" s="20">
        <f>DEC!D10</f>
        <v>10</v>
      </c>
      <c r="E10" s="20">
        <f>DEC!E10</f>
        <v>1</v>
      </c>
      <c r="F10" s="20">
        <f>DEC!F10</f>
        <v>27</v>
      </c>
      <c r="G10" s="20">
        <f>DEC!G10</f>
        <v>0</v>
      </c>
      <c r="H10" s="20">
        <f>DEC!H10</f>
        <v>144</v>
      </c>
      <c r="I10" s="20">
        <f t="shared" si="0"/>
        <v>258</v>
      </c>
    </row>
    <row r="11" spans="1:9" ht="12.75">
      <c r="A11" s="24" t="s">
        <v>54</v>
      </c>
      <c r="B11" s="20">
        <f>JAN!B10</f>
        <v>45</v>
      </c>
      <c r="C11" s="20">
        <f>JAN!C10</f>
        <v>37</v>
      </c>
      <c r="D11" s="20">
        <f>JAN!D10</f>
        <v>10</v>
      </c>
      <c r="E11" s="20">
        <f>JAN!E10</f>
        <v>1</v>
      </c>
      <c r="F11" s="20">
        <f>JAN!F10</f>
        <v>28</v>
      </c>
      <c r="G11" s="20">
        <f>JAN!G10</f>
        <v>0</v>
      </c>
      <c r="H11" s="20">
        <f>JAN!H10</f>
        <v>146</v>
      </c>
      <c r="I11" s="20">
        <f t="shared" si="0"/>
        <v>267</v>
      </c>
    </row>
    <row r="12" spans="1:9" ht="12.75">
      <c r="A12" s="24" t="s">
        <v>55</v>
      </c>
      <c r="B12" s="20">
        <f>FEB!B10</f>
        <v>74</v>
      </c>
      <c r="C12" s="20">
        <f>FEB!C10</f>
        <v>3</v>
      </c>
      <c r="D12" s="20">
        <f>FEB!D10</f>
        <v>10</v>
      </c>
      <c r="E12" s="20">
        <f>FEB!E10</f>
        <v>1</v>
      </c>
      <c r="F12" s="20">
        <f>FEB!F10</f>
        <v>28</v>
      </c>
      <c r="G12" s="20">
        <f>FEB!G10</f>
        <v>0</v>
      </c>
      <c r="H12" s="20">
        <f>FEB!H10</f>
        <v>139</v>
      </c>
      <c r="I12" s="20">
        <f t="shared" si="0"/>
        <v>255</v>
      </c>
    </row>
    <row r="13" spans="1:9" ht="12.75">
      <c r="A13" s="24" t="s">
        <v>56</v>
      </c>
      <c r="B13" s="20">
        <f>MAR!B10</f>
        <v>66</v>
      </c>
      <c r="C13" s="20">
        <f>MAR!C10</f>
        <v>3</v>
      </c>
      <c r="D13" s="20">
        <f>MAR!D10</f>
        <v>10</v>
      </c>
      <c r="E13" s="20">
        <f>MAR!E10</f>
        <v>2</v>
      </c>
      <c r="F13" s="20">
        <f>MAR!F10</f>
        <v>26</v>
      </c>
      <c r="G13" s="20">
        <f>MAR!G10</f>
        <v>0</v>
      </c>
      <c r="H13" s="20">
        <f>MAR!H10</f>
        <v>139</v>
      </c>
      <c r="I13" s="20">
        <f t="shared" si="0"/>
        <v>246</v>
      </c>
    </row>
    <row r="14" spans="1:9" ht="12.75">
      <c r="A14" s="24" t="s">
        <v>57</v>
      </c>
      <c r="B14" s="20">
        <f>APR!B10</f>
        <v>70</v>
      </c>
      <c r="C14" s="20">
        <f>APR!C10</f>
        <v>0</v>
      </c>
      <c r="D14" s="20">
        <f>APR!D10</f>
        <v>8</v>
      </c>
      <c r="E14" s="20">
        <f>APR!E10</f>
        <v>2</v>
      </c>
      <c r="F14" s="20">
        <f>APR!F10</f>
        <v>25</v>
      </c>
      <c r="G14" s="20">
        <f>APR!G10</f>
        <v>0</v>
      </c>
      <c r="H14" s="20">
        <f>APR!H10</f>
        <v>156</v>
      </c>
      <c r="I14" s="20">
        <f t="shared" si="0"/>
        <v>261</v>
      </c>
    </row>
    <row r="15" spans="1:9" ht="12.75">
      <c r="A15" s="24" t="s">
        <v>58</v>
      </c>
      <c r="B15" s="20">
        <f>MAY!B10</f>
        <v>64</v>
      </c>
      <c r="C15" s="20">
        <f>MAY!C10</f>
        <v>0</v>
      </c>
      <c r="D15" s="20">
        <f>MAY!D10</f>
        <v>4</v>
      </c>
      <c r="E15" s="20">
        <f>MAY!E10</f>
        <v>3</v>
      </c>
      <c r="F15" s="20">
        <f>MAY!F10</f>
        <v>26</v>
      </c>
      <c r="G15" s="20">
        <f>MAY!G10</f>
        <v>0</v>
      </c>
      <c r="H15" s="20">
        <f>MAY!H10</f>
        <v>160</v>
      </c>
      <c r="I15" s="20">
        <f t="shared" si="0"/>
        <v>257</v>
      </c>
    </row>
    <row r="16" spans="1:9" ht="12.75">
      <c r="A16" s="24" t="s">
        <v>59</v>
      </c>
      <c r="B16" s="20">
        <f>JUN!B10</f>
        <v>59</v>
      </c>
      <c r="C16" s="20">
        <f>JUN!C10</f>
        <v>0</v>
      </c>
      <c r="D16" s="20">
        <f>JUN!D10</f>
        <v>8</v>
      </c>
      <c r="E16" s="20">
        <f>JUN!E10</f>
        <v>3</v>
      </c>
      <c r="F16" s="20">
        <f>JUN!F10</f>
        <v>26</v>
      </c>
      <c r="G16" s="20">
        <f>JUN!G10</f>
        <v>0</v>
      </c>
      <c r="H16" s="20">
        <f>JUN!H10</f>
        <v>173</v>
      </c>
      <c r="I16" s="20">
        <f t="shared" si="0"/>
        <v>269</v>
      </c>
    </row>
    <row r="17" spans="1:9" ht="12.75">
      <c r="A17" s="17" t="s">
        <v>47</v>
      </c>
      <c r="B17" s="20">
        <f>SUM(B5:B16)/COUNTIF(B5:B16,"&lt;&gt;0")</f>
        <v>51.833333333333336</v>
      </c>
      <c r="C17" s="20">
        <f aca="true" t="shared" si="1" ref="C17:I17">SUM(C5:C16)/COUNTIF(C5:C16,"&lt;&gt;0")</f>
        <v>25.22222222222222</v>
      </c>
      <c r="D17" s="20">
        <f t="shared" si="1"/>
        <v>8.5</v>
      </c>
      <c r="E17" s="20">
        <f t="shared" si="1"/>
        <v>1.9166666666666667</v>
      </c>
      <c r="F17" s="20">
        <f t="shared" si="1"/>
        <v>26.916666666666668</v>
      </c>
      <c r="G17" s="20" t="e">
        <f t="shared" si="1"/>
        <v>#DIV/0!</v>
      </c>
      <c r="H17" s="20">
        <f t="shared" si="1"/>
        <v>151.58333333333334</v>
      </c>
      <c r="I17" s="20">
        <f t="shared" si="1"/>
        <v>259.6666666666667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JUL!B21</f>
        <v>10</v>
      </c>
      <c r="C21" s="23">
        <f>JUL!C21</f>
        <v>8</v>
      </c>
      <c r="D21" s="23">
        <f>JUL!D21</f>
        <v>2</v>
      </c>
      <c r="E21" s="23">
        <f>JUL!E21</f>
        <v>2</v>
      </c>
      <c r="F21" s="23">
        <f>JUL!F21</f>
        <v>26</v>
      </c>
      <c r="G21" s="23">
        <f>JUL!G21</f>
        <v>0</v>
      </c>
      <c r="H21" s="23">
        <f>JUL!H21</f>
        <v>62</v>
      </c>
      <c r="I21" s="20">
        <f aca="true" t="shared" si="2" ref="I21:I32">SUM(B21:H21)</f>
        <v>110</v>
      </c>
    </row>
    <row r="22" spans="1:9" ht="12.75">
      <c r="A22" s="24" t="s">
        <v>49</v>
      </c>
      <c r="B22" s="23">
        <f>AUG!B21</f>
        <v>9</v>
      </c>
      <c r="C22" s="23">
        <f>AUG!C21</f>
        <v>6</v>
      </c>
      <c r="D22" s="23">
        <f>AUG!D21</f>
        <v>2</v>
      </c>
      <c r="E22" s="23">
        <f>AUG!E21</f>
        <v>2</v>
      </c>
      <c r="F22" s="23">
        <f>AUG!F21</f>
        <v>26</v>
      </c>
      <c r="G22" s="23">
        <f>AUG!G21</f>
        <v>0</v>
      </c>
      <c r="H22" s="23">
        <f>AUG!H21</f>
        <v>67</v>
      </c>
      <c r="I22" s="20">
        <f t="shared" si="2"/>
        <v>112</v>
      </c>
    </row>
    <row r="23" spans="1:9" ht="12.75">
      <c r="A23" s="24" t="s">
        <v>50</v>
      </c>
      <c r="B23" s="23">
        <f>SEP!B21</f>
        <v>10</v>
      </c>
      <c r="C23" s="23">
        <f>SEP!C21</f>
        <v>7</v>
      </c>
      <c r="D23" s="23">
        <f>SEP!D21</f>
        <v>3</v>
      </c>
      <c r="E23" s="23">
        <f>SEP!E21</f>
        <v>2</v>
      </c>
      <c r="F23" s="23">
        <f>SEP!F21</f>
        <v>27</v>
      </c>
      <c r="G23" s="23">
        <f>SEP!G21</f>
        <v>0</v>
      </c>
      <c r="H23" s="23">
        <f>SEP!H21</f>
        <v>71</v>
      </c>
      <c r="I23" s="20">
        <f t="shared" si="2"/>
        <v>120</v>
      </c>
    </row>
    <row r="24" spans="1:9" ht="12.75">
      <c r="A24" s="24" t="s">
        <v>51</v>
      </c>
      <c r="B24" s="23">
        <f>OCT!B21</f>
        <v>10</v>
      </c>
      <c r="C24" s="23">
        <f>OCT!C21</f>
        <v>7</v>
      </c>
      <c r="D24" s="23">
        <f>OCT!D21</f>
        <v>3</v>
      </c>
      <c r="E24" s="23">
        <f>OCT!E21</f>
        <v>2</v>
      </c>
      <c r="F24" s="23">
        <f>OCT!F21</f>
        <v>28</v>
      </c>
      <c r="G24" s="23">
        <f>OCT!G21</f>
        <v>0</v>
      </c>
      <c r="H24" s="23">
        <f>OCT!H21</f>
        <v>72</v>
      </c>
      <c r="I24" s="20">
        <f t="shared" si="2"/>
        <v>122</v>
      </c>
    </row>
    <row r="25" spans="1:9" ht="12.75">
      <c r="A25" s="24" t="s">
        <v>52</v>
      </c>
      <c r="B25" s="20">
        <f>NOV!B21</f>
        <v>12</v>
      </c>
      <c r="C25" s="20">
        <f>NOV!C21</f>
        <v>9</v>
      </c>
      <c r="D25" s="20">
        <f>NOV!D21</f>
        <v>3</v>
      </c>
      <c r="E25" s="20">
        <f>NOV!E21</f>
        <v>2</v>
      </c>
      <c r="F25" s="20">
        <f>NOV!F21</f>
        <v>27</v>
      </c>
      <c r="G25" s="20">
        <f>NOV!G21</f>
        <v>0</v>
      </c>
      <c r="H25" s="20">
        <f>NOV!H21</f>
        <v>69</v>
      </c>
      <c r="I25" s="20">
        <f t="shared" si="2"/>
        <v>122</v>
      </c>
    </row>
    <row r="26" spans="1:9" ht="12.75">
      <c r="A26" s="24" t="s">
        <v>53</v>
      </c>
      <c r="B26" s="20">
        <f>DEC!B21</f>
        <v>19</v>
      </c>
      <c r="C26" s="20">
        <f>DEC!C21</f>
        <v>1</v>
      </c>
      <c r="D26" s="20">
        <f>DEC!D21</f>
        <v>3</v>
      </c>
      <c r="E26" s="20">
        <f>DEC!E21</f>
        <v>1</v>
      </c>
      <c r="F26" s="20">
        <f>DEC!F21</f>
        <v>27</v>
      </c>
      <c r="G26" s="20">
        <f>DEC!G21</f>
        <v>0</v>
      </c>
      <c r="H26" s="20">
        <f>DEC!H21</f>
        <v>69</v>
      </c>
      <c r="I26" s="20">
        <f t="shared" si="2"/>
        <v>120</v>
      </c>
    </row>
    <row r="27" spans="1:9" ht="12.75">
      <c r="A27" s="24" t="s">
        <v>54</v>
      </c>
      <c r="B27" s="20">
        <f>JAN!B21</f>
        <v>14</v>
      </c>
      <c r="C27" s="20">
        <f>JAN!C21</f>
        <v>8</v>
      </c>
      <c r="D27" s="20">
        <f>JAN!D21</f>
        <v>3</v>
      </c>
      <c r="E27" s="20">
        <f>JAN!E21</f>
        <v>1</v>
      </c>
      <c r="F27" s="20">
        <f>JAN!F21</f>
        <v>28</v>
      </c>
      <c r="G27" s="20">
        <f>JAN!G21</f>
        <v>0</v>
      </c>
      <c r="H27" s="20">
        <f>JAN!H21</f>
        <v>73</v>
      </c>
      <c r="I27" s="20">
        <f t="shared" si="2"/>
        <v>127</v>
      </c>
    </row>
    <row r="28" spans="1:9" ht="12.75">
      <c r="A28" s="24" t="s">
        <v>55</v>
      </c>
      <c r="B28" s="20">
        <f>FEB!B21</f>
        <v>20</v>
      </c>
      <c r="C28" s="20">
        <f>FEB!C21</f>
        <v>1</v>
      </c>
      <c r="D28" s="20">
        <f>FEB!D21</f>
        <v>3</v>
      </c>
      <c r="E28" s="20">
        <f>FEB!E21</f>
        <v>1</v>
      </c>
      <c r="F28" s="20">
        <f>FEB!F21</f>
        <v>28</v>
      </c>
      <c r="G28" s="20">
        <f>FEB!G21</f>
        <v>0</v>
      </c>
      <c r="H28" s="20">
        <f>FEB!H21</f>
        <v>71</v>
      </c>
      <c r="I28" s="20">
        <f t="shared" si="2"/>
        <v>124</v>
      </c>
    </row>
    <row r="29" spans="1:9" ht="12.75">
      <c r="A29" s="24" t="s">
        <v>56</v>
      </c>
      <c r="B29" s="20">
        <f>MAR!B21</f>
        <v>18</v>
      </c>
      <c r="C29" s="20">
        <f>MAR!C21</f>
        <v>1</v>
      </c>
      <c r="D29" s="20">
        <f>MAR!D21</f>
        <v>3</v>
      </c>
      <c r="E29" s="20">
        <f>MAR!E21</f>
        <v>2</v>
      </c>
      <c r="F29" s="20">
        <f>MAR!F21</f>
        <v>26</v>
      </c>
      <c r="G29" s="20">
        <f>MAR!G21</f>
        <v>0</v>
      </c>
      <c r="H29" s="20">
        <f>MAR!H21</f>
        <v>72</v>
      </c>
      <c r="I29" s="20">
        <f t="shared" si="2"/>
        <v>122</v>
      </c>
    </row>
    <row r="30" spans="1:9" ht="12.75">
      <c r="A30" s="24" t="s">
        <v>57</v>
      </c>
      <c r="B30" s="20">
        <f>APR!B21</f>
        <v>19</v>
      </c>
      <c r="C30" s="20">
        <f>APR!C21</f>
        <v>0</v>
      </c>
      <c r="D30" s="20">
        <f>APR!D21</f>
        <v>2</v>
      </c>
      <c r="E30" s="20">
        <f>APR!E21</f>
        <v>2</v>
      </c>
      <c r="F30" s="20">
        <f>APR!F21</f>
        <v>25</v>
      </c>
      <c r="G30" s="20">
        <f>APR!G21</f>
        <v>0</v>
      </c>
      <c r="H30" s="20">
        <f>APR!H21</f>
        <v>80</v>
      </c>
      <c r="I30" s="20">
        <f t="shared" si="2"/>
        <v>128</v>
      </c>
    </row>
    <row r="31" spans="1:9" ht="12.75">
      <c r="A31" s="24" t="s">
        <v>58</v>
      </c>
      <c r="B31" s="20">
        <f>MAY!B21</f>
        <v>18</v>
      </c>
      <c r="C31" s="20">
        <f>MAY!C21</f>
        <v>0</v>
      </c>
      <c r="D31" s="20">
        <f>MAY!D21</f>
        <v>1</v>
      </c>
      <c r="E31" s="20">
        <f>MAY!E21</f>
        <v>3</v>
      </c>
      <c r="F31" s="20">
        <f>MAY!F21</f>
        <v>26</v>
      </c>
      <c r="G31" s="20">
        <f>MAY!G21</f>
        <v>0</v>
      </c>
      <c r="H31" s="20">
        <f>MAY!H21</f>
        <v>81</v>
      </c>
      <c r="I31" s="20">
        <f t="shared" si="2"/>
        <v>129</v>
      </c>
    </row>
    <row r="32" spans="1:9" ht="12.75">
      <c r="A32" s="24" t="s">
        <v>59</v>
      </c>
      <c r="B32" s="20">
        <f>JUN!B21</f>
        <v>17</v>
      </c>
      <c r="C32" s="20">
        <f>JUN!C21</f>
        <v>0</v>
      </c>
      <c r="D32" s="20">
        <f>JUN!D21</f>
        <v>2</v>
      </c>
      <c r="E32" s="20">
        <f>JUN!E21</f>
        <v>3</v>
      </c>
      <c r="F32" s="20">
        <f>JUN!F21</f>
        <v>26</v>
      </c>
      <c r="G32" s="20">
        <f>JUN!G21</f>
        <v>0</v>
      </c>
      <c r="H32" s="20">
        <f>JUN!H21</f>
        <v>84</v>
      </c>
      <c r="I32" s="20">
        <f t="shared" si="2"/>
        <v>132</v>
      </c>
    </row>
    <row r="33" spans="1:9" ht="12.75">
      <c r="A33" s="17" t="s">
        <v>47</v>
      </c>
      <c r="B33" s="20">
        <f aca="true" t="shared" si="3" ref="B33:I33">SUM(B21:B32)/COUNTIF(B21:B32,"&lt;&gt;0")</f>
        <v>14.666666666666666</v>
      </c>
      <c r="C33" s="20">
        <f t="shared" si="3"/>
        <v>5.333333333333333</v>
      </c>
      <c r="D33" s="20">
        <f t="shared" si="3"/>
        <v>2.5</v>
      </c>
      <c r="E33" s="20">
        <f t="shared" si="3"/>
        <v>1.9166666666666667</v>
      </c>
      <c r="F33" s="20">
        <f t="shared" si="3"/>
        <v>26.666666666666668</v>
      </c>
      <c r="G33" s="20" t="e">
        <f t="shared" si="3"/>
        <v>#DIV/0!</v>
      </c>
      <c r="H33" s="20">
        <f t="shared" si="3"/>
        <v>72.58333333333333</v>
      </c>
      <c r="I33" s="20">
        <f t="shared" si="3"/>
        <v>122.33333333333333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JUL!B32</f>
        <v>7876</v>
      </c>
      <c r="C37" s="20">
        <f>JUL!C32</f>
        <v>6539</v>
      </c>
      <c r="D37" s="20">
        <f>JUL!D32</f>
        <v>1024</v>
      </c>
      <c r="E37" s="20">
        <f>JUL!E32</f>
        <v>543</v>
      </c>
      <c r="F37" s="20">
        <f>JUL!F32</f>
        <v>5471</v>
      </c>
      <c r="G37" s="20">
        <f>JUL!G32</f>
        <v>0</v>
      </c>
      <c r="H37" s="20">
        <f>JUL!H32</f>
        <v>26341</v>
      </c>
      <c r="I37" s="20">
        <f aca="true" t="shared" si="4" ref="I37:I48">SUM(B37:H37)</f>
        <v>47794</v>
      </c>
    </row>
    <row r="38" spans="1:9" ht="12.75">
      <c r="A38" s="24" t="s">
        <v>49</v>
      </c>
      <c r="B38" s="20">
        <f>AUG!B32</f>
        <v>6197</v>
      </c>
      <c r="C38" s="20">
        <f>AUG!C32</f>
        <v>5554</v>
      </c>
      <c r="D38" s="20">
        <f>AUG!D32</f>
        <v>1024</v>
      </c>
      <c r="E38" s="20">
        <f>AUG!E32</f>
        <v>478</v>
      </c>
      <c r="F38" s="20">
        <f>AUG!F32</f>
        <v>5278</v>
      </c>
      <c r="G38" s="20">
        <f>AUG!G32</f>
        <v>0</v>
      </c>
      <c r="H38" s="20">
        <f>AUG!H32</f>
        <v>29953</v>
      </c>
      <c r="I38" s="20">
        <f t="shared" si="4"/>
        <v>48484</v>
      </c>
    </row>
    <row r="39" spans="1:9" ht="12.75">
      <c r="A39" s="24" t="s">
        <v>50</v>
      </c>
      <c r="B39" s="20">
        <f>SEP!B32</f>
        <v>8579</v>
      </c>
      <c r="C39" s="20">
        <f>SEP!C32</f>
        <v>7608</v>
      </c>
      <c r="D39" s="20">
        <f>SEP!D32</f>
        <v>2112</v>
      </c>
      <c r="E39" s="20">
        <f>SEP!E32</f>
        <v>478</v>
      </c>
      <c r="F39" s="20">
        <f>SEP!F32</f>
        <v>5248</v>
      </c>
      <c r="G39" s="20">
        <f>SEP!G32</f>
        <v>0</v>
      </c>
      <c r="H39" s="20">
        <f>SEP!H32</f>
        <v>33181</v>
      </c>
      <c r="I39" s="20">
        <f t="shared" si="4"/>
        <v>57206</v>
      </c>
    </row>
    <row r="40" spans="1:9" ht="12.75">
      <c r="A40" s="24" t="s">
        <v>51</v>
      </c>
      <c r="B40" s="20">
        <f>OCT!B32</f>
        <v>7319</v>
      </c>
      <c r="C40" s="20">
        <f>OCT!C32</f>
        <v>6927</v>
      </c>
      <c r="D40" s="20">
        <f>OCT!D32</f>
        <v>2097</v>
      </c>
      <c r="E40" s="20">
        <f>OCT!E32</f>
        <v>476</v>
      </c>
      <c r="F40" s="20">
        <f>OCT!F32</f>
        <v>5490</v>
      </c>
      <c r="G40" s="20">
        <f>OCT!G32</f>
        <v>0</v>
      </c>
      <c r="H40" s="20">
        <f>OCT!H32</f>
        <v>33642</v>
      </c>
      <c r="I40" s="20">
        <f t="shared" si="4"/>
        <v>55951</v>
      </c>
    </row>
    <row r="41" spans="1:9" ht="12.75">
      <c r="A41" s="24" t="s">
        <v>52</v>
      </c>
      <c r="B41" s="20">
        <f>NOV!B32</f>
        <v>9139</v>
      </c>
      <c r="C41" s="20">
        <f>NOV!C32</f>
        <v>8091</v>
      </c>
      <c r="D41" s="20">
        <f>NOV!D32</f>
        <v>2097</v>
      </c>
      <c r="E41" s="20">
        <f>NOV!E32</f>
        <v>566</v>
      </c>
      <c r="F41" s="20">
        <f>NOV!F32</f>
        <v>5222</v>
      </c>
      <c r="G41" s="20">
        <f>NOV!G32</f>
        <v>0</v>
      </c>
      <c r="H41" s="20">
        <f>NOV!H32</f>
        <v>28689</v>
      </c>
      <c r="I41" s="20">
        <f t="shared" si="4"/>
        <v>53804</v>
      </c>
    </row>
    <row r="42" spans="1:9" ht="12.75">
      <c r="A42" s="24" t="s">
        <v>53</v>
      </c>
      <c r="B42" s="20">
        <f>DEC!B32</f>
        <v>14955</v>
      </c>
      <c r="C42" s="20">
        <f>DEC!C32</f>
        <v>969</v>
      </c>
      <c r="D42" s="20">
        <f>DEC!D32</f>
        <v>1911</v>
      </c>
      <c r="E42" s="20">
        <f>DEC!E32</f>
        <v>283</v>
      </c>
      <c r="F42" s="20">
        <f>DEC!F32</f>
        <v>5100</v>
      </c>
      <c r="G42" s="20">
        <f>DEC!G32</f>
        <v>0</v>
      </c>
      <c r="H42" s="20">
        <f>DEC!H32</f>
        <v>30564</v>
      </c>
      <c r="I42" s="20">
        <f t="shared" si="4"/>
        <v>53782</v>
      </c>
    </row>
    <row r="43" spans="1:9" ht="12.75">
      <c r="A43" s="24" t="s">
        <v>54</v>
      </c>
      <c r="B43" s="20">
        <f>JAN!B32</f>
        <v>10162</v>
      </c>
      <c r="C43" s="20">
        <f>JAN!C32</f>
        <v>7313</v>
      </c>
      <c r="D43" s="20">
        <f>JAN!D32</f>
        <v>1911</v>
      </c>
      <c r="E43" s="20">
        <f>JAN!E32</f>
        <v>283</v>
      </c>
      <c r="F43" s="20">
        <f>JAN!F32</f>
        <v>5271</v>
      </c>
      <c r="G43" s="20">
        <f>JAN!G32</f>
        <v>0</v>
      </c>
      <c r="H43" s="20">
        <f>JAN!H32</f>
        <v>29649</v>
      </c>
      <c r="I43" s="20">
        <f t="shared" si="4"/>
        <v>54589</v>
      </c>
    </row>
    <row r="44" spans="1:9" ht="12.75">
      <c r="A44" s="24" t="s">
        <v>55</v>
      </c>
      <c r="B44" s="20">
        <f>FEB!B32</f>
        <v>15725</v>
      </c>
      <c r="C44" s="20">
        <f>FEB!C32</f>
        <v>552</v>
      </c>
      <c r="D44" s="20">
        <f>FEB!D32</f>
        <v>1911</v>
      </c>
      <c r="E44" s="20">
        <f>FEB!E32</f>
        <v>283</v>
      </c>
      <c r="F44" s="20">
        <f>FEB!F32</f>
        <v>5283</v>
      </c>
      <c r="G44" s="20">
        <f>FEB!G32</f>
        <v>0</v>
      </c>
      <c r="H44" s="20">
        <f>FEB!H32</f>
        <v>29187</v>
      </c>
      <c r="I44" s="20">
        <f t="shared" si="4"/>
        <v>52941</v>
      </c>
    </row>
    <row r="45" spans="1:9" ht="12.75">
      <c r="A45" s="24" t="s">
        <v>56</v>
      </c>
      <c r="B45" s="20">
        <f>MAR!B32</f>
        <v>14127</v>
      </c>
      <c r="C45" s="20">
        <f>MAR!C32</f>
        <v>552</v>
      </c>
      <c r="D45" s="20">
        <f>MAR!D32</f>
        <v>1693</v>
      </c>
      <c r="E45" s="20">
        <f>MAR!E32</f>
        <v>566</v>
      </c>
      <c r="F45" s="20">
        <f>MAR!F32</f>
        <v>4956</v>
      </c>
      <c r="G45" s="20">
        <f>MAR!G32</f>
        <v>0</v>
      </c>
      <c r="H45" s="20">
        <f>MAR!H32</f>
        <v>31788</v>
      </c>
      <c r="I45" s="20">
        <f t="shared" si="4"/>
        <v>53682</v>
      </c>
    </row>
    <row r="46" spans="1:9" ht="12.75">
      <c r="A46" s="24" t="s">
        <v>57</v>
      </c>
      <c r="B46" s="20">
        <f>APR!B32</f>
        <v>15384</v>
      </c>
      <c r="C46" s="20">
        <f>APR!C32</f>
        <v>0</v>
      </c>
      <c r="D46" s="20">
        <f>APR!D32</f>
        <v>1332</v>
      </c>
      <c r="E46" s="20">
        <f>APR!E32</f>
        <v>566</v>
      </c>
      <c r="F46" s="20">
        <f>APR!F32</f>
        <v>4700</v>
      </c>
      <c r="G46" s="20">
        <f>APR!G32</f>
        <v>0</v>
      </c>
      <c r="H46" s="20">
        <f>APR!H32</f>
        <v>34528</v>
      </c>
      <c r="I46" s="20">
        <f t="shared" si="4"/>
        <v>56510</v>
      </c>
    </row>
    <row r="47" spans="1:9" ht="12.75">
      <c r="A47" s="24" t="s">
        <v>58</v>
      </c>
      <c r="B47" s="20">
        <f>MAY!B32</f>
        <v>13319</v>
      </c>
      <c r="C47" s="20">
        <f>MAY!C32</f>
        <v>0</v>
      </c>
      <c r="D47" s="20">
        <f>MAY!D32</f>
        <v>859</v>
      </c>
      <c r="E47" s="20">
        <f>MAY!E32</f>
        <v>880</v>
      </c>
      <c r="F47" s="20">
        <f>MAY!F32</f>
        <v>5073</v>
      </c>
      <c r="G47" s="20">
        <f>MAY!G32</f>
        <v>0</v>
      </c>
      <c r="H47" s="20">
        <f>MAY!H32</f>
        <v>34965</v>
      </c>
      <c r="I47" s="20">
        <f t="shared" si="4"/>
        <v>55096</v>
      </c>
    </row>
    <row r="48" spans="1:9" ht="12.75">
      <c r="A48" s="24" t="s">
        <v>59</v>
      </c>
      <c r="B48" s="20">
        <f>JUN!B32</f>
        <v>12615</v>
      </c>
      <c r="C48" s="20">
        <f>JUN!C32</f>
        <v>0</v>
      </c>
      <c r="D48" s="20">
        <f>JUN!D32</f>
        <v>1783</v>
      </c>
      <c r="E48" s="20">
        <f>JUN!E32</f>
        <v>880</v>
      </c>
      <c r="F48" s="20">
        <f>JUN!F32</f>
        <v>4986</v>
      </c>
      <c r="G48" s="20">
        <f>JUN!G32</f>
        <v>0</v>
      </c>
      <c r="H48" s="20">
        <f>JUN!H32</f>
        <v>35947</v>
      </c>
      <c r="I48" s="20">
        <f t="shared" si="4"/>
        <v>56211</v>
      </c>
    </row>
    <row r="49" spans="1:9" ht="12.75">
      <c r="A49" s="17" t="s">
        <v>47</v>
      </c>
      <c r="B49" s="20">
        <f aca="true" t="shared" si="5" ref="B49:I49">SUM(B37:B48)/COUNTIF(B37:B48,"&lt;&gt;0")</f>
        <v>11283.083333333334</v>
      </c>
      <c r="C49" s="20">
        <f t="shared" si="5"/>
        <v>4900.555555555556</v>
      </c>
      <c r="D49" s="20">
        <f t="shared" si="5"/>
        <v>1646.1666666666667</v>
      </c>
      <c r="E49" s="20">
        <f t="shared" si="5"/>
        <v>523.5</v>
      </c>
      <c r="F49" s="20">
        <f t="shared" si="5"/>
        <v>5173.166666666667</v>
      </c>
      <c r="G49" s="20" t="e">
        <f t="shared" si="5"/>
        <v>#DIV/0!</v>
      </c>
      <c r="H49" s="20">
        <f t="shared" si="5"/>
        <v>31536.166666666668</v>
      </c>
      <c r="I49" s="20">
        <f t="shared" si="5"/>
        <v>53837.5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66</v>
      </c>
    </row>
    <row r="54" ht="12.75">
      <c r="A54" s="18"/>
    </row>
    <row r="55" spans="3:13" ht="12.75">
      <c r="C55" s="46" t="s">
        <v>19</v>
      </c>
      <c r="D55" s="43"/>
      <c r="E55" s="44"/>
      <c r="G55" s="46" t="s">
        <v>23</v>
      </c>
      <c r="H55" s="43"/>
      <c r="I55" s="44"/>
      <c r="K55" s="46" t="s">
        <v>24</v>
      </c>
      <c r="L55" s="43"/>
      <c r="M55" s="44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JUL!J42</f>
        <v>110</v>
      </c>
      <c r="D58" s="29">
        <f>JUL!J43</f>
        <v>243</v>
      </c>
      <c r="E58" s="31">
        <f>JUL!J44</f>
        <v>2.209090909090909</v>
      </c>
      <c r="G58" s="29">
        <f>JUL!J47</f>
        <v>62</v>
      </c>
      <c r="H58" s="29">
        <f>JUL!J48</f>
        <v>136</v>
      </c>
      <c r="I58" s="31">
        <f>JUL!J49</f>
        <v>2.193548387096774</v>
      </c>
      <c r="K58" s="29">
        <f>JUL!J52</f>
        <v>48</v>
      </c>
      <c r="L58" s="29">
        <f>JUL!J53</f>
        <v>107</v>
      </c>
      <c r="M58" s="31">
        <f>JUL!J54</f>
        <v>2.2291666666666665</v>
      </c>
    </row>
    <row r="59" spans="1:13" ht="12.75">
      <c r="A59" s="24" t="s">
        <v>49</v>
      </c>
      <c r="C59" s="29">
        <f>AUG!J42</f>
        <v>112</v>
      </c>
      <c r="D59" s="29">
        <f>AUG!J43</f>
        <v>244</v>
      </c>
      <c r="E59" s="31">
        <f>AUG!J44</f>
        <v>2.1785714285714284</v>
      </c>
      <c r="G59" s="29">
        <f>AUG!J47</f>
        <v>67</v>
      </c>
      <c r="H59" s="29">
        <f>AUG!J48</f>
        <v>153</v>
      </c>
      <c r="I59" s="31">
        <f>AUG!J49</f>
        <v>2.283582089552239</v>
      </c>
      <c r="K59" s="29">
        <f>AUG!J52</f>
        <v>45</v>
      </c>
      <c r="L59" s="29">
        <f>AUG!J53</f>
        <v>91</v>
      </c>
      <c r="M59" s="31">
        <f>AUG!J54</f>
        <v>2.022222222222222</v>
      </c>
    </row>
    <row r="60" spans="1:13" ht="12.75">
      <c r="A60" s="24" t="s">
        <v>50</v>
      </c>
      <c r="C60" s="29">
        <f>SEP!J42</f>
        <v>120</v>
      </c>
      <c r="D60" s="29">
        <f>SEP!J43</f>
        <v>269</v>
      </c>
      <c r="E60" s="31">
        <f>SEP!J44</f>
        <v>2.2416666666666667</v>
      </c>
      <c r="G60" s="29">
        <f>SEP!J47</f>
        <v>71</v>
      </c>
      <c r="H60" s="29">
        <f>SEP!J48</f>
        <v>160</v>
      </c>
      <c r="I60" s="31">
        <f>SEP!J49</f>
        <v>2.2535211267605635</v>
      </c>
      <c r="K60" s="29">
        <f>SEP!J52</f>
        <v>49</v>
      </c>
      <c r="L60" s="29">
        <f>SEP!J53</f>
        <v>109</v>
      </c>
      <c r="M60" s="31">
        <f>SEP!J54</f>
        <v>2.2244897959183674</v>
      </c>
    </row>
    <row r="61" spans="1:13" ht="12.75">
      <c r="A61" s="24" t="s">
        <v>51</v>
      </c>
      <c r="C61" s="29">
        <f>OCT!J42</f>
        <v>122</v>
      </c>
      <c r="D61" s="29">
        <f>OCT!J43</f>
        <v>274</v>
      </c>
      <c r="E61" s="31">
        <f>OCT!J44</f>
        <v>2.2459016393442623</v>
      </c>
      <c r="G61" s="29">
        <f>OCT!J47</f>
        <v>72</v>
      </c>
      <c r="H61" s="29">
        <f>OCT!J48</f>
        <v>164</v>
      </c>
      <c r="I61" s="31">
        <f>OCT!J49</f>
        <v>2.2777777777777777</v>
      </c>
      <c r="K61" s="29">
        <f>OCT!J52</f>
        <v>50</v>
      </c>
      <c r="L61" s="29">
        <f>OCT!J53</f>
        <v>110</v>
      </c>
      <c r="M61" s="31">
        <f>OCT!J54</f>
        <v>2.2</v>
      </c>
    </row>
    <row r="62" spans="1:13" ht="12.75">
      <c r="A62" s="24" t="s">
        <v>52</v>
      </c>
      <c r="C62" s="29">
        <f>NOV!J42</f>
        <v>122</v>
      </c>
      <c r="D62" s="29">
        <f>NOV!J43</f>
        <v>273</v>
      </c>
      <c r="E62" s="31">
        <f>NOV!J44</f>
        <v>2.237704918032787</v>
      </c>
      <c r="G62" s="29">
        <f>NOV!J47</f>
        <v>69</v>
      </c>
      <c r="H62" s="29">
        <f>NOV!J48</f>
        <v>149</v>
      </c>
      <c r="I62" s="31">
        <f>NOV!J49</f>
        <v>2.1594202898550723</v>
      </c>
      <c r="K62" s="29">
        <f>NOV!J52</f>
        <v>53</v>
      </c>
      <c r="L62" s="29">
        <f>NOV!J53</f>
        <v>124</v>
      </c>
      <c r="M62" s="31">
        <f>NOV!J54</f>
        <v>2.339622641509434</v>
      </c>
    </row>
    <row r="63" spans="1:13" ht="12.75">
      <c r="A63" s="24" t="s">
        <v>53</v>
      </c>
      <c r="C63" s="29">
        <f>DEC!J42</f>
        <v>120</v>
      </c>
      <c r="D63" s="29">
        <f>DEC!J43</f>
        <v>258</v>
      </c>
      <c r="E63" s="31">
        <f>DEC!J44</f>
        <v>2.15</v>
      </c>
      <c r="G63" s="29">
        <f>DEC!J47</f>
        <v>69</v>
      </c>
      <c r="H63" s="29">
        <f>DEC!J48</f>
        <v>144</v>
      </c>
      <c r="I63" s="31">
        <f>DEC!J49</f>
        <v>2.0869565217391304</v>
      </c>
      <c r="K63" s="29">
        <f>DEC!J52</f>
        <v>51</v>
      </c>
      <c r="L63" s="29">
        <f>DEC!J53</f>
        <v>114</v>
      </c>
      <c r="M63" s="31">
        <f>DEC!J54</f>
        <v>2.235294117647059</v>
      </c>
    </row>
    <row r="64" spans="1:13" ht="12.75">
      <c r="A64" s="24" t="s">
        <v>54</v>
      </c>
      <c r="C64" s="29">
        <f>JAN!J42</f>
        <v>127</v>
      </c>
      <c r="D64" s="29">
        <f>JAN!J43</f>
        <v>267</v>
      </c>
      <c r="E64" s="31">
        <f>JAN!J44</f>
        <v>2.1023622047244093</v>
      </c>
      <c r="G64" s="29">
        <f>JAN!J47</f>
        <v>73</v>
      </c>
      <c r="H64" s="29">
        <f>JAN!J48</f>
        <v>146</v>
      </c>
      <c r="I64" s="31">
        <f>JAN!J49</f>
        <v>2</v>
      </c>
      <c r="K64" s="29">
        <f>JAN!J52</f>
        <v>54</v>
      </c>
      <c r="L64" s="29">
        <f>JAN!J53</f>
        <v>121</v>
      </c>
      <c r="M64" s="31">
        <f>JAN!J54</f>
        <v>2.240740740740741</v>
      </c>
    </row>
    <row r="65" spans="1:13" ht="12.75">
      <c r="A65" s="24" t="s">
        <v>55</v>
      </c>
      <c r="C65" s="29">
        <f>FEB!J42</f>
        <v>124</v>
      </c>
      <c r="D65" s="29">
        <f>FEB!J43</f>
        <v>255</v>
      </c>
      <c r="E65" s="31">
        <f>FEB!J44</f>
        <v>2.056451612903226</v>
      </c>
      <c r="G65" s="29">
        <f>FEB!J47</f>
        <v>71</v>
      </c>
      <c r="H65" s="29">
        <f>FEB!J48</f>
        <v>139</v>
      </c>
      <c r="I65" s="31">
        <f>FEB!J49</f>
        <v>1.9577464788732395</v>
      </c>
      <c r="K65" s="29">
        <f>FEB!J52</f>
        <v>53</v>
      </c>
      <c r="L65" s="29">
        <f>FEB!J53</f>
        <v>116</v>
      </c>
      <c r="M65" s="31">
        <f>FEB!J54</f>
        <v>2.188679245283019</v>
      </c>
    </row>
    <row r="66" spans="1:13" ht="12.75">
      <c r="A66" s="24" t="s">
        <v>56</v>
      </c>
      <c r="C66" s="29">
        <f>MAR!J42</f>
        <v>122</v>
      </c>
      <c r="D66" s="29">
        <f>MAR!J43</f>
        <v>246</v>
      </c>
      <c r="E66" s="31">
        <f>MAR!J44</f>
        <v>2.0163934426229506</v>
      </c>
      <c r="G66" s="29">
        <f>MAR!J47</f>
        <v>72</v>
      </c>
      <c r="H66" s="29">
        <f>MAR!J48</f>
        <v>139</v>
      </c>
      <c r="I66" s="31">
        <f>MAR!J49</f>
        <v>1.9305555555555556</v>
      </c>
      <c r="K66" s="29">
        <f>MAR!J52</f>
        <v>50</v>
      </c>
      <c r="L66" s="29">
        <f>MAR!J53</f>
        <v>107</v>
      </c>
      <c r="M66" s="31">
        <f>MAR!J54</f>
        <v>2.14</v>
      </c>
    </row>
    <row r="67" spans="1:13" ht="12.75">
      <c r="A67" s="24" t="s">
        <v>57</v>
      </c>
      <c r="C67" s="29">
        <f>APR!J42</f>
        <v>128</v>
      </c>
      <c r="D67" s="29">
        <f>APR!J43</f>
        <v>261</v>
      </c>
      <c r="E67" s="31">
        <f>APR!J44</f>
        <v>2.0390625</v>
      </c>
      <c r="G67" s="29">
        <f>APR!J47</f>
        <v>80</v>
      </c>
      <c r="H67" s="29">
        <f>APR!J48</f>
        <v>156</v>
      </c>
      <c r="I67" s="31">
        <f>APR!J49</f>
        <v>1.95</v>
      </c>
      <c r="K67" s="29">
        <f>APR!J52</f>
        <v>48</v>
      </c>
      <c r="L67" s="29">
        <f>APR!J53</f>
        <v>105</v>
      </c>
      <c r="M67" s="31">
        <f>APR!J54</f>
        <v>2.1875</v>
      </c>
    </row>
    <row r="68" spans="1:13" ht="12.75">
      <c r="A68" s="24" t="s">
        <v>58</v>
      </c>
      <c r="C68" s="29">
        <f>MAY!J42</f>
        <v>129</v>
      </c>
      <c r="D68" s="29">
        <f>MAY!J43</f>
        <v>257</v>
      </c>
      <c r="E68" s="31">
        <f>MAY!J44</f>
        <v>1.9922480620155039</v>
      </c>
      <c r="G68" s="29">
        <f>MAY!J47</f>
        <v>81</v>
      </c>
      <c r="H68" s="29">
        <f>MAY!J48</f>
        <v>160</v>
      </c>
      <c r="I68" s="31">
        <f>MAY!J49</f>
        <v>1.9753086419753085</v>
      </c>
      <c r="K68" s="29">
        <f>MAY!J52</f>
        <v>48</v>
      </c>
      <c r="L68" s="29">
        <f>MAY!J53</f>
        <v>97</v>
      </c>
      <c r="M68" s="31">
        <f>MAY!J54</f>
        <v>2.0208333333333335</v>
      </c>
    </row>
    <row r="69" spans="1:13" ht="12.75">
      <c r="A69" s="24" t="s">
        <v>59</v>
      </c>
      <c r="C69" s="29">
        <f>JUN!J42</f>
        <v>132</v>
      </c>
      <c r="D69" s="29">
        <f>JUN!J43</f>
        <v>269</v>
      </c>
      <c r="E69" s="31">
        <f>JUN!J44</f>
        <v>2.037878787878788</v>
      </c>
      <c r="G69" s="29">
        <f>JUN!J47</f>
        <v>84</v>
      </c>
      <c r="H69" s="29">
        <f>JUN!J48</f>
        <v>173</v>
      </c>
      <c r="I69" s="31">
        <f>JUN!J49</f>
        <v>2.0595238095238093</v>
      </c>
      <c r="K69" s="29">
        <f>JUN!J52</f>
        <v>48</v>
      </c>
      <c r="L69" s="29">
        <f>JUN!J53</f>
        <v>96</v>
      </c>
      <c r="M69" s="31">
        <f>JUN!J54</f>
        <v>2</v>
      </c>
    </row>
    <row r="70" spans="1:13" ht="12.75">
      <c r="A70" s="30" t="s">
        <v>47</v>
      </c>
      <c r="C70" s="20">
        <f>SUM(C58:C69)/COUNTIF(C58:C69,"&lt;&gt;0")</f>
        <v>122.33333333333333</v>
      </c>
      <c r="D70" s="20">
        <f>SUM(D58:D69)/COUNTIF(D58:D69,"&lt;&gt;0")</f>
        <v>259.6666666666667</v>
      </c>
      <c r="E70" s="31">
        <f>D70/C70</f>
        <v>2.122615803814714</v>
      </c>
      <c r="G70" s="20">
        <f>SUM(G58:G69)/COUNTIF(G58:G69,"&lt;&gt;0")</f>
        <v>72.58333333333333</v>
      </c>
      <c r="H70" s="20">
        <f>SUM(H58:H69)/COUNTIF(H58:H69,"&lt;&gt;0")</f>
        <v>151.58333333333334</v>
      </c>
      <c r="I70" s="31">
        <f>H70/G70</f>
        <v>2.0884041331802528</v>
      </c>
      <c r="K70" s="20">
        <f>SUM(K58:K69)/COUNTIF(K58:K69,"&lt;&gt;0")</f>
        <v>49.75</v>
      </c>
      <c r="L70" s="20">
        <f>SUM(L58:L69)/COUNTIF(L58:L69,"&lt;&gt;0")</f>
        <v>108.08333333333333</v>
      </c>
      <c r="M70" s="31">
        <f>L70/K70</f>
        <v>2.1725293132328307</v>
      </c>
    </row>
    <row r="76" ht="12.75">
      <c r="A76" s="18" t="s">
        <v>67</v>
      </c>
    </row>
    <row r="78" spans="2:12" ht="12.75">
      <c r="B78" s="46" t="s">
        <v>43</v>
      </c>
      <c r="C78" s="43"/>
      <c r="D78" s="44"/>
      <c r="F78" s="46" t="s">
        <v>4</v>
      </c>
      <c r="G78" s="43"/>
      <c r="H78" s="44"/>
      <c r="J78" s="46" t="s">
        <v>63</v>
      </c>
      <c r="K78" s="43"/>
      <c r="L78" s="44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JUL!J61</f>
        <v>48</v>
      </c>
      <c r="C81" s="29">
        <f>JUL!J62</f>
        <v>107</v>
      </c>
      <c r="D81" s="31">
        <f>JUL!J63</f>
        <v>2.2291666666666665</v>
      </c>
      <c r="F81" s="29">
        <f>JUL!J66</f>
        <v>26</v>
      </c>
      <c r="G81" s="29">
        <f>JUL!J67</f>
        <v>27</v>
      </c>
      <c r="H81" s="31">
        <f>JUL!J68</f>
        <v>1.0384615384615385</v>
      </c>
      <c r="J81" s="29">
        <f>JUL!J71</f>
        <v>10</v>
      </c>
      <c r="K81" s="29">
        <f>JUL!J72</f>
        <v>35</v>
      </c>
      <c r="L81" s="31">
        <f>JUL!F73</f>
        <v>2.7747252747252746</v>
      </c>
    </row>
    <row r="82" spans="1:12" ht="12.75">
      <c r="A82" s="24" t="s">
        <v>49</v>
      </c>
      <c r="B82" s="29">
        <f>AUG!J61</f>
        <v>45</v>
      </c>
      <c r="C82" s="29">
        <f>AUG!J62</f>
        <v>91</v>
      </c>
      <c r="D82" s="31">
        <f>AUG!J63</f>
        <v>2.022222222222222</v>
      </c>
      <c r="F82" s="29">
        <f>AUG!J66</f>
        <v>26</v>
      </c>
      <c r="G82" s="29">
        <f>AUG!J67</f>
        <v>27</v>
      </c>
      <c r="H82" s="31">
        <f>AUG!J68</f>
        <v>1.0384615384615385</v>
      </c>
      <c r="J82" s="29">
        <f>AUG!J71</f>
        <v>9</v>
      </c>
      <c r="K82" s="29">
        <f>AUG!J72</f>
        <v>27</v>
      </c>
      <c r="L82" s="31">
        <f>AUG!J73</f>
        <v>3</v>
      </c>
    </row>
    <row r="83" spans="1:12" ht="12.75">
      <c r="A83" s="24" t="s">
        <v>50</v>
      </c>
      <c r="B83" s="29">
        <f>SEP!J61</f>
        <v>49</v>
      </c>
      <c r="C83" s="29">
        <f>SEP!J62</f>
        <v>109</v>
      </c>
      <c r="D83" s="31">
        <f>SEP!J63</f>
        <v>2.2244897959183674</v>
      </c>
      <c r="F83" s="29">
        <f>SEP!J66</f>
        <v>27</v>
      </c>
      <c r="G83" s="29">
        <f>SEP!J67</f>
        <v>28</v>
      </c>
      <c r="H83" s="31">
        <f>SEP!J68</f>
        <v>1.037037037037037</v>
      </c>
      <c r="J83" s="29">
        <f>SEP!J71</f>
        <v>10</v>
      </c>
      <c r="K83" s="29">
        <f>SEP!J72</f>
        <v>35</v>
      </c>
      <c r="L83" s="31">
        <f>SEP!J73</f>
        <v>3.5</v>
      </c>
    </row>
    <row r="84" spans="1:12" ht="12.75">
      <c r="A84" s="24" t="s">
        <v>51</v>
      </c>
      <c r="B84" s="29">
        <f>OCT!J61</f>
        <v>50</v>
      </c>
      <c r="C84" s="29">
        <f>OCT!J62</f>
        <v>110</v>
      </c>
      <c r="D84" s="31">
        <f>OCT!J63</f>
        <v>2.2</v>
      </c>
      <c r="F84" s="29">
        <f>OCT!J66</f>
        <v>28</v>
      </c>
      <c r="G84" s="29">
        <f>OCT!J67</f>
        <v>28</v>
      </c>
      <c r="H84" s="31">
        <f>OCT!J68</f>
        <v>1</v>
      </c>
      <c r="J84" s="29">
        <f>OCT!J71</f>
        <v>10</v>
      </c>
      <c r="K84" s="29">
        <f>OCT!J67</f>
        <v>28</v>
      </c>
      <c r="L84" s="31">
        <f>OCT!J73</f>
        <v>3.4</v>
      </c>
    </row>
    <row r="85" spans="1:12" ht="12.75">
      <c r="A85" s="24" t="s">
        <v>52</v>
      </c>
      <c r="B85" s="29">
        <f>NOV!J61</f>
        <v>53</v>
      </c>
      <c r="C85" s="29">
        <f>NOV!J62</f>
        <v>124</v>
      </c>
      <c r="D85" s="31">
        <f>NOV!J63</f>
        <v>2.339622641509434</v>
      </c>
      <c r="F85" s="29">
        <f>NOV!J66</f>
        <v>27</v>
      </c>
      <c r="G85" s="29">
        <f>NOV!J67</f>
        <v>27</v>
      </c>
      <c r="H85" s="31">
        <f>NOV!J63</f>
        <v>2.339622641509434</v>
      </c>
      <c r="J85" s="29">
        <f>NOV!J71</f>
        <v>12</v>
      </c>
      <c r="K85" s="29">
        <f>NOV!J72</f>
        <v>42</v>
      </c>
      <c r="L85" s="31">
        <f>NOV!J73</f>
        <v>3.5</v>
      </c>
    </row>
    <row r="86" spans="1:12" ht="12.75">
      <c r="A86" s="24" t="s">
        <v>53</v>
      </c>
      <c r="B86" s="29">
        <f>DEC!J61</f>
        <v>51</v>
      </c>
      <c r="C86" s="29">
        <f>DEC!J62</f>
        <v>114</v>
      </c>
      <c r="D86" s="31">
        <f>DEC!J63</f>
        <v>2.235294117647059</v>
      </c>
      <c r="F86" s="29">
        <f>DEC!J66</f>
        <v>27</v>
      </c>
      <c r="G86" s="29">
        <f>DEC!J67</f>
        <v>27</v>
      </c>
      <c r="H86" s="31">
        <f>DEC!J63</f>
        <v>2.235294117647059</v>
      </c>
      <c r="J86" s="29">
        <f>DEC!J71</f>
        <v>19</v>
      </c>
      <c r="K86" s="29">
        <f>DEC!J72</f>
        <v>71</v>
      </c>
      <c r="L86" s="31">
        <f>DEC!J73</f>
        <v>3.736842105263158</v>
      </c>
    </row>
    <row r="87" spans="1:12" ht="12.75">
      <c r="A87" s="24" t="s">
        <v>54</v>
      </c>
      <c r="B87" s="29">
        <f>JAN!J61</f>
        <v>54</v>
      </c>
      <c r="C87" s="29">
        <f>JAN!J62</f>
        <v>121</v>
      </c>
      <c r="D87" s="31">
        <f>JAN!J63</f>
        <v>2.240740740740741</v>
      </c>
      <c r="F87" s="29">
        <f>JAN!J66</f>
        <v>28</v>
      </c>
      <c r="G87" s="29">
        <f>JAN!J67</f>
        <v>28</v>
      </c>
      <c r="H87" s="31">
        <f>JAN!J68</f>
        <v>1</v>
      </c>
      <c r="J87" s="29">
        <f>JAN!J71</f>
        <v>14</v>
      </c>
      <c r="K87" s="29">
        <f>JAN!J72</f>
        <v>45</v>
      </c>
      <c r="L87" s="31">
        <f>JAN!J73</f>
        <v>3.2142857142857144</v>
      </c>
    </row>
    <row r="88" spans="1:12" ht="12.75">
      <c r="A88" s="24" t="s">
        <v>55</v>
      </c>
      <c r="B88" s="29">
        <f>FEB!J61</f>
        <v>53</v>
      </c>
      <c r="C88" s="29">
        <f>FEB!J62</f>
        <v>116</v>
      </c>
      <c r="D88" s="31">
        <f>FEB!J63</f>
        <v>2.188679245283019</v>
      </c>
      <c r="F88" s="29">
        <f>FEB!J66</f>
        <v>28</v>
      </c>
      <c r="G88" s="29">
        <f>FEB!J67</f>
        <v>28</v>
      </c>
      <c r="H88" s="31">
        <f>FEB!J68</f>
        <v>1</v>
      </c>
      <c r="J88" s="29">
        <f>FEB!J71</f>
        <v>20</v>
      </c>
      <c r="K88" s="29">
        <f>FEB!J72</f>
        <v>74</v>
      </c>
      <c r="L88" s="31">
        <f>FEB!J73</f>
        <v>3.7</v>
      </c>
    </row>
    <row r="89" spans="1:12" ht="12.75">
      <c r="A89" s="24" t="s">
        <v>56</v>
      </c>
      <c r="B89" s="29">
        <f>MAR!J61</f>
        <v>50</v>
      </c>
      <c r="C89" s="29">
        <f>MAR!J62</f>
        <v>107</v>
      </c>
      <c r="D89" s="31">
        <f>MAR!J63</f>
        <v>2.14</v>
      </c>
      <c r="F89" s="29">
        <f>MAR!J66</f>
        <v>26</v>
      </c>
      <c r="G89" s="29">
        <f>MAR!J67</f>
        <v>26</v>
      </c>
      <c r="H89" s="31">
        <f>MAR!J68</f>
        <v>1</v>
      </c>
      <c r="J89" s="29">
        <f>MAR!J71</f>
        <v>18</v>
      </c>
      <c r="K89" s="29">
        <f>MAR!J72</f>
        <v>66</v>
      </c>
      <c r="L89" s="31">
        <f>MAR!J73</f>
        <v>3.6666666666666665</v>
      </c>
    </row>
    <row r="90" spans="1:12" ht="12.75">
      <c r="A90" s="24" t="s">
        <v>57</v>
      </c>
      <c r="B90" s="29">
        <f>APR!J61</f>
        <v>48</v>
      </c>
      <c r="C90" s="29">
        <f>APR!J62</f>
        <v>105</v>
      </c>
      <c r="D90" s="31">
        <f>APR!J63</f>
        <v>2.1875</v>
      </c>
      <c r="F90" s="29">
        <f>APR!J66</f>
        <v>25</v>
      </c>
      <c r="G90" s="29">
        <f>APR!J67</f>
        <v>25</v>
      </c>
      <c r="H90" s="31">
        <f>APR!J68</f>
        <v>1</v>
      </c>
      <c r="J90" s="29">
        <f>APR!J71</f>
        <v>19</v>
      </c>
      <c r="K90" s="29">
        <f>APR!J72</f>
        <v>70</v>
      </c>
      <c r="L90" s="31">
        <f>APR!J73</f>
        <v>3.6842105263157894</v>
      </c>
    </row>
    <row r="91" spans="1:12" ht="12.75">
      <c r="A91" s="24" t="s">
        <v>58</v>
      </c>
      <c r="B91" s="29">
        <f>MAY!J61</f>
        <v>48</v>
      </c>
      <c r="C91" s="29">
        <f>MAY!J62</f>
        <v>97</v>
      </c>
      <c r="D91" s="31">
        <f>MAY!J63</f>
        <v>2.0208333333333335</v>
      </c>
      <c r="F91" s="29">
        <f>MAY!J66</f>
        <v>26</v>
      </c>
      <c r="G91" s="29">
        <f>MAY!J67</f>
        <v>26</v>
      </c>
      <c r="H91" s="31">
        <f>MAY!J68</f>
        <v>1</v>
      </c>
      <c r="J91" s="29">
        <f>MAY!J71</f>
        <v>18</v>
      </c>
      <c r="K91" s="29">
        <f>MAY!J72</f>
        <v>64</v>
      </c>
      <c r="L91" s="31">
        <f>MAY!J73</f>
        <v>3.5555555555555554</v>
      </c>
    </row>
    <row r="92" spans="1:12" ht="12.75">
      <c r="A92" s="24" t="s">
        <v>59</v>
      </c>
      <c r="B92" s="29">
        <f>JUN!J61</f>
        <v>48</v>
      </c>
      <c r="C92" s="29">
        <f>JUN!J62</f>
        <v>96</v>
      </c>
      <c r="D92" s="31">
        <f>JUN!J63</f>
        <v>2</v>
      </c>
      <c r="F92" s="29">
        <f>JUN!J66</f>
        <v>26</v>
      </c>
      <c r="G92" s="29">
        <f>JUN!J67</f>
        <v>26</v>
      </c>
      <c r="H92" s="31">
        <f>JUN!J68</f>
        <v>1</v>
      </c>
      <c r="J92" s="29">
        <f>JUN!J71</f>
        <v>17</v>
      </c>
      <c r="K92" s="29">
        <f>JUN!J72</f>
        <v>59</v>
      </c>
      <c r="L92" s="31">
        <f>JUN!J73</f>
        <v>3.4705882352941178</v>
      </c>
    </row>
    <row r="93" spans="1:12" ht="12.75">
      <c r="A93" s="30" t="s">
        <v>47</v>
      </c>
      <c r="B93" s="20">
        <f>SUM(B81:B92)/COUNTIF(B81:B92,"&lt;&gt;0")</f>
        <v>49.75</v>
      </c>
      <c r="C93" s="20">
        <f>SUM(C81:C92)/COUNTIF(C81:C92,"&lt;&gt;0")</f>
        <v>108.08333333333333</v>
      </c>
      <c r="D93" s="31">
        <f>C93/B93</f>
        <v>2.1725293132328307</v>
      </c>
      <c r="F93" s="20">
        <f>SUM(F81:F92)/COUNTIF(F81:F92,"&lt;&gt;0")</f>
        <v>26.666666666666668</v>
      </c>
      <c r="G93" s="20">
        <f>SUM(G81:G92)/COUNTIF(G81:G92,"&lt;&gt;0")</f>
        <v>26.916666666666668</v>
      </c>
      <c r="H93" s="31">
        <f>G93/F93</f>
        <v>1.009375</v>
      </c>
      <c r="J93" s="20">
        <f>SUM(J81:J92)/COUNTIF(J81:J92,"&lt;&gt;0")</f>
        <v>14.666666666666666</v>
      </c>
      <c r="K93" s="20">
        <f>SUM(K81:K92)/COUNTIF(K81:K92,"&lt;&gt;0")</f>
        <v>51.333333333333336</v>
      </c>
      <c r="L93" s="31">
        <f>K93/J93</f>
        <v>3.5000000000000004</v>
      </c>
    </row>
    <row r="97" spans="2:12" ht="12.75">
      <c r="B97" s="46" t="s">
        <v>62</v>
      </c>
      <c r="C97" s="43"/>
      <c r="D97" s="44"/>
      <c r="F97" s="46" t="s">
        <v>2</v>
      </c>
      <c r="G97" s="43"/>
      <c r="H97" s="44"/>
      <c r="J97" s="46" t="s">
        <v>61</v>
      </c>
      <c r="K97" s="43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JUL!J76</f>
        <v>8</v>
      </c>
      <c r="C100" s="29">
        <f>JUL!J77</f>
        <v>37</v>
      </c>
      <c r="D100" s="31">
        <f>JUL!J78</f>
        <v>4.625</v>
      </c>
      <c r="F100" s="29">
        <f>JUL!J81</f>
        <v>2</v>
      </c>
      <c r="G100" s="29">
        <f>JUL!J82</f>
        <v>2</v>
      </c>
      <c r="H100" s="31">
        <f>JUL!J83</f>
        <v>1</v>
      </c>
      <c r="J100" s="29">
        <f>JUL!J86</f>
        <v>2</v>
      </c>
      <c r="K100" s="29">
        <f>JUL!J87</f>
        <v>6</v>
      </c>
      <c r="L100" s="31">
        <f>JUL!J88</f>
        <v>3</v>
      </c>
    </row>
    <row r="101" spans="1:12" ht="12.75">
      <c r="A101" s="24" t="s">
        <v>49</v>
      </c>
      <c r="B101" s="29">
        <f>AUG!J76</f>
        <v>6</v>
      </c>
      <c r="C101" s="29">
        <f>AUG!J77</f>
        <v>29</v>
      </c>
      <c r="D101" s="31">
        <f>AUG!J78</f>
        <v>4.833333333333333</v>
      </c>
      <c r="F101" s="29">
        <f>AUG!J81</f>
        <v>2</v>
      </c>
      <c r="G101" s="29">
        <f>AUG!J82</f>
        <v>2</v>
      </c>
      <c r="H101" s="31">
        <f>AUG!J83</f>
        <v>1</v>
      </c>
      <c r="J101" s="29">
        <f>AUG!J86</f>
        <v>2</v>
      </c>
      <c r="K101" s="29">
        <f>AUG!J87</f>
        <v>6</v>
      </c>
      <c r="L101" s="31">
        <f>AUG!J88</f>
        <v>3</v>
      </c>
    </row>
    <row r="102" spans="1:12" ht="12.75">
      <c r="A102" s="24" t="s">
        <v>50</v>
      </c>
      <c r="B102" s="29">
        <f>SEP!J76</f>
        <v>7</v>
      </c>
      <c r="C102" s="29">
        <f>SEP!J77</f>
        <v>34</v>
      </c>
      <c r="D102" s="31">
        <f>SEP!J78</f>
        <v>4.857142857142857</v>
      </c>
      <c r="F102" s="29">
        <f>SEP!J81</f>
        <v>2</v>
      </c>
      <c r="G102" s="29">
        <f>SEP!J82</f>
        <v>2</v>
      </c>
      <c r="H102" s="31">
        <f>SEP!J83</f>
        <v>1</v>
      </c>
      <c r="J102" s="29">
        <f>SEP!J86</f>
        <v>3</v>
      </c>
      <c r="K102" s="29">
        <f>SEP!J87</f>
        <v>10</v>
      </c>
      <c r="L102" s="31">
        <f>SEP!J88</f>
        <v>3.3333333333333335</v>
      </c>
    </row>
    <row r="103" spans="1:12" ht="12.75">
      <c r="A103" s="24" t="s">
        <v>51</v>
      </c>
      <c r="B103" s="29">
        <f>OCT!J76</f>
        <v>7</v>
      </c>
      <c r="C103" s="29">
        <f>OCT!J77</f>
        <v>36</v>
      </c>
      <c r="D103" s="31">
        <f>OCT!J78</f>
        <v>5.142857142857143</v>
      </c>
      <c r="F103" s="29">
        <f>OCT!J81</f>
        <v>2</v>
      </c>
      <c r="G103" s="29">
        <f>OCT!J82</f>
        <v>2</v>
      </c>
      <c r="H103" s="31">
        <f>OCT!J83</f>
        <v>1</v>
      </c>
      <c r="J103" s="29">
        <f>OCT!J86</f>
        <v>3</v>
      </c>
      <c r="K103" s="29">
        <f>OCT!J87</f>
        <v>10</v>
      </c>
      <c r="L103" s="31">
        <f>OCT!J88</f>
        <v>3.3333333333333335</v>
      </c>
    </row>
    <row r="104" spans="1:12" ht="12.75">
      <c r="A104" s="24" t="s">
        <v>52</v>
      </c>
      <c r="B104" s="29">
        <f>NOV!J76</f>
        <v>9</v>
      </c>
      <c r="C104" s="29">
        <f>NOV!J77</f>
        <v>43</v>
      </c>
      <c r="D104" s="31">
        <f>NOV!J78</f>
        <v>4.777777777777778</v>
      </c>
      <c r="F104" s="29">
        <f>NOV!J81</f>
        <v>2</v>
      </c>
      <c r="G104" s="29">
        <f>NOV!J82</f>
        <v>2</v>
      </c>
      <c r="H104" s="31">
        <f>NOV!J83</f>
        <v>1</v>
      </c>
      <c r="J104" s="29">
        <f>NOV!J86</f>
        <v>3</v>
      </c>
      <c r="K104" s="29">
        <f>NOV!J87</f>
        <v>10</v>
      </c>
      <c r="L104" s="31">
        <f>NOV!J88</f>
        <v>3.3333333333333335</v>
      </c>
    </row>
    <row r="105" spans="1:12" ht="12.75">
      <c r="A105" s="24" t="s">
        <v>53</v>
      </c>
      <c r="B105" s="29">
        <f>DEC!J76</f>
        <v>1</v>
      </c>
      <c r="C105" s="29">
        <f>DEC!J77</f>
        <v>5</v>
      </c>
      <c r="D105" s="31">
        <f>DEC!J78</f>
        <v>5</v>
      </c>
      <c r="F105" s="29">
        <f>DEC!J81</f>
        <v>1</v>
      </c>
      <c r="G105" s="29">
        <f>DEC!J82</f>
        <v>1</v>
      </c>
      <c r="H105" s="31">
        <f>DEC!J83</f>
        <v>1</v>
      </c>
      <c r="J105" s="29">
        <f>DEC!J86</f>
        <v>3</v>
      </c>
      <c r="K105" s="29">
        <f>DEC!J87</f>
        <v>10</v>
      </c>
      <c r="L105" s="31">
        <f>DEC!J88</f>
        <v>3.3333333333333335</v>
      </c>
    </row>
    <row r="106" spans="1:12" ht="12.75">
      <c r="A106" s="24" t="s">
        <v>54</v>
      </c>
      <c r="B106" s="29">
        <f>JAN!J76</f>
        <v>8</v>
      </c>
      <c r="C106" s="29">
        <f>JAN!J77</f>
        <v>37</v>
      </c>
      <c r="D106" s="31">
        <f>JAN!J78</f>
        <v>4.625</v>
      </c>
      <c r="F106" s="29">
        <f>JAN!J81</f>
        <v>1</v>
      </c>
      <c r="G106" s="29">
        <f>JAN!J82</f>
        <v>1</v>
      </c>
      <c r="H106" s="31">
        <f>JAN!J83</f>
        <v>1</v>
      </c>
      <c r="J106" s="29">
        <f>JAN!J86</f>
        <v>3</v>
      </c>
      <c r="K106" s="29">
        <f>JAN!J87</f>
        <v>10</v>
      </c>
      <c r="L106" s="31">
        <f>JAN!J88</f>
        <v>3.3333333333333335</v>
      </c>
    </row>
    <row r="107" spans="1:12" ht="12.75">
      <c r="A107" s="24" t="s">
        <v>55</v>
      </c>
      <c r="B107" s="29">
        <f>FEB!J76</f>
        <v>1</v>
      </c>
      <c r="C107" s="29">
        <f>FEB!J77</f>
        <v>3</v>
      </c>
      <c r="D107" s="31">
        <f>FEB!J78</f>
        <v>3</v>
      </c>
      <c r="F107" s="29">
        <f>FEB!J81</f>
        <v>1</v>
      </c>
      <c r="G107" s="29">
        <f>FEB!J82</f>
        <v>1</v>
      </c>
      <c r="H107" s="31">
        <f>FEB!J83</f>
        <v>1</v>
      </c>
      <c r="J107" s="29">
        <f>FEB!J86</f>
        <v>3</v>
      </c>
      <c r="K107" s="29">
        <f>FEB!J87</f>
        <v>10</v>
      </c>
      <c r="L107" s="31">
        <f>FEB!J88</f>
        <v>3.3333333333333335</v>
      </c>
    </row>
    <row r="108" spans="1:12" ht="12.75">
      <c r="A108" s="24" t="s">
        <v>56</v>
      </c>
      <c r="B108" s="29">
        <f>MAR!J76</f>
        <v>1</v>
      </c>
      <c r="C108" s="29">
        <f>MAR!J77</f>
        <v>3</v>
      </c>
      <c r="D108" s="31">
        <f>MAR!J78</f>
        <v>3</v>
      </c>
      <c r="F108" s="29">
        <f>MAR!J81</f>
        <v>2</v>
      </c>
      <c r="G108" s="29">
        <f>MAR!J82</f>
        <v>2</v>
      </c>
      <c r="H108" s="31">
        <f>MAR!J83</f>
        <v>1</v>
      </c>
      <c r="J108" s="29">
        <f>MAR!J86</f>
        <v>3</v>
      </c>
      <c r="K108" s="29">
        <f>MAR!J87</f>
        <v>10</v>
      </c>
      <c r="L108" s="31">
        <f>MAR!J88</f>
        <v>3.3333333333333335</v>
      </c>
    </row>
    <row r="109" spans="1:12" ht="12.75">
      <c r="A109" s="24" t="s">
        <v>57</v>
      </c>
      <c r="B109" s="29">
        <f>APR!J76</f>
        <v>0</v>
      </c>
      <c r="C109" s="29">
        <f>APR!J77</f>
        <v>0</v>
      </c>
      <c r="D109" s="31" t="e">
        <f>APR!J78</f>
        <v>#DIV/0!</v>
      </c>
      <c r="F109" s="29">
        <f>APR!J81</f>
        <v>2</v>
      </c>
      <c r="G109" s="29">
        <f>APR!J82</f>
        <v>2</v>
      </c>
      <c r="H109" s="31">
        <f>APR!J83</f>
        <v>1</v>
      </c>
      <c r="J109" s="29">
        <f>APR!J86</f>
        <v>2</v>
      </c>
      <c r="K109" s="29">
        <f>APR!J87</f>
        <v>8</v>
      </c>
      <c r="L109" s="31">
        <f>APR!J88</f>
        <v>4</v>
      </c>
    </row>
    <row r="110" spans="1:12" ht="12.75">
      <c r="A110" s="24" t="s">
        <v>58</v>
      </c>
      <c r="B110" s="29">
        <f>MAY!J76</f>
        <v>0</v>
      </c>
      <c r="C110" s="29">
        <f>MAY!J77</f>
        <v>0</v>
      </c>
      <c r="D110" s="31" t="e">
        <f>MAY!J78</f>
        <v>#DIV/0!</v>
      </c>
      <c r="F110" s="29">
        <f>MAY!J81</f>
        <v>3</v>
      </c>
      <c r="G110" s="29">
        <f>MAY!J82</f>
        <v>3</v>
      </c>
      <c r="H110" s="31">
        <f>MAY!J83</f>
        <v>1</v>
      </c>
      <c r="J110" s="29">
        <f>MAY!J86</f>
        <v>1</v>
      </c>
      <c r="K110" s="29">
        <f>MAY!J87</f>
        <v>4</v>
      </c>
      <c r="L110" s="31">
        <f>MAY!J88</f>
        <v>4</v>
      </c>
    </row>
    <row r="111" spans="1:12" ht="12.75">
      <c r="A111" s="24" t="s">
        <v>59</v>
      </c>
      <c r="B111" s="29">
        <f>JUN!J76</f>
        <v>0</v>
      </c>
      <c r="C111" s="29">
        <f>JUN!J77</f>
        <v>0</v>
      </c>
      <c r="D111" s="31" t="e">
        <f>JUN!J78</f>
        <v>#DIV/0!</v>
      </c>
      <c r="F111" s="29">
        <f>JUN!J81</f>
        <v>3</v>
      </c>
      <c r="G111" s="29">
        <f>JUN!J82</f>
        <v>3</v>
      </c>
      <c r="H111" s="31">
        <f>JUN!J83</f>
        <v>1</v>
      </c>
      <c r="J111" s="29">
        <f>JUN!J86</f>
        <v>2</v>
      </c>
      <c r="K111" s="29">
        <f>JUN!J87</f>
        <v>8</v>
      </c>
      <c r="L111" s="31">
        <f>JUN!J88</f>
        <v>4</v>
      </c>
    </row>
    <row r="112" spans="1:12" ht="12.75">
      <c r="A112" s="30" t="s">
        <v>47</v>
      </c>
      <c r="B112" s="20">
        <f>SUM(B100:B111)/COUNTIF(B100:B111,"&lt;&gt;0")</f>
        <v>5.333333333333333</v>
      </c>
      <c r="C112" s="20">
        <f>SUM(C100:C111)/COUNTIF(C100:C111,"&lt;&gt;0")</f>
        <v>25.22222222222222</v>
      </c>
      <c r="D112" s="31">
        <f>C112/B112</f>
        <v>4.729166666666667</v>
      </c>
      <c r="F112" s="20">
        <f>SUM(F100:F111)/COUNTIF(F100:F111,"&lt;&gt;0")</f>
        <v>1.9166666666666667</v>
      </c>
      <c r="G112" s="20">
        <f>SUM(G100:G111)/COUNTIF(G100:G111,"&lt;&gt;0")</f>
        <v>1.9166666666666667</v>
      </c>
      <c r="H112" s="31">
        <f>G112/F112</f>
        <v>1</v>
      </c>
      <c r="J112" s="20">
        <f>SUM(J100:J111)/COUNTIF(J100:J111,"&lt;&gt;0")</f>
        <v>2.5</v>
      </c>
      <c r="K112" s="20">
        <f>SUM(K100:K111)/COUNTIF(K100:K111,"&lt;&gt;0")</f>
        <v>8.5</v>
      </c>
      <c r="L112" s="31">
        <f>K112/J112</f>
        <v>3.4</v>
      </c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3"/>
      <c r="D118" s="43"/>
      <c r="E118" s="43"/>
      <c r="F118" s="44"/>
      <c r="H118" s="46" t="s">
        <v>34</v>
      </c>
      <c r="I118" s="43"/>
      <c r="J118" s="43"/>
      <c r="K118" s="43"/>
      <c r="L118" s="44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JUL!C123</f>
        <v>26341</v>
      </c>
      <c r="C122" s="29">
        <f>JUL!E123</f>
        <v>62</v>
      </c>
      <c r="D122" s="31">
        <f>JUL!F123</f>
        <v>424.85483870967744</v>
      </c>
      <c r="E122" s="29">
        <f>JUL!G123</f>
        <v>136</v>
      </c>
      <c r="F122" s="31">
        <f>JUL!H123</f>
        <v>193.68382352941177</v>
      </c>
      <c r="H122" s="29">
        <f>JUL!C124</f>
        <v>21453</v>
      </c>
      <c r="I122" s="29">
        <f>JUL!E124</f>
        <v>48</v>
      </c>
      <c r="J122" s="31">
        <f>JUL!F124</f>
        <v>446.9375</v>
      </c>
      <c r="K122" s="29">
        <f>JUL!G124</f>
        <v>107</v>
      </c>
      <c r="L122" s="31">
        <f>JUL!H124</f>
        <v>200.49532710280374</v>
      </c>
    </row>
    <row r="123" spans="1:12" ht="12.75">
      <c r="A123" s="24" t="s">
        <v>49</v>
      </c>
      <c r="B123" s="29">
        <f>AUG!C123</f>
        <v>29953</v>
      </c>
      <c r="C123" s="29">
        <f>AUG!E123</f>
        <v>67</v>
      </c>
      <c r="D123" s="31">
        <f>AUG!F123</f>
        <v>447.05970149253733</v>
      </c>
      <c r="E123" s="29">
        <f>AUG!G123</f>
        <v>153</v>
      </c>
      <c r="F123" s="31">
        <f>AUG!H123</f>
        <v>195.77124183006535</v>
      </c>
      <c r="H123" s="29">
        <f>AUG!C124</f>
        <v>18531</v>
      </c>
      <c r="I123" s="29">
        <f>AUG!E124</f>
        <v>45</v>
      </c>
      <c r="J123" s="31">
        <f>AUG!F124</f>
        <v>411.8</v>
      </c>
      <c r="K123" s="29">
        <f>AUG!G124</f>
        <v>91</v>
      </c>
      <c r="L123" s="31">
        <f>AUG!H124</f>
        <v>203.63736263736263</v>
      </c>
    </row>
    <row r="124" spans="1:12" ht="12.75">
      <c r="A124" s="24" t="s">
        <v>50</v>
      </c>
      <c r="B124" s="29">
        <f>SEP!C123</f>
        <v>33181</v>
      </c>
      <c r="C124" s="29">
        <f>SEP!E123</f>
        <v>71</v>
      </c>
      <c r="D124" s="31">
        <f>SEP!F123</f>
        <v>467.3380281690141</v>
      </c>
      <c r="E124" s="29">
        <f>SEP!G123</f>
        <v>160</v>
      </c>
      <c r="F124" s="31">
        <f>SEP!H123</f>
        <v>207.38125</v>
      </c>
      <c r="H124" s="29">
        <f>SEP!C124</f>
        <v>24025</v>
      </c>
      <c r="I124" s="29">
        <f>SEP!E124</f>
        <v>49</v>
      </c>
      <c r="J124" s="31">
        <f>SEP!F124</f>
        <v>490.3061224489796</v>
      </c>
      <c r="K124" s="29">
        <f>SEP!G124</f>
        <v>109</v>
      </c>
      <c r="L124" s="31">
        <f>SEP!H124</f>
        <v>220.41284403669724</v>
      </c>
    </row>
    <row r="125" spans="1:12" ht="12.75">
      <c r="A125" s="24" t="s">
        <v>51</v>
      </c>
      <c r="B125" s="29">
        <f>OCT!C123</f>
        <v>33642</v>
      </c>
      <c r="C125" s="29">
        <f>OCT!E123</f>
        <v>72</v>
      </c>
      <c r="D125" s="31">
        <f>OCT!F123</f>
        <v>467.25</v>
      </c>
      <c r="E125" s="29">
        <f>OCT!G123</f>
        <v>164</v>
      </c>
      <c r="F125" s="31">
        <f>OCT!H123</f>
        <v>205.1341463414634</v>
      </c>
      <c r="H125" s="29">
        <f>OCT!C124</f>
        <v>22309</v>
      </c>
      <c r="I125" s="29">
        <f>OCT!E124</f>
        <v>50</v>
      </c>
      <c r="J125" s="31">
        <f>OCT!F124</f>
        <v>446.18</v>
      </c>
      <c r="K125" s="29">
        <f>OCT!G124</f>
        <v>110</v>
      </c>
      <c r="L125" s="31">
        <f>OCT!H124</f>
        <v>202.8090909090909</v>
      </c>
    </row>
    <row r="126" spans="1:12" ht="12.75">
      <c r="A126" s="24" t="s">
        <v>52</v>
      </c>
      <c r="B126" s="29">
        <f>NOV!C123</f>
        <v>28689</v>
      </c>
      <c r="C126" s="29">
        <f>NOV!E123</f>
        <v>69</v>
      </c>
      <c r="D126" s="31">
        <f>NOV!F123</f>
        <v>415.7826086956522</v>
      </c>
      <c r="E126" s="29">
        <f>NOV!G123</f>
        <v>149</v>
      </c>
      <c r="F126" s="31">
        <f>NOV!H123</f>
        <v>192.54362416107384</v>
      </c>
      <c r="H126" s="29">
        <f>NOV!C124</f>
        <v>25115</v>
      </c>
      <c r="I126" s="29">
        <f>NOV!E124</f>
        <v>53</v>
      </c>
      <c r="J126" s="31">
        <f>NOV!F124</f>
        <v>473.8679245283019</v>
      </c>
      <c r="K126" s="29">
        <f>NOV!G124</f>
        <v>124</v>
      </c>
      <c r="L126" s="31">
        <f>NOV!H124</f>
        <v>202.54032258064515</v>
      </c>
    </row>
    <row r="127" spans="1:12" ht="12.75">
      <c r="A127" s="24" t="s">
        <v>53</v>
      </c>
      <c r="B127" s="29">
        <f>DEC!C123</f>
        <v>30564</v>
      </c>
      <c r="C127" s="29">
        <f>DEC!E123</f>
        <v>69</v>
      </c>
      <c r="D127" s="31">
        <f>DEC!F123</f>
        <v>442.95652173913044</v>
      </c>
      <c r="E127" s="29">
        <f>DEC!G123</f>
        <v>144</v>
      </c>
      <c r="F127" s="31">
        <f>DEC!H123</f>
        <v>212.25</v>
      </c>
      <c r="H127" s="29">
        <f>DEC!C124</f>
        <v>23218</v>
      </c>
      <c r="I127" s="29">
        <f>DEC!E124</f>
        <v>51</v>
      </c>
      <c r="J127" s="31">
        <f>DEC!F124</f>
        <v>455.2549019607843</v>
      </c>
      <c r="K127" s="29">
        <f>DEC!G124</f>
        <v>114</v>
      </c>
      <c r="L127" s="31">
        <f>DEC!H124</f>
        <v>203.66666666666666</v>
      </c>
    </row>
    <row r="128" spans="1:12" ht="12.75">
      <c r="A128" s="24" t="s">
        <v>54</v>
      </c>
      <c r="B128" s="29">
        <f>JAN!C123</f>
        <v>29649</v>
      </c>
      <c r="C128" s="29">
        <f>JAN!E123</f>
        <v>73</v>
      </c>
      <c r="D128" s="31">
        <f>JAN!F123</f>
        <v>406.1506849315069</v>
      </c>
      <c r="E128" s="29">
        <f>JAN!G123</f>
        <v>146</v>
      </c>
      <c r="F128" s="31">
        <f>JAN!H123</f>
        <v>203.07534246575344</v>
      </c>
      <c r="H128" s="29">
        <f>JAN!C124</f>
        <v>24940</v>
      </c>
      <c r="I128" s="29">
        <f>JAN!E124</f>
        <v>54</v>
      </c>
      <c r="J128" s="31">
        <f>JAN!F124</f>
        <v>461.85185185185185</v>
      </c>
      <c r="K128" s="29">
        <f>JAN!G124</f>
        <v>121</v>
      </c>
      <c r="L128" s="31">
        <f>JAN!H124</f>
        <v>206.11570247933884</v>
      </c>
    </row>
    <row r="129" spans="1:12" ht="12.75">
      <c r="A129" s="24" t="s">
        <v>55</v>
      </c>
      <c r="B129" s="29">
        <f>FEB!C123</f>
        <v>29187</v>
      </c>
      <c r="C129" s="29">
        <f>FEB!E123</f>
        <v>71</v>
      </c>
      <c r="D129" s="31">
        <f>FEB!F123</f>
        <v>411.0845070422535</v>
      </c>
      <c r="E129" s="29">
        <f>FEB!G123</f>
        <v>139</v>
      </c>
      <c r="F129" s="31">
        <f>FEB!H123</f>
        <v>209.97841726618705</v>
      </c>
      <c r="H129" s="29">
        <f>FEB!C124</f>
        <v>23754</v>
      </c>
      <c r="I129" s="29">
        <f>FEB!E124</f>
        <v>53</v>
      </c>
      <c r="J129" s="31">
        <f>FEB!F124</f>
        <v>448.188679245283</v>
      </c>
      <c r="K129" s="29">
        <f>FEB!G124</f>
        <v>116</v>
      </c>
      <c r="L129" s="31">
        <f>FEB!H124</f>
        <v>204.77586206896552</v>
      </c>
    </row>
    <row r="130" spans="1:12" ht="12.75">
      <c r="A130" s="24" t="s">
        <v>56</v>
      </c>
      <c r="B130" s="29">
        <f>MAR!C123</f>
        <v>31788</v>
      </c>
      <c r="C130" s="29">
        <f>MAR!E123</f>
        <v>72</v>
      </c>
      <c r="D130" s="31">
        <f>MAR!F123</f>
        <v>441.5</v>
      </c>
      <c r="E130" s="29">
        <f>MAR!G123</f>
        <v>139</v>
      </c>
      <c r="F130" s="31">
        <f>MAR!H123</f>
        <v>228.69064748201438</v>
      </c>
      <c r="H130" s="29">
        <f>MAR!C124</f>
        <v>21894</v>
      </c>
      <c r="I130" s="29">
        <f>MAR!E124</f>
        <v>50</v>
      </c>
      <c r="J130" s="31">
        <f>MAR!F124</f>
        <v>437.88</v>
      </c>
      <c r="K130" s="29">
        <f>MAR!G124</f>
        <v>107</v>
      </c>
      <c r="L130" s="31">
        <f>MAR!H124</f>
        <v>204.61682242990653</v>
      </c>
    </row>
    <row r="131" spans="1:12" ht="12.75">
      <c r="A131" s="24" t="s">
        <v>57</v>
      </c>
      <c r="B131" s="29">
        <f>APR!C123</f>
        <v>34528</v>
      </c>
      <c r="C131" s="29">
        <f>APR!E123</f>
        <v>80</v>
      </c>
      <c r="D131" s="31">
        <f>APR!F123</f>
        <v>431.6</v>
      </c>
      <c r="E131" s="29">
        <f>APR!G123</f>
        <v>156</v>
      </c>
      <c r="F131" s="31">
        <f>APR!H123</f>
        <v>221.33333333333334</v>
      </c>
      <c r="H131" s="29">
        <f>APR!C124</f>
        <v>21982</v>
      </c>
      <c r="I131" s="29">
        <f>APR!E124</f>
        <v>48</v>
      </c>
      <c r="J131" s="31">
        <f>APR!F124</f>
        <v>457.9583333333333</v>
      </c>
      <c r="K131" s="29">
        <f>APR!G124</f>
        <v>105</v>
      </c>
      <c r="L131" s="31">
        <f>APR!H124</f>
        <v>209.35238095238094</v>
      </c>
    </row>
    <row r="132" spans="1:12" ht="12.75">
      <c r="A132" s="24" t="s">
        <v>58</v>
      </c>
      <c r="B132" s="29">
        <f>MAY!C123</f>
        <v>34965</v>
      </c>
      <c r="C132" s="29">
        <f>MAY!E123</f>
        <v>81</v>
      </c>
      <c r="D132" s="31">
        <f>MAY!F123</f>
        <v>431.6666666666667</v>
      </c>
      <c r="E132" s="29">
        <f>MAY!G123</f>
        <v>160</v>
      </c>
      <c r="F132" s="31">
        <f>MAY!H107</f>
        <v>215.02799813345777</v>
      </c>
      <c r="H132" s="29">
        <f>MAY!C124</f>
        <v>20131</v>
      </c>
      <c r="I132" s="29">
        <f>MAY!E124</f>
        <v>48</v>
      </c>
      <c r="J132" s="31">
        <f>MAY!F124</f>
        <v>419.3958333333333</v>
      </c>
      <c r="K132" s="29">
        <f>MAY!G124</f>
        <v>97</v>
      </c>
      <c r="L132" s="31">
        <f>MAY!H124</f>
        <v>207.53608247422682</v>
      </c>
    </row>
    <row r="133" spans="1:12" ht="12.75">
      <c r="A133" s="24" t="s">
        <v>59</v>
      </c>
      <c r="B133" s="29">
        <f>JUN!C123</f>
        <v>35947</v>
      </c>
      <c r="C133" s="29">
        <f>JUN!E123</f>
        <v>84</v>
      </c>
      <c r="D133" s="31">
        <f>JUN!F123</f>
        <v>427.9404761904762</v>
      </c>
      <c r="E133" s="29">
        <f>JUN!G123</f>
        <v>173</v>
      </c>
      <c r="F133" s="31">
        <f>JUN!H123</f>
        <v>207.78612716763007</v>
      </c>
      <c r="H133" s="29">
        <f>JUN!C124</f>
        <v>20264</v>
      </c>
      <c r="I133" s="29">
        <f>JUN!E124</f>
        <v>48</v>
      </c>
      <c r="J133" s="31">
        <f>JUN!F124</f>
        <v>422.1666666666667</v>
      </c>
      <c r="K133" s="29">
        <f>JUN!G124</f>
        <v>96</v>
      </c>
      <c r="L133" s="31">
        <f>JUN!H124</f>
        <v>211.08333333333334</v>
      </c>
    </row>
    <row r="134" spans="1:12" ht="12.75">
      <c r="A134" s="30" t="s">
        <v>47</v>
      </c>
      <c r="B134" s="20">
        <f>SUM(B122:B133)/COUNTIF(B122:B133,"&lt;&gt;0")</f>
        <v>31536.166666666668</v>
      </c>
      <c r="C134" s="20">
        <f>SUM(C122:C133)/COUNTIF(C122:C133,"&lt;&gt;0")</f>
        <v>72.58333333333333</v>
      </c>
      <c r="D134" s="31">
        <f>B134/C134</f>
        <v>434.48220436280144</v>
      </c>
      <c r="E134" s="29">
        <f>SUM(E122:E133)/COUNTIF(E122:E133,"&lt;&gt;0")</f>
        <v>151.58333333333334</v>
      </c>
      <c r="F134" s="31">
        <f>B134/E134</f>
        <v>208.04507971412863</v>
      </c>
      <c r="H134" s="20">
        <f>SUM(H122:H133)/COUNTIF(H122:H133,"&lt;&gt;0")</f>
        <v>22301.333333333332</v>
      </c>
      <c r="I134" s="20">
        <f>SUM(I122:I133)/COUNTIF(I122:I133,"&lt;&gt;0")</f>
        <v>49.75</v>
      </c>
      <c r="J134" s="31">
        <f>H134/I134</f>
        <v>448.26800670016746</v>
      </c>
      <c r="K134" s="29">
        <f>SUM(K122:K133)/COUNTIF(K122:K133,"&lt;&gt;0")</f>
        <v>108.08333333333333</v>
      </c>
      <c r="L134" s="31">
        <f>H134/K134</f>
        <v>206.33461835003854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JUL!K130</f>
        <v>20429</v>
      </c>
      <c r="D142" s="29">
        <f>JUL!K131</f>
        <v>5471</v>
      </c>
      <c r="E142" s="29">
        <f>JUL!K132</f>
        <v>7876</v>
      </c>
      <c r="F142" s="29">
        <f>JUL!K133</f>
        <v>6539</v>
      </c>
      <c r="G142" s="29">
        <f>JUL!K134</f>
        <v>543</v>
      </c>
      <c r="H142" s="29">
        <f>JUL!K135</f>
        <v>1024</v>
      </c>
    </row>
    <row r="143" spans="1:8" ht="12.75">
      <c r="A143" s="24" t="s">
        <v>49</v>
      </c>
      <c r="C143" s="29">
        <f>AUG!K130</f>
        <v>17507</v>
      </c>
      <c r="D143" s="29">
        <f>AUG!K131</f>
        <v>5278</v>
      </c>
      <c r="E143" s="29">
        <f>AUG!K132</f>
        <v>6197</v>
      </c>
      <c r="F143" s="29">
        <f>AUG!K133</f>
        <v>5554</v>
      </c>
      <c r="G143" s="29">
        <f>AUG!K134</f>
        <v>478</v>
      </c>
      <c r="H143" s="29">
        <f>AUG!K135</f>
        <v>1024</v>
      </c>
    </row>
    <row r="144" spans="1:8" ht="12.75">
      <c r="A144" s="24" t="s">
        <v>50</v>
      </c>
      <c r="C144" s="29">
        <f>SEP!K130</f>
        <v>21913</v>
      </c>
      <c r="D144" s="29">
        <f>SEP!K131</f>
        <v>5248</v>
      </c>
      <c r="E144" s="29">
        <f>SEP!K132</f>
        <v>8579</v>
      </c>
      <c r="F144" s="29">
        <f>SEP!K133</f>
        <v>7608</v>
      </c>
      <c r="G144" s="29">
        <f>SEP!K134</f>
        <v>478</v>
      </c>
      <c r="H144" s="29">
        <f>SEP!K135</f>
        <v>2112</v>
      </c>
    </row>
    <row r="145" spans="1:8" ht="12.75">
      <c r="A145" s="24" t="s">
        <v>51</v>
      </c>
      <c r="C145" s="29">
        <f>OCT!K130</f>
        <v>20212</v>
      </c>
      <c r="D145" s="29">
        <f>OCT!K131</f>
        <v>5490</v>
      </c>
      <c r="E145" s="29">
        <f>OCT!K132</f>
        <v>7319</v>
      </c>
      <c r="F145" s="29">
        <f>OCT!K133</f>
        <v>6927</v>
      </c>
      <c r="G145" s="29">
        <f>OCT!K134</f>
        <v>476</v>
      </c>
      <c r="H145" s="29">
        <f>OCT!K135</f>
        <v>2097</v>
      </c>
    </row>
    <row r="146" spans="1:8" ht="12.75">
      <c r="A146" s="24" t="s">
        <v>52</v>
      </c>
      <c r="C146" s="29">
        <f>NOV!K130</f>
        <v>23018</v>
      </c>
      <c r="D146" s="29">
        <f>NOV!K131</f>
        <v>5222</v>
      </c>
      <c r="E146" s="29">
        <f>NOV!K132</f>
        <v>9139</v>
      </c>
      <c r="F146" s="29">
        <f>NOV!K133</f>
        <v>8091</v>
      </c>
      <c r="G146" s="29">
        <f>NOV!K134</f>
        <v>566</v>
      </c>
      <c r="H146" s="29">
        <f>NOV!K135</f>
        <v>2097</v>
      </c>
    </row>
    <row r="147" spans="1:8" ht="12.75">
      <c r="A147" s="24" t="s">
        <v>53</v>
      </c>
      <c r="C147" s="29">
        <f>DEC!K130</f>
        <v>21307</v>
      </c>
      <c r="D147" s="29">
        <f>DEC!K131</f>
        <v>5100</v>
      </c>
      <c r="E147" s="29">
        <f>DEC!K132</f>
        <v>14955</v>
      </c>
      <c r="F147" s="29">
        <f>DEC!K133</f>
        <v>969</v>
      </c>
      <c r="G147" s="29">
        <f>DEC!K134</f>
        <v>283</v>
      </c>
      <c r="H147" s="29">
        <f>DEC!K135</f>
        <v>1911</v>
      </c>
    </row>
    <row r="148" spans="1:8" ht="12.75">
      <c r="A148" s="24" t="s">
        <v>54</v>
      </c>
      <c r="C148" s="29">
        <f>JAN!K130</f>
        <v>23029</v>
      </c>
      <c r="D148" s="29">
        <f>JAN!K131</f>
        <v>5271</v>
      </c>
      <c r="E148" s="29">
        <f>JAN!K132</f>
        <v>10162</v>
      </c>
      <c r="F148" s="29">
        <f>JAN!K133</f>
        <v>7313</v>
      </c>
      <c r="G148" s="29">
        <f>JAN!K134</f>
        <v>283</v>
      </c>
      <c r="H148" s="29">
        <f>JAN!K135</f>
        <v>1911</v>
      </c>
    </row>
    <row r="149" spans="1:8" ht="12.75">
      <c r="A149" s="24" t="s">
        <v>55</v>
      </c>
      <c r="C149" s="29">
        <f>FEB!K130</f>
        <v>21843</v>
      </c>
      <c r="D149" s="29">
        <f>FEB!K131</f>
        <v>5283</v>
      </c>
      <c r="E149" s="29">
        <f>FEB!K132</f>
        <v>15725</v>
      </c>
      <c r="F149" s="29">
        <f>FEB!K133</f>
        <v>552</v>
      </c>
      <c r="G149" s="29">
        <f>FEB!K134</f>
        <v>283</v>
      </c>
      <c r="H149" s="29">
        <f>FEB!K135</f>
        <v>1911</v>
      </c>
    </row>
    <row r="150" spans="1:8" ht="12.75">
      <c r="A150" s="24" t="s">
        <v>56</v>
      </c>
      <c r="C150" s="29">
        <f>MAR!K130</f>
        <v>20201</v>
      </c>
      <c r="D150" s="29">
        <f>MAR!K131</f>
        <v>4956</v>
      </c>
      <c r="E150" s="29">
        <f>MAR!K132</f>
        <v>14127</v>
      </c>
      <c r="F150" s="29">
        <f>MAR!K133</f>
        <v>552</v>
      </c>
      <c r="G150" s="29">
        <f>MAR!K134</f>
        <v>566</v>
      </c>
      <c r="H150" s="29">
        <f>MAR!K135</f>
        <v>1693</v>
      </c>
    </row>
    <row r="151" spans="1:8" ht="12.75">
      <c r="A151" s="24" t="s">
        <v>57</v>
      </c>
      <c r="C151" s="29">
        <f>APR!K130</f>
        <v>20650</v>
      </c>
      <c r="D151" s="29">
        <f>APR!K131</f>
        <v>4700</v>
      </c>
      <c r="E151" s="29">
        <f>APR!K132</f>
        <v>15384</v>
      </c>
      <c r="F151" s="29">
        <f>APR!K133</f>
        <v>0</v>
      </c>
      <c r="G151" s="29">
        <f>APR!K134</f>
        <v>566</v>
      </c>
      <c r="H151" s="29">
        <f>APR!K135</f>
        <v>1332</v>
      </c>
    </row>
    <row r="152" spans="1:8" ht="12.75">
      <c r="A152" s="24" t="s">
        <v>58</v>
      </c>
      <c r="C152" s="29">
        <f>MAY!K130</f>
        <v>19272</v>
      </c>
      <c r="D152" s="29">
        <f>MAY!K131</f>
        <v>5073</v>
      </c>
      <c r="E152" s="29">
        <f>MAY!K132</f>
        <v>13319</v>
      </c>
      <c r="F152" s="29">
        <f>MAY!K133</f>
        <v>0</v>
      </c>
      <c r="G152" s="29">
        <f>MAY!K134</f>
        <v>880</v>
      </c>
      <c r="H152" s="29">
        <f>MAY!K135</f>
        <v>859</v>
      </c>
    </row>
    <row r="153" spans="1:8" ht="12.75">
      <c r="A153" s="24" t="s">
        <v>59</v>
      </c>
      <c r="C153" s="29">
        <f>JUN!K130</f>
        <v>18481</v>
      </c>
      <c r="D153" s="29">
        <f>JUN!K131</f>
        <v>4986</v>
      </c>
      <c r="E153" s="29">
        <f>JUN!K132</f>
        <v>12615</v>
      </c>
      <c r="F153" s="29">
        <f>JUN!K133</f>
        <v>0</v>
      </c>
      <c r="G153" s="29">
        <f>JUN!K134</f>
        <v>880</v>
      </c>
      <c r="H153" s="29">
        <f>JUN!K135</f>
        <v>1783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20655.166666666668</v>
      </c>
      <c r="D154" s="34">
        <f t="shared" si="6"/>
        <v>5173.166666666667</v>
      </c>
      <c r="E154" s="34">
        <f t="shared" si="6"/>
        <v>11283.083333333334</v>
      </c>
      <c r="F154" s="34">
        <f t="shared" si="6"/>
        <v>4900.555555555556</v>
      </c>
      <c r="G154" s="34">
        <f t="shared" si="6"/>
        <v>523.5</v>
      </c>
      <c r="H154" s="34">
        <f t="shared" si="6"/>
        <v>1646.1666666666667</v>
      </c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C15" sqref="C15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6767</v>
      </c>
      <c r="C5" s="25">
        <v>2992</v>
      </c>
      <c r="D5" s="25">
        <v>1247</v>
      </c>
      <c r="E5" s="25">
        <v>2463</v>
      </c>
      <c r="F5" s="25">
        <v>9365</v>
      </c>
      <c r="G5" s="25">
        <v>721</v>
      </c>
      <c r="H5" s="25">
        <v>52175</v>
      </c>
      <c r="I5" s="20">
        <f aca="true" t="shared" si="0" ref="I5:I11">SUM(B5:H5)</f>
        <v>75730</v>
      </c>
    </row>
    <row r="6" spans="1:9" ht="12.75">
      <c r="A6" s="4" t="s">
        <v>8</v>
      </c>
      <c r="B6" s="25">
        <v>3046</v>
      </c>
      <c r="C6" s="25">
        <v>1608</v>
      </c>
      <c r="D6" s="25">
        <v>377</v>
      </c>
      <c r="E6" s="25">
        <v>820</v>
      </c>
      <c r="F6" s="25">
        <v>2580</v>
      </c>
      <c r="G6" s="25">
        <v>60</v>
      </c>
      <c r="H6" s="25">
        <v>21617</v>
      </c>
      <c r="I6" s="20">
        <f t="shared" si="0"/>
        <v>30108</v>
      </c>
    </row>
    <row r="7" spans="1:9" ht="12.75">
      <c r="A7" s="4" t="s">
        <v>9</v>
      </c>
      <c r="B7" s="25">
        <v>496</v>
      </c>
      <c r="C7" s="25">
        <v>180</v>
      </c>
      <c r="D7" s="25">
        <v>24</v>
      </c>
      <c r="E7" s="25">
        <v>99</v>
      </c>
      <c r="F7" s="25">
        <v>518</v>
      </c>
      <c r="G7" s="25">
        <v>23</v>
      </c>
      <c r="H7" s="25">
        <v>5358</v>
      </c>
      <c r="I7" s="20">
        <f t="shared" si="0"/>
        <v>6698</v>
      </c>
    </row>
    <row r="8" spans="1:9" ht="12.75">
      <c r="A8" s="4" t="s">
        <v>10</v>
      </c>
      <c r="B8" s="25">
        <v>914</v>
      </c>
      <c r="C8" s="25">
        <v>379</v>
      </c>
      <c r="D8" s="25">
        <v>50</v>
      </c>
      <c r="E8" s="25">
        <v>259</v>
      </c>
      <c r="F8" s="25">
        <v>746</v>
      </c>
      <c r="G8" s="25">
        <v>44</v>
      </c>
      <c r="H8" s="25">
        <v>8097</v>
      </c>
      <c r="I8" s="20">
        <f t="shared" si="0"/>
        <v>10489</v>
      </c>
    </row>
    <row r="9" spans="1:9" ht="12.75">
      <c r="A9" s="4" t="s">
        <v>11</v>
      </c>
      <c r="B9" s="25">
        <v>85</v>
      </c>
      <c r="C9" s="25">
        <v>246</v>
      </c>
      <c r="D9" s="25">
        <v>69</v>
      </c>
      <c r="E9" s="25">
        <v>19</v>
      </c>
      <c r="F9" s="25">
        <v>98</v>
      </c>
      <c r="G9" s="25">
        <v>3</v>
      </c>
      <c r="H9" s="25">
        <v>1268</v>
      </c>
      <c r="I9" s="20">
        <f t="shared" si="0"/>
        <v>1788</v>
      </c>
    </row>
    <row r="10" spans="1:9" ht="12.75">
      <c r="A10" s="4" t="s">
        <v>12</v>
      </c>
      <c r="B10" s="25">
        <v>27</v>
      </c>
      <c r="C10" s="25">
        <v>29</v>
      </c>
      <c r="D10" s="25">
        <v>6</v>
      </c>
      <c r="E10" s="25">
        <v>2</v>
      </c>
      <c r="F10" s="25">
        <v>27</v>
      </c>
      <c r="G10" s="25">
        <v>0</v>
      </c>
      <c r="H10" s="25">
        <v>153</v>
      </c>
      <c r="I10" s="20">
        <f t="shared" si="0"/>
        <v>244</v>
      </c>
    </row>
    <row r="11" spans="1:9" ht="12.75">
      <c r="A11" s="4" t="s">
        <v>13</v>
      </c>
      <c r="B11" s="20">
        <f aca="true" t="shared" si="1" ref="B11:H11">SUM(B8:B10)</f>
        <v>1026</v>
      </c>
      <c r="C11" s="20">
        <f t="shared" si="1"/>
        <v>654</v>
      </c>
      <c r="D11" s="20">
        <f t="shared" si="1"/>
        <v>125</v>
      </c>
      <c r="E11" s="20">
        <f t="shared" si="1"/>
        <v>280</v>
      </c>
      <c r="F11" s="20">
        <f t="shared" si="1"/>
        <v>871</v>
      </c>
      <c r="G11" s="20">
        <f t="shared" si="1"/>
        <v>47</v>
      </c>
      <c r="H11" s="20">
        <f t="shared" si="1"/>
        <v>9518</v>
      </c>
      <c r="I11" s="20">
        <f t="shared" si="0"/>
        <v>12521</v>
      </c>
    </row>
    <row r="12" spans="1:9" ht="12.75">
      <c r="A12" s="4" t="s">
        <v>14</v>
      </c>
      <c r="B12" s="20">
        <f aca="true" t="shared" si="2" ref="B12:I12">SUM(B5+B6+B7+B11)</f>
        <v>11335</v>
      </c>
      <c r="C12" s="20">
        <f t="shared" si="2"/>
        <v>5434</v>
      </c>
      <c r="D12" s="20">
        <f t="shared" si="2"/>
        <v>1773</v>
      </c>
      <c r="E12" s="20">
        <f t="shared" si="2"/>
        <v>3662</v>
      </c>
      <c r="F12" s="20">
        <f t="shared" si="2"/>
        <v>13334</v>
      </c>
      <c r="G12" s="20">
        <f t="shared" si="2"/>
        <v>851</v>
      </c>
      <c r="H12" s="20">
        <f t="shared" si="2"/>
        <v>88668</v>
      </c>
      <c r="I12" s="20">
        <f t="shared" si="2"/>
        <v>125057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2299</v>
      </c>
      <c r="C16" s="25">
        <v>792</v>
      </c>
      <c r="D16" s="25">
        <v>306</v>
      </c>
      <c r="E16" s="25">
        <v>2439</v>
      </c>
      <c r="F16" s="25">
        <v>8530</v>
      </c>
      <c r="G16" s="25">
        <v>663</v>
      </c>
      <c r="H16" s="25">
        <v>23174</v>
      </c>
      <c r="I16" s="20">
        <f aca="true" t="shared" si="3" ref="I16:I22">SUM(B16:H16)</f>
        <v>38203</v>
      </c>
    </row>
    <row r="17" spans="1:9" ht="12.75">
      <c r="A17" s="4" t="s">
        <v>8</v>
      </c>
      <c r="B17" s="25">
        <v>1049</v>
      </c>
      <c r="C17" s="25">
        <v>412</v>
      </c>
      <c r="D17" s="25">
        <v>84</v>
      </c>
      <c r="E17" s="25">
        <v>808</v>
      </c>
      <c r="F17" s="25">
        <v>2492</v>
      </c>
      <c r="G17" s="25">
        <v>56</v>
      </c>
      <c r="H17" s="25">
        <v>10162</v>
      </c>
      <c r="I17" s="20">
        <f t="shared" si="3"/>
        <v>15063</v>
      </c>
    </row>
    <row r="18" spans="1:10" ht="12.75">
      <c r="A18" s="4" t="s">
        <v>9</v>
      </c>
      <c r="B18" s="25">
        <v>177</v>
      </c>
      <c r="C18" s="25">
        <v>44</v>
      </c>
      <c r="D18" s="25">
        <v>6</v>
      </c>
      <c r="E18" s="25">
        <v>98</v>
      </c>
      <c r="F18" s="25">
        <v>500</v>
      </c>
      <c r="G18" s="25">
        <v>22</v>
      </c>
      <c r="H18" s="25">
        <v>2559</v>
      </c>
      <c r="I18" s="20">
        <f t="shared" si="3"/>
        <v>3406</v>
      </c>
      <c r="J18" s="20"/>
    </row>
    <row r="19" spans="1:9" ht="12.75">
      <c r="A19" s="4" t="s">
        <v>10</v>
      </c>
      <c r="B19" s="25">
        <v>337</v>
      </c>
      <c r="C19" s="25">
        <v>95</v>
      </c>
      <c r="D19" s="25">
        <v>12</v>
      </c>
      <c r="E19" s="25">
        <v>256</v>
      </c>
      <c r="F19" s="25">
        <v>721</v>
      </c>
      <c r="G19" s="25">
        <v>40</v>
      </c>
      <c r="H19" s="25">
        <v>3855</v>
      </c>
      <c r="I19" s="20">
        <f t="shared" si="3"/>
        <v>5316</v>
      </c>
    </row>
    <row r="20" spans="1:9" ht="12.75">
      <c r="A20" s="4" t="s">
        <v>11</v>
      </c>
      <c r="B20" s="25">
        <v>31</v>
      </c>
      <c r="C20" s="25">
        <v>65</v>
      </c>
      <c r="D20" s="25">
        <v>14</v>
      </c>
      <c r="E20" s="25">
        <v>17</v>
      </c>
      <c r="F20" s="25">
        <v>87</v>
      </c>
      <c r="G20" s="25">
        <v>3</v>
      </c>
      <c r="H20" s="25">
        <v>535</v>
      </c>
      <c r="I20" s="20">
        <f t="shared" si="3"/>
        <v>752</v>
      </c>
    </row>
    <row r="21" spans="1:9" ht="12.75">
      <c r="A21" s="4" t="s">
        <v>12</v>
      </c>
      <c r="B21" s="25">
        <v>9</v>
      </c>
      <c r="C21" s="25">
        <v>6</v>
      </c>
      <c r="D21" s="25">
        <v>2</v>
      </c>
      <c r="E21" s="25">
        <v>2</v>
      </c>
      <c r="F21" s="25">
        <v>26</v>
      </c>
      <c r="G21" s="25">
        <v>0</v>
      </c>
      <c r="H21" s="25">
        <v>67</v>
      </c>
      <c r="I21" s="20">
        <f t="shared" si="3"/>
        <v>112</v>
      </c>
    </row>
    <row r="22" spans="1:9" ht="12.75">
      <c r="A22" s="4" t="s">
        <v>13</v>
      </c>
      <c r="B22" s="20">
        <f aca="true" t="shared" si="4" ref="B22:H22">SUM(B19:B21)</f>
        <v>377</v>
      </c>
      <c r="C22" s="20">
        <f t="shared" si="4"/>
        <v>166</v>
      </c>
      <c r="D22" s="20">
        <f t="shared" si="4"/>
        <v>28</v>
      </c>
      <c r="E22" s="20">
        <f t="shared" si="4"/>
        <v>275</v>
      </c>
      <c r="F22" s="20">
        <f t="shared" si="4"/>
        <v>834</v>
      </c>
      <c r="G22" s="20">
        <f t="shared" si="4"/>
        <v>43</v>
      </c>
      <c r="H22" s="20">
        <f t="shared" si="4"/>
        <v>4457</v>
      </c>
      <c r="I22" s="20">
        <f t="shared" si="3"/>
        <v>6180</v>
      </c>
    </row>
    <row r="23" spans="1:9" ht="12.75">
      <c r="A23" s="4" t="s">
        <v>14</v>
      </c>
      <c r="B23" s="20">
        <f aca="true" t="shared" si="5" ref="B23:I23">SUM(B16+B17+B18+B22)</f>
        <v>3902</v>
      </c>
      <c r="C23" s="20">
        <f t="shared" si="5"/>
        <v>1414</v>
      </c>
      <c r="D23" s="20">
        <f t="shared" si="5"/>
        <v>424</v>
      </c>
      <c r="E23" s="20">
        <f t="shared" si="5"/>
        <v>3620</v>
      </c>
      <c r="F23" s="20">
        <f t="shared" si="5"/>
        <v>12356</v>
      </c>
      <c r="G23" s="20">
        <f t="shared" si="5"/>
        <v>784</v>
      </c>
      <c r="H23" s="20">
        <f t="shared" si="5"/>
        <v>40352</v>
      </c>
      <c r="I23" s="20">
        <f t="shared" si="5"/>
        <v>62852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1457142</v>
      </c>
      <c r="C27" s="25">
        <v>633195</v>
      </c>
      <c r="D27" s="25">
        <v>227059</v>
      </c>
      <c r="E27" s="25">
        <v>653483</v>
      </c>
      <c r="F27" s="25">
        <v>1902577</v>
      </c>
      <c r="G27" s="25">
        <v>190497</v>
      </c>
      <c r="H27" s="25">
        <v>11071452</v>
      </c>
      <c r="I27" s="20">
        <f aca="true" t="shared" si="6" ref="I27:I32">SUM(B27:H27)</f>
        <v>16135405</v>
      </c>
    </row>
    <row r="28" spans="1:9" ht="12.75">
      <c r="A28" s="4" t="s">
        <v>8</v>
      </c>
      <c r="B28" s="25">
        <v>657803</v>
      </c>
      <c r="C28" s="25">
        <v>340008</v>
      </c>
      <c r="D28" s="25">
        <v>69956</v>
      </c>
      <c r="E28" s="25">
        <v>211983</v>
      </c>
      <c r="F28" s="25">
        <v>515557</v>
      </c>
      <c r="G28" s="25">
        <v>15398</v>
      </c>
      <c r="H28" s="25">
        <v>4716187</v>
      </c>
      <c r="I28" s="20">
        <f t="shared" si="6"/>
        <v>6526892</v>
      </c>
    </row>
    <row r="29" spans="1:9" ht="12.75">
      <c r="A29" s="4" t="s">
        <v>9</v>
      </c>
      <c r="B29" s="25">
        <v>107394</v>
      </c>
      <c r="C29" s="25">
        <v>38047</v>
      </c>
      <c r="D29" s="25">
        <v>4408</v>
      </c>
      <c r="E29" s="25">
        <v>25036</v>
      </c>
      <c r="F29" s="25">
        <v>103205</v>
      </c>
      <c r="G29" s="25">
        <v>5840</v>
      </c>
      <c r="H29" s="25">
        <v>1139435</v>
      </c>
      <c r="I29" s="20">
        <f t="shared" si="6"/>
        <v>1423365</v>
      </c>
    </row>
    <row r="30" spans="1:9" ht="12.75">
      <c r="A30" s="4" t="s">
        <v>10</v>
      </c>
      <c r="B30" s="25">
        <v>216014</v>
      </c>
      <c r="C30" s="25">
        <v>85443</v>
      </c>
      <c r="D30" s="25">
        <v>8612</v>
      </c>
      <c r="E30" s="25">
        <v>67817</v>
      </c>
      <c r="F30" s="25">
        <v>153230</v>
      </c>
      <c r="G30" s="25">
        <v>11843</v>
      </c>
      <c r="H30" s="25">
        <v>1815725</v>
      </c>
      <c r="I30" s="20">
        <f t="shared" si="6"/>
        <v>2358684</v>
      </c>
    </row>
    <row r="31" spans="1:9" ht="12.75">
      <c r="A31" s="4" t="s">
        <v>11</v>
      </c>
      <c r="B31" s="25">
        <v>18195</v>
      </c>
      <c r="C31" s="25">
        <v>52082</v>
      </c>
      <c r="D31" s="25">
        <v>11878</v>
      </c>
      <c r="E31" s="25">
        <v>4825</v>
      </c>
      <c r="F31" s="25">
        <v>18244</v>
      </c>
      <c r="G31" s="25">
        <v>920</v>
      </c>
      <c r="H31" s="25">
        <v>269081</v>
      </c>
      <c r="I31" s="20">
        <f t="shared" si="6"/>
        <v>375225</v>
      </c>
    </row>
    <row r="32" spans="1:9" ht="12.75">
      <c r="A32" s="4" t="s">
        <v>12</v>
      </c>
      <c r="B32" s="25">
        <v>6197</v>
      </c>
      <c r="C32" s="25">
        <v>5554</v>
      </c>
      <c r="D32" s="25">
        <v>1024</v>
      </c>
      <c r="E32" s="25">
        <v>478</v>
      </c>
      <c r="F32" s="25">
        <v>5278</v>
      </c>
      <c r="G32" s="25">
        <v>0</v>
      </c>
      <c r="H32" s="25">
        <v>29953</v>
      </c>
      <c r="I32" s="20">
        <f t="shared" si="6"/>
        <v>48484</v>
      </c>
    </row>
    <row r="33" spans="1:9" ht="12.75">
      <c r="A33" s="4" t="s">
        <v>13</v>
      </c>
      <c r="B33" s="20">
        <f aca="true" t="shared" si="7" ref="B33:I33">SUM(B30:B32)</f>
        <v>240406</v>
      </c>
      <c r="C33" s="20">
        <f t="shared" si="7"/>
        <v>143079</v>
      </c>
      <c r="D33" s="20">
        <f t="shared" si="7"/>
        <v>21514</v>
      </c>
      <c r="E33" s="20">
        <f t="shared" si="7"/>
        <v>73120</v>
      </c>
      <c r="F33" s="20">
        <f t="shared" si="7"/>
        <v>176752</v>
      </c>
      <c r="G33" s="20">
        <f t="shared" si="7"/>
        <v>12763</v>
      </c>
      <c r="H33" s="20">
        <f t="shared" si="7"/>
        <v>2114759</v>
      </c>
      <c r="I33" s="20">
        <f t="shared" si="7"/>
        <v>2782393</v>
      </c>
    </row>
    <row r="34" spans="1:9" ht="12.75">
      <c r="A34" s="4" t="s">
        <v>14</v>
      </c>
      <c r="B34" s="20">
        <f aca="true" t="shared" si="8" ref="B34:I34">SUM(B27+B28+B29+B33)</f>
        <v>2462745</v>
      </c>
      <c r="C34" s="20">
        <f t="shared" si="8"/>
        <v>1154329</v>
      </c>
      <c r="D34" s="20">
        <f t="shared" si="8"/>
        <v>322937</v>
      </c>
      <c r="E34" s="20">
        <f t="shared" si="8"/>
        <v>963622</v>
      </c>
      <c r="F34" s="20">
        <f t="shared" si="8"/>
        <v>2698091</v>
      </c>
      <c r="G34" s="20">
        <f t="shared" si="8"/>
        <v>224498</v>
      </c>
      <c r="H34" s="20">
        <f t="shared" si="8"/>
        <v>19041833</v>
      </c>
      <c r="I34" s="20">
        <f t="shared" si="8"/>
        <v>26868055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62852</v>
      </c>
      <c r="D42" s="21">
        <f>I16</f>
        <v>38203</v>
      </c>
      <c r="E42" s="21">
        <f>I17</f>
        <v>15063</v>
      </c>
      <c r="F42" s="21">
        <f>I18</f>
        <v>3406</v>
      </c>
      <c r="G42" s="21">
        <f>I22</f>
        <v>6180</v>
      </c>
      <c r="H42" s="21">
        <f>I19</f>
        <v>5316</v>
      </c>
      <c r="I42" s="21">
        <f>I20</f>
        <v>752</v>
      </c>
      <c r="J42" s="21">
        <f>I21</f>
        <v>112</v>
      </c>
      <c r="K42" s="21"/>
    </row>
    <row r="43" spans="1:11" ht="12.75">
      <c r="A43" t="s">
        <v>21</v>
      </c>
      <c r="C43" s="21">
        <f>SUM(D43:G43)</f>
        <v>125057</v>
      </c>
      <c r="D43" s="21">
        <f>I5</f>
        <v>75730</v>
      </c>
      <c r="E43" s="21">
        <f>I6</f>
        <v>30108</v>
      </c>
      <c r="F43" s="21">
        <f>I7</f>
        <v>6698</v>
      </c>
      <c r="G43" s="21">
        <f>I11</f>
        <v>12521</v>
      </c>
      <c r="H43" s="21">
        <f>I8</f>
        <v>10489</v>
      </c>
      <c r="I43" s="21">
        <f>I9</f>
        <v>1788</v>
      </c>
      <c r="J43" s="21">
        <f>I10</f>
        <v>244</v>
      </c>
      <c r="K43" s="21"/>
    </row>
    <row r="44" spans="1:11" ht="12.75">
      <c r="A44" t="s">
        <v>22</v>
      </c>
      <c r="C44" s="22">
        <f aca="true" t="shared" si="9" ref="C44:J44">C43/C42</f>
        <v>1.9897059759434863</v>
      </c>
      <c r="D44" s="22">
        <f t="shared" si="9"/>
        <v>1.9823050545768657</v>
      </c>
      <c r="E44" s="22">
        <f t="shared" si="9"/>
        <v>1.9988050189205337</v>
      </c>
      <c r="F44" s="22">
        <f t="shared" si="9"/>
        <v>1.9665296535525543</v>
      </c>
      <c r="G44" s="22">
        <f t="shared" si="9"/>
        <v>2.0260517799352753</v>
      </c>
      <c r="H44" s="22">
        <f t="shared" si="9"/>
        <v>1.9731000752445447</v>
      </c>
      <c r="I44" s="22">
        <f t="shared" si="9"/>
        <v>2.377659574468085</v>
      </c>
      <c r="J44" s="22">
        <f t="shared" si="9"/>
        <v>2.1785714285714284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40352</v>
      </c>
      <c r="D47" s="21">
        <f>H16</f>
        <v>23174</v>
      </c>
      <c r="E47" s="21">
        <f>H17</f>
        <v>10162</v>
      </c>
      <c r="F47" s="21">
        <f>H18</f>
        <v>2559</v>
      </c>
      <c r="G47" s="21">
        <f>H22</f>
        <v>4457</v>
      </c>
      <c r="H47" s="21">
        <f>H19</f>
        <v>3855</v>
      </c>
      <c r="I47" s="21">
        <f>H20</f>
        <v>535</v>
      </c>
      <c r="J47" s="21">
        <f>H21</f>
        <v>67</v>
      </c>
      <c r="K47" s="21"/>
    </row>
    <row r="48" spans="1:11" ht="12.75">
      <c r="A48" t="s">
        <v>21</v>
      </c>
      <c r="C48" s="21">
        <f>SUM(D48:G48)</f>
        <v>88668</v>
      </c>
      <c r="D48" s="21">
        <f>H5</f>
        <v>52175</v>
      </c>
      <c r="E48" s="21">
        <f>H6</f>
        <v>21617</v>
      </c>
      <c r="F48" s="21">
        <f>H7</f>
        <v>5358</v>
      </c>
      <c r="G48" s="21">
        <f>H11</f>
        <v>9518</v>
      </c>
      <c r="H48" s="21">
        <f>H8</f>
        <v>8097</v>
      </c>
      <c r="I48" s="21">
        <f>H9</f>
        <v>1268</v>
      </c>
      <c r="J48" s="21">
        <f>H10</f>
        <v>153</v>
      </c>
      <c r="K48" s="21"/>
    </row>
    <row r="49" spans="1:11" ht="12.75">
      <c r="A49" t="s">
        <v>22</v>
      </c>
      <c r="C49" s="22">
        <f aca="true" t="shared" si="10" ref="C49:J49">C48/C47</f>
        <v>2.197363203806503</v>
      </c>
      <c r="D49" s="22">
        <f t="shared" si="10"/>
        <v>2.2514455855700355</v>
      </c>
      <c r="E49" s="22">
        <f t="shared" si="10"/>
        <v>2.127238732532966</v>
      </c>
      <c r="F49" s="22">
        <f t="shared" si="10"/>
        <v>2.093786635404455</v>
      </c>
      <c r="G49" s="22">
        <f t="shared" si="10"/>
        <v>2.135517164011667</v>
      </c>
      <c r="H49" s="22">
        <f t="shared" si="10"/>
        <v>2.100389105058366</v>
      </c>
      <c r="I49" s="22">
        <f t="shared" si="10"/>
        <v>2.3700934579439252</v>
      </c>
      <c r="J49" s="22">
        <f t="shared" si="10"/>
        <v>2.283582089552239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22500</v>
      </c>
      <c r="D52" s="21">
        <f>SUM(B16:G16)</f>
        <v>15029</v>
      </c>
      <c r="E52" s="21">
        <f>SUM(B17:G17)</f>
        <v>4901</v>
      </c>
      <c r="F52" s="21">
        <f>SUM(B18:G18)</f>
        <v>847</v>
      </c>
      <c r="G52" s="21">
        <f>SUM(H52:J52)</f>
        <v>1720</v>
      </c>
      <c r="H52" s="21">
        <f>SUM(B19:G19)</f>
        <v>1461</v>
      </c>
      <c r="I52" s="21">
        <f>SUM(A20:F20)</f>
        <v>214</v>
      </c>
      <c r="J52" s="21">
        <f>SUM(B21:G21)</f>
        <v>45</v>
      </c>
      <c r="K52" s="21"/>
    </row>
    <row r="53" spans="1:11" ht="12.75">
      <c r="A53" t="s">
        <v>21</v>
      </c>
      <c r="C53" s="21">
        <f>SUM(B12:G12)</f>
        <v>36389</v>
      </c>
      <c r="D53" s="21">
        <f>SUM(B5:G5)</f>
        <v>23555</v>
      </c>
      <c r="E53" s="21">
        <f>SUM(B6:G6)</f>
        <v>8491</v>
      </c>
      <c r="F53" s="21">
        <f>SUM(B7:G7)</f>
        <v>1340</v>
      </c>
      <c r="G53" s="21">
        <f>SUM(H53:J53)</f>
        <v>3003</v>
      </c>
      <c r="H53" s="21">
        <f>SUM(B8:G8)</f>
        <v>2392</v>
      </c>
      <c r="I53" s="21">
        <f>SUM(B9:G9)</f>
        <v>520</v>
      </c>
      <c r="J53" s="21">
        <f>SUM(B10:G10)</f>
        <v>91</v>
      </c>
      <c r="K53" s="21"/>
    </row>
    <row r="54" spans="1:11" ht="12.75">
      <c r="A54" t="s">
        <v>22</v>
      </c>
      <c r="C54" s="22">
        <f aca="true" t="shared" si="11" ref="C54:J54">C53/C52</f>
        <v>1.617288888888889</v>
      </c>
      <c r="D54" s="22">
        <f t="shared" si="11"/>
        <v>1.5673032137866791</v>
      </c>
      <c r="E54" s="22">
        <f t="shared" si="11"/>
        <v>1.7325035706998573</v>
      </c>
      <c r="F54" s="22">
        <f t="shared" si="11"/>
        <v>1.5820543093270365</v>
      </c>
      <c r="G54" s="22">
        <f t="shared" si="11"/>
        <v>1.7459302325581396</v>
      </c>
      <c r="H54" s="22">
        <f t="shared" si="11"/>
        <v>1.6372347707049966</v>
      </c>
      <c r="I54" s="22">
        <f t="shared" si="11"/>
        <v>2.4299065420560746</v>
      </c>
      <c r="J54" s="22">
        <f t="shared" si="11"/>
        <v>2.022222222222222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22500</v>
      </c>
      <c r="D61" s="21">
        <f>SUM(B16:G16)</f>
        <v>15029</v>
      </c>
      <c r="E61" s="21">
        <f>SUM(B17:G17)</f>
        <v>4901</v>
      </c>
      <c r="F61" s="21">
        <f>SUM(B18:G18)</f>
        <v>847</v>
      </c>
      <c r="G61" s="21">
        <f>SUM(H61:J61)</f>
        <v>1723</v>
      </c>
      <c r="H61" s="21">
        <f>SUM(B19:G19)</f>
        <v>1461</v>
      </c>
      <c r="I61" s="21">
        <f>SUM(B20:G20)</f>
        <v>217</v>
      </c>
      <c r="J61" s="21">
        <f>SUM(B21:G21)</f>
        <v>45</v>
      </c>
      <c r="K61" s="21"/>
    </row>
    <row r="62" spans="1:11" ht="12.75">
      <c r="A62" t="s">
        <v>21</v>
      </c>
      <c r="C62" s="21">
        <f>SUM(B12:G12)</f>
        <v>36389</v>
      </c>
      <c r="D62" s="21">
        <f>SUM(B5:G5)</f>
        <v>23555</v>
      </c>
      <c r="E62" s="21">
        <f>SUM(B6:G6)</f>
        <v>8491</v>
      </c>
      <c r="F62" s="21">
        <f>SUM(B7:G7)</f>
        <v>1340</v>
      </c>
      <c r="G62" s="21">
        <f>SUM(H62:J62)</f>
        <v>3003</v>
      </c>
      <c r="H62" s="21">
        <f>SUM(B8:G8)</f>
        <v>2392</v>
      </c>
      <c r="I62" s="21">
        <f>SUM(B9:G9)</f>
        <v>520</v>
      </c>
      <c r="J62" s="21">
        <f>SUM(B10:G10)</f>
        <v>91</v>
      </c>
      <c r="K62" s="21"/>
    </row>
    <row r="63" spans="1:11" ht="12.75">
      <c r="A63" t="s">
        <v>22</v>
      </c>
      <c r="C63" s="22">
        <f aca="true" t="shared" si="12" ref="C63:J63">C62/C61</f>
        <v>1.617288888888889</v>
      </c>
      <c r="D63" s="22">
        <f t="shared" si="12"/>
        <v>1.5673032137866791</v>
      </c>
      <c r="E63" s="22">
        <f t="shared" si="12"/>
        <v>1.7325035706998573</v>
      </c>
      <c r="F63" s="22">
        <f t="shared" si="12"/>
        <v>1.5820543093270365</v>
      </c>
      <c r="G63" s="22">
        <f t="shared" si="12"/>
        <v>1.742890307603018</v>
      </c>
      <c r="H63" s="22">
        <f t="shared" si="12"/>
        <v>1.6372347707049966</v>
      </c>
      <c r="I63" s="22">
        <f t="shared" si="12"/>
        <v>2.3963133640552994</v>
      </c>
      <c r="J63" s="22">
        <f t="shared" si="12"/>
        <v>2.022222222222222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13140</v>
      </c>
      <c r="D66" s="21">
        <f>SUM(F16:G16)</f>
        <v>9193</v>
      </c>
      <c r="E66" s="21">
        <f>SUM(F17:G17)</f>
        <v>2548</v>
      </c>
      <c r="F66" s="21">
        <f>SUM(F18:G18)</f>
        <v>522</v>
      </c>
      <c r="G66" s="21">
        <f>SUM(H66:J66)</f>
        <v>877</v>
      </c>
      <c r="H66" s="21">
        <f>SUM(F19:G19)</f>
        <v>761</v>
      </c>
      <c r="I66" s="21">
        <f>SUM(F20:G20)</f>
        <v>90</v>
      </c>
      <c r="J66" s="21">
        <f>SUM(F21:G21)</f>
        <v>26</v>
      </c>
      <c r="K66" s="21"/>
    </row>
    <row r="67" spans="1:11" ht="12.75">
      <c r="A67" t="s">
        <v>21</v>
      </c>
      <c r="C67" s="21">
        <f>SUM(F12:G12)</f>
        <v>14185</v>
      </c>
      <c r="D67" s="21">
        <f>SUM(F5:G5)</f>
        <v>10086</v>
      </c>
      <c r="E67" s="21">
        <f>SUM(F6:G6)</f>
        <v>2640</v>
      </c>
      <c r="F67" s="21">
        <f>SUM(F7:G7)</f>
        <v>541</v>
      </c>
      <c r="G67" s="21">
        <f>SUM(H67:J67)</f>
        <v>918</v>
      </c>
      <c r="H67" s="21">
        <f>SUM(F8:G8)</f>
        <v>790</v>
      </c>
      <c r="I67" s="21">
        <f>SUM(F9:G9)</f>
        <v>101</v>
      </c>
      <c r="J67" s="21">
        <f>SUM(F10:G10)</f>
        <v>27</v>
      </c>
      <c r="K67" s="21"/>
    </row>
    <row r="68" spans="1:11" ht="12.75">
      <c r="A68" t="s">
        <v>22</v>
      </c>
      <c r="C68" s="22">
        <f aca="true" t="shared" si="13" ref="C68:J68">C67/C66</f>
        <v>1.0795281582952816</v>
      </c>
      <c r="D68" s="22">
        <f t="shared" si="13"/>
        <v>1.0971391275970848</v>
      </c>
      <c r="E68" s="22">
        <f t="shared" si="13"/>
        <v>1.0361067503924646</v>
      </c>
      <c r="F68" s="22">
        <f t="shared" si="13"/>
        <v>1.0363984674329503</v>
      </c>
      <c r="G68" s="22">
        <f t="shared" si="13"/>
        <v>1.0467502850627137</v>
      </c>
      <c r="H68" s="22">
        <f t="shared" si="13"/>
        <v>1.038107752956636</v>
      </c>
      <c r="I68" s="22">
        <f t="shared" si="13"/>
        <v>1.1222222222222222</v>
      </c>
      <c r="J68" s="22">
        <f t="shared" si="13"/>
        <v>1.0384615384615385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3902</v>
      </c>
      <c r="D71" s="21">
        <f>B16</f>
        <v>2299</v>
      </c>
      <c r="E71" s="21">
        <f>B17</f>
        <v>1049</v>
      </c>
      <c r="F71" s="21">
        <f>B18</f>
        <v>177</v>
      </c>
      <c r="G71" s="21">
        <f>SUM(H71:J71)</f>
        <v>377</v>
      </c>
      <c r="H71" s="21">
        <f>B19</f>
        <v>337</v>
      </c>
      <c r="I71" s="21">
        <f>B20</f>
        <v>31</v>
      </c>
      <c r="J71" s="21">
        <f>B21</f>
        <v>9</v>
      </c>
      <c r="K71" s="21"/>
    </row>
    <row r="72" spans="1:11" ht="12.75">
      <c r="A72" t="s">
        <v>21</v>
      </c>
      <c r="C72" s="21">
        <f>B12</f>
        <v>11335</v>
      </c>
      <c r="D72" s="21">
        <f>B5</f>
        <v>6767</v>
      </c>
      <c r="E72" s="21">
        <f>B6</f>
        <v>3046</v>
      </c>
      <c r="F72" s="21">
        <f>B7</f>
        <v>496</v>
      </c>
      <c r="G72" s="21">
        <f>SUM(H72:J72)</f>
        <v>1026</v>
      </c>
      <c r="H72" s="21">
        <f>B8</f>
        <v>914</v>
      </c>
      <c r="I72" s="21">
        <f>B9</f>
        <v>85</v>
      </c>
      <c r="J72" s="21">
        <f>B10</f>
        <v>27</v>
      </c>
      <c r="K72" s="21"/>
    </row>
    <row r="73" spans="1:11" ht="12.75">
      <c r="A73" t="s">
        <v>22</v>
      </c>
      <c r="C73" s="22">
        <f aca="true" t="shared" si="14" ref="C73:J73">C72/C71</f>
        <v>2.9049205535622757</v>
      </c>
      <c r="D73" s="22">
        <f t="shared" si="14"/>
        <v>2.943453675511092</v>
      </c>
      <c r="E73" s="22">
        <f t="shared" si="14"/>
        <v>2.90371782650143</v>
      </c>
      <c r="F73" s="22">
        <f t="shared" si="14"/>
        <v>2.8022598870056497</v>
      </c>
      <c r="G73" s="22">
        <f t="shared" si="14"/>
        <v>2.7214854111405837</v>
      </c>
      <c r="H73" s="22">
        <f t="shared" si="14"/>
        <v>2.712166172106825</v>
      </c>
      <c r="I73" s="22">
        <f t="shared" si="14"/>
        <v>2.7419354838709675</v>
      </c>
      <c r="J73" s="22">
        <f t="shared" si="14"/>
        <v>3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1414</v>
      </c>
      <c r="D76" s="21">
        <f>C16</f>
        <v>792</v>
      </c>
      <c r="E76" s="21">
        <f>C17</f>
        <v>412</v>
      </c>
      <c r="F76" s="21">
        <f>C18</f>
        <v>44</v>
      </c>
      <c r="G76" s="21">
        <f>SUM(H76:J76)</f>
        <v>166</v>
      </c>
      <c r="H76" s="21">
        <f>C19</f>
        <v>95</v>
      </c>
      <c r="I76" s="21">
        <f>C20</f>
        <v>65</v>
      </c>
      <c r="J76" s="21">
        <f>C21</f>
        <v>6</v>
      </c>
      <c r="K76" s="21"/>
    </row>
    <row r="77" spans="1:11" ht="12.75">
      <c r="A77" t="s">
        <v>21</v>
      </c>
      <c r="C77" s="21">
        <f>C12</f>
        <v>5434</v>
      </c>
      <c r="D77" s="21">
        <f>C5</f>
        <v>2992</v>
      </c>
      <c r="E77" s="21">
        <f>C6</f>
        <v>1608</v>
      </c>
      <c r="F77" s="21">
        <f>C7</f>
        <v>180</v>
      </c>
      <c r="G77" s="21">
        <f>SUM(H77:J77)</f>
        <v>654</v>
      </c>
      <c r="H77" s="21">
        <f>C8</f>
        <v>379</v>
      </c>
      <c r="I77" s="21">
        <f>C9</f>
        <v>246</v>
      </c>
      <c r="J77" s="21">
        <f>C10</f>
        <v>29</v>
      </c>
      <c r="K77" s="21"/>
    </row>
    <row r="78" spans="1:11" ht="12.75">
      <c r="A78" t="s">
        <v>22</v>
      </c>
      <c r="C78" s="22">
        <f aca="true" t="shared" si="15" ref="C78:J78">C77/C76</f>
        <v>3.842998585572843</v>
      </c>
      <c r="D78" s="22">
        <f t="shared" si="15"/>
        <v>3.7777777777777777</v>
      </c>
      <c r="E78" s="22">
        <f t="shared" si="15"/>
        <v>3.9029126213592233</v>
      </c>
      <c r="F78" s="22">
        <f t="shared" si="15"/>
        <v>4.090909090909091</v>
      </c>
      <c r="G78" s="22">
        <f t="shared" si="15"/>
        <v>3.9397590361445785</v>
      </c>
      <c r="H78" s="22">
        <f t="shared" si="15"/>
        <v>3.9894736842105263</v>
      </c>
      <c r="I78" s="22">
        <f t="shared" si="15"/>
        <v>3.7846153846153845</v>
      </c>
      <c r="J78" s="22">
        <f t="shared" si="15"/>
        <v>4.833333333333333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3620</v>
      </c>
      <c r="D81" s="21">
        <f>E16</f>
        <v>2439</v>
      </c>
      <c r="E81" s="21">
        <f>E17</f>
        <v>808</v>
      </c>
      <c r="F81" s="21">
        <f>E18</f>
        <v>98</v>
      </c>
      <c r="G81" s="21">
        <f>SUM(H81:J81)</f>
        <v>275</v>
      </c>
      <c r="H81" s="21">
        <f>E19</f>
        <v>256</v>
      </c>
      <c r="I81" s="21">
        <f>E20</f>
        <v>17</v>
      </c>
      <c r="J81" s="21">
        <f>E21</f>
        <v>2</v>
      </c>
      <c r="K81" s="21"/>
    </row>
    <row r="82" spans="1:11" ht="12.75">
      <c r="A82" t="s">
        <v>21</v>
      </c>
      <c r="C82" s="21">
        <f>E12</f>
        <v>3662</v>
      </c>
      <c r="D82" s="21">
        <f>E5</f>
        <v>2463</v>
      </c>
      <c r="E82" s="21">
        <f>E6</f>
        <v>820</v>
      </c>
      <c r="F82" s="21">
        <f>E7</f>
        <v>99</v>
      </c>
      <c r="G82" s="21">
        <f>SUM(H82:J82)</f>
        <v>280</v>
      </c>
      <c r="H82" s="21">
        <f>E8</f>
        <v>259</v>
      </c>
      <c r="I82" s="21">
        <f>E9</f>
        <v>19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1.0116022099447515</v>
      </c>
      <c r="D83" s="22">
        <f t="shared" si="16"/>
        <v>1.009840098400984</v>
      </c>
      <c r="E83" s="22">
        <f t="shared" si="16"/>
        <v>1.0148514851485149</v>
      </c>
      <c r="F83" s="22">
        <f t="shared" si="16"/>
        <v>1.010204081632653</v>
      </c>
      <c r="G83" s="22">
        <f t="shared" si="16"/>
        <v>1.018181818181818</v>
      </c>
      <c r="H83" s="22">
        <f t="shared" si="16"/>
        <v>1.01171875</v>
      </c>
      <c r="I83" s="22">
        <f t="shared" si="16"/>
        <v>1.1176470588235294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424</v>
      </c>
      <c r="D86" s="21">
        <f>D16</f>
        <v>306</v>
      </c>
      <c r="E86" s="21">
        <f>D17</f>
        <v>84</v>
      </c>
      <c r="F86" s="21">
        <f>D18</f>
        <v>6</v>
      </c>
      <c r="G86" s="21">
        <f>SUM(H86:J86)</f>
        <v>28</v>
      </c>
      <c r="H86" s="21">
        <f>D19</f>
        <v>12</v>
      </c>
      <c r="I86" s="21">
        <f>D20</f>
        <v>14</v>
      </c>
      <c r="J86" s="21">
        <f>D21</f>
        <v>2</v>
      </c>
    </row>
    <row r="87" spans="1:10" ht="12.75">
      <c r="A87" t="s">
        <v>21</v>
      </c>
      <c r="C87" s="21">
        <f>D12</f>
        <v>1773</v>
      </c>
      <c r="D87" s="21">
        <f>D5</f>
        <v>1247</v>
      </c>
      <c r="E87" s="21">
        <f>D6</f>
        <v>377</v>
      </c>
      <c r="F87" s="21">
        <f>D7</f>
        <v>24</v>
      </c>
      <c r="G87" s="21">
        <f>SUM(H87:J87)</f>
        <v>125</v>
      </c>
      <c r="H87" s="21">
        <f>D8</f>
        <v>50</v>
      </c>
      <c r="I87" s="21">
        <f>D9</f>
        <v>69</v>
      </c>
      <c r="J87" s="21">
        <f>D10</f>
        <v>6</v>
      </c>
    </row>
    <row r="88" spans="1:10" ht="12.75">
      <c r="A88" t="s">
        <v>22</v>
      </c>
      <c r="C88" s="22">
        <f aca="true" t="shared" si="17" ref="C88:J88">C87/C86</f>
        <v>4.181603773584905</v>
      </c>
      <c r="D88" s="22">
        <f t="shared" si="17"/>
        <v>4.07516339869281</v>
      </c>
      <c r="E88" s="22">
        <f t="shared" si="17"/>
        <v>4.488095238095238</v>
      </c>
      <c r="F88" s="22">
        <f t="shared" si="17"/>
        <v>4</v>
      </c>
      <c r="G88" s="22">
        <f t="shared" si="17"/>
        <v>4.464285714285714</v>
      </c>
      <c r="H88" s="22">
        <f t="shared" si="17"/>
        <v>4.166666666666667</v>
      </c>
      <c r="I88" s="22">
        <f t="shared" si="17"/>
        <v>4.928571428571429</v>
      </c>
      <c r="J88" s="22">
        <f t="shared" si="17"/>
        <v>3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26868055</v>
      </c>
      <c r="D94" s="21"/>
      <c r="E94" s="21">
        <f>SUM(E95:E96)</f>
        <v>62852</v>
      </c>
      <c r="F94" s="22">
        <f>C94/E94</f>
        <v>427.4813052886145</v>
      </c>
      <c r="G94" s="21">
        <f>SUM(G95:G96)</f>
        <v>125057</v>
      </c>
      <c r="H94" s="22">
        <f>C94/G94</f>
        <v>214.84647000967558</v>
      </c>
    </row>
    <row r="95" spans="1:8" ht="12.75">
      <c r="A95" t="s">
        <v>23</v>
      </c>
      <c r="C95" s="21">
        <f>H34</f>
        <v>19041833</v>
      </c>
      <c r="D95" s="21"/>
      <c r="E95" s="21">
        <f>H23</f>
        <v>40352</v>
      </c>
      <c r="F95" s="22">
        <f>C95/E95</f>
        <v>471.89316514670895</v>
      </c>
      <c r="G95" s="21">
        <f>H12</f>
        <v>88668</v>
      </c>
      <c r="H95" s="22">
        <f>C95/G95</f>
        <v>214.75428564983986</v>
      </c>
    </row>
    <row r="96" spans="1:8" ht="12.75">
      <c r="A96" t="s">
        <v>34</v>
      </c>
      <c r="C96" s="21">
        <f>SUM(B34:G34)</f>
        <v>7826222</v>
      </c>
      <c r="D96" s="21"/>
      <c r="E96" s="21">
        <f>SUM(B23:G23)</f>
        <v>22500</v>
      </c>
      <c r="F96" s="22">
        <f>C96/E96</f>
        <v>347.8320888888889</v>
      </c>
      <c r="G96" s="21">
        <f>SUM(B12:G12)</f>
        <v>36389</v>
      </c>
      <c r="H96" s="22">
        <f>C96/G96</f>
        <v>215.0710929126934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16135405</v>
      </c>
      <c r="D98" s="21"/>
      <c r="E98" s="21">
        <f>SUM(E99:E100)</f>
        <v>38203</v>
      </c>
      <c r="F98" s="22">
        <f>C98/E98</f>
        <v>422.35963144255686</v>
      </c>
      <c r="G98" s="21">
        <f>SUM(G99:G100)</f>
        <v>75730</v>
      </c>
      <c r="H98" s="22">
        <f>C98/G98</f>
        <v>213.0649016241912</v>
      </c>
    </row>
    <row r="99" spans="1:8" ht="12.75">
      <c r="A99" t="s">
        <v>23</v>
      </c>
      <c r="C99" s="21">
        <f>H27</f>
        <v>11071452</v>
      </c>
      <c r="D99" s="21"/>
      <c r="E99" s="21">
        <f>H16</f>
        <v>23174</v>
      </c>
      <c r="F99" s="22">
        <f>C99/E99</f>
        <v>477.75317165789244</v>
      </c>
      <c r="G99" s="21">
        <f>H5</f>
        <v>52175</v>
      </c>
      <c r="H99" s="22">
        <f>C99/G99</f>
        <v>212.19840919980834</v>
      </c>
    </row>
    <row r="100" spans="1:8" ht="12.75">
      <c r="A100" t="s">
        <v>34</v>
      </c>
      <c r="C100" s="21">
        <f>SUM(B27:G27)</f>
        <v>5063953</v>
      </c>
      <c r="D100" s="21"/>
      <c r="E100" s="21">
        <f>SUM(B16:G16)</f>
        <v>15029</v>
      </c>
      <c r="F100" s="22">
        <f>C100/E100</f>
        <v>336.94543881828463</v>
      </c>
      <c r="G100" s="21">
        <f>SUM(B5:G5)</f>
        <v>23555</v>
      </c>
      <c r="H100" s="22">
        <f>C100/G100</f>
        <v>214.9842071746975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6526892</v>
      </c>
      <c r="D102" s="21"/>
      <c r="E102" s="21">
        <f>SUM(E103:E104)</f>
        <v>15063</v>
      </c>
      <c r="F102" s="22">
        <f>C102/E102</f>
        <v>433.3062470955321</v>
      </c>
      <c r="G102" s="21">
        <f>SUM(G103:G104)</f>
        <v>30108</v>
      </c>
      <c r="H102" s="22">
        <f>C102/G102</f>
        <v>216.78264912979938</v>
      </c>
    </row>
    <row r="103" spans="1:8" ht="12.75">
      <c r="A103" t="s">
        <v>23</v>
      </c>
      <c r="C103" s="21">
        <f>H28</f>
        <v>4716187</v>
      </c>
      <c r="D103" s="21"/>
      <c r="E103" s="21">
        <f>H17</f>
        <v>10162</v>
      </c>
      <c r="F103" s="22">
        <f>C103/E103</f>
        <v>464.10027553631176</v>
      </c>
      <c r="G103" s="21">
        <f>H6</f>
        <v>21617</v>
      </c>
      <c r="H103" s="22">
        <f>C103/G103</f>
        <v>218.170282647916</v>
      </c>
    </row>
    <row r="104" spans="1:8" ht="12.75">
      <c r="A104" t="s">
        <v>34</v>
      </c>
      <c r="C104" s="21">
        <f>SUM(B28:G28)</f>
        <v>1810705</v>
      </c>
      <c r="D104" s="21"/>
      <c r="E104" s="21">
        <f>SUM(B17:G17)</f>
        <v>4901</v>
      </c>
      <c r="F104" s="22">
        <f>C104/E104</f>
        <v>369.45623342175065</v>
      </c>
      <c r="G104" s="21">
        <f>SUM(B6:G6)</f>
        <v>8491</v>
      </c>
      <c r="H104" s="22">
        <f>C104/G104</f>
        <v>213.24991167118125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1423365</v>
      </c>
      <c r="D106" s="21"/>
      <c r="E106" s="21">
        <f>SUM(E107:E108)</f>
        <v>3406</v>
      </c>
      <c r="F106" s="22">
        <f>C106/E106</f>
        <v>417.89929536112743</v>
      </c>
      <c r="G106" s="21">
        <f>SUM(G107:G108)</f>
        <v>6698</v>
      </c>
      <c r="H106" s="22">
        <f>C106/G106</f>
        <v>212.50597193192</v>
      </c>
    </row>
    <row r="107" spans="1:8" ht="12.75">
      <c r="A107" t="s">
        <v>23</v>
      </c>
      <c r="C107" s="21">
        <f>H29</f>
        <v>1139435</v>
      </c>
      <c r="D107" s="21"/>
      <c r="E107" s="21">
        <f>H18</f>
        <v>2559</v>
      </c>
      <c r="F107" s="22">
        <f>C107/E107</f>
        <v>445.2657288003126</v>
      </c>
      <c r="G107" s="21">
        <f>H7</f>
        <v>5358</v>
      </c>
      <c r="H107" s="22">
        <f>C107/G107</f>
        <v>212.660507652109</v>
      </c>
    </row>
    <row r="108" spans="1:8" ht="12.75">
      <c r="A108" t="s">
        <v>34</v>
      </c>
      <c r="C108" s="21">
        <f>SUM(B29:G29)</f>
        <v>283930</v>
      </c>
      <c r="D108" s="21"/>
      <c r="E108" s="21">
        <f>SUM(B18:G18)</f>
        <v>847</v>
      </c>
      <c r="F108" s="22">
        <f>C108/E108</f>
        <v>335.21841794569065</v>
      </c>
      <c r="G108" s="21">
        <f>SUM(B7:G7)</f>
        <v>1340</v>
      </c>
      <c r="H108" s="22">
        <f>C108/G108</f>
        <v>211.88805970149255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2782393</v>
      </c>
      <c r="D110" s="21"/>
      <c r="E110" s="21">
        <f>SUM(E111:E112)</f>
        <v>6180</v>
      </c>
      <c r="F110" s="22">
        <f>C110/E110</f>
        <v>450.22540453074436</v>
      </c>
      <c r="G110" s="21">
        <f>SUM(G111:G112)</f>
        <v>12521</v>
      </c>
      <c r="H110" s="22">
        <f>C110/G110</f>
        <v>222.21811356920375</v>
      </c>
    </row>
    <row r="111" spans="1:8" ht="12.75">
      <c r="A111" s="11" t="s">
        <v>23</v>
      </c>
      <c r="C111" s="21">
        <f>H33</f>
        <v>2114759</v>
      </c>
      <c r="D111" s="21"/>
      <c r="E111" s="21">
        <f>H22</f>
        <v>4457</v>
      </c>
      <c r="F111" s="22">
        <f>C111/E111</f>
        <v>474.48036796051156</v>
      </c>
      <c r="G111" s="21">
        <f>H11</f>
        <v>9518</v>
      </c>
      <c r="H111" s="22">
        <f>C111/G111</f>
        <v>222.18522798907333</v>
      </c>
    </row>
    <row r="112" spans="1:8" ht="12.75">
      <c r="A112" s="11" t="s">
        <v>34</v>
      </c>
      <c r="C112" s="21">
        <f>SUM(B33:G33)</f>
        <v>667634</v>
      </c>
      <c r="D112" s="21"/>
      <c r="E112" s="21">
        <f>SUM(B22:G22)</f>
        <v>1723</v>
      </c>
      <c r="F112" s="22">
        <f>C112/E112</f>
        <v>387.4834590829948</v>
      </c>
      <c r="G112" s="21">
        <f>SUM(B11:G11)</f>
        <v>3003</v>
      </c>
      <c r="H112" s="22">
        <f>C112/G112</f>
        <v>222.32234432234432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2358684</v>
      </c>
      <c r="D114" s="21"/>
      <c r="E114" s="21">
        <f>SUM(E115:E116)</f>
        <v>5316</v>
      </c>
      <c r="F114" s="22">
        <f>C114/E114</f>
        <v>443.69525959367945</v>
      </c>
      <c r="G114" s="21">
        <f>SUM(G115:G116)</f>
        <v>10489</v>
      </c>
      <c r="H114" s="22">
        <f>C114/G114</f>
        <v>224.8721517780532</v>
      </c>
    </row>
    <row r="115" spans="1:8" ht="12.75">
      <c r="A115" t="s">
        <v>23</v>
      </c>
      <c r="C115" s="21">
        <f>H30</f>
        <v>1815725</v>
      </c>
      <c r="D115" s="21"/>
      <c r="E115" s="21">
        <f>H19</f>
        <v>3855</v>
      </c>
      <c r="F115" s="22">
        <f>C115/E115</f>
        <v>471.00518806744486</v>
      </c>
      <c r="G115" s="21">
        <f>H8</f>
        <v>8097</v>
      </c>
      <c r="H115" s="22">
        <f>C115/G115</f>
        <v>224.2466345560084</v>
      </c>
    </row>
    <row r="116" spans="1:8" ht="12.75">
      <c r="A116" t="s">
        <v>34</v>
      </c>
      <c r="C116" s="21">
        <f>SUM(B30:G30)</f>
        <v>542959</v>
      </c>
      <c r="D116" s="21"/>
      <c r="E116" s="21">
        <f>SUM(B19:G19)</f>
        <v>1461</v>
      </c>
      <c r="F116" s="22">
        <f>C116/E116</f>
        <v>371.63518138261463</v>
      </c>
      <c r="G116" s="21">
        <f>SUM(B8:G8)</f>
        <v>2392</v>
      </c>
      <c r="H116" s="22">
        <f>C116/G116</f>
        <v>226.98954849498327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375225</v>
      </c>
      <c r="D118" s="21"/>
      <c r="E118" s="21">
        <f>SUM(E119:E120)</f>
        <v>752</v>
      </c>
      <c r="F118" s="22">
        <f>C118/E118</f>
        <v>498.969414893617</v>
      </c>
      <c r="G118" s="21">
        <f>SUM(G119:G120)</f>
        <v>1788</v>
      </c>
      <c r="H118" s="22">
        <f>C118/G118</f>
        <v>209.85738255033556</v>
      </c>
    </row>
    <row r="119" spans="1:8" ht="12.75">
      <c r="A119" t="s">
        <v>23</v>
      </c>
      <c r="C119" s="21">
        <f>H31</f>
        <v>269081</v>
      </c>
      <c r="D119" s="21"/>
      <c r="E119" s="21">
        <f>H20</f>
        <v>535</v>
      </c>
      <c r="F119" s="22">
        <f>C119/E119</f>
        <v>502.9551401869159</v>
      </c>
      <c r="G119" s="21">
        <f>H9</f>
        <v>1268</v>
      </c>
      <c r="H119" s="22">
        <f>C119/G119</f>
        <v>212.2089905362776</v>
      </c>
    </row>
    <row r="120" spans="1:8" ht="12.75">
      <c r="A120" t="s">
        <v>34</v>
      </c>
      <c r="C120" s="21">
        <f>SUM(B31:G31)</f>
        <v>106144</v>
      </c>
      <c r="D120" s="21"/>
      <c r="E120" s="21">
        <f>SUM(B20:G20)</f>
        <v>217</v>
      </c>
      <c r="F120" s="22">
        <f>C120/E120</f>
        <v>489.14285714285717</v>
      </c>
      <c r="G120" s="21">
        <f>SUM(B9:G9)</f>
        <v>520</v>
      </c>
      <c r="H120" s="22">
        <f>C120/G120</f>
        <v>204.12307692307692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48484</v>
      </c>
      <c r="D122" s="21"/>
      <c r="E122" s="21">
        <f>SUM(E123:E124)</f>
        <v>112</v>
      </c>
      <c r="F122" s="22">
        <f>C122/E122</f>
        <v>432.89285714285717</v>
      </c>
      <c r="G122" s="21">
        <f>SUM(G123:G124)</f>
        <v>244</v>
      </c>
      <c r="H122" s="22">
        <f>C122/G122</f>
        <v>198.70491803278688</v>
      </c>
    </row>
    <row r="123" spans="1:8" ht="12.75">
      <c r="A123" t="s">
        <v>23</v>
      </c>
      <c r="C123" s="21">
        <f>H32</f>
        <v>29953</v>
      </c>
      <c r="D123" s="21"/>
      <c r="E123" s="21">
        <f>H21</f>
        <v>67</v>
      </c>
      <c r="F123" s="22">
        <f>C123/E123</f>
        <v>447.05970149253733</v>
      </c>
      <c r="G123" s="21">
        <f>H10</f>
        <v>153</v>
      </c>
      <c r="H123" s="22">
        <f>C123/G123</f>
        <v>195.77124183006535</v>
      </c>
    </row>
    <row r="124" spans="1:8" ht="12.75">
      <c r="A124" t="s">
        <v>34</v>
      </c>
      <c r="C124" s="21">
        <f>SUM(B32:G32)</f>
        <v>18531</v>
      </c>
      <c r="D124" s="21"/>
      <c r="E124" s="21">
        <f>SUM(B21:G21)</f>
        <v>45</v>
      </c>
      <c r="F124" s="22">
        <f>C124/E124</f>
        <v>411.8</v>
      </c>
      <c r="G124" s="21">
        <f>SUM(B10:G10)</f>
        <v>91</v>
      </c>
      <c r="H124" s="22">
        <f>C124/G124</f>
        <v>203.63736263736263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8037632</v>
      </c>
      <c r="D130" s="21"/>
      <c r="E130" s="21">
        <f aca="true" t="shared" si="19" ref="E130:K130">SUM(E131:E134)</f>
        <v>4836894</v>
      </c>
      <c r="F130" s="21">
        <f t="shared" si="19"/>
        <v>1740749</v>
      </c>
      <c r="G130" s="21">
        <f t="shared" si="19"/>
        <v>279522</v>
      </c>
      <c r="H130" s="21">
        <f t="shared" si="19"/>
        <v>646120</v>
      </c>
      <c r="I130" s="21">
        <f t="shared" si="19"/>
        <v>534347</v>
      </c>
      <c r="J130" s="21">
        <f t="shared" si="19"/>
        <v>94266</v>
      </c>
      <c r="K130" s="21">
        <f t="shared" si="19"/>
        <v>17507</v>
      </c>
    </row>
    <row r="131" spans="1:11" ht="12.75">
      <c r="A131" t="s">
        <v>4</v>
      </c>
      <c r="C131" s="21">
        <f t="shared" si="18"/>
        <v>3087662</v>
      </c>
      <c r="D131" s="21"/>
      <c r="E131" s="21">
        <f>SUM(F27:G27)</f>
        <v>2093074</v>
      </c>
      <c r="F131" s="21">
        <f>SUM(F28:G28)</f>
        <v>530955</v>
      </c>
      <c r="G131" s="21">
        <f>SUM(F29:G29)</f>
        <v>109045</v>
      </c>
      <c r="H131" s="21">
        <f>SUM(I131:K131)</f>
        <v>189515</v>
      </c>
      <c r="I131" s="21">
        <f>SUM(F30:G30)</f>
        <v>165073</v>
      </c>
      <c r="J131" s="21">
        <f>SUM(F31:G31)</f>
        <v>19164</v>
      </c>
      <c r="K131" s="21">
        <f>SUM(F32:G32)</f>
        <v>5278</v>
      </c>
    </row>
    <row r="132" spans="1:11" ht="12.75">
      <c r="A132" t="s">
        <v>63</v>
      </c>
      <c r="C132" s="21">
        <f t="shared" si="18"/>
        <v>2678759</v>
      </c>
      <c r="D132" s="21"/>
      <c r="E132" s="21">
        <f>B27</f>
        <v>1457142</v>
      </c>
      <c r="F132" s="21">
        <f>B28</f>
        <v>657803</v>
      </c>
      <c r="G132" s="21">
        <f>B29</f>
        <v>107394</v>
      </c>
      <c r="H132" s="21">
        <f>SUM(I132:K132)</f>
        <v>240406</v>
      </c>
      <c r="I132" s="21">
        <f>B30</f>
        <v>216014</v>
      </c>
      <c r="J132" s="21">
        <f>B31</f>
        <v>18195</v>
      </c>
      <c r="K132" s="21">
        <f>B32</f>
        <v>6197</v>
      </c>
    </row>
    <row r="133" spans="1:11" ht="12.75">
      <c r="A133" t="s">
        <v>62</v>
      </c>
      <c r="C133" s="21">
        <f t="shared" si="18"/>
        <v>1239772</v>
      </c>
      <c r="D133" s="21"/>
      <c r="E133" s="21">
        <f>C27</f>
        <v>633195</v>
      </c>
      <c r="F133" s="21">
        <f>C28</f>
        <v>340008</v>
      </c>
      <c r="G133" s="21">
        <f>C29</f>
        <v>38047</v>
      </c>
      <c r="H133" s="21">
        <f>SUM(I133:K133)</f>
        <v>143079</v>
      </c>
      <c r="I133" s="21">
        <f>C30</f>
        <v>85443</v>
      </c>
      <c r="J133" s="21">
        <f>C31</f>
        <v>52082</v>
      </c>
      <c r="K133" s="21">
        <f>C32</f>
        <v>5554</v>
      </c>
    </row>
    <row r="134" spans="1:11" ht="12.75">
      <c r="A134" t="s">
        <v>2</v>
      </c>
      <c r="C134" s="21">
        <f t="shared" si="18"/>
        <v>1031439</v>
      </c>
      <c r="D134" s="21"/>
      <c r="E134" s="21">
        <f>E27</f>
        <v>653483</v>
      </c>
      <c r="F134" s="21">
        <f>E28</f>
        <v>211983</v>
      </c>
      <c r="G134" s="21">
        <f>E29</f>
        <v>25036</v>
      </c>
      <c r="H134" s="21">
        <f>SUM(I134:K134)</f>
        <v>73120</v>
      </c>
      <c r="I134" s="21">
        <f>E30</f>
        <v>67817</v>
      </c>
      <c r="J134" s="21">
        <f>E31</f>
        <v>4825</v>
      </c>
      <c r="K134" s="21">
        <f>E32</f>
        <v>478</v>
      </c>
    </row>
    <row r="135" spans="1:11" ht="12.75">
      <c r="A135" t="s">
        <v>61</v>
      </c>
      <c r="C135" s="21">
        <f t="shared" si="18"/>
        <v>331549</v>
      </c>
      <c r="D135" s="21"/>
      <c r="E135" s="21">
        <f>D27</f>
        <v>227059</v>
      </c>
      <c r="F135" s="21">
        <f>D28</f>
        <v>69956</v>
      </c>
      <c r="G135" s="21">
        <f>D29</f>
        <v>4408</v>
      </c>
      <c r="H135" s="21">
        <f>SUM(I135:K135)</f>
        <v>21514</v>
      </c>
      <c r="I135" s="21">
        <f>D30</f>
        <v>8612</v>
      </c>
      <c r="J135" s="21">
        <f>D31</f>
        <v>11878</v>
      </c>
      <c r="K135" s="21">
        <f>D32</f>
        <v>1024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3087662</v>
      </c>
      <c r="E141" s="22">
        <f>B141/C66</f>
        <v>234.98188736681888</v>
      </c>
      <c r="G141" s="22">
        <f>B141/C67</f>
        <v>217.6709199859006</v>
      </c>
    </row>
    <row r="142" spans="1:7" ht="12.75">
      <c r="A142" t="s">
        <v>63</v>
      </c>
      <c r="B142" s="21">
        <f>C132</f>
        <v>2678759</v>
      </c>
      <c r="E142" s="22">
        <f>B142/C71</f>
        <v>686.5092260379292</v>
      </c>
      <c r="G142" s="22">
        <f>B142/C72</f>
        <v>236.32633436259374</v>
      </c>
    </row>
    <row r="143" spans="1:7" ht="12.75">
      <c r="A143" t="s">
        <v>62</v>
      </c>
      <c r="B143" s="21">
        <f>C133</f>
        <v>1239772</v>
      </c>
      <c r="E143" s="22">
        <f>B143/C76</f>
        <v>876.7835926449787</v>
      </c>
      <c r="G143" s="22">
        <f>B143/C77</f>
        <v>228.1509017298491</v>
      </c>
    </row>
    <row r="144" spans="1:7" ht="12.75">
      <c r="A144" t="s">
        <v>2</v>
      </c>
      <c r="B144" s="21">
        <f>C134</f>
        <v>1031439</v>
      </c>
      <c r="E144" s="22">
        <f>B144/C81</f>
        <v>284.92790055248616</v>
      </c>
      <c r="G144" s="22">
        <f>B144/C82</f>
        <v>281.6600218459858</v>
      </c>
    </row>
    <row r="145" spans="1:7" ht="12.75">
      <c r="A145" t="s">
        <v>61</v>
      </c>
      <c r="B145" s="21">
        <f>C135</f>
        <v>331549</v>
      </c>
      <c r="E145" s="27">
        <f>B145/C86</f>
        <v>781.9551886792453</v>
      </c>
      <c r="G145" s="27">
        <f>B145/C87</f>
        <v>186.9988719684151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JUL!B11</f>
        <v>1013</v>
      </c>
      <c r="C5" s="20">
        <f>JUL!C11</f>
        <v>616</v>
      </c>
      <c r="D5" s="20">
        <f>JUL!D11</f>
        <v>137</v>
      </c>
      <c r="E5" s="20">
        <f>JUL!E11</f>
        <v>274</v>
      </c>
      <c r="F5" s="20">
        <f>JUL!F11</f>
        <v>869</v>
      </c>
      <c r="G5" s="20">
        <f>JUL!G11</f>
        <v>45</v>
      </c>
      <c r="H5" s="20">
        <f>JUL!H11</f>
        <v>9055</v>
      </c>
      <c r="I5" s="20">
        <f aca="true" t="shared" si="0" ref="I5:I16">SUM(B5:H5)</f>
        <v>12009</v>
      </c>
    </row>
    <row r="6" spans="1:9" ht="12.75">
      <c r="A6" s="24" t="s">
        <v>49</v>
      </c>
      <c r="B6" s="20">
        <f>AUG!B11</f>
        <v>1026</v>
      </c>
      <c r="C6" s="20">
        <f>AUG!C11</f>
        <v>654</v>
      </c>
      <c r="D6" s="20">
        <f>AUG!D11</f>
        <v>125</v>
      </c>
      <c r="E6" s="20">
        <f>AUG!E11</f>
        <v>280</v>
      </c>
      <c r="F6" s="20">
        <f>AUG!F11</f>
        <v>871</v>
      </c>
      <c r="G6" s="20">
        <f>AUG!G11</f>
        <v>47</v>
      </c>
      <c r="H6" s="20">
        <f>AUG!H11</f>
        <v>9518</v>
      </c>
      <c r="I6" s="20">
        <f t="shared" si="0"/>
        <v>12521</v>
      </c>
    </row>
    <row r="7" spans="1:9" ht="12.75">
      <c r="A7" s="24" t="s">
        <v>50</v>
      </c>
      <c r="B7" s="20">
        <f>SEP!B11</f>
        <v>1068</v>
      </c>
      <c r="C7" s="20">
        <f>SEP!C11</f>
        <v>670</v>
      </c>
      <c r="D7" s="20">
        <f>SEP!D11</f>
        <v>119</v>
      </c>
      <c r="E7" s="20">
        <f>SEP!E11</f>
        <v>293</v>
      </c>
      <c r="F7" s="20">
        <f>SEP!F11</f>
        <v>874</v>
      </c>
      <c r="G7" s="20">
        <f>SEP!G11</f>
        <v>45</v>
      </c>
      <c r="H7" s="20">
        <f>SEP!H11</f>
        <v>9646</v>
      </c>
      <c r="I7" s="20">
        <f t="shared" si="0"/>
        <v>12715</v>
      </c>
    </row>
    <row r="8" spans="1:9" ht="12.75">
      <c r="A8" s="24" t="s">
        <v>51</v>
      </c>
      <c r="B8" s="20">
        <f>OCT!B11</f>
        <v>1095</v>
      </c>
      <c r="C8" s="20">
        <f>OCT!C11</f>
        <v>718</v>
      </c>
      <c r="D8" s="20">
        <f>OCT!D11</f>
        <v>120</v>
      </c>
      <c r="E8" s="20">
        <f>OCT!E11</f>
        <v>299</v>
      </c>
      <c r="F8" s="20">
        <f>OCT!F11</f>
        <v>884</v>
      </c>
      <c r="G8" s="20">
        <f>OCT!G11</f>
        <v>45</v>
      </c>
      <c r="H8" s="20">
        <f>OCT!H11</f>
        <v>9837</v>
      </c>
      <c r="I8" s="20">
        <f t="shared" si="0"/>
        <v>12998</v>
      </c>
    </row>
    <row r="9" spans="1:9" ht="12.75">
      <c r="A9" s="24" t="s">
        <v>52</v>
      </c>
      <c r="B9" s="20">
        <f>NOV!B11</f>
        <v>1129</v>
      </c>
      <c r="C9" s="20">
        <f>NOV!C11</f>
        <v>704</v>
      </c>
      <c r="D9" s="20">
        <f>NOV!D11</f>
        <v>112</v>
      </c>
      <c r="E9" s="20">
        <f>NOV!E11</f>
        <v>296</v>
      </c>
      <c r="F9" s="20">
        <f>NOV!F11</f>
        <v>898</v>
      </c>
      <c r="G9" s="20">
        <f>NOV!G11</f>
        <v>41</v>
      </c>
      <c r="H9" s="20">
        <f>NOV!H11</f>
        <v>9974</v>
      </c>
      <c r="I9" s="20">
        <f t="shared" si="0"/>
        <v>13154</v>
      </c>
    </row>
    <row r="10" spans="1:9" ht="12.75">
      <c r="A10" s="24" t="s">
        <v>53</v>
      </c>
      <c r="B10" s="20">
        <f>DEC!B11</f>
        <v>1703</v>
      </c>
      <c r="C10" s="20">
        <f>DEC!C11</f>
        <v>130</v>
      </c>
      <c r="D10" s="20">
        <f>DEC!D11</f>
        <v>117</v>
      </c>
      <c r="E10" s="20">
        <f>DEC!E11</f>
        <v>295</v>
      </c>
      <c r="F10" s="20">
        <f>DEC!F11</f>
        <v>891</v>
      </c>
      <c r="G10" s="20">
        <f>DEC!G11</f>
        <v>36</v>
      </c>
      <c r="H10" s="20">
        <f>DEC!H11</f>
        <v>10467</v>
      </c>
      <c r="I10" s="20">
        <f t="shared" si="0"/>
        <v>13639</v>
      </c>
    </row>
    <row r="11" spans="1:9" ht="12.75">
      <c r="A11" s="24" t="s">
        <v>54</v>
      </c>
      <c r="B11" s="20">
        <f>JAN!B11</f>
        <v>1170</v>
      </c>
      <c r="C11" s="20">
        <f>JAN!C11</f>
        <v>638</v>
      </c>
      <c r="D11" s="20">
        <f>JAN!D11</f>
        <v>125</v>
      </c>
      <c r="E11" s="20">
        <f>JAN!E11</f>
        <v>301</v>
      </c>
      <c r="F11" s="20">
        <f>JAN!F11</f>
        <v>909</v>
      </c>
      <c r="G11" s="20">
        <f>JAN!G11</f>
        <v>35</v>
      </c>
      <c r="H11" s="20">
        <f>JAN!H11</f>
        <v>10467</v>
      </c>
      <c r="I11" s="20">
        <f t="shared" si="0"/>
        <v>13645</v>
      </c>
    </row>
    <row r="12" spans="1:9" ht="12.75">
      <c r="A12" s="24" t="s">
        <v>55</v>
      </c>
      <c r="B12" s="20">
        <f>FEB!B11</f>
        <v>1180</v>
      </c>
      <c r="C12" s="20">
        <f>FEB!C11</f>
        <v>603</v>
      </c>
      <c r="D12" s="20">
        <f>FEB!D11</f>
        <v>132</v>
      </c>
      <c r="E12" s="20">
        <f>FEB!E11</f>
        <v>293</v>
      </c>
      <c r="F12" s="20">
        <f>FEB!F11</f>
        <v>895</v>
      </c>
      <c r="G12" s="20">
        <f>FEB!G11</f>
        <v>35</v>
      </c>
      <c r="H12" s="20">
        <f>FEB!H11</f>
        <v>10687</v>
      </c>
      <c r="I12" s="20">
        <f t="shared" si="0"/>
        <v>13825</v>
      </c>
    </row>
    <row r="13" spans="1:9" ht="12.75">
      <c r="A13" s="24" t="s">
        <v>56</v>
      </c>
      <c r="B13" s="20">
        <f>MAR!B11</f>
        <v>1254</v>
      </c>
      <c r="C13" s="20">
        <f>MAR!C11</f>
        <v>622</v>
      </c>
      <c r="D13" s="20">
        <f>MAR!D11</f>
        <v>132</v>
      </c>
      <c r="E13" s="20">
        <f>MAR!E11</f>
        <v>298</v>
      </c>
      <c r="F13" s="20">
        <f>MAR!F11</f>
        <v>907</v>
      </c>
      <c r="G13" s="20">
        <f>MAR!G11</f>
        <v>36</v>
      </c>
      <c r="H13" s="20">
        <f>MAR!H11</f>
        <v>10782</v>
      </c>
      <c r="I13" s="20">
        <f t="shared" si="0"/>
        <v>14031</v>
      </c>
    </row>
    <row r="14" spans="1:9" ht="12.75">
      <c r="A14" s="24" t="s">
        <v>57</v>
      </c>
      <c r="B14" s="20">
        <f>APR!B11</f>
        <v>1705</v>
      </c>
      <c r="C14" s="20">
        <f>APR!C11</f>
        <v>118</v>
      </c>
      <c r="D14" s="20">
        <f>APR!D11</f>
        <v>126</v>
      </c>
      <c r="E14" s="20">
        <f>APR!E11</f>
        <v>291</v>
      </c>
      <c r="F14" s="20">
        <f>APR!F11</f>
        <v>916</v>
      </c>
      <c r="G14" s="20">
        <f>APR!G11</f>
        <v>36</v>
      </c>
      <c r="H14" s="20">
        <f>APR!H11</f>
        <v>11214</v>
      </c>
      <c r="I14" s="20">
        <f t="shared" si="0"/>
        <v>14406</v>
      </c>
    </row>
    <row r="15" spans="1:9" ht="12.75">
      <c r="A15" s="24" t="s">
        <v>58</v>
      </c>
      <c r="B15" s="20">
        <f>MAY!B11</f>
        <v>1760</v>
      </c>
      <c r="C15" s="20">
        <f>MAY!C11</f>
        <v>54</v>
      </c>
      <c r="D15" s="20">
        <f>MAY!D11</f>
        <v>125</v>
      </c>
      <c r="E15" s="20">
        <f>MAY!E11</f>
        <v>297</v>
      </c>
      <c r="F15" s="20">
        <f>MAY!F11</f>
        <v>931</v>
      </c>
      <c r="G15" s="20">
        <f>MAY!G11</f>
        <v>34</v>
      </c>
      <c r="H15" s="20">
        <f>MAY!H11</f>
        <v>11429</v>
      </c>
      <c r="I15" s="20">
        <f t="shared" si="0"/>
        <v>14630</v>
      </c>
    </row>
    <row r="16" spans="1:9" ht="12.75">
      <c r="A16" s="24" t="s">
        <v>59</v>
      </c>
      <c r="B16" s="20">
        <f>JUN!B11</f>
        <v>1825</v>
      </c>
      <c r="C16" s="20">
        <f>JUN!C11</f>
        <v>72</v>
      </c>
      <c r="D16" s="20">
        <f>JUN!D11</f>
        <v>131</v>
      </c>
      <c r="E16" s="20">
        <f>JUN!E11</f>
        <v>310</v>
      </c>
      <c r="F16" s="20">
        <f>JUN!F11</f>
        <v>933</v>
      </c>
      <c r="G16" s="20">
        <f>JUN!G11</f>
        <v>25</v>
      </c>
      <c r="H16" s="20">
        <f>JUN!H11</f>
        <v>11671</v>
      </c>
      <c r="I16" s="20">
        <f t="shared" si="0"/>
        <v>14967</v>
      </c>
    </row>
    <row r="17" spans="1:9" ht="12.75">
      <c r="A17" s="17" t="s">
        <v>47</v>
      </c>
      <c r="B17" s="20">
        <f>SUM(B5:B16)/COUNTIF(B5:B16,"&lt;&gt;0")</f>
        <v>1327.3333333333333</v>
      </c>
      <c r="C17" s="20">
        <f aca="true" t="shared" si="1" ref="C17:I17">SUM(C5:C16)/COUNTIF(C5:C16,"&lt;&gt;0")</f>
        <v>466.5833333333333</v>
      </c>
      <c r="D17" s="20">
        <f t="shared" si="1"/>
        <v>125.08333333333333</v>
      </c>
      <c r="E17" s="20">
        <f t="shared" si="1"/>
        <v>293.9166666666667</v>
      </c>
      <c r="F17" s="20">
        <f t="shared" si="1"/>
        <v>898.1666666666666</v>
      </c>
      <c r="G17" s="20">
        <f t="shared" si="1"/>
        <v>38.333333333333336</v>
      </c>
      <c r="H17" s="20">
        <f t="shared" si="1"/>
        <v>10395.583333333334</v>
      </c>
      <c r="I17" s="20">
        <f t="shared" si="1"/>
        <v>13545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JUL!B22</f>
        <v>372</v>
      </c>
      <c r="C21" s="23">
        <f>JUL!C22</f>
        <v>154</v>
      </c>
      <c r="D21" s="23">
        <f>JUL!D22</f>
        <v>30</v>
      </c>
      <c r="E21" s="23">
        <f>JUL!E22</f>
        <v>269</v>
      </c>
      <c r="F21" s="23">
        <f>JUL!F22</f>
        <v>830</v>
      </c>
      <c r="G21" s="23">
        <f>JUL!G22</f>
        <v>42</v>
      </c>
      <c r="H21" s="23">
        <f>JUL!H22</f>
        <v>4235</v>
      </c>
      <c r="I21" s="20">
        <f aca="true" t="shared" si="2" ref="I21:I32">SUM(B21:H21)</f>
        <v>5932</v>
      </c>
    </row>
    <row r="22" spans="1:9" ht="12.75">
      <c r="A22" s="24" t="s">
        <v>49</v>
      </c>
      <c r="B22" s="23">
        <f>AUG!B22</f>
        <v>377</v>
      </c>
      <c r="C22" s="23">
        <f>AUG!C22</f>
        <v>166</v>
      </c>
      <c r="D22" s="23">
        <f>AUG!D22</f>
        <v>28</v>
      </c>
      <c r="E22" s="23">
        <f>AUG!E22</f>
        <v>275</v>
      </c>
      <c r="F22" s="23">
        <f>AUG!F22</f>
        <v>834</v>
      </c>
      <c r="G22" s="23">
        <f>AUG!G22</f>
        <v>43</v>
      </c>
      <c r="H22" s="23">
        <f>AUG!H22</f>
        <v>4457</v>
      </c>
      <c r="I22" s="20">
        <f t="shared" si="2"/>
        <v>6180</v>
      </c>
    </row>
    <row r="23" spans="1:9" ht="12.75">
      <c r="A23" s="24" t="s">
        <v>50</v>
      </c>
      <c r="B23" s="23">
        <f>SEP!B22</f>
        <v>391</v>
      </c>
      <c r="C23" s="23">
        <f>SEP!C22</f>
        <v>172</v>
      </c>
      <c r="D23" s="23">
        <f>SEP!D22</f>
        <v>27</v>
      </c>
      <c r="E23" s="23">
        <f>SEP!E22</f>
        <v>289</v>
      </c>
      <c r="F23" s="23">
        <f>SEP!F22</f>
        <v>840</v>
      </c>
      <c r="G23" s="23">
        <f>SEP!G22</f>
        <v>41</v>
      </c>
      <c r="H23" s="23">
        <f>SEP!H22</f>
        <v>4531</v>
      </c>
      <c r="I23" s="20">
        <f t="shared" si="2"/>
        <v>6291</v>
      </c>
    </row>
    <row r="24" spans="1:9" ht="12.75">
      <c r="A24" s="24" t="s">
        <v>51</v>
      </c>
      <c r="B24" s="23">
        <f>OCT!B22</f>
        <v>397</v>
      </c>
      <c r="C24" s="23">
        <f>OCT!C22</f>
        <v>184</v>
      </c>
      <c r="D24" s="23">
        <f>OCT!D22</f>
        <v>27</v>
      </c>
      <c r="E24" s="23">
        <f>OCT!E22</f>
        <v>295</v>
      </c>
      <c r="F24" s="23">
        <f>OCT!F22</f>
        <v>851</v>
      </c>
      <c r="G24" s="23">
        <f>OCT!G22</f>
        <v>41</v>
      </c>
      <c r="H24" s="23">
        <f>OCT!H22</f>
        <v>4649</v>
      </c>
      <c r="I24" s="20">
        <f t="shared" si="2"/>
        <v>6444</v>
      </c>
    </row>
    <row r="25" spans="1:9" ht="12.75">
      <c r="A25" s="24" t="s">
        <v>52</v>
      </c>
      <c r="B25" s="20">
        <f>NOV!B22</f>
        <v>408</v>
      </c>
      <c r="C25" s="20">
        <f>NOV!C22</f>
        <v>173</v>
      </c>
      <c r="D25" s="20">
        <f>NOV!D22</f>
        <v>26</v>
      </c>
      <c r="E25" s="20">
        <f>NOV!E22</f>
        <v>291</v>
      </c>
      <c r="F25" s="20">
        <f>NOV!F22</f>
        <v>866</v>
      </c>
      <c r="G25" s="20">
        <f>NOV!G22</f>
        <v>36</v>
      </c>
      <c r="H25" s="20">
        <f>NOV!H22</f>
        <v>4751</v>
      </c>
      <c r="I25" s="20">
        <f t="shared" si="2"/>
        <v>6551</v>
      </c>
    </row>
    <row r="26" spans="1:9" ht="12.75">
      <c r="A26" s="24" t="s">
        <v>53</v>
      </c>
      <c r="B26" s="20">
        <f>DEC!B22</f>
        <v>549</v>
      </c>
      <c r="C26" s="20">
        <f>DEC!C22</f>
        <v>38</v>
      </c>
      <c r="D26" s="20">
        <f>DEC!D22</f>
        <v>27</v>
      </c>
      <c r="E26" s="20">
        <f>DEC!E22</f>
        <v>290</v>
      </c>
      <c r="F26" s="20">
        <f>DEC!F22</f>
        <v>854</v>
      </c>
      <c r="G26" s="20">
        <f>DEC!G22</f>
        <v>32</v>
      </c>
      <c r="H26" s="20">
        <f>DEC!H22</f>
        <v>4952</v>
      </c>
      <c r="I26" s="20">
        <f t="shared" si="2"/>
        <v>6742</v>
      </c>
    </row>
    <row r="27" spans="1:9" ht="12.75">
      <c r="A27" s="24" t="s">
        <v>54</v>
      </c>
      <c r="B27" s="20">
        <f>JAN!B22</f>
        <v>418</v>
      </c>
      <c r="C27" s="20">
        <f>JAN!C22</f>
        <v>163</v>
      </c>
      <c r="D27" s="20">
        <f>JAN!D22</f>
        <v>29</v>
      </c>
      <c r="E27" s="20">
        <f>JAN!E22</f>
        <v>295</v>
      </c>
      <c r="F27" s="20">
        <f>JAN!F22</f>
        <v>867</v>
      </c>
      <c r="G27" s="20">
        <f>JAN!G22</f>
        <v>31</v>
      </c>
      <c r="H27" s="20">
        <f>JAN!H22</f>
        <v>4949</v>
      </c>
      <c r="I27" s="20">
        <f t="shared" si="2"/>
        <v>6752</v>
      </c>
    </row>
    <row r="28" spans="1:9" ht="12.75">
      <c r="A28" s="24" t="s">
        <v>55</v>
      </c>
      <c r="B28" s="20">
        <f>FEB!B22</f>
        <v>422</v>
      </c>
      <c r="C28" s="20">
        <f>FEB!C22</f>
        <v>152</v>
      </c>
      <c r="D28" s="20">
        <f>FEB!D22</f>
        <v>31</v>
      </c>
      <c r="E28" s="20">
        <f>FEB!E22</f>
        <v>286</v>
      </c>
      <c r="F28" s="20">
        <f>FEB!F22</f>
        <v>858</v>
      </c>
      <c r="G28" s="20">
        <f>FEB!G22</f>
        <v>31</v>
      </c>
      <c r="H28" s="20">
        <f>FEB!H22</f>
        <v>5028</v>
      </c>
      <c r="I28" s="20">
        <f t="shared" si="2"/>
        <v>6808</v>
      </c>
    </row>
    <row r="29" spans="1:9" ht="12.75">
      <c r="A29" s="24" t="s">
        <v>56</v>
      </c>
      <c r="B29" s="20">
        <f>MAR!B22</f>
        <v>442</v>
      </c>
      <c r="C29" s="20">
        <f>MAR!C22</f>
        <v>155</v>
      </c>
      <c r="D29" s="20">
        <f>MAR!D22</f>
        <v>30</v>
      </c>
      <c r="E29" s="20">
        <f>MAR!E22</f>
        <v>294</v>
      </c>
      <c r="F29" s="20">
        <f>MAR!F22</f>
        <v>871</v>
      </c>
      <c r="G29" s="20">
        <f>MAR!G22</f>
        <v>31</v>
      </c>
      <c r="H29" s="20">
        <f>MAR!H22</f>
        <v>5138</v>
      </c>
      <c r="I29" s="20">
        <f t="shared" si="2"/>
        <v>6961</v>
      </c>
    </row>
    <row r="30" spans="1:9" ht="12.75">
      <c r="A30" s="24" t="s">
        <v>57</v>
      </c>
      <c r="B30" s="20">
        <f>APR!B22</f>
        <v>547</v>
      </c>
      <c r="C30" s="20">
        <f>APR!C22</f>
        <v>27</v>
      </c>
      <c r="D30" s="20">
        <f>APR!D22</f>
        <v>28</v>
      </c>
      <c r="E30" s="20">
        <f>APR!E22</f>
        <v>287</v>
      </c>
      <c r="F30" s="20">
        <f>APR!F22</f>
        <v>878</v>
      </c>
      <c r="G30" s="20">
        <f>APR!G22</f>
        <v>31</v>
      </c>
      <c r="H30" s="20">
        <f>APR!H22</f>
        <v>5309</v>
      </c>
      <c r="I30" s="20">
        <f t="shared" si="2"/>
        <v>7107</v>
      </c>
    </row>
    <row r="31" spans="1:9" ht="12.75">
      <c r="A31" s="24" t="s">
        <v>58</v>
      </c>
      <c r="B31" s="20">
        <f>MAY!B22</f>
        <v>560</v>
      </c>
      <c r="C31" s="20">
        <f>MAY!C22</f>
        <v>12</v>
      </c>
      <c r="D31" s="20">
        <f>MAY!D22</f>
        <v>28</v>
      </c>
      <c r="E31" s="20">
        <f>MAY!E22</f>
        <v>290</v>
      </c>
      <c r="F31" s="20">
        <f>MAY!F22</f>
        <v>888</v>
      </c>
      <c r="G31" s="20">
        <f>MAY!G22</f>
        <v>30</v>
      </c>
      <c r="H31" s="20">
        <f>MAY!H22</f>
        <v>5426</v>
      </c>
      <c r="I31" s="20">
        <f t="shared" si="2"/>
        <v>7234</v>
      </c>
    </row>
    <row r="32" spans="1:9" ht="12.75">
      <c r="A32" s="24" t="s">
        <v>59</v>
      </c>
      <c r="B32" s="20">
        <f>JUN!B22</f>
        <v>577</v>
      </c>
      <c r="C32" s="20">
        <f>JUN!C22</f>
        <v>19</v>
      </c>
      <c r="D32" s="20">
        <f>JUN!D22</f>
        <v>29</v>
      </c>
      <c r="E32" s="20">
        <f>JUN!E22</f>
        <v>303</v>
      </c>
      <c r="F32" s="20">
        <f>JUN!F22</f>
        <v>894</v>
      </c>
      <c r="G32" s="20">
        <f>JUN!G22</f>
        <v>23</v>
      </c>
      <c r="H32" s="20">
        <f>JUN!H22</f>
        <v>5546</v>
      </c>
      <c r="I32" s="20">
        <f t="shared" si="2"/>
        <v>7391</v>
      </c>
    </row>
    <row r="33" spans="1:9" ht="12.75">
      <c r="A33" s="17" t="s">
        <v>47</v>
      </c>
      <c r="B33" s="20">
        <f aca="true" t="shared" si="3" ref="B33:I33">SUM(B21:B32)/COUNTIF(B21:B32,"&lt;&gt;0")</f>
        <v>455</v>
      </c>
      <c r="C33" s="20">
        <f t="shared" si="3"/>
        <v>117.91666666666667</v>
      </c>
      <c r="D33" s="20">
        <f t="shared" si="3"/>
        <v>28.333333333333332</v>
      </c>
      <c r="E33" s="20">
        <f t="shared" si="3"/>
        <v>288.6666666666667</v>
      </c>
      <c r="F33" s="20">
        <f t="shared" si="3"/>
        <v>860.9166666666666</v>
      </c>
      <c r="G33" s="20">
        <f t="shared" si="3"/>
        <v>34.333333333333336</v>
      </c>
      <c r="H33" s="20">
        <f t="shared" si="3"/>
        <v>4914.25</v>
      </c>
      <c r="I33" s="20">
        <f t="shared" si="3"/>
        <v>6699.416666666667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JUL!B33</f>
        <v>232361</v>
      </c>
      <c r="C37" s="20">
        <f>JUL!C33</f>
        <v>133514</v>
      </c>
      <c r="D37" s="20">
        <f>JUL!D33</f>
        <v>23699</v>
      </c>
      <c r="E37" s="20">
        <f>JUL!E33</f>
        <v>73399</v>
      </c>
      <c r="F37" s="20">
        <f>JUL!F33</f>
        <v>178138</v>
      </c>
      <c r="G37" s="20">
        <f>JUL!G33</f>
        <v>12764</v>
      </c>
      <c r="H37" s="20">
        <f>JUL!H33</f>
        <v>2039021</v>
      </c>
      <c r="I37" s="20">
        <f aca="true" t="shared" si="4" ref="I37:I48">SUM(B37:H37)</f>
        <v>2692896</v>
      </c>
    </row>
    <row r="38" spans="1:9" ht="12.75">
      <c r="A38" s="24" t="s">
        <v>49</v>
      </c>
      <c r="B38" s="20">
        <f>AUG!B33</f>
        <v>240406</v>
      </c>
      <c r="C38" s="20">
        <f>AUG!C33</f>
        <v>143079</v>
      </c>
      <c r="D38" s="20">
        <f>AUG!D33</f>
        <v>21514</v>
      </c>
      <c r="E38" s="20">
        <f>AUG!E33</f>
        <v>73120</v>
      </c>
      <c r="F38" s="20">
        <f>AUG!F33</f>
        <v>176752</v>
      </c>
      <c r="G38" s="20">
        <f>AUG!G33</f>
        <v>12763</v>
      </c>
      <c r="H38" s="20">
        <f>AUG!H33</f>
        <v>2114759</v>
      </c>
      <c r="I38" s="20">
        <f t="shared" si="4"/>
        <v>2782393</v>
      </c>
    </row>
    <row r="39" spans="1:9" ht="12.75">
      <c r="A39" s="24" t="s">
        <v>50</v>
      </c>
      <c r="B39" s="20">
        <f>SEP!B33</f>
        <v>245577</v>
      </c>
      <c r="C39" s="20">
        <f>SEP!C33</f>
        <v>150141</v>
      </c>
      <c r="D39" s="20">
        <f>SEP!D33</f>
        <v>21404</v>
      </c>
      <c r="E39" s="20">
        <f>SEP!E33</f>
        <v>79115</v>
      </c>
      <c r="F39" s="20">
        <f>SEP!F33</f>
        <v>178884</v>
      </c>
      <c r="G39" s="20">
        <f>SEP!G33</f>
        <v>12290</v>
      </c>
      <c r="H39" s="20">
        <f>SEP!H33</f>
        <v>2160183</v>
      </c>
      <c r="I39" s="20">
        <f t="shared" si="4"/>
        <v>2847594</v>
      </c>
    </row>
    <row r="40" spans="1:9" ht="12.75">
      <c r="A40" s="24" t="s">
        <v>51</v>
      </c>
      <c r="B40" s="20">
        <f>OCT!B33</f>
        <v>250724</v>
      </c>
      <c r="C40" s="20">
        <f>OCT!C33</f>
        <v>158962</v>
      </c>
      <c r="D40" s="20">
        <f>OCT!D33</f>
        <v>21646</v>
      </c>
      <c r="E40" s="20">
        <f>OCT!E33</f>
        <v>78992</v>
      </c>
      <c r="F40" s="20">
        <f>OCT!F33</f>
        <v>180825</v>
      </c>
      <c r="G40" s="20">
        <f>OCT!G33</f>
        <v>11750</v>
      </c>
      <c r="H40" s="20">
        <f>OCT!H33</f>
        <v>2208812</v>
      </c>
      <c r="I40" s="20">
        <f t="shared" si="4"/>
        <v>2911711</v>
      </c>
    </row>
    <row r="41" spans="1:9" ht="12.75">
      <c r="A41" s="24" t="s">
        <v>52</v>
      </c>
      <c r="B41" s="20">
        <f>NOV!B33</f>
        <v>258443</v>
      </c>
      <c r="C41" s="20">
        <f>NOV!C33</f>
        <v>157350</v>
      </c>
      <c r="D41" s="20">
        <f>NOV!D33</f>
        <v>19635</v>
      </c>
      <c r="E41" s="20">
        <f>NOV!E33</f>
        <v>88220</v>
      </c>
      <c r="F41" s="20">
        <f>NOV!F33</f>
        <v>182103</v>
      </c>
      <c r="G41" s="20">
        <f>NOV!G33</f>
        <v>10659</v>
      </c>
      <c r="H41" s="20">
        <f>NOV!H33</f>
        <v>2232127</v>
      </c>
      <c r="I41" s="20">
        <f t="shared" si="4"/>
        <v>2948537</v>
      </c>
    </row>
    <row r="42" spans="1:9" ht="12.75">
      <c r="A42" s="24" t="s">
        <v>53</v>
      </c>
      <c r="B42" s="20">
        <f>DEC!B33</f>
        <v>382741</v>
      </c>
      <c r="C42" s="20">
        <f>DEC!C33</f>
        <v>29544</v>
      </c>
      <c r="D42" s="20">
        <f>DEC!D33</f>
        <v>20269</v>
      </c>
      <c r="E42" s="20">
        <f>DEC!E33</f>
        <v>88232</v>
      </c>
      <c r="F42" s="20">
        <f>DEC!F33</f>
        <v>181322</v>
      </c>
      <c r="G42" s="20">
        <f>DEC!G33</f>
        <v>9415</v>
      </c>
      <c r="H42" s="20">
        <f>DEC!H33</f>
        <v>2399825</v>
      </c>
      <c r="I42" s="20">
        <f t="shared" si="4"/>
        <v>3111348</v>
      </c>
    </row>
    <row r="43" spans="1:9" ht="12.75">
      <c r="A43" s="24" t="s">
        <v>54</v>
      </c>
      <c r="B43" s="20">
        <f>JAN!B33</f>
        <v>263191</v>
      </c>
      <c r="C43" s="20">
        <f>JAN!C33</f>
        <v>131643</v>
      </c>
      <c r="D43" s="20">
        <f>JAN!D33</f>
        <v>21812</v>
      </c>
      <c r="E43" s="20">
        <f>JAN!E33</f>
        <v>89645</v>
      </c>
      <c r="F43" s="20">
        <f>JAN!F33</f>
        <v>184787</v>
      </c>
      <c r="G43" s="20">
        <f>JAN!G33</f>
        <v>9153</v>
      </c>
      <c r="H43" s="20">
        <f>JAN!H33</f>
        <v>2339949</v>
      </c>
      <c r="I43" s="20">
        <f t="shared" si="4"/>
        <v>3040180</v>
      </c>
    </row>
    <row r="44" spans="1:9" ht="12.75">
      <c r="A44" s="24" t="s">
        <v>55</v>
      </c>
      <c r="B44" s="20">
        <f>FEB!B33</f>
        <v>261764</v>
      </c>
      <c r="C44" s="20">
        <f>FEB!C33</f>
        <v>126355</v>
      </c>
      <c r="D44" s="20">
        <f>FEB!D33</f>
        <v>23902</v>
      </c>
      <c r="E44" s="20">
        <f>FEB!E33</f>
        <v>88953</v>
      </c>
      <c r="F44" s="20">
        <f>FEB!F33</f>
        <v>180807</v>
      </c>
      <c r="G44" s="20">
        <f>FEB!G33</f>
        <v>9964</v>
      </c>
      <c r="H44" s="20">
        <f>FEB!H33</f>
        <v>2424818</v>
      </c>
      <c r="I44" s="20">
        <f t="shared" si="4"/>
        <v>3116563</v>
      </c>
    </row>
    <row r="45" spans="1:9" ht="12.75">
      <c r="A45" s="24" t="s">
        <v>56</v>
      </c>
      <c r="B45" s="20">
        <f>MAR!B33</f>
        <v>287442</v>
      </c>
      <c r="C45" s="20">
        <f>MAR!C33</f>
        <v>131828</v>
      </c>
      <c r="D45" s="20">
        <f>MAR!D33</f>
        <v>23486</v>
      </c>
      <c r="E45" s="20">
        <f>MAR!E33</f>
        <v>88559</v>
      </c>
      <c r="F45" s="20">
        <f>MAR!F33</f>
        <v>187919</v>
      </c>
      <c r="G45" s="20">
        <f>MAR!G33</f>
        <v>10451</v>
      </c>
      <c r="H45" s="20">
        <f>MAR!H33</f>
        <v>2472580</v>
      </c>
      <c r="I45" s="20">
        <f t="shared" si="4"/>
        <v>3202265</v>
      </c>
    </row>
    <row r="46" spans="1:9" ht="12.75">
      <c r="A46" s="24" t="s">
        <v>57</v>
      </c>
      <c r="B46" s="20">
        <f>APR!B33</f>
        <v>380393</v>
      </c>
      <c r="C46" s="20">
        <f>APR!C33</f>
        <v>26004</v>
      </c>
      <c r="D46" s="20">
        <f>APR!D33</f>
        <v>22293</v>
      </c>
      <c r="E46" s="20">
        <f>APR!E33</f>
        <v>88051</v>
      </c>
      <c r="F46" s="20">
        <f>APR!F33</f>
        <v>189583</v>
      </c>
      <c r="G46" s="20">
        <f>APR!G33</f>
        <v>9370</v>
      </c>
      <c r="H46" s="20">
        <f>APR!H33</f>
        <v>2570035</v>
      </c>
      <c r="I46" s="20">
        <f t="shared" si="4"/>
        <v>3285729</v>
      </c>
    </row>
    <row r="47" spans="1:9" ht="12.75">
      <c r="A47" s="24" t="s">
        <v>58</v>
      </c>
      <c r="B47" s="20">
        <f>MAY!B33</f>
        <v>389754</v>
      </c>
      <c r="C47" s="20">
        <f>MAY!C33</f>
        <v>11744</v>
      </c>
      <c r="D47" s="20">
        <f>MAY!D33</f>
        <v>21866</v>
      </c>
      <c r="E47" s="20">
        <f>MAY!E33</f>
        <v>87871</v>
      </c>
      <c r="F47" s="20">
        <f>MAY!F33</f>
        <v>191584</v>
      </c>
      <c r="G47" s="20">
        <f>MAY!G33</f>
        <v>8874</v>
      </c>
      <c r="H47" s="20">
        <f>MAY!H33</f>
        <v>2586095</v>
      </c>
      <c r="I47" s="20">
        <f t="shared" si="4"/>
        <v>3297788</v>
      </c>
    </row>
    <row r="48" spans="1:9" ht="12.75">
      <c r="A48" s="24" t="s">
        <v>59</v>
      </c>
      <c r="B48" s="20">
        <f>JUN!B33</f>
        <v>405437</v>
      </c>
      <c r="C48" s="20">
        <f>JUN!C33</f>
        <v>20610</v>
      </c>
      <c r="D48" s="20">
        <f>JUN!D33</f>
        <v>23705</v>
      </c>
      <c r="E48" s="20">
        <f>JUN!E33</f>
        <v>91656</v>
      </c>
      <c r="F48" s="20">
        <f>JUN!F33</f>
        <v>195394</v>
      </c>
      <c r="G48" s="20">
        <f>JUN!G33</f>
        <v>7486</v>
      </c>
      <c r="H48" s="20">
        <f>JUN!H33</f>
        <v>2647290</v>
      </c>
      <c r="I48" s="20">
        <f t="shared" si="4"/>
        <v>3391578</v>
      </c>
    </row>
    <row r="49" spans="1:9" ht="12.75">
      <c r="A49" s="17" t="s">
        <v>47</v>
      </c>
      <c r="B49" s="20">
        <f aca="true" t="shared" si="5" ref="B49:I49">SUM(B37:B48)/COUNTIF(B37:B48,"&lt;&gt;0")</f>
        <v>299852.75</v>
      </c>
      <c r="C49" s="20">
        <f t="shared" si="5"/>
        <v>101731.16666666667</v>
      </c>
      <c r="D49" s="20">
        <f t="shared" si="5"/>
        <v>22102.583333333332</v>
      </c>
      <c r="E49" s="20">
        <f t="shared" si="5"/>
        <v>84651.08333333333</v>
      </c>
      <c r="F49" s="20">
        <f t="shared" si="5"/>
        <v>184008.16666666666</v>
      </c>
      <c r="G49" s="20">
        <f t="shared" si="5"/>
        <v>10411.583333333334</v>
      </c>
      <c r="H49" s="20">
        <f t="shared" si="5"/>
        <v>2349624.5</v>
      </c>
      <c r="I49" s="20">
        <f t="shared" si="5"/>
        <v>3052381.8333333335</v>
      </c>
    </row>
    <row r="53" ht="12.75">
      <c r="A53" s="18" t="s">
        <v>66</v>
      </c>
    </row>
    <row r="54" ht="12.75">
      <c r="A54" s="18"/>
    </row>
    <row r="55" spans="3:13" ht="12.75">
      <c r="C55" s="46" t="s">
        <v>19</v>
      </c>
      <c r="D55" s="43"/>
      <c r="E55" s="44"/>
      <c r="G55" s="46" t="s">
        <v>23</v>
      </c>
      <c r="H55" s="43"/>
      <c r="I55" s="44"/>
      <c r="K55" s="46" t="s">
        <v>24</v>
      </c>
      <c r="L55" s="43"/>
      <c r="M55" s="44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JUL!G42</f>
        <v>5932</v>
      </c>
      <c r="D58" s="29">
        <f>JUL!G43</f>
        <v>12009</v>
      </c>
      <c r="E58" s="31">
        <f>JUL!G44</f>
        <v>2.0244436952124074</v>
      </c>
      <c r="G58" s="29">
        <f>JUL!G47</f>
        <v>4235</v>
      </c>
      <c r="H58" s="29">
        <f>JUL!G48</f>
        <v>9055</v>
      </c>
      <c r="I58" s="31">
        <f>JUL!G49</f>
        <v>2.1381345926800472</v>
      </c>
      <c r="K58" s="29">
        <f>JUL!G52</f>
        <v>1697</v>
      </c>
      <c r="L58" s="29">
        <f>JUL!G53</f>
        <v>2954</v>
      </c>
      <c r="M58" s="31">
        <f>JUL!G54</f>
        <v>1.7407189157336476</v>
      </c>
    </row>
    <row r="59" spans="1:13" ht="12.75">
      <c r="A59" s="24" t="s">
        <v>49</v>
      </c>
      <c r="C59" s="29">
        <f>AUG!G42</f>
        <v>6180</v>
      </c>
      <c r="D59" s="29">
        <f>AUG!G43</f>
        <v>12521</v>
      </c>
      <c r="E59" s="31">
        <f>AUG!G44</f>
        <v>2.0260517799352753</v>
      </c>
      <c r="G59" s="29">
        <f>AUG!G47</f>
        <v>4457</v>
      </c>
      <c r="H59" s="29">
        <f>AUG!G48</f>
        <v>9518</v>
      </c>
      <c r="I59" s="31">
        <f>AUG!G49</f>
        <v>2.135517164011667</v>
      </c>
      <c r="K59" s="29">
        <f>AUG!G52</f>
        <v>1720</v>
      </c>
      <c r="L59" s="29">
        <f>AUG!G53</f>
        <v>3003</v>
      </c>
      <c r="M59" s="31">
        <f>AUG!G54</f>
        <v>1.7459302325581396</v>
      </c>
    </row>
    <row r="60" spans="1:13" ht="12.75">
      <c r="A60" s="24" t="s">
        <v>50</v>
      </c>
      <c r="C60" s="29">
        <f>SEP!G42</f>
        <v>6291</v>
      </c>
      <c r="D60" s="29">
        <f>SEP!G43</f>
        <v>12715</v>
      </c>
      <c r="E60" s="31">
        <f>SEP!G44</f>
        <v>2.0211413129868068</v>
      </c>
      <c r="G60" s="29">
        <f>SEP!G47</f>
        <v>4531</v>
      </c>
      <c r="H60" s="29">
        <f>SEP!G48</f>
        <v>9646</v>
      </c>
      <c r="I60" s="31">
        <f>SEP!G49</f>
        <v>2.1288898697859193</v>
      </c>
      <c r="K60" s="29">
        <f>SEP!G52</f>
        <v>1760</v>
      </c>
      <c r="L60" s="29">
        <f>SEP!G53</f>
        <v>3069</v>
      </c>
      <c r="M60" s="31">
        <f>SEP!G54</f>
        <v>1.74375</v>
      </c>
    </row>
    <row r="61" spans="1:13" ht="12.75">
      <c r="A61" s="24" t="s">
        <v>51</v>
      </c>
      <c r="C61" s="29">
        <f>OCT!G42</f>
        <v>6444</v>
      </c>
      <c r="D61" s="29">
        <f>OCT!G43</f>
        <v>12998</v>
      </c>
      <c r="E61" s="31">
        <f>OCT!G44</f>
        <v>2.0170701427684667</v>
      </c>
      <c r="G61" s="29">
        <f>OCT!G47</f>
        <v>4649</v>
      </c>
      <c r="H61" s="29">
        <f>OCT!G48</f>
        <v>9837</v>
      </c>
      <c r="I61" s="31">
        <f>OCT!G49</f>
        <v>2.1159389115938914</v>
      </c>
      <c r="K61" s="29">
        <f>OCT!G52</f>
        <v>1795</v>
      </c>
      <c r="L61" s="29">
        <f>OCT!G53</f>
        <v>3161</v>
      </c>
      <c r="M61" s="31">
        <f>OCT!G54</f>
        <v>1.7610027855153203</v>
      </c>
    </row>
    <row r="62" spans="1:13" ht="12.75">
      <c r="A62" s="24" t="s">
        <v>52</v>
      </c>
      <c r="C62" s="29">
        <f>NOV!G42</f>
        <v>6551</v>
      </c>
      <c r="D62" s="29">
        <f>NOV!G43</f>
        <v>13154</v>
      </c>
      <c r="E62" s="31">
        <f>NOV!G44</f>
        <v>2.0079377194321477</v>
      </c>
      <c r="G62" s="29">
        <f>NOV!G47</f>
        <v>4751</v>
      </c>
      <c r="H62" s="29">
        <f>NOV!G48</f>
        <v>9974</v>
      </c>
      <c r="I62" s="31">
        <f>NOV!G49</f>
        <v>2.099347505788255</v>
      </c>
      <c r="K62" s="29">
        <f>NOV!G52</f>
        <v>1800</v>
      </c>
      <c r="L62" s="29">
        <f>NOV!G53</f>
        <v>3180</v>
      </c>
      <c r="M62" s="31">
        <f>NOV!G54</f>
        <v>1.7666666666666666</v>
      </c>
    </row>
    <row r="63" spans="1:13" ht="12.75">
      <c r="A63" s="24" t="s">
        <v>53</v>
      </c>
      <c r="C63" s="29">
        <f>DEC!G42</f>
        <v>6742</v>
      </c>
      <c r="D63" s="29">
        <f>DEC!G43</f>
        <v>13639</v>
      </c>
      <c r="E63" s="31">
        <f>DEC!G44</f>
        <v>2.022990210619994</v>
      </c>
      <c r="G63" s="29">
        <f>DEC!G47</f>
        <v>4952</v>
      </c>
      <c r="H63" s="29">
        <f>DEC!G48</f>
        <v>10467</v>
      </c>
      <c r="I63" s="31">
        <f>DEC!G49</f>
        <v>2.113691437802908</v>
      </c>
      <c r="K63" s="29">
        <f>DEC!G52</f>
        <v>1790</v>
      </c>
      <c r="L63" s="29">
        <f>DEC!G53</f>
        <v>3172</v>
      </c>
      <c r="M63" s="31">
        <f>DEC!G54</f>
        <v>1.7720670391061453</v>
      </c>
    </row>
    <row r="64" spans="1:13" ht="12.75">
      <c r="A64" s="24" t="s">
        <v>54</v>
      </c>
      <c r="C64" s="29">
        <f>JAN!G42</f>
        <v>6752</v>
      </c>
      <c r="D64" s="29">
        <f>JAN!G43</f>
        <v>13645</v>
      </c>
      <c r="E64" s="31">
        <f>JAN!G44</f>
        <v>2.020882701421801</v>
      </c>
      <c r="G64" s="29">
        <f>JAN!G47</f>
        <v>4949</v>
      </c>
      <c r="H64" s="29">
        <f>JAN!G48</f>
        <v>10467</v>
      </c>
      <c r="I64" s="31">
        <f>JAN!G49</f>
        <v>2.1149727217619723</v>
      </c>
      <c r="K64" s="29">
        <f>JAN!G52</f>
        <v>1803</v>
      </c>
      <c r="L64" s="29">
        <f>JAN!G53</f>
        <v>3178</v>
      </c>
      <c r="M64" s="31">
        <f>JAN!G54</f>
        <v>1.7626178591236827</v>
      </c>
    </row>
    <row r="65" spans="1:13" ht="12.75">
      <c r="A65" s="24" t="s">
        <v>55</v>
      </c>
      <c r="C65" s="29">
        <f>FEB!G42</f>
        <v>6808</v>
      </c>
      <c r="D65" s="29">
        <f>FEB!G43</f>
        <v>13825</v>
      </c>
      <c r="E65" s="31">
        <f>FEB!G44</f>
        <v>2.030699177438308</v>
      </c>
      <c r="G65" s="29">
        <f>FEB!G47</f>
        <v>5028</v>
      </c>
      <c r="H65" s="29">
        <f>FEB!G48</f>
        <v>10687</v>
      </c>
      <c r="I65" s="31">
        <f>FEB!G49</f>
        <v>2.125497215592681</v>
      </c>
      <c r="K65" s="29">
        <f>FEB!G52</f>
        <v>1780</v>
      </c>
      <c r="L65" s="29">
        <f>FEB!G53</f>
        <v>3138</v>
      </c>
      <c r="M65" s="31">
        <f>FEB!G54</f>
        <v>1.7629213483146067</v>
      </c>
    </row>
    <row r="66" spans="1:13" ht="12.75">
      <c r="A66" s="24" t="s">
        <v>56</v>
      </c>
      <c r="C66" s="29">
        <f>MAR!G42</f>
        <v>6961</v>
      </c>
      <c r="D66" s="29">
        <f>MAR!G43</f>
        <v>14031</v>
      </c>
      <c r="E66" s="31">
        <f>MAR!G44</f>
        <v>2.0156586697313603</v>
      </c>
      <c r="G66" s="29">
        <f>MAR!G47</f>
        <v>5138</v>
      </c>
      <c r="H66" s="29">
        <f>MAR!G48</f>
        <v>10782</v>
      </c>
      <c r="I66" s="31">
        <f>MAR!G49</f>
        <v>2.098481899571818</v>
      </c>
      <c r="K66" s="29">
        <f>MAR!G52</f>
        <v>1823</v>
      </c>
      <c r="L66" s="29">
        <f>MAR!G53</f>
        <v>3249</v>
      </c>
      <c r="M66" s="31">
        <f>MAR!G54</f>
        <v>1.782227098189797</v>
      </c>
    </row>
    <row r="67" spans="1:13" ht="12.75">
      <c r="A67" s="24" t="s">
        <v>57</v>
      </c>
      <c r="C67" s="29">
        <f>APR!G42</f>
        <v>7107</v>
      </c>
      <c r="D67" s="29">
        <f>APR!G43</f>
        <v>14406</v>
      </c>
      <c r="E67" s="31">
        <f>APR!G44</f>
        <v>2.02701561840439</v>
      </c>
      <c r="G67" s="29">
        <f>APR!G47</f>
        <v>5309</v>
      </c>
      <c r="H67" s="29">
        <f>APR!G48</f>
        <v>11214</v>
      </c>
      <c r="I67" s="31">
        <f>APR!G49</f>
        <v>2.112262196270484</v>
      </c>
      <c r="K67" s="29">
        <f>APR!G52</f>
        <v>1798</v>
      </c>
      <c r="L67" s="29">
        <f>APR!G53</f>
        <v>3192</v>
      </c>
      <c r="M67" s="31">
        <f>APR!G54</f>
        <v>1.775305895439377</v>
      </c>
    </row>
    <row r="68" spans="1:13" ht="12.75">
      <c r="A68" s="24" t="s">
        <v>58</v>
      </c>
      <c r="C68" s="29">
        <f>MAY!G42</f>
        <v>7234</v>
      </c>
      <c r="D68" s="29">
        <f>MAY!G43</f>
        <v>14630</v>
      </c>
      <c r="E68" s="31">
        <f>MAY!G44</f>
        <v>2.0223942493779377</v>
      </c>
      <c r="G68" s="29">
        <f>MAY!G47</f>
        <v>5426</v>
      </c>
      <c r="H68" s="29">
        <f>MAY!G48</f>
        <v>11429</v>
      </c>
      <c r="I68" s="31">
        <f>MAY!G49</f>
        <v>2.1063398451898268</v>
      </c>
      <c r="K68" s="29">
        <f>MAY!G52</f>
        <v>1808</v>
      </c>
      <c r="L68" s="29">
        <f>MAY!G53</f>
        <v>3201</v>
      </c>
      <c r="M68" s="31">
        <f>MAY!G54</f>
        <v>1.7704646017699115</v>
      </c>
    </row>
    <row r="69" spans="1:13" ht="12.75">
      <c r="A69" s="24" t="s">
        <v>59</v>
      </c>
      <c r="C69" s="29">
        <f>JUN!G42</f>
        <v>7391</v>
      </c>
      <c r="D69" s="29">
        <f>JUN!G43</f>
        <v>14967</v>
      </c>
      <c r="E69" s="31">
        <f>JUN!G44</f>
        <v>2.0250304424299825</v>
      </c>
      <c r="G69" s="29">
        <f>JUN!G47</f>
        <v>5546</v>
      </c>
      <c r="H69" s="29">
        <f>JUN!G48</f>
        <v>11671</v>
      </c>
      <c r="I69" s="31">
        <f>JUN!G49</f>
        <v>2.1043995672556797</v>
      </c>
      <c r="K69" s="29">
        <f>JUN!G52</f>
        <v>1845</v>
      </c>
      <c r="L69" s="29">
        <f>JUN!G53</f>
        <v>3296</v>
      </c>
      <c r="M69" s="31">
        <f>JUN!G54</f>
        <v>1.786449864498645</v>
      </c>
    </row>
    <row r="70" spans="1:13" ht="12.75">
      <c r="A70" s="30" t="s">
        <v>47</v>
      </c>
      <c r="C70" s="20">
        <f>SUM(C58:C69)/COUNTIF(C58:C69,"&lt;&gt;0")</f>
        <v>6699.416666666667</v>
      </c>
      <c r="D70" s="20">
        <f>SUM(D58:D69)/COUNTIF(D58:D69,"&lt;&gt;0")</f>
        <v>13545</v>
      </c>
      <c r="E70" s="31">
        <f>D70/C70</f>
        <v>2.021817819959449</v>
      </c>
      <c r="G70" s="20">
        <f>SUM(G58:G69)/COUNTIF(G58:G69,"&lt;&gt;0")</f>
        <v>4914.25</v>
      </c>
      <c r="H70" s="20">
        <f>SUM(H58:H69)/COUNTIF(H58:H69,"&lt;&gt;0")</f>
        <v>10395.583333333334</v>
      </c>
      <c r="I70" s="31">
        <f>H70/G70</f>
        <v>2.1153957029726476</v>
      </c>
      <c r="K70" s="20">
        <f>SUM(K58:K69)/COUNTIF(K58:K69,"&lt;&gt;0")</f>
        <v>1784.9166666666667</v>
      </c>
      <c r="L70" s="20">
        <f>SUM(L58:L69)/COUNTIF(L58:L69,"&lt;&gt;0")</f>
        <v>3149.4166666666665</v>
      </c>
      <c r="M70" s="31">
        <f>L70/K70</f>
        <v>1.7644614594518884</v>
      </c>
    </row>
    <row r="76" ht="12.75">
      <c r="A76" s="18" t="s">
        <v>67</v>
      </c>
    </row>
    <row r="78" spans="2:12" ht="12.75">
      <c r="B78" s="46" t="s">
        <v>43</v>
      </c>
      <c r="C78" s="43"/>
      <c r="D78" s="44"/>
      <c r="F78" s="46" t="s">
        <v>4</v>
      </c>
      <c r="G78" s="43"/>
      <c r="H78" s="44"/>
      <c r="J78" s="46" t="s">
        <v>63</v>
      </c>
      <c r="K78" s="43"/>
      <c r="L78" s="44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JUL!G61</f>
        <v>1697</v>
      </c>
      <c r="C81" s="29">
        <f>JUL!G62</f>
        <v>2954</v>
      </c>
      <c r="D81" s="31">
        <f>JUL!G63</f>
        <v>1.7407189157336476</v>
      </c>
      <c r="F81" s="29">
        <f>JUL!G66</f>
        <v>872</v>
      </c>
      <c r="G81" s="29">
        <f>JUL!G67</f>
        <v>914</v>
      </c>
      <c r="H81" s="31">
        <f>JUL!G68</f>
        <v>1.048165137614679</v>
      </c>
      <c r="J81" s="29">
        <f>JUL!G71</f>
        <v>372</v>
      </c>
      <c r="K81" s="29">
        <f>JUL!G72</f>
        <v>1013</v>
      </c>
      <c r="L81" s="31">
        <f>JUL!G73</f>
        <v>2.7231182795698925</v>
      </c>
    </row>
    <row r="82" spans="1:12" ht="12.75">
      <c r="A82" s="24" t="s">
        <v>49</v>
      </c>
      <c r="B82" s="29">
        <f>AUG!G61</f>
        <v>1723</v>
      </c>
      <c r="C82" s="29">
        <f>AUG!G62</f>
        <v>3003</v>
      </c>
      <c r="D82" s="31">
        <f>AUG!G63</f>
        <v>1.742890307603018</v>
      </c>
      <c r="F82" s="29">
        <f>AUG!G66</f>
        <v>877</v>
      </c>
      <c r="G82" s="29">
        <f>AUG!G67</f>
        <v>918</v>
      </c>
      <c r="H82" s="31">
        <f>AUG!G68</f>
        <v>1.0467502850627137</v>
      </c>
      <c r="J82" s="29">
        <f>AUG!G71</f>
        <v>377</v>
      </c>
      <c r="K82" s="29">
        <f>AUG!G72</f>
        <v>1026</v>
      </c>
      <c r="L82" s="31">
        <f>AUG!G73</f>
        <v>2.7214854111405837</v>
      </c>
    </row>
    <row r="83" spans="1:12" ht="12.75">
      <c r="A83" s="24" t="s">
        <v>50</v>
      </c>
      <c r="B83" s="29">
        <f>SEP!G61</f>
        <v>1760</v>
      </c>
      <c r="C83" s="29">
        <f>SEP!G62</f>
        <v>3069</v>
      </c>
      <c r="D83" s="31">
        <f>SEP!G63</f>
        <v>1.74375</v>
      </c>
      <c r="F83" s="29">
        <f>SEP!G66</f>
        <v>881</v>
      </c>
      <c r="G83" s="29">
        <f>SEP!G67</f>
        <v>919</v>
      </c>
      <c r="H83" s="31">
        <f>SEP!G68</f>
        <v>1.043132803632236</v>
      </c>
      <c r="J83" s="29">
        <f>SEP!G71</f>
        <v>391</v>
      </c>
      <c r="K83" s="29">
        <f>SEP!G72</f>
        <v>1068</v>
      </c>
      <c r="L83" s="31">
        <f>SEP!G73</f>
        <v>2.731457800511509</v>
      </c>
    </row>
    <row r="84" spans="1:12" ht="12.75">
      <c r="A84" s="24" t="s">
        <v>51</v>
      </c>
      <c r="B84" s="29">
        <f>OCT!G61</f>
        <v>1795</v>
      </c>
      <c r="C84" s="29">
        <f>OCT!G62</f>
        <v>3161</v>
      </c>
      <c r="D84" s="31">
        <f>OCT!G63</f>
        <v>1.7610027855153203</v>
      </c>
      <c r="F84" s="29">
        <f>OCT!G66</f>
        <v>892</v>
      </c>
      <c r="G84" s="29">
        <f>OCT!G67</f>
        <v>929</v>
      </c>
      <c r="H84" s="31">
        <f>OCT!G68</f>
        <v>1.0414798206278026</v>
      </c>
      <c r="J84" s="29">
        <f>OCT!G71</f>
        <v>397</v>
      </c>
      <c r="K84" s="29">
        <f>OCT!G67</f>
        <v>929</v>
      </c>
      <c r="L84" s="31">
        <f>OCT!G73</f>
        <v>2.7581863979848866</v>
      </c>
    </row>
    <row r="85" spans="1:12" ht="12.75">
      <c r="A85" s="24" t="s">
        <v>52</v>
      </c>
      <c r="B85" s="29">
        <f>NOV!G61</f>
        <v>1800</v>
      </c>
      <c r="C85" s="29">
        <f>NOV!G62</f>
        <v>3180</v>
      </c>
      <c r="D85" s="31">
        <f>NOV!G63</f>
        <v>1.7666666666666666</v>
      </c>
      <c r="F85" s="29">
        <f>NOV!G66</f>
        <v>902</v>
      </c>
      <c r="G85" s="29">
        <f>NOV!G67</f>
        <v>939</v>
      </c>
      <c r="H85" s="31">
        <f>NOV!G68</f>
        <v>1.041019955654102</v>
      </c>
      <c r="J85" s="29">
        <f>NOV!G71</f>
        <v>408</v>
      </c>
      <c r="K85" s="29">
        <f>NOV!G72</f>
        <v>1129</v>
      </c>
      <c r="L85" s="31">
        <f>NOV!G73</f>
        <v>2.767156862745098</v>
      </c>
    </row>
    <row r="86" spans="1:12" ht="12.75">
      <c r="A86" s="24" t="s">
        <v>53</v>
      </c>
      <c r="B86" s="29">
        <f>DEC!G61</f>
        <v>1790</v>
      </c>
      <c r="C86" s="29">
        <f>DEC!G62</f>
        <v>3172</v>
      </c>
      <c r="D86" s="31">
        <f>DEC!G63</f>
        <v>1.7720670391061453</v>
      </c>
      <c r="F86" s="29">
        <f>DEC!G66</f>
        <v>886</v>
      </c>
      <c r="G86" s="29">
        <f>DEC!G67</f>
        <v>927</v>
      </c>
      <c r="H86" s="31">
        <f>DEC!G68</f>
        <v>1.0462753950338601</v>
      </c>
      <c r="J86" s="29">
        <f>DEC!G71</f>
        <v>549</v>
      </c>
      <c r="K86" s="29">
        <f>DEC!G72</f>
        <v>1703</v>
      </c>
      <c r="L86" s="31">
        <f>DEC!G73</f>
        <v>3.1020036429872495</v>
      </c>
    </row>
    <row r="87" spans="1:12" ht="12.75">
      <c r="A87" s="24" t="s">
        <v>54</v>
      </c>
      <c r="B87" s="29">
        <f>JAN!G61</f>
        <v>1803</v>
      </c>
      <c r="C87" s="29">
        <f>JAN!G62</f>
        <v>3178</v>
      </c>
      <c r="D87" s="31">
        <f>JAN!G63</f>
        <v>1.7626178591236827</v>
      </c>
      <c r="F87" s="29">
        <f>JAN!G66</f>
        <v>898</v>
      </c>
      <c r="G87" s="29">
        <f>JAN!G67</f>
        <v>944</v>
      </c>
      <c r="H87" s="31">
        <f>JAN!G68</f>
        <v>1.0512249443207127</v>
      </c>
      <c r="J87" s="29">
        <f>JAN!G71</f>
        <v>418</v>
      </c>
      <c r="K87" s="29">
        <f>JAN!G72</f>
        <v>1170</v>
      </c>
      <c r="L87" s="31">
        <f>JAN!G73</f>
        <v>2.799043062200957</v>
      </c>
    </row>
    <row r="88" spans="1:12" ht="12.75">
      <c r="A88" s="24" t="s">
        <v>55</v>
      </c>
      <c r="B88" s="29">
        <f>FEB!G61</f>
        <v>1780</v>
      </c>
      <c r="C88" s="29">
        <f>FEB!G62</f>
        <v>3138</v>
      </c>
      <c r="D88" s="31">
        <f>FEB!G63</f>
        <v>1.7629213483146067</v>
      </c>
      <c r="F88" s="29">
        <f>FEB!G66</f>
        <v>889</v>
      </c>
      <c r="G88" s="29">
        <f>FEB!G67</f>
        <v>930</v>
      </c>
      <c r="H88" s="31">
        <f>FEB!G68</f>
        <v>1.046119235095613</v>
      </c>
      <c r="J88" s="29">
        <f>FEB!G71</f>
        <v>422</v>
      </c>
      <c r="K88" s="29">
        <f>FEB!G72</f>
        <v>1180</v>
      </c>
      <c r="L88" s="31">
        <f>FEB!G73</f>
        <v>2.796208530805687</v>
      </c>
    </row>
    <row r="89" spans="1:12" ht="12.75">
      <c r="A89" s="24" t="s">
        <v>56</v>
      </c>
      <c r="B89" s="29">
        <f>MAR!G61</f>
        <v>1823</v>
      </c>
      <c r="C89" s="29">
        <f>MAR!G62</f>
        <v>3249</v>
      </c>
      <c r="D89" s="31">
        <f>MAR!G63</f>
        <v>1.782227098189797</v>
      </c>
      <c r="F89" s="29">
        <f>MAR!G66</f>
        <v>902</v>
      </c>
      <c r="G89" s="29">
        <f>MAR!G67</f>
        <v>943</v>
      </c>
      <c r="H89" s="31">
        <f>MAR!G68</f>
        <v>1.0454545454545454</v>
      </c>
      <c r="J89" s="29">
        <f>MAR!G71</f>
        <v>442</v>
      </c>
      <c r="K89" s="29">
        <f>MAR!G72</f>
        <v>1254</v>
      </c>
      <c r="L89" s="31">
        <f>MAR!G73</f>
        <v>2.83710407239819</v>
      </c>
    </row>
    <row r="90" spans="1:12" ht="12.75">
      <c r="A90" s="24" t="s">
        <v>57</v>
      </c>
      <c r="B90" s="29">
        <f>APR!G61</f>
        <v>1798</v>
      </c>
      <c r="C90" s="29">
        <f>APR!G62</f>
        <v>3192</v>
      </c>
      <c r="D90" s="31">
        <f>APR!G63</f>
        <v>1.775305895439377</v>
      </c>
      <c r="F90" s="29">
        <f>APR!G66</f>
        <v>909</v>
      </c>
      <c r="G90" s="29">
        <f>APR!G67</f>
        <v>952</v>
      </c>
      <c r="H90" s="31">
        <f>APR!G68</f>
        <v>1.0473047304730474</v>
      </c>
      <c r="J90" s="29">
        <f>APR!G71</f>
        <v>547</v>
      </c>
      <c r="K90" s="29">
        <f>APR!G72</f>
        <v>1705</v>
      </c>
      <c r="L90" s="31">
        <f>APR!G73</f>
        <v>3.117001828153565</v>
      </c>
    </row>
    <row r="91" spans="1:12" ht="12.75">
      <c r="A91" s="24" t="s">
        <v>58</v>
      </c>
      <c r="B91" s="29">
        <f>MAY!G61</f>
        <v>1808</v>
      </c>
      <c r="C91" s="29">
        <f>MAY!G62</f>
        <v>3201</v>
      </c>
      <c r="D91" s="31">
        <f>MAY!G63</f>
        <v>1.7704646017699115</v>
      </c>
      <c r="F91" s="29">
        <f>MAY!G66</f>
        <v>918</v>
      </c>
      <c r="G91" s="29">
        <f>MAY!G67</f>
        <v>965</v>
      </c>
      <c r="H91" s="31">
        <f>MAY!G68</f>
        <v>1.05119825708061</v>
      </c>
      <c r="J91" s="29">
        <f>MAY!G71</f>
        <v>560</v>
      </c>
      <c r="K91" s="29">
        <f>MAY!G72</f>
        <v>1760</v>
      </c>
      <c r="L91" s="31">
        <f>MAY!G73</f>
        <v>3.142857142857143</v>
      </c>
    </row>
    <row r="92" spans="1:12" ht="12.75">
      <c r="A92" s="24" t="s">
        <v>59</v>
      </c>
      <c r="B92" s="29">
        <f>JUN!G61</f>
        <v>1845</v>
      </c>
      <c r="C92" s="29">
        <f>JUN!G62</f>
        <v>3296</v>
      </c>
      <c r="D92" s="31">
        <f>JUN!G63</f>
        <v>1.786449864498645</v>
      </c>
      <c r="F92" s="29">
        <f>JUN!G66</f>
        <v>917</v>
      </c>
      <c r="G92" s="29">
        <f>JUN!G67</f>
        <v>958</v>
      </c>
      <c r="H92" s="31">
        <f>JUN!G68</f>
        <v>1.0447110141766631</v>
      </c>
      <c r="J92" s="29">
        <f>JUN!G71</f>
        <v>577</v>
      </c>
      <c r="K92" s="29">
        <f>JUN!G72</f>
        <v>1825</v>
      </c>
      <c r="L92" s="31">
        <f>JUN!G73</f>
        <v>3.1629116117850953</v>
      </c>
    </row>
    <row r="93" spans="1:12" ht="12.75">
      <c r="A93" s="30" t="s">
        <v>47</v>
      </c>
      <c r="B93" s="20">
        <f>SUM(B81:B92)/COUNTIF(B81:B92,"&lt;&gt;0")</f>
        <v>1785.1666666666667</v>
      </c>
      <c r="C93" s="20">
        <f>SUM(C81:C92)/COUNTIF(C81:C92,"&lt;&gt;0")</f>
        <v>3149.4166666666665</v>
      </c>
      <c r="D93" s="31">
        <f>C93/B93</f>
        <v>1.7642143590701147</v>
      </c>
      <c r="F93" s="20">
        <f>SUM(F81:F92)/COUNTIF(F81:F92,"&lt;&gt;0")</f>
        <v>895.25</v>
      </c>
      <c r="G93" s="20">
        <f>SUM(G81:G92)/COUNTIF(G81:G92,"&lt;&gt;0")</f>
        <v>936.5</v>
      </c>
      <c r="H93" s="31">
        <f>G93/F93</f>
        <v>1.046076514939961</v>
      </c>
      <c r="J93" s="20">
        <f>SUM(J81:J92)/COUNTIF(J81:J92,"&lt;&gt;0")</f>
        <v>455</v>
      </c>
      <c r="K93" s="20">
        <f>SUM(K81:K92)/COUNTIF(K81:K92,"&lt;&gt;0")</f>
        <v>1313.5</v>
      </c>
      <c r="L93" s="31">
        <f>K93/J93</f>
        <v>2.8868131868131868</v>
      </c>
    </row>
    <row r="97" spans="2:12" ht="12.75">
      <c r="B97" s="46" t="s">
        <v>62</v>
      </c>
      <c r="C97" s="43"/>
      <c r="D97" s="44"/>
      <c r="F97" s="46" t="s">
        <v>2</v>
      </c>
      <c r="G97" s="43"/>
      <c r="H97" s="44"/>
      <c r="J97" s="46" t="s">
        <v>61</v>
      </c>
      <c r="K97" s="43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JUL!G76</f>
        <v>154</v>
      </c>
      <c r="C100" s="29">
        <f>JUL!G77</f>
        <v>616</v>
      </c>
      <c r="D100" s="31">
        <f>JUL!G78</f>
        <v>4</v>
      </c>
      <c r="F100" s="29">
        <f>JUL!G81</f>
        <v>269</v>
      </c>
      <c r="G100" s="29">
        <f>JUL!G82</f>
        <v>274</v>
      </c>
      <c r="H100" s="31">
        <f>JUL!G83</f>
        <v>1.0185873605947955</v>
      </c>
      <c r="J100" s="29">
        <f>JUL!G86</f>
        <v>30</v>
      </c>
      <c r="K100" s="29">
        <f>JUL!G87</f>
        <v>137</v>
      </c>
      <c r="L100" s="31">
        <f>JUL!G88</f>
        <v>4.566666666666666</v>
      </c>
    </row>
    <row r="101" spans="1:12" ht="12.75">
      <c r="A101" s="24" t="s">
        <v>49</v>
      </c>
      <c r="B101" s="29">
        <f>AUG!G76</f>
        <v>166</v>
      </c>
      <c r="C101" s="29">
        <f>AUG!G77</f>
        <v>654</v>
      </c>
      <c r="D101" s="31">
        <f>AUG!G78</f>
        <v>3.9397590361445785</v>
      </c>
      <c r="F101" s="29">
        <f>AUG!G81</f>
        <v>275</v>
      </c>
      <c r="G101" s="29">
        <f>AUG!G82</f>
        <v>280</v>
      </c>
      <c r="H101" s="31">
        <f>AUG!G83</f>
        <v>1.018181818181818</v>
      </c>
      <c r="J101" s="29">
        <f>AUG!G86</f>
        <v>28</v>
      </c>
      <c r="K101" s="29">
        <f>AUG!G87</f>
        <v>125</v>
      </c>
      <c r="L101" s="31">
        <f>AUG!G88</f>
        <v>4.464285714285714</v>
      </c>
    </row>
    <row r="102" spans="1:12" ht="12.75">
      <c r="A102" s="24" t="s">
        <v>50</v>
      </c>
      <c r="B102" s="29">
        <f>SEP!G76</f>
        <v>172</v>
      </c>
      <c r="C102" s="29">
        <f>SEP!G77</f>
        <v>670</v>
      </c>
      <c r="D102" s="31">
        <f>SEP!G78</f>
        <v>3.895348837209302</v>
      </c>
      <c r="F102" s="29">
        <f>SEP!G81</f>
        <v>289</v>
      </c>
      <c r="G102" s="29">
        <f>SEP!G82</f>
        <v>293</v>
      </c>
      <c r="H102" s="31">
        <f>SEP!G83</f>
        <v>1.013840830449827</v>
      </c>
      <c r="J102" s="29">
        <f>SEP!G86</f>
        <v>27</v>
      </c>
      <c r="K102" s="29">
        <f>SEP!G87</f>
        <v>119</v>
      </c>
      <c r="L102" s="31">
        <f>SEP!G88</f>
        <v>4.407407407407407</v>
      </c>
    </row>
    <row r="103" spans="1:12" ht="12.75">
      <c r="A103" s="24" t="s">
        <v>51</v>
      </c>
      <c r="B103" s="29">
        <f>OCT!G76</f>
        <v>184</v>
      </c>
      <c r="C103" s="29">
        <f>OCT!G77</f>
        <v>718</v>
      </c>
      <c r="D103" s="31">
        <f>OCT!G78</f>
        <v>3.902173913043478</v>
      </c>
      <c r="F103" s="29">
        <f>OCT!G81</f>
        <v>295</v>
      </c>
      <c r="G103" s="29">
        <f>OCT!G82</f>
        <v>299</v>
      </c>
      <c r="H103" s="31">
        <f>OCT!G83</f>
        <v>1.0135593220338983</v>
      </c>
      <c r="J103" s="29">
        <f>OCT!G86</f>
        <v>27</v>
      </c>
      <c r="K103" s="29">
        <f>OCT!G87</f>
        <v>120</v>
      </c>
      <c r="L103" s="31">
        <f>OCT!G88</f>
        <v>4.444444444444445</v>
      </c>
    </row>
    <row r="104" spans="1:12" ht="12.75">
      <c r="A104" s="24" t="s">
        <v>52</v>
      </c>
      <c r="B104" s="29">
        <f>NOV!G76</f>
        <v>173</v>
      </c>
      <c r="C104" s="29">
        <f>NOV!G77</f>
        <v>704</v>
      </c>
      <c r="D104" s="31">
        <f>NOV!G78</f>
        <v>4.069364161849711</v>
      </c>
      <c r="F104" s="29">
        <f>NOV!G81</f>
        <v>291</v>
      </c>
      <c r="G104" s="29">
        <f>NOV!G82</f>
        <v>296</v>
      </c>
      <c r="H104" s="31">
        <f>NOV!G83</f>
        <v>1.0171821305841924</v>
      </c>
      <c r="J104" s="29">
        <f>NOV!G86</f>
        <v>26</v>
      </c>
      <c r="K104" s="29">
        <f>NOV!G87</f>
        <v>112</v>
      </c>
      <c r="L104" s="31">
        <f>NOV!G88</f>
        <v>4.3076923076923075</v>
      </c>
    </row>
    <row r="105" spans="1:12" ht="12.75">
      <c r="A105" s="24" t="s">
        <v>53</v>
      </c>
      <c r="B105" s="29">
        <f>DEC!G76</f>
        <v>38</v>
      </c>
      <c r="C105" s="29">
        <f>DEC!G77</f>
        <v>130</v>
      </c>
      <c r="D105" s="31">
        <f>DEC!G78</f>
        <v>3.4210526315789473</v>
      </c>
      <c r="F105" s="29">
        <f>DEC!G81</f>
        <v>290</v>
      </c>
      <c r="G105" s="29">
        <f>DEC!G82</f>
        <v>295</v>
      </c>
      <c r="H105" s="31">
        <f>DEC!G83</f>
        <v>1.0172413793103448</v>
      </c>
      <c r="J105" s="29">
        <f>DEC!G86</f>
        <v>27</v>
      </c>
      <c r="K105" s="29">
        <f>DEC!G87</f>
        <v>117</v>
      </c>
      <c r="L105" s="31">
        <f>DEC!G88</f>
        <v>4.333333333333333</v>
      </c>
    </row>
    <row r="106" spans="1:12" ht="12.75">
      <c r="A106" s="24" t="s">
        <v>54</v>
      </c>
      <c r="B106" s="29">
        <f>JAN!G76</f>
        <v>163</v>
      </c>
      <c r="C106" s="29">
        <f>JAN!G77</f>
        <v>638</v>
      </c>
      <c r="D106" s="31">
        <f>JAN!G78</f>
        <v>3.914110429447853</v>
      </c>
      <c r="F106" s="29">
        <f>JAN!G81</f>
        <v>295</v>
      </c>
      <c r="G106" s="29">
        <f>JAN!G82</f>
        <v>301</v>
      </c>
      <c r="H106" s="31">
        <f>JAN!G83</f>
        <v>1.0203389830508474</v>
      </c>
      <c r="J106" s="29">
        <f>JAN!G86</f>
        <v>29</v>
      </c>
      <c r="K106" s="29">
        <f>JAN!G87</f>
        <v>125</v>
      </c>
      <c r="L106" s="31">
        <f>JAN!G88</f>
        <v>4.310344827586207</v>
      </c>
    </row>
    <row r="107" spans="1:12" ht="12.75">
      <c r="A107" s="24" t="s">
        <v>55</v>
      </c>
      <c r="B107" s="29">
        <f>FEB!G76</f>
        <v>152</v>
      </c>
      <c r="C107" s="29">
        <f>FEB!G77</f>
        <v>603</v>
      </c>
      <c r="D107" s="31">
        <f>FEB!G78</f>
        <v>3.9671052631578947</v>
      </c>
      <c r="F107" s="29">
        <f>FEB!G81</f>
        <v>286</v>
      </c>
      <c r="G107" s="29">
        <f>FEB!G82</f>
        <v>293</v>
      </c>
      <c r="H107" s="31">
        <f>FEB!G83</f>
        <v>1.0244755244755244</v>
      </c>
      <c r="J107" s="29">
        <f>FEB!G86</f>
        <v>31</v>
      </c>
      <c r="K107" s="29">
        <f>FEB!G87</f>
        <v>132</v>
      </c>
      <c r="L107" s="31">
        <f>FEB!G88</f>
        <v>4.258064516129032</v>
      </c>
    </row>
    <row r="108" spans="1:12" ht="12.75">
      <c r="A108" s="24" t="s">
        <v>56</v>
      </c>
      <c r="B108" s="29">
        <f>MAR!G76</f>
        <v>155</v>
      </c>
      <c r="C108" s="29">
        <f>MAR!G77</f>
        <v>622</v>
      </c>
      <c r="D108" s="31">
        <f>MAR!G78</f>
        <v>4.012903225806451</v>
      </c>
      <c r="F108" s="29">
        <f>MAR!G81</f>
        <v>294</v>
      </c>
      <c r="G108" s="29">
        <f>MAR!G82</f>
        <v>298</v>
      </c>
      <c r="H108" s="31">
        <f>MAR!G83</f>
        <v>1.0136054421768708</v>
      </c>
      <c r="J108" s="29">
        <f>MAR!CG6</f>
        <v>0</v>
      </c>
      <c r="K108" s="29">
        <f>MAR!G87</f>
        <v>132</v>
      </c>
      <c r="L108" s="31">
        <f>MAR!G88</f>
        <v>4.4</v>
      </c>
    </row>
    <row r="109" spans="1:12" ht="12.75">
      <c r="A109" s="24" t="s">
        <v>57</v>
      </c>
      <c r="B109" s="29">
        <f>APR!G76</f>
        <v>27</v>
      </c>
      <c r="C109" s="29">
        <f>APR!G77</f>
        <v>118</v>
      </c>
      <c r="D109" s="31">
        <f>APR!G78</f>
        <v>4.37037037037037</v>
      </c>
      <c r="F109" s="29">
        <f>APR!G81</f>
        <v>287</v>
      </c>
      <c r="G109" s="29">
        <f>APR!G82</f>
        <v>291</v>
      </c>
      <c r="H109" s="31">
        <f>APR!G83</f>
        <v>1.0139372822299653</v>
      </c>
      <c r="J109" s="29">
        <f>APR!G86</f>
        <v>28</v>
      </c>
      <c r="K109" s="29">
        <f>APR!G87</f>
        <v>126</v>
      </c>
      <c r="L109" s="31">
        <f>APR!G88</f>
        <v>4.5</v>
      </c>
    </row>
    <row r="110" spans="1:12" ht="12.75">
      <c r="A110" s="24" t="s">
        <v>58</v>
      </c>
      <c r="B110" s="29">
        <f>MAY!G76</f>
        <v>12</v>
      </c>
      <c r="C110" s="29">
        <f>MAY!G77</f>
        <v>54</v>
      </c>
      <c r="D110" s="31">
        <f>MAY!G78</f>
        <v>4.5</v>
      </c>
      <c r="F110" s="29">
        <f>MAY!G81</f>
        <v>290</v>
      </c>
      <c r="G110" s="29">
        <f>MAY!G82</f>
        <v>297</v>
      </c>
      <c r="H110" s="31">
        <f>MAY!G83</f>
        <v>1.0241379310344827</v>
      </c>
      <c r="J110" s="29">
        <f>MAY!G86</f>
        <v>28</v>
      </c>
      <c r="K110" s="29">
        <f>MAY!G87</f>
        <v>125</v>
      </c>
      <c r="L110" s="31">
        <f>MAY!G88</f>
        <v>4.464285714285714</v>
      </c>
    </row>
    <row r="111" spans="1:12" ht="12.75">
      <c r="A111" s="24" t="s">
        <v>59</v>
      </c>
      <c r="B111" s="29">
        <f>JUN!G76</f>
        <v>19</v>
      </c>
      <c r="C111" s="29">
        <f>JUN!G77</f>
        <v>72</v>
      </c>
      <c r="D111" s="31">
        <f>JUN!G78</f>
        <v>3.789473684210526</v>
      </c>
      <c r="F111" s="29">
        <f>JUN!G81</f>
        <v>303</v>
      </c>
      <c r="G111" s="29">
        <f>JUN!G82</f>
        <v>310</v>
      </c>
      <c r="H111" s="31">
        <f>JUN!G83</f>
        <v>1.023102310231023</v>
      </c>
      <c r="J111" s="29">
        <f>JUN!G86</f>
        <v>29</v>
      </c>
      <c r="K111" s="29">
        <f>JUN!G87</f>
        <v>131</v>
      </c>
      <c r="L111" s="31">
        <f>JUN!G88</f>
        <v>4.517241379310345</v>
      </c>
    </row>
    <row r="112" spans="1:12" ht="12.75">
      <c r="A112" s="30" t="s">
        <v>47</v>
      </c>
      <c r="B112" s="20">
        <f>SUM(B100:B111)/COUNTIF(B100:B111,"&lt;&gt;0")</f>
        <v>117.91666666666667</v>
      </c>
      <c r="C112" s="20">
        <f>SUM(C100:C111)/COUNTIF(C100:C111,"&lt;&gt;0")</f>
        <v>466.5833333333333</v>
      </c>
      <c r="D112" s="31">
        <f>C112/B112</f>
        <v>3.956890459363957</v>
      </c>
      <c r="F112" s="20">
        <f>SUM(F100:F111)/COUNTIF(F100:F111,"&lt;&gt;0")</f>
        <v>288.6666666666667</v>
      </c>
      <c r="G112" s="20">
        <f>SUM(G100:G111)/COUNTIF(G100:G111,"&lt;&gt;0")</f>
        <v>293.9166666666667</v>
      </c>
      <c r="H112" s="31">
        <f>G112/F112</f>
        <v>1.0181870669745958</v>
      </c>
      <c r="J112" s="20">
        <f>SUM(J100:J111)/COUNTIF(J100:J111,"&lt;&gt;0")</f>
        <v>28.181818181818183</v>
      </c>
      <c r="K112" s="20">
        <f>SUM(K100:K111)/COUNTIF(K100:K111,"&lt;&gt;0")</f>
        <v>125.08333333333333</v>
      </c>
      <c r="L112" s="31">
        <f>K112/J112</f>
        <v>4.438440860215053</v>
      </c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3"/>
      <c r="D118" s="43"/>
      <c r="E118" s="43"/>
      <c r="F118" s="44"/>
      <c r="H118" s="46" t="s">
        <v>34</v>
      </c>
      <c r="I118" s="43"/>
      <c r="J118" s="43"/>
      <c r="K118" s="43"/>
      <c r="L118" s="44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JUL!C111</f>
        <v>2039021</v>
      </c>
      <c r="C122" s="29">
        <f>JUL!E111</f>
        <v>4235</v>
      </c>
      <c r="D122" s="31">
        <f>JUL!F111</f>
        <v>481.4689492325856</v>
      </c>
      <c r="E122" s="29">
        <f>JUL!G111</f>
        <v>9055</v>
      </c>
      <c r="F122" s="31">
        <f>JUL!H111</f>
        <v>225.1817780231916</v>
      </c>
      <c r="H122" s="29">
        <f>JUL!C112</f>
        <v>653875</v>
      </c>
      <c r="I122" s="29">
        <f>JUL!E112</f>
        <v>1697</v>
      </c>
      <c r="J122" s="31">
        <f>JUL!F112</f>
        <v>385.31231585150266</v>
      </c>
      <c r="K122" s="29">
        <f>JUL!G112</f>
        <v>2954</v>
      </c>
      <c r="L122" s="31">
        <f>JUL!H112</f>
        <v>221.35240352064997</v>
      </c>
    </row>
    <row r="123" spans="1:12" ht="12.75">
      <c r="A123" s="24" t="s">
        <v>49</v>
      </c>
      <c r="B123" s="29">
        <f>AUG!C111</f>
        <v>2114759</v>
      </c>
      <c r="C123" s="29">
        <f>AUG!E111</f>
        <v>4457</v>
      </c>
      <c r="D123" s="31">
        <f>AUG!F111</f>
        <v>474.48036796051156</v>
      </c>
      <c r="E123" s="29">
        <f>AUG!G111</f>
        <v>9518</v>
      </c>
      <c r="F123" s="31">
        <f>AUG!H111</f>
        <v>222.18522798907333</v>
      </c>
      <c r="H123" s="29">
        <f>AUG!C112</f>
        <v>667634</v>
      </c>
      <c r="I123" s="29">
        <f>AUG!E112</f>
        <v>1723</v>
      </c>
      <c r="J123" s="31">
        <f>AUG!F112</f>
        <v>387.4834590829948</v>
      </c>
      <c r="K123" s="29">
        <f>AUG!G112</f>
        <v>3003</v>
      </c>
      <c r="L123" s="31">
        <f>AUG!H112</f>
        <v>222.32234432234432</v>
      </c>
    </row>
    <row r="124" spans="1:12" ht="12.75">
      <c r="A124" s="24" t="s">
        <v>50</v>
      </c>
      <c r="B124" s="29">
        <f>SEP!C111</f>
        <v>2160183</v>
      </c>
      <c r="C124" s="29">
        <f>SEP!E111</f>
        <v>4531</v>
      </c>
      <c r="D124" s="31">
        <f>SEP!F111</f>
        <v>476.75634517766497</v>
      </c>
      <c r="E124" s="29">
        <f>SEP!G111</f>
        <v>9646</v>
      </c>
      <c r="F124" s="31">
        <f>SEP!H111</f>
        <v>223.94598797428986</v>
      </c>
      <c r="H124" s="29">
        <f>SEP!C112</f>
        <v>687411</v>
      </c>
      <c r="I124" s="29">
        <f>SEP!E112</f>
        <v>1760</v>
      </c>
      <c r="J124" s="31">
        <f>SEP!F112</f>
        <v>390.57443181818184</v>
      </c>
      <c r="K124" s="29">
        <f>SEP!G112</f>
        <v>3069</v>
      </c>
      <c r="L124" s="31">
        <f>SEP!H112</f>
        <v>223.98533724340177</v>
      </c>
    </row>
    <row r="125" spans="1:12" ht="12.75">
      <c r="A125" s="24" t="s">
        <v>51</v>
      </c>
      <c r="B125" s="29">
        <f>OCT!C111</f>
        <v>2208812</v>
      </c>
      <c r="C125" s="29">
        <f>OCT!E111</f>
        <v>4649</v>
      </c>
      <c r="D125" s="31">
        <f>OCT!F111</f>
        <v>475.1155087115509</v>
      </c>
      <c r="E125" s="29">
        <f>OCT!G111</f>
        <v>9837</v>
      </c>
      <c r="F125" s="31">
        <f>OCT!H111</f>
        <v>224.5412219172512</v>
      </c>
      <c r="H125" s="29">
        <f>OCT!C112</f>
        <v>702899</v>
      </c>
      <c r="I125" s="29">
        <f>OCT!E112</f>
        <v>1795</v>
      </c>
      <c r="J125" s="31">
        <f>OCT!F112</f>
        <v>391.58718662952646</v>
      </c>
      <c r="K125" s="29">
        <f>OCT!G112</f>
        <v>3161</v>
      </c>
      <c r="L125" s="31">
        <f>OCT!H112</f>
        <v>222.3660234103132</v>
      </c>
    </row>
    <row r="126" spans="1:12" ht="12.75">
      <c r="A126" s="24" t="s">
        <v>52</v>
      </c>
      <c r="B126" s="29">
        <f>NOV!C111</f>
        <v>2232127</v>
      </c>
      <c r="C126" s="29">
        <f>NOV!E111</f>
        <v>4751</v>
      </c>
      <c r="D126" s="31">
        <f>NOV!F111</f>
        <v>469.8225636708061</v>
      </c>
      <c r="E126" s="29">
        <f>NOV!G111</f>
        <v>9974</v>
      </c>
      <c r="F126" s="31">
        <f>NOV!H111</f>
        <v>223.7945658712653</v>
      </c>
      <c r="H126" s="29">
        <f>NOV!C112</f>
        <v>716410</v>
      </c>
      <c r="I126" s="29">
        <f>NOV!E112</f>
        <v>1800</v>
      </c>
      <c r="J126" s="31">
        <f>NOV!F112</f>
        <v>398.00555555555553</v>
      </c>
      <c r="K126" s="29">
        <f>NOV!G112</f>
        <v>3180</v>
      </c>
      <c r="L126" s="31">
        <f>NOV!H112</f>
        <v>225.28616352201257</v>
      </c>
    </row>
    <row r="127" spans="1:12" ht="12.75">
      <c r="A127" s="24" t="s">
        <v>53</v>
      </c>
      <c r="B127" s="29">
        <f>DEC!C111</f>
        <v>2399825</v>
      </c>
      <c r="C127" s="29">
        <f>DEC!E111</f>
        <v>4952</v>
      </c>
      <c r="D127" s="31">
        <f>DEC!F111</f>
        <v>484.61732633279485</v>
      </c>
      <c r="E127" s="29">
        <f>DEC!G111</f>
        <v>10467</v>
      </c>
      <c r="F127" s="31">
        <f>DEC!H111</f>
        <v>229.27534154963217</v>
      </c>
      <c r="H127" s="29">
        <f>DEC!C112</f>
        <v>711523</v>
      </c>
      <c r="I127" s="29">
        <f>DEC!E112</f>
        <v>1790</v>
      </c>
      <c r="J127" s="31">
        <f>DEC!F112</f>
        <v>397.4988826815642</v>
      </c>
      <c r="K127" s="29">
        <f>DEC!G112</f>
        <v>3172</v>
      </c>
      <c r="L127" s="31">
        <f>DEC!H112</f>
        <v>224.31368221941992</v>
      </c>
    </row>
    <row r="128" spans="1:12" ht="12.75">
      <c r="A128" s="24" t="s">
        <v>54</v>
      </c>
      <c r="B128" s="29">
        <f>JAN!C111</f>
        <v>2339949</v>
      </c>
      <c r="C128" s="29">
        <f>JAN!E111</f>
        <v>4949</v>
      </c>
      <c r="D128" s="31">
        <f>JAN!F111</f>
        <v>472.8124873711861</v>
      </c>
      <c r="E128" s="29">
        <f>JAN!G111</f>
        <v>10467</v>
      </c>
      <c r="F128" s="31">
        <f>JAN!H111</f>
        <v>223.554886787045</v>
      </c>
      <c r="H128" s="29">
        <f>JAN!C112</f>
        <v>700231</v>
      </c>
      <c r="I128" s="29">
        <f>JAN!E112</f>
        <v>1803</v>
      </c>
      <c r="J128" s="31">
        <f>JAN!F112</f>
        <v>388.36993899057126</v>
      </c>
      <c r="K128" s="29">
        <f>JAN!G112</f>
        <v>3178</v>
      </c>
      <c r="L128" s="31">
        <f>JAN!H112</f>
        <v>220.33700440528634</v>
      </c>
    </row>
    <row r="129" spans="1:12" ht="12.75">
      <c r="A129" s="24" t="s">
        <v>55</v>
      </c>
      <c r="B129" s="29">
        <f>FEB!C111</f>
        <v>2424818</v>
      </c>
      <c r="C129" s="29">
        <f>FEB!E111</f>
        <v>5028</v>
      </c>
      <c r="D129" s="31">
        <f>FEB!F111</f>
        <v>482.2629276054097</v>
      </c>
      <c r="E129" s="29">
        <f>FEB!G111</f>
        <v>10687</v>
      </c>
      <c r="F129" s="31">
        <f>FEB!H111</f>
        <v>226.89417048750818</v>
      </c>
      <c r="H129" s="29">
        <f>FEB!C112</f>
        <v>691745</v>
      </c>
      <c r="I129" s="29">
        <f>FEB!E112</f>
        <v>1780</v>
      </c>
      <c r="J129" s="31">
        <f>FEB!F112</f>
        <v>388.6207865168539</v>
      </c>
      <c r="K129" s="29">
        <f>FEB!G112</f>
        <v>3138</v>
      </c>
      <c r="L129" s="31">
        <f>FEB!H112</f>
        <v>220.44136392606757</v>
      </c>
    </row>
    <row r="130" spans="1:12" ht="12.75">
      <c r="A130" s="24" t="s">
        <v>56</v>
      </c>
      <c r="B130" s="29">
        <f>MAR!C111</f>
        <v>2472580</v>
      </c>
      <c r="C130" s="29">
        <f>MAR!E111</f>
        <v>5138</v>
      </c>
      <c r="D130" s="31">
        <f>MAR!F111</f>
        <v>481.2339431685481</v>
      </c>
      <c r="E130" s="29">
        <f>MAR!G111</f>
        <v>10782</v>
      </c>
      <c r="F130" s="31">
        <f>MAR!H111</f>
        <v>229.3248005935819</v>
      </c>
      <c r="H130" s="29">
        <f>MAR!C112</f>
        <v>729685</v>
      </c>
      <c r="I130" s="29">
        <f>MAR!E112</f>
        <v>1823</v>
      </c>
      <c r="J130" s="31">
        <f>MAR!F112</f>
        <v>400.26604498080087</v>
      </c>
      <c r="K130" s="29">
        <f>MAR!G112</f>
        <v>3249</v>
      </c>
      <c r="L130" s="31">
        <f>MAR!H112</f>
        <v>224.58756540473993</v>
      </c>
    </row>
    <row r="131" spans="1:12" ht="12.75">
      <c r="A131" s="24" t="s">
        <v>57</v>
      </c>
      <c r="B131" s="29">
        <f>APR!C111</f>
        <v>2570035</v>
      </c>
      <c r="C131" s="29">
        <f>APR!E111</f>
        <v>5309</v>
      </c>
      <c r="D131" s="31">
        <f>APR!F111</f>
        <v>484.0902241476738</v>
      </c>
      <c r="E131" s="29">
        <f>APR!G111</f>
        <v>11214</v>
      </c>
      <c r="F131" s="31">
        <f>APR!H111</f>
        <v>229.1809345461031</v>
      </c>
      <c r="H131" s="29">
        <f>APR!C112</f>
        <v>715694</v>
      </c>
      <c r="I131" s="29">
        <f>APR!E112</f>
        <v>1798</v>
      </c>
      <c r="J131" s="31">
        <f>APR!F112</f>
        <v>398.0500556173526</v>
      </c>
      <c r="K131" s="29">
        <f>APR!G112</f>
        <v>3192</v>
      </c>
      <c r="L131" s="31">
        <f>APR!H112</f>
        <v>224.21491228070175</v>
      </c>
    </row>
    <row r="132" spans="1:12" ht="12.75">
      <c r="A132" s="24" t="s">
        <v>58</v>
      </c>
      <c r="B132" s="29">
        <f>MAY!C111</f>
        <v>2586095</v>
      </c>
      <c r="C132" s="29">
        <f>MAY!E111</f>
        <v>5426</v>
      </c>
      <c r="D132" s="31">
        <f>MAY!F111</f>
        <v>476.6116844821231</v>
      </c>
      <c r="E132" s="29">
        <f>MAY!G111</f>
        <v>11429</v>
      </c>
      <c r="F132" s="31">
        <f>MAY!H111</f>
        <v>226.27482719398023</v>
      </c>
      <c r="H132" s="29">
        <f>MAY!C112</f>
        <v>711693</v>
      </c>
      <c r="I132" s="29">
        <f>MAY!E112</f>
        <v>1808</v>
      </c>
      <c r="J132" s="31">
        <f>MAY!F112</f>
        <v>393.63550884955754</v>
      </c>
      <c r="K132" s="29">
        <f>MAY!G112</f>
        <v>3201</v>
      </c>
      <c r="L132" s="31">
        <f>MAY!H112</f>
        <v>222.33458294283037</v>
      </c>
    </row>
    <row r="133" spans="1:12" ht="12.75">
      <c r="A133" s="24" t="s">
        <v>59</v>
      </c>
      <c r="B133" s="29">
        <f>JUN!C111</f>
        <v>2647290</v>
      </c>
      <c r="C133" s="29">
        <f>JUN!E111</f>
        <v>5546</v>
      </c>
      <c r="D133" s="31">
        <f>JUN!F111</f>
        <v>477.33321312657773</v>
      </c>
      <c r="E133" s="29">
        <f>JUN!G111</f>
        <v>11671</v>
      </c>
      <c r="F133" s="31">
        <f>JUN!H111</f>
        <v>226.82632165195784</v>
      </c>
      <c r="H133" s="29">
        <f>JUN!C112</f>
        <v>744288</v>
      </c>
      <c r="I133" s="29">
        <f>JUN!E112</f>
        <v>1845</v>
      </c>
      <c r="J133" s="31">
        <f>JUN!F112</f>
        <v>403.40813008130084</v>
      </c>
      <c r="K133" s="29">
        <f>JUN!G112</f>
        <v>3296</v>
      </c>
      <c r="L133" s="31">
        <f>JUN!H112</f>
        <v>225.81553398058253</v>
      </c>
    </row>
    <row r="134" spans="1:12" ht="12.75">
      <c r="A134" s="30" t="s">
        <v>47</v>
      </c>
      <c r="B134" s="20">
        <f>SUM(B122:B133)/COUNTIF(B122:B133,"&lt;&gt;0")</f>
        <v>2349624.5</v>
      </c>
      <c r="C134" s="20">
        <f>SUM(C122:C133)/COUNTIF(C122:C133,"&lt;&gt;0")</f>
        <v>4914.25</v>
      </c>
      <c r="D134" s="31">
        <f>B134/C134</f>
        <v>478.12473927862845</v>
      </c>
      <c r="E134" s="29">
        <f>SUM(E122:E133)/COUNTIF(E122:E133,"&lt;&gt;0")</f>
        <v>10395.583333333334</v>
      </c>
      <c r="F134" s="31">
        <f>B134/E134</f>
        <v>226.02141935276998</v>
      </c>
      <c r="H134" s="20">
        <f>SUM(H122:H133)/COUNTIF(H122:H133,"&lt;&gt;0")</f>
        <v>702757.3333333334</v>
      </c>
      <c r="I134" s="20">
        <f>SUM(I122:I133)/COUNTIF(I122:I133,"&lt;&gt;0")</f>
        <v>1785.1666666666667</v>
      </c>
      <c r="J134" s="31">
        <f>H134/I134</f>
        <v>393.66483054803473</v>
      </c>
      <c r="K134" s="29">
        <f>SUM(K122:K133)/COUNTIF(K122:K133,"&lt;&gt;0")</f>
        <v>3149.4166666666665</v>
      </c>
      <c r="L134" s="31">
        <f>H134/K134</f>
        <v>223.13888815389095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JUL!H130</f>
        <v>630176</v>
      </c>
      <c r="D142" s="29">
        <f>JUL!H131</f>
        <v>190902</v>
      </c>
      <c r="E142" s="29">
        <f>JUL!H132</f>
        <v>232361</v>
      </c>
      <c r="F142" s="29">
        <f>JUL!H133</f>
        <v>133514</v>
      </c>
      <c r="G142" s="29">
        <f>JUL!H134</f>
        <v>73399</v>
      </c>
      <c r="H142" s="29">
        <f>JUL!H135</f>
        <v>23699</v>
      </c>
    </row>
    <row r="143" spans="1:8" ht="12.75">
      <c r="A143" s="24" t="s">
        <v>49</v>
      </c>
      <c r="C143" s="29">
        <f>AUG!H130</f>
        <v>646120</v>
      </c>
      <c r="D143" s="29">
        <f>AUG!H131</f>
        <v>189515</v>
      </c>
      <c r="E143" s="29">
        <f>AUG!H132</f>
        <v>240406</v>
      </c>
      <c r="F143" s="29">
        <f>AUG!H133</f>
        <v>143079</v>
      </c>
      <c r="G143" s="29">
        <f>AUG!H134</f>
        <v>73120</v>
      </c>
      <c r="H143" s="29">
        <f>AUG!H135</f>
        <v>21514</v>
      </c>
    </row>
    <row r="144" spans="1:8" ht="12.75">
      <c r="A144" s="24" t="s">
        <v>50</v>
      </c>
      <c r="C144" s="29">
        <f>SEP!H130</f>
        <v>666007</v>
      </c>
      <c r="D144" s="29">
        <f>SEP!H131</f>
        <v>191174</v>
      </c>
      <c r="E144" s="29">
        <f>SEP!H132</f>
        <v>245577</v>
      </c>
      <c r="F144" s="29">
        <f>SEP!H133</f>
        <v>150141</v>
      </c>
      <c r="G144" s="29">
        <f>SEP!H134</f>
        <v>79115</v>
      </c>
      <c r="H144" s="29">
        <f>SEP!H135</f>
        <v>21404</v>
      </c>
    </row>
    <row r="145" spans="1:8" ht="12.75">
      <c r="A145" s="24" t="s">
        <v>51</v>
      </c>
      <c r="C145" s="29">
        <f>OCT!H130</f>
        <v>681253</v>
      </c>
      <c r="D145" s="29">
        <f>OCT!H131</f>
        <v>192575</v>
      </c>
      <c r="E145" s="29">
        <f>OCT!H132</f>
        <v>250724</v>
      </c>
      <c r="F145" s="29">
        <f>OCT!H133</f>
        <v>158962</v>
      </c>
      <c r="G145" s="29">
        <f>OCT!H134</f>
        <v>78992</v>
      </c>
      <c r="H145" s="29">
        <f>OCT!H135</f>
        <v>21646</v>
      </c>
    </row>
    <row r="146" spans="1:8" ht="12.75">
      <c r="A146" s="24" t="s">
        <v>52</v>
      </c>
      <c r="C146" s="29">
        <f>NOV!H130</f>
        <v>696775</v>
      </c>
      <c r="D146" s="29">
        <f>NOV!H131</f>
        <v>192762</v>
      </c>
      <c r="E146" s="29">
        <f>NOV!H132</f>
        <v>258443</v>
      </c>
      <c r="F146" s="29">
        <f>NOV!H133</f>
        <v>157350</v>
      </c>
      <c r="G146" s="29">
        <f>NOV!H134</f>
        <v>88220</v>
      </c>
      <c r="H146" s="29">
        <f>NOV!H135</f>
        <v>19635</v>
      </c>
    </row>
    <row r="147" spans="1:8" ht="12.75">
      <c r="A147" s="24" t="s">
        <v>53</v>
      </c>
      <c r="C147" s="29">
        <f>DEC!H130</f>
        <v>691254</v>
      </c>
      <c r="D147" s="29">
        <f>DEC!H131</f>
        <v>190737</v>
      </c>
      <c r="E147" s="29">
        <f>DEC!H132</f>
        <v>382741</v>
      </c>
      <c r="F147" s="29">
        <f>DEC!H133</f>
        <v>29544</v>
      </c>
      <c r="G147" s="29">
        <f>DEC!H134</f>
        <v>88232</v>
      </c>
      <c r="H147" s="29">
        <f>DEC!H135</f>
        <v>20269</v>
      </c>
    </row>
    <row r="148" spans="1:8" ht="12.75">
      <c r="A148" s="24" t="s">
        <v>54</v>
      </c>
      <c r="C148" s="29">
        <f>JAN!H130</f>
        <v>678419</v>
      </c>
      <c r="D148" s="29">
        <f>JAN!H131</f>
        <v>193940</v>
      </c>
      <c r="E148" s="29">
        <f>JAN!H132</f>
        <v>263191</v>
      </c>
      <c r="F148" s="29">
        <f>JAN!H133</f>
        <v>131643</v>
      </c>
      <c r="G148" s="29">
        <f>JAN!H134</f>
        <v>89645</v>
      </c>
      <c r="H148" s="29">
        <f>JAN!H135</f>
        <v>21812</v>
      </c>
    </row>
    <row r="149" spans="1:8" ht="12.75">
      <c r="A149" s="24" t="s">
        <v>55</v>
      </c>
      <c r="C149" s="29">
        <f>FEB!H130</f>
        <v>667843</v>
      </c>
      <c r="D149" s="29">
        <f>FEB!H131</f>
        <v>190771</v>
      </c>
      <c r="E149" s="29">
        <f>FEB!H132</f>
        <v>261764</v>
      </c>
      <c r="F149" s="29">
        <f>FEB!H133</f>
        <v>126355</v>
      </c>
      <c r="G149" s="29">
        <f>FEB!H134</f>
        <v>88953</v>
      </c>
      <c r="H149" s="29">
        <f>FEB!H135</f>
        <v>23902</v>
      </c>
    </row>
    <row r="150" spans="1:8" ht="12.75">
      <c r="A150" s="24" t="s">
        <v>56</v>
      </c>
      <c r="C150" s="29">
        <f>MAR!H130</f>
        <v>706199</v>
      </c>
      <c r="D150" s="29">
        <f>MAR!H131</f>
        <v>198370</v>
      </c>
      <c r="E150" s="29">
        <f>MAR!H132</f>
        <v>287442</v>
      </c>
      <c r="F150" s="29">
        <f>MAR!H133</f>
        <v>131828</v>
      </c>
      <c r="G150" s="29">
        <f>MAR!H134</f>
        <v>88559</v>
      </c>
      <c r="H150" s="29">
        <f>MAR!H135</f>
        <v>23486</v>
      </c>
    </row>
    <row r="151" spans="1:8" ht="12.75">
      <c r="A151" s="24" t="s">
        <v>57</v>
      </c>
      <c r="C151" s="29">
        <f>APR!H130</f>
        <v>693401</v>
      </c>
      <c r="D151" s="29">
        <f>APR!H131</f>
        <v>198953</v>
      </c>
      <c r="E151" s="29">
        <f>APR!H132</f>
        <v>380393</v>
      </c>
      <c r="F151" s="29">
        <f>APR!H133</f>
        <v>26004</v>
      </c>
      <c r="G151" s="29">
        <f>APR!H134</f>
        <v>88051</v>
      </c>
      <c r="H151" s="29">
        <f>APR!H135</f>
        <v>22293</v>
      </c>
    </row>
    <row r="152" spans="1:8" ht="12.75">
      <c r="A152" s="24" t="s">
        <v>58</v>
      </c>
      <c r="C152" s="29">
        <f>MAY!H130</f>
        <v>689827</v>
      </c>
      <c r="D152" s="29">
        <f>MAY!H131</f>
        <v>200458</v>
      </c>
      <c r="E152" s="29">
        <f>MAY!H132</f>
        <v>389754</v>
      </c>
      <c r="F152" s="29">
        <f>MAY!H133</f>
        <v>11744</v>
      </c>
      <c r="G152" s="29">
        <f>MAY!H134</f>
        <v>87871</v>
      </c>
      <c r="H152" s="29">
        <f>MAY!H135</f>
        <v>21866</v>
      </c>
    </row>
    <row r="153" spans="1:8" ht="12.75">
      <c r="A153" s="24" t="s">
        <v>59</v>
      </c>
      <c r="C153" s="29">
        <f>JUN!H130</f>
        <v>720583</v>
      </c>
      <c r="D153" s="29">
        <f>JUN!H131</f>
        <v>202880</v>
      </c>
      <c r="E153" s="29">
        <f>JUN!H132</f>
        <v>405437</v>
      </c>
      <c r="F153" s="29">
        <f>JUN!H133</f>
        <v>20610</v>
      </c>
      <c r="G153" s="29">
        <f>JUN!H134</f>
        <v>91656</v>
      </c>
      <c r="H153" s="29">
        <f>JUN!H135</f>
        <v>23705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680654.75</v>
      </c>
      <c r="D154" s="34">
        <f t="shared" si="6"/>
        <v>194419.75</v>
      </c>
      <c r="E154" s="34">
        <f t="shared" si="6"/>
        <v>299852.75</v>
      </c>
      <c r="F154" s="34">
        <f t="shared" si="6"/>
        <v>101731.16666666667</v>
      </c>
      <c r="G154" s="34">
        <f t="shared" si="6"/>
        <v>84651.08333333333</v>
      </c>
      <c r="H154" s="34">
        <f t="shared" si="6"/>
        <v>22102.583333333332</v>
      </c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I6" sqref="I6"/>
    </sheetView>
  </sheetViews>
  <sheetFormatPr defaultColWidth="9.140625" defaultRowHeight="12.75"/>
  <cols>
    <col min="2" max="2" width="10.140625" style="0" bestFit="1" customWidth="1"/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4.71093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6715</v>
      </c>
      <c r="C5" s="25">
        <v>3063</v>
      </c>
      <c r="D5" s="25">
        <v>1259</v>
      </c>
      <c r="E5" s="25">
        <v>2568</v>
      </c>
      <c r="F5" s="25">
        <v>9442</v>
      </c>
      <c r="G5" s="25">
        <v>677</v>
      </c>
      <c r="H5" s="25">
        <v>53538</v>
      </c>
      <c r="I5" s="20">
        <f aca="true" t="shared" si="0" ref="I5:I11">SUM(B5:H5)</f>
        <v>77262</v>
      </c>
    </row>
    <row r="6" spans="1:9" ht="12.75">
      <c r="A6" s="4" t="s">
        <v>8</v>
      </c>
      <c r="B6" s="25">
        <v>3030</v>
      </c>
      <c r="C6" s="25">
        <v>1673</v>
      </c>
      <c r="D6" s="25">
        <v>375</v>
      </c>
      <c r="E6" s="25">
        <v>803</v>
      </c>
      <c r="F6" s="25">
        <v>2621</v>
      </c>
      <c r="G6" s="25">
        <v>63</v>
      </c>
      <c r="H6" s="25">
        <v>22297</v>
      </c>
      <c r="I6" s="20">
        <v>30562</v>
      </c>
    </row>
    <row r="7" spans="1:9" ht="12.75">
      <c r="A7" s="4" t="s">
        <v>9</v>
      </c>
      <c r="B7" s="25">
        <v>493</v>
      </c>
      <c r="C7" s="25">
        <v>169</v>
      </c>
      <c r="D7" s="25">
        <v>22</v>
      </c>
      <c r="E7" s="25">
        <v>85</v>
      </c>
      <c r="F7" s="25">
        <v>527</v>
      </c>
      <c r="G7" s="25">
        <v>19</v>
      </c>
      <c r="H7" s="25">
        <v>5396</v>
      </c>
      <c r="I7" s="20">
        <f t="shared" si="0"/>
        <v>6711</v>
      </c>
    </row>
    <row r="8" spans="1:9" ht="12.75">
      <c r="A8" s="4" t="s">
        <v>10</v>
      </c>
      <c r="B8" s="25">
        <v>953</v>
      </c>
      <c r="C8" s="25">
        <v>405</v>
      </c>
      <c r="D8" s="25">
        <v>51</v>
      </c>
      <c r="E8" s="25">
        <v>271</v>
      </c>
      <c r="F8" s="25">
        <v>746</v>
      </c>
      <c r="G8" s="25">
        <v>42</v>
      </c>
      <c r="H8" s="25">
        <v>8197</v>
      </c>
      <c r="I8" s="20">
        <v>10665</v>
      </c>
    </row>
    <row r="9" spans="1:9" ht="12.75">
      <c r="A9" s="4" t="s">
        <v>11</v>
      </c>
      <c r="B9" s="25">
        <v>80</v>
      </c>
      <c r="C9" s="25">
        <v>231</v>
      </c>
      <c r="D9" s="25">
        <v>58</v>
      </c>
      <c r="E9" s="25">
        <v>20</v>
      </c>
      <c r="F9" s="25">
        <v>100</v>
      </c>
      <c r="G9" s="25">
        <v>3</v>
      </c>
      <c r="H9" s="25">
        <v>1289</v>
      </c>
      <c r="I9" s="20">
        <v>1781</v>
      </c>
    </row>
    <row r="10" spans="1:9" ht="12.75">
      <c r="A10" s="4" t="s">
        <v>12</v>
      </c>
      <c r="B10" s="25">
        <v>35</v>
      </c>
      <c r="C10" s="25">
        <v>34</v>
      </c>
      <c r="D10" s="25">
        <v>10</v>
      </c>
      <c r="E10" s="25">
        <v>2</v>
      </c>
      <c r="F10" s="25">
        <v>28</v>
      </c>
      <c r="G10" s="25">
        <v>0</v>
      </c>
      <c r="H10" s="25">
        <v>160</v>
      </c>
      <c r="I10" s="20">
        <f t="shared" si="0"/>
        <v>269</v>
      </c>
    </row>
    <row r="11" spans="1:9" ht="12.75">
      <c r="A11" s="4" t="s">
        <v>13</v>
      </c>
      <c r="B11" s="20">
        <f aca="true" t="shared" si="1" ref="B11:H11">SUM(B8:B10)</f>
        <v>1068</v>
      </c>
      <c r="C11" s="20">
        <f t="shared" si="1"/>
        <v>670</v>
      </c>
      <c r="D11" s="20">
        <f t="shared" si="1"/>
        <v>119</v>
      </c>
      <c r="E11" s="20">
        <f t="shared" si="1"/>
        <v>293</v>
      </c>
      <c r="F11" s="20">
        <f t="shared" si="1"/>
        <v>874</v>
      </c>
      <c r="G11" s="20">
        <f t="shared" si="1"/>
        <v>45</v>
      </c>
      <c r="H11" s="20">
        <f t="shared" si="1"/>
        <v>9646</v>
      </c>
      <c r="I11" s="20">
        <f t="shared" si="0"/>
        <v>12715</v>
      </c>
    </row>
    <row r="12" spans="1:9" ht="12.75">
      <c r="A12" s="4" t="s">
        <v>14</v>
      </c>
      <c r="B12" s="20">
        <f aca="true" t="shared" si="2" ref="B12:I12">SUM(B5+B6+B7+B11)</f>
        <v>11306</v>
      </c>
      <c r="C12" s="20">
        <f t="shared" si="2"/>
        <v>5575</v>
      </c>
      <c r="D12" s="20">
        <f t="shared" si="2"/>
        <v>1775</v>
      </c>
      <c r="E12" s="20">
        <f t="shared" si="2"/>
        <v>3749</v>
      </c>
      <c r="F12" s="20">
        <f t="shared" si="2"/>
        <v>13464</v>
      </c>
      <c r="G12" s="20">
        <f t="shared" si="2"/>
        <v>804</v>
      </c>
      <c r="H12" s="20">
        <f t="shared" si="2"/>
        <v>90877</v>
      </c>
      <c r="I12" s="20">
        <f t="shared" si="2"/>
        <v>127250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2276</v>
      </c>
      <c r="C16" s="25">
        <v>821</v>
      </c>
      <c r="D16" s="25">
        <v>304</v>
      </c>
      <c r="E16" s="25">
        <v>2538</v>
      </c>
      <c r="F16" s="25">
        <v>8605</v>
      </c>
      <c r="G16" s="25">
        <v>617</v>
      </c>
      <c r="H16" s="25">
        <v>23832</v>
      </c>
      <c r="I16" s="20">
        <f aca="true" t="shared" si="3" ref="I16:I22">SUM(B16:H16)</f>
        <v>38993</v>
      </c>
    </row>
    <row r="17" spans="1:9" ht="12.75">
      <c r="A17" s="4" t="s">
        <v>8</v>
      </c>
      <c r="B17" s="25">
        <v>1048</v>
      </c>
      <c r="C17" s="25">
        <v>425</v>
      </c>
      <c r="D17" s="25">
        <v>85</v>
      </c>
      <c r="E17" s="25">
        <v>791</v>
      </c>
      <c r="F17" s="25">
        <v>2522</v>
      </c>
      <c r="G17" s="25">
        <v>60</v>
      </c>
      <c r="H17" s="25">
        <v>10515</v>
      </c>
      <c r="I17" s="20">
        <f t="shared" si="3"/>
        <v>15446</v>
      </c>
    </row>
    <row r="18" spans="1:9" ht="12.75">
      <c r="A18" s="4" t="s">
        <v>9</v>
      </c>
      <c r="B18" s="25">
        <v>175</v>
      </c>
      <c r="C18" s="25">
        <v>44</v>
      </c>
      <c r="D18" s="25">
        <v>6</v>
      </c>
      <c r="E18" s="25">
        <v>84</v>
      </c>
      <c r="F18" s="25">
        <v>509</v>
      </c>
      <c r="G18" s="25">
        <v>18</v>
      </c>
      <c r="H18" s="25">
        <v>2589</v>
      </c>
      <c r="I18" s="20">
        <f t="shared" si="3"/>
        <v>3425</v>
      </c>
    </row>
    <row r="19" spans="1:9" ht="12.75">
      <c r="A19" s="4" t="s">
        <v>10</v>
      </c>
      <c r="B19" s="25">
        <v>352</v>
      </c>
      <c r="C19" s="25">
        <v>104</v>
      </c>
      <c r="D19" s="25">
        <v>12</v>
      </c>
      <c r="E19" s="25">
        <v>269</v>
      </c>
      <c r="F19" s="25">
        <v>724</v>
      </c>
      <c r="G19" s="25">
        <v>38</v>
      </c>
      <c r="H19" s="25">
        <v>3916</v>
      </c>
      <c r="I19" s="20">
        <f t="shared" si="3"/>
        <v>5415</v>
      </c>
    </row>
    <row r="20" spans="1:10" ht="12.75">
      <c r="A20" s="4" t="s">
        <v>11</v>
      </c>
      <c r="B20" s="25">
        <v>29</v>
      </c>
      <c r="C20" s="25">
        <v>61</v>
      </c>
      <c r="D20" s="25">
        <v>12</v>
      </c>
      <c r="E20" s="25">
        <v>18</v>
      </c>
      <c r="F20" s="25">
        <v>89</v>
      </c>
      <c r="G20" s="25">
        <v>3</v>
      </c>
      <c r="H20" s="25">
        <v>544</v>
      </c>
      <c r="I20" s="20">
        <f t="shared" si="3"/>
        <v>756</v>
      </c>
      <c r="J20" s="20"/>
    </row>
    <row r="21" spans="1:9" ht="12.75">
      <c r="A21" s="4" t="s">
        <v>12</v>
      </c>
      <c r="B21" s="25">
        <v>10</v>
      </c>
      <c r="C21" s="25">
        <v>7</v>
      </c>
      <c r="D21" s="25">
        <v>3</v>
      </c>
      <c r="E21" s="25">
        <v>2</v>
      </c>
      <c r="F21" s="25">
        <v>27</v>
      </c>
      <c r="G21" s="25">
        <v>0</v>
      </c>
      <c r="H21" s="25">
        <v>71</v>
      </c>
      <c r="I21" s="20">
        <f t="shared" si="3"/>
        <v>120</v>
      </c>
    </row>
    <row r="22" spans="1:9" ht="12.75">
      <c r="A22" s="4" t="s">
        <v>13</v>
      </c>
      <c r="B22" s="20">
        <f aca="true" t="shared" si="4" ref="B22:H22">SUM(B19:B21)</f>
        <v>391</v>
      </c>
      <c r="C22" s="20">
        <f t="shared" si="4"/>
        <v>172</v>
      </c>
      <c r="D22" s="20">
        <f t="shared" si="4"/>
        <v>27</v>
      </c>
      <c r="E22" s="20">
        <f t="shared" si="4"/>
        <v>289</v>
      </c>
      <c r="F22" s="20">
        <f t="shared" si="4"/>
        <v>840</v>
      </c>
      <c r="G22" s="20">
        <f t="shared" si="4"/>
        <v>41</v>
      </c>
      <c r="H22" s="20">
        <f t="shared" si="4"/>
        <v>4531</v>
      </c>
      <c r="I22" s="20">
        <f t="shared" si="3"/>
        <v>6291</v>
      </c>
    </row>
    <row r="23" spans="1:9" ht="12.75">
      <c r="A23" s="4" t="s">
        <v>14</v>
      </c>
      <c r="B23" s="20">
        <f aca="true" t="shared" si="5" ref="B23:I23">SUM(B16+B17+B18+B22)</f>
        <v>3890</v>
      </c>
      <c r="C23" s="20">
        <f t="shared" si="5"/>
        <v>1462</v>
      </c>
      <c r="D23" s="20">
        <f t="shared" si="5"/>
        <v>422</v>
      </c>
      <c r="E23" s="20">
        <f t="shared" si="5"/>
        <v>3702</v>
      </c>
      <c r="F23" s="20">
        <f t="shared" si="5"/>
        <v>12476</v>
      </c>
      <c r="G23" s="20">
        <f t="shared" si="5"/>
        <v>736</v>
      </c>
      <c r="H23" s="20">
        <f t="shared" si="5"/>
        <v>41467</v>
      </c>
      <c r="I23" s="20">
        <f t="shared" si="5"/>
        <v>64155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1449638</v>
      </c>
      <c r="C27" s="25">
        <v>649941</v>
      </c>
      <c r="D27" s="25">
        <v>230837</v>
      </c>
      <c r="E27" s="25">
        <v>680267</v>
      </c>
      <c r="F27" s="25">
        <v>1922028</v>
      </c>
      <c r="G27" s="25">
        <v>180655</v>
      </c>
      <c r="H27" s="25">
        <v>11413556</v>
      </c>
      <c r="I27" s="20">
        <f aca="true" t="shared" si="6" ref="I27:I32">SUM(B27:H27)</f>
        <v>16526922</v>
      </c>
    </row>
    <row r="28" spans="1:9" ht="12.75">
      <c r="A28" s="4" t="s">
        <v>8</v>
      </c>
      <c r="B28" s="25">
        <v>658011</v>
      </c>
      <c r="C28" s="25">
        <v>355050</v>
      </c>
      <c r="D28" s="25">
        <v>68802</v>
      </c>
      <c r="E28" s="25">
        <v>207574</v>
      </c>
      <c r="F28" s="25">
        <v>522846</v>
      </c>
      <c r="G28" s="25">
        <v>15903</v>
      </c>
      <c r="H28" s="25">
        <v>4894343</v>
      </c>
      <c r="I28" s="20">
        <f t="shared" si="6"/>
        <v>6722529</v>
      </c>
    </row>
    <row r="29" spans="1:9" ht="12.75">
      <c r="A29" s="4" t="s">
        <v>9</v>
      </c>
      <c r="B29" s="25">
        <v>107511</v>
      </c>
      <c r="C29" s="25">
        <v>36206</v>
      </c>
      <c r="D29" s="25">
        <v>4378</v>
      </c>
      <c r="E29" s="25">
        <v>21832</v>
      </c>
      <c r="F29" s="25">
        <v>105963</v>
      </c>
      <c r="G29" s="25">
        <v>4790</v>
      </c>
      <c r="H29" s="25">
        <v>1146428</v>
      </c>
      <c r="I29" s="20">
        <f t="shared" si="6"/>
        <v>1427108</v>
      </c>
    </row>
    <row r="30" spans="1:9" ht="12.75">
      <c r="A30" s="4" t="s">
        <v>10</v>
      </c>
      <c r="B30" s="25">
        <v>219540</v>
      </c>
      <c r="C30" s="25">
        <v>93709</v>
      </c>
      <c r="D30" s="25">
        <v>9323</v>
      </c>
      <c r="E30" s="25">
        <v>73612</v>
      </c>
      <c r="F30" s="25">
        <v>154694</v>
      </c>
      <c r="G30" s="25">
        <v>11370</v>
      </c>
      <c r="H30" s="25">
        <v>1855646</v>
      </c>
      <c r="I30" s="20">
        <f t="shared" si="6"/>
        <v>2417894</v>
      </c>
    </row>
    <row r="31" spans="1:9" ht="12.75">
      <c r="A31" s="4" t="s">
        <v>11</v>
      </c>
      <c r="B31" s="25">
        <v>17458</v>
      </c>
      <c r="C31" s="25">
        <v>48824</v>
      </c>
      <c r="D31" s="25">
        <v>9969</v>
      </c>
      <c r="E31" s="25">
        <v>5025</v>
      </c>
      <c r="F31" s="25">
        <v>18942</v>
      </c>
      <c r="G31" s="25">
        <v>920</v>
      </c>
      <c r="H31" s="25">
        <v>271356</v>
      </c>
      <c r="I31" s="20">
        <f t="shared" si="6"/>
        <v>372494</v>
      </c>
    </row>
    <row r="32" spans="1:9" ht="12.75">
      <c r="A32" s="4" t="s">
        <v>12</v>
      </c>
      <c r="B32" s="25">
        <v>8579</v>
      </c>
      <c r="C32" s="25">
        <v>7608</v>
      </c>
      <c r="D32" s="25">
        <v>2112</v>
      </c>
      <c r="E32" s="25">
        <v>478</v>
      </c>
      <c r="F32" s="25">
        <v>5248</v>
      </c>
      <c r="G32" s="25">
        <v>0</v>
      </c>
      <c r="H32" s="25">
        <v>33181</v>
      </c>
      <c r="I32" s="20">
        <f t="shared" si="6"/>
        <v>57206</v>
      </c>
    </row>
    <row r="33" spans="1:9" ht="12.75">
      <c r="A33" s="4" t="s">
        <v>13</v>
      </c>
      <c r="B33" s="20">
        <f aca="true" t="shared" si="7" ref="B33:I33">SUM(B30:B32)</f>
        <v>245577</v>
      </c>
      <c r="C33" s="20">
        <f t="shared" si="7"/>
        <v>150141</v>
      </c>
      <c r="D33" s="20">
        <f t="shared" si="7"/>
        <v>21404</v>
      </c>
      <c r="E33" s="20">
        <f t="shared" si="7"/>
        <v>79115</v>
      </c>
      <c r="F33" s="20">
        <f t="shared" si="7"/>
        <v>178884</v>
      </c>
      <c r="G33" s="20">
        <f t="shared" si="7"/>
        <v>12290</v>
      </c>
      <c r="H33" s="20">
        <f t="shared" si="7"/>
        <v>2160183</v>
      </c>
      <c r="I33" s="20">
        <f t="shared" si="7"/>
        <v>2847594</v>
      </c>
    </row>
    <row r="34" spans="1:9" ht="12.75">
      <c r="A34" s="4" t="s">
        <v>14</v>
      </c>
      <c r="B34" s="20">
        <f aca="true" t="shared" si="8" ref="B34:I34">SUM(B27+B28+B29+B33)</f>
        <v>2460737</v>
      </c>
      <c r="C34" s="20">
        <f t="shared" si="8"/>
        <v>1191338</v>
      </c>
      <c r="D34" s="20">
        <f t="shared" si="8"/>
        <v>325421</v>
      </c>
      <c r="E34" s="20">
        <f t="shared" si="8"/>
        <v>988788</v>
      </c>
      <c r="F34" s="20">
        <f t="shared" si="8"/>
        <v>2729721</v>
      </c>
      <c r="G34" s="20">
        <f t="shared" si="8"/>
        <v>213638</v>
      </c>
      <c r="H34" s="20">
        <f t="shared" si="8"/>
        <v>19614510</v>
      </c>
      <c r="I34" s="20">
        <f t="shared" si="8"/>
        <v>27524153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64155</v>
      </c>
      <c r="D42" s="21">
        <f>I16</f>
        <v>38993</v>
      </c>
      <c r="E42" s="21">
        <f>I17</f>
        <v>15446</v>
      </c>
      <c r="F42" s="21">
        <f>I18</f>
        <v>3425</v>
      </c>
      <c r="G42" s="21">
        <f>I22</f>
        <v>6291</v>
      </c>
      <c r="H42" s="21">
        <f>I19</f>
        <v>5415</v>
      </c>
      <c r="I42" s="21">
        <f>I20</f>
        <v>756</v>
      </c>
      <c r="J42" s="21">
        <f>I21</f>
        <v>120</v>
      </c>
      <c r="K42" s="21"/>
    </row>
    <row r="43" spans="1:11" ht="12.75">
      <c r="A43" t="s">
        <v>21</v>
      </c>
      <c r="C43" s="21">
        <f>SUM(D43:G43)</f>
        <v>127250</v>
      </c>
      <c r="D43" s="21">
        <f>I5</f>
        <v>77262</v>
      </c>
      <c r="E43" s="21">
        <f>I6</f>
        <v>30562</v>
      </c>
      <c r="F43" s="21">
        <f>I7</f>
        <v>6711</v>
      </c>
      <c r="G43" s="21">
        <f>I11</f>
        <v>12715</v>
      </c>
      <c r="H43" s="21">
        <f>I8</f>
        <v>10665</v>
      </c>
      <c r="I43" s="21">
        <f>I9</f>
        <v>1781</v>
      </c>
      <c r="J43" s="21">
        <f>I10</f>
        <v>269</v>
      </c>
      <c r="K43" s="21"/>
    </row>
    <row r="44" spans="1:11" ht="12.75">
      <c r="A44" t="s">
        <v>22</v>
      </c>
      <c r="C44" s="22">
        <f aca="true" t="shared" si="9" ref="C44:J44">C43/C42</f>
        <v>1.983477515392409</v>
      </c>
      <c r="D44" s="22">
        <f t="shared" si="9"/>
        <v>1.9814325648193265</v>
      </c>
      <c r="E44" s="22">
        <f t="shared" si="9"/>
        <v>1.97863524537097</v>
      </c>
      <c r="F44" s="22">
        <f t="shared" si="9"/>
        <v>1.9594160583941607</v>
      </c>
      <c r="G44" s="22">
        <f t="shared" si="9"/>
        <v>2.0211413129868068</v>
      </c>
      <c r="H44" s="22">
        <f t="shared" si="9"/>
        <v>1.9695290858725762</v>
      </c>
      <c r="I44" s="22">
        <f t="shared" si="9"/>
        <v>2.355820105820106</v>
      </c>
      <c r="J44" s="22">
        <f t="shared" si="9"/>
        <v>2.2416666666666667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41467</v>
      </c>
      <c r="D47" s="21">
        <f>H16</f>
        <v>23832</v>
      </c>
      <c r="E47" s="21">
        <f>H17</f>
        <v>10515</v>
      </c>
      <c r="F47" s="21">
        <f>H18</f>
        <v>2589</v>
      </c>
      <c r="G47" s="21">
        <f>H22</f>
        <v>4531</v>
      </c>
      <c r="H47" s="21">
        <f>H19</f>
        <v>3916</v>
      </c>
      <c r="I47" s="21">
        <f>H20</f>
        <v>544</v>
      </c>
      <c r="J47" s="21">
        <f>H21</f>
        <v>71</v>
      </c>
      <c r="K47" s="21"/>
    </row>
    <row r="48" spans="1:11" ht="12.75">
      <c r="A48" t="s">
        <v>21</v>
      </c>
      <c r="C48" s="21">
        <f>SUM(D48:G48)</f>
        <v>90877</v>
      </c>
      <c r="D48" s="21">
        <f>H5</f>
        <v>53538</v>
      </c>
      <c r="E48" s="21">
        <f>H6</f>
        <v>22297</v>
      </c>
      <c r="F48" s="21">
        <f>H7</f>
        <v>5396</v>
      </c>
      <c r="G48" s="21">
        <f>H11</f>
        <v>9646</v>
      </c>
      <c r="H48" s="21">
        <f>H8</f>
        <v>8197</v>
      </c>
      <c r="I48" s="21">
        <f>H9</f>
        <v>1289</v>
      </c>
      <c r="J48" s="21">
        <f>H10</f>
        <v>160</v>
      </c>
      <c r="K48" s="21"/>
    </row>
    <row r="49" spans="1:11" ht="12.75">
      <c r="A49" t="s">
        <v>22</v>
      </c>
      <c r="C49" s="22">
        <f aca="true" t="shared" si="10" ref="C49:J49">C48/C47</f>
        <v>2.1915499071550872</v>
      </c>
      <c r="D49" s="22">
        <f t="shared" si="10"/>
        <v>2.246475327291037</v>
      </c>
      <c r="E49" s="22">
        <f t="shared" si="10"/>
        <v>2.120494531621493</v>
      </c>
      <c r="F49" s="22">
        <f t="shared" si="10"/>
        <v>2.0842023947470065</v>
      </c>
      <c r="G49" s="22">
        <f t="shared" si="10"/>
        <v>2.1288898697859193</v>
      </c>
      <c r="H49" s="22">
        <f t="shared" si="10"/>
        <v>2.0932073544433094</v>
      </c>
      <c r="I49" s="22">
        <f t="shared" si="10"/>
        <v>2.369485294117647</v>
      </c>
      <c r="J49" s="22">
        <f t="shared" si="10"/>
        <v>2.2535211267605635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22688</v>
      </c>
      <c r="D52" s="21">
        <f>SUM(B16:G16)</f>
        <v>15161</v>
      </c>
      <c r="E52" s="21">
        <f>SUM(B17:G17)</f>
        <v>4931</v>
      </c>
      <c r="F52" s="21">
        <f>SUM(B18:G18)</f>
        <v>836</v>
      </c>
      <c r="G52" s="21">
        <f>SUM(H52:J52)</f>
        <v>1760</v>
      </c>
      <c r="H52" s="21">
        <f>SUM(B19:G19)</f>
        <v>1499</v>
      </c>
      <c r="I52" s="21">
        <f>SUM(B20:G20)</f>
        <v>212</v>
      </c>
      <c r="J52" s="21">
        <f>SUM(B21:G21)</f>
        <v>49</v>
      </c>
      <c r="K52" s="21"/>
    </row>
    <row r="53" spans="1:11" ht="12.75">
      <c r="A53" t="s">
        <v>21</v>
      </c>
      <c r="C53" s="21">
        <f>SUM(B12:G12)</f>
        <v>36673</v>
      </c>
      <c r="D53" s="21">
        <f>SUM(B5:G5)</f>
        <v>23724</v>
      </c>
      <c r="E53" s="21">
        <f>SUM(B6:G6)</f>
        <v>8565</v>
      </c>
      <c r="F53" s="21">
        <f>SUM(B7:G7)</f>
        <v>1315</v>
      </c>
      <c r="G53" s="21">
        <f>SUM(H53:J53)</f>
        <v>3069</v>
      </c>
      <c r="H53" s="21">
        <f>SUM(B8:G8)</f>
        <v>2468</v>
      </c>
      <c r="I53" s="21">
        <f>SUM(B9:G9)</f>
        <v>492</v>
      </c>
      <c r="J53" s="21">
        <f>SUM(B10:G10)</f>
        <v>109</v>
      </c>
      <c r="K53" s="21"/>
    </row>
    <row r="54" spans="1:11" ht="12.75">
      <c r="A54" t="s">
        <v>22</v>
      </c>
      <c r="C54" s="22">
        <f aca="true" t="shared" si="11" ref="C54:J54">C53/C52</f>
        <v>1.6164051480959096</v>
      </c>
      <c r="D54" s="22">
        <f t="shared" si="11"/>
        <v>1.5648044324253017</v>
      </c>
      <c r="E54" s="22">
        <f t="shared" si="11"/>
        <v>1.7369701886027176</v>
      </c>
      <c r="F54" s="22">
        <f t="shared" si="11"/>
        <v>1.5729665071770336</v>
      </c>
      <c r="G54" s="22">
        <f t="shared" si="11"/>
        <v>1.74375</v>
      </c>
      <c r="H54" s="22">
        <f t="shared" si="11"/>
        <v>1.646430953969313</v>
      </c>
      <c r="I54" s="22">
        <f t="shared" si="11"/>
        <v>2.3207547169811322</v>
      </c>
      <c r="J54" s="22">
        <f t="shared" si="11"/>
        <v>2.2244897959183674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22688</v>
      </c>
      <c r="D61" s="21">
        <f>SUM(B16:G16)</f>
        <v>15161</v>
      </c>
      <c r="E61" s="21">
        <f>SUM(B17:G17)</f>
        <v>4931</v>
      </c>
      <c r="F61" s="21">
        <f>SUM(B18:G18)</f>
        <v>836</v>
      </c>
      <c r="G61" s="21">
        <f>SUM(H61:J61)</f>
        <v>1760</v>
      </c>
      <c r="H61" s="21">
        <f>SUM(B19:G19)</f>
        <v>1499</v>
      </c>
      <c r="I61" s="21">
        <f>SUM(B20:G20)</f>
        <v>212</v>
      </c>
      <c r="J61" s="21">
        <f>SUM(B21:G21)</f>
        <v>49</v>
      </c>
      <c r="K61" s="21"/>
    </row>
    <row r="62" spans="1:11" ht="12.75">
      <c r="A62" t="s">
        <v>21</v>
      </c>
      <c r="C62" s="21">
        <f>SUM(B12:G12)</f>
        <v>36673</v>
      </c>
      <c r="D62" s="21">
        <f>SUM(B5:G5)</f>
        <v>23724</v>
      </c>
      <c r="E62" s="21">
        <f>SUM(B6:G6)</f>
        <v>8565</v>
      </c>
      <c r="F62" s="21">
        <f>SUM(B7:G7)</f>
        <v>1315</v>
      </c>
      <c r="G62" s="21">
        <f>SUM(H62:J62)</f>
        <v>3069</v>
      </c>
      <c r="H62" s="21">
        <f>SUM(B8:G8)</f>
        <v>2468</v>
      </c>
      <c r="I62" s="21">
        <f>SUM(B9:G9)</f>
        <v>492</v>
      </c>
      <c r="J62" s="21">
        <f>SUM(B10:G10)</f>
        <v>109</v>
      </c>
      <c r="K62" s="21"/>
    </row>
    <row r="63" spans="1:11" ht="12.75">
      <c r="A63" t="s">
        <v>22</v>
      </c>
      <c r="C63" s="22">
        <f aca="true" t="shared" si="12" ref="C63:J63">C62/C61</f>
        <v>1.6164051480959096</v>
      </c>
      <c r="D63" s="22">
        <f t="shared" si="12"/>
        <v>1.5648044324253017</v>
      </c>
      <c r="E63" s="22">
        <f t="shared" si="12"/>
        <v>1.7369701886027176</v>
      </c>
      <c r="F63" s="22">
        <f t="shared" si="12"/>
        <v>1.5729665071770336</v>
      </c>
      <c r="G63" s="22">
        <f t="shared" si="12"/>
        <v>1.74375</v>
      </c>
      <c r="H63" s="22">
        <f t="shared" si="12"/>
        <v>1.646430953969313</v>
      </c>
      <c r="I63" s="22">
        <f t="shared" si="12"/>
        <v>2.3207547169811322</v>
      </c>
      <c r="J63" s="22">
        <f t="shared" si="12"/>
        <v>2.2244897959183674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13212</v>
      </c>
      <c r="D66" s="21">
        <f>SUM(F16:G16)</f>
        <v>9222</v>
      </c>
      <c r="E66" s="21">
        <f>SUM(F17:G17)</f>
        <v>2582</v>
      </c>
      <c r="F66" s="21">
        <f>SUM(F18:G18)</f>
        <v>527</v>
      </c>
      <c r="G66" s="21">
        <f>SUM(H66:J66)</f>
        <v>881</v>
      </c>
      <c r="H66" s="21">
        <f>SUM(F19:G19)</f>
        <v>762</v>
      </c>
      <c r="I66" s="21">
        <f>SUM(F20:G20)</f>
        <v>92</v>
      </c>
      <c r="J66" s="21">
        <f>SUM(F21:G21)</f>
        <v>27</v>
      </c>
      <c r="K66" s="21"/>
    </row>
    <row r="67" spans="1:11" ht="12.75">
      <c r="A67" t="s">
        <v>21</v>
      </c>
      <c r="C67" s="21">
        <f>SUM(F12:G12)</f>
        <v>14268</v>
      </c>
      <c r="D67" s="21">
        <f>SUM(F5:G5)</f>
        <v>10119</v>
      </c>
      <c r="E67" s="21">
        <f>SUM(F6:G6)</f>
        <v>2684</v>
      </c>
      <c r="F67" s="21">
        <f>SUM(F7:G7)</f>
        <v>546</v>
      </c>
      <c r="G67" s="21">
        <f>SUM(H67:J67)</f>
        <v>919</v>
      </c>
      <c r="H67" s="21">
        <f>SUM(F8:G8)</f>
        <v>788</v>
      </c>
      <c r="I67" s="21">
        <f>SUM(F9:G9)</f>
        <v>103</v>
      </c>
      <c r="J67" s="21">
        <f>SUM(F10:G10)</f>
        <v>28</v>
      </c>
      <c r="K67" s="21"/>
    </row>
    <row r="68" spans="1:11" ht="12.75">
      <c r="A68" t="s">
        <v>22</v>
      </c>
      <c r="C68" s="22">
        <f aca="true" t="shared" si="13" ref="C68:J68">C67/C66</f>
        <v>1.0799273387829247</v>
      </c>
      <c r="D68" s="22">
        <f t="shared" si="13"/>
        <v>1.0972674040338322</v>
      </c>
      <c r="E68" s="22">
        <f t="shared" si="13"/>
        <v>1.0395042602633617</v>
      </c>
      <c r="F68" s="22">
        <f t="shared" si="13"/>
        <v>1.0360531309297913</v>
      </c>
      <c r="G68" s="22">
        <f t="shared" si="13"/>
        <v>1.043132803632236</v>
      </c>
      <c r="H68" s="22">
        <f t="shared" si="13"/>
        <v>1.0341207349081365</v>
      </c>
      <c r="I68" s="22">
        <f t="shared" si="13"/>
        <v>1.1195652173913044</v>
      </c>
      <c r="J68" s="22">
        <f t="shared" si="13"/>
        <v>1.037037037037037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3890</v>
      </c>
      <c r="D71" s="21">
        <f>B16</f>
        <v>2276</v>
      </c>
      <c r="E71" s="21">
        <f>B17</f>
        <v>1048</v>
      </c>
      <c r="F71" s="21">
        <f>B18</f>
        <v>175</v>
      </c>
      <c r="G71" s="21">
        <f>SUM(H71:J71)</f>
        <v>391</v>
      </c>
      <c r="H71" s="21">
        <f>B19</f>
        <v>352</v>
      </c>
      <c r="I71" s="21">
        <f>B20</f>
        <v>29</v>
      </c>
      <c r="J71" s="21">
        <f>B21</f>
        <v>10</v>
      </c>
      <c r="K71" s="21"/>
    </row>
    <row r="72" spans="1:11" ht="12.75">
      <c r="A72" t="s">
        <v>21</v>
      </c>
      <c r="C72" s="21">
        <f>B12</f>
        <v>11306</v>
      </c>
      <c r="D72" s="21">
        <f>B5</f>
        <v>6715</v>
      </c>
      <c r="E72" s="21">
        <f>B6</f>
        <v>3030</v>
      </c>
      <c r="F72" s="21">
        <f>B7</f>
        <v>493</v>
      </c>
      <c r="G72" s="21">
        <f>SUM(H72:J72)</f>
        <v>1068</v>
      </c>
      <c r="H72" s="21">
        <f>B8</f>
        <v>953</v>
      </c>
      <c r="I72" s="21">
        <f>B9</f>
        <v>80</v>
      </c>
      <c r="J72" s="21">
        <f>B10</f>
        <v>35</v>
      </c>
      <c r="K72" s="21"/>
    </row>
    <row r="73" spans="1:11" ht="12.75">
      <c r="A73" t="s">
        <v>22</v>
      </c>
      <c r="C73" s="22">
        <f aca="true" t="shared" si="14" ref="C73:J73">C72/C71</f>
        <v>2.906426735218509</v>
      </c>
      <c r="D73" s="22">
        <f t="shared" si="14"/>
        <v>2.9503514938488578</v>
      </c>
      <c r="E73" s="22">
        <f t="shared" si="14"/>
        <v>2.8912213740458017</v>
      </c>
      <c r="F73" s="22">
        <f t="shared" si="14"/>
        <v>2.817142857142857</v>
      </c>
      <c r="G73" s="22">
        <f t="shared" si="14"/>
        <v>2.731457800511509</v>
      </c>
      <c r="H73" s="22">
        <f t="shared" si="14"/>
        <v>2.7073863636363638</v>
      </c>
      <c r="I73" s="22">
        <f t="shared" si="14"/>
        <v>2.7586206896551726</v>
      </c>
      <c r="J73" s="22">
        <f t="shared" si="14"/>
        <v>3.5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1462</v>
      </c>
      <c r="D76" s="21">
        <f>C16</f>
        <v>821</v>
      </c>
      <c r="E76" s="21">
        <f>C17</f>
        <v>425</v>
      </c>
      <c r="F76" s="21">
        <f>C18</f>
        <v>44</v>
      </c>
      <c r="G76" s="21">
        <f>SUM(H76:J76)</f>
        <v>172</v>
      </c>
      <c r="H76" s="21">
        <f>C19</f>
        <v>104</v>
      </c>
      <c r="I76" s="21">
        <f>C20</f>
        <v>61</v>
      </c>
      <c r="J76" s="21">
        <f>C21</f>
        <v>7</v>
      </c>
      <c r="K76" s="21"/>
    </row>
    <row r="77" spans="1:11" ht="12.75">
      <c r="A77" t="s">
        <v>21</v>
      </c>
      <c r="C77" s="21">
        <f>C12</f>
        <v>5575</v>
      </c>
      <c r="D77" s="21">
        <f>C5</f>
        <v>3063</v>
      </c>
      <c r="E77" s="21">
        <f>C6</f>
        <v>1673</v>
      </c>
      <c r="F77" s="21">
        <f>C7</f>
        <v>169</v>
      </c>
      <c r="G77" s="21">
        <f>SUM(H77:J77)</f>
        <v>670</v>
      </c>
      <c r="H77" s="21">
        <f>C8</f>
        <v>405</v>
      </c>
      <c r="I77" s="21">
        <f>C9</f>
        <v>231</v>
      </c>
      <c r="J77" s="21">
        <f>C10</f>
        <v>34</v>
      </c>
      <c r="K77" s="21"/>
    </row>
    <row r="78" spans="1:11" ht="12.75">
      <c r="A78" t="s">
        <v>22</v>
      </c>
      <c r="C78" s="22">
        <f aca="true" t="shared" si="15" ref="C78:J78">C77/C76</f>
        <v>3.8132694938440492</v>
      </c>
      <c r="D78" s="22">
        <f t="shared" si="15"/>
        <v>3.730816077953715</v>
      </c>
      <c r="E78" s="22">
        <f t="shared" si="15"/>
        <v>3.936470588235294</v>
      </c>
      <c r="F78" s="22">
        <f t="shared" si="15"/>
        <v>3.840909090909091</v>
      </c>
      <c r="G78" s="22">
        <f t="shared" si="15"/>
        <v>3.895348837209302</v>
      </c>
      <c r="H78" s="22">
        <f t="shared" si="15"/>
        <v>3.894230769230769</v>
      </c>
      <c r="I78" s="22">
        <f t="shared" si="15"/>
        <v>3.7868852459016393</v>
      </c>
      <c r="J78" s="22">
        <f t="shared" si="15"/>
        <v>4.857142857142857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3702</v>
      </c>
      <c r="D81" s="21">
        <f>E16</f>
        <v>2538</v>
      </c>
      <c r="E81" s="21">
        <f>E17</f>
        <v>791</v>
      </c>
      <c r="F81" s="21">
        <f>E18</f>
        <v>84</v>
      </c>
      <c r="G81" s="21">
        <f>SUM(H81:J81)</f>
        <v>289</v>
      </c>
      <c r="H81" s="21">
        <f>E19</f>
        <v>269</v>
      </c>
      <c r="I81" s="21">
        <f>E20</f>
        <v>18</v>
      </c>
      <c r="J81" s="21">
        <f>E21</f>
        <v>2</v>
      </c>
      <c r="K81" s="21"/>
    </row>
    <row r="82" spans="1:11" ht="12.75">
      <c r="A82" t="s">
        <v>21</v>
      </c>
      <c r="C82" s="21">
        <f>E12</f>
        <v>3749</v>
      </c>
      <c r="D82" s="21">
        <f>E5</f>
        <v>2568</v>
      </c>
      <c r="E82" s="21">
        <f>E6</f>
        <v>803</v>
      </c>
      <c r="F82" s="21">
        <f>E7</f>
        <v>85</v>
      </c>
      <c r="G82" s="21">
        <f>SUM(H82:J82)</f>
        <v>293</v>
      </c>
      <c r="H82" s="21">
        <f>E8</f>
        <v>271</v>
      </c>
      <c r="I82" s="21">
        <f>E9</f>
        <v>20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1.0126958400864399</v>
      </c>
      <c r="D83" s="22">
        <f t="shared" si="16"/>
        <v>1.011820330969267</v>
      </c>
      <c r="E83" s="22">
        <f t="shared" si="16"/>
        <v>1.0151706700379266</v>
      </c>
      <c r="F83" s="22">
        <f t="shared" si="16"/>
        <v>1.0119047619047619</v>
      </c>
      <c r="G83" s="22">
        <f t="shared" si="16"/>
        <v>1.013840830449827</v>
      </c>
      <c r="H83" s="22">
        <f t="shared" si="16"/>
        <v>1.0074349442379182</v>
      </c>
      <c r="I83" s="22">
        <f t="shared" si="16"/>
        <v>1.1111111111111112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422</v>
      </c>
      <c r="D86" s="21">
        <f>D16</f>
        <v>304</v>
      </c>
      <c r="E86" s="21">
        <f>D17</f>
        <v>85</v>
      </c>
      <c r="F86" s="21">
        <f>D18</f>
        <v>6</v>
      </c>
      <c r="G86" s="21">
        <f>SUM(H86:J86)</f>
        <v>27</v>
      </c>
      <c r="H86" s="21">
        <f>D19</f>
        <v>12</v>
      </c>
      <c r="I86" s="21">
        <f>D20</f>
        <v>12</v>
      </c>
      <c r="J86" s="21">
        <f>D21</f>
        <v>3</v>
      </c>
    </row>
    <row r="87" spans="1:10" ht="12.75">
      <c r="A87" t="s">
        <v>21</v>
      </c>
      <c r="C87" s="21">
        <f>D12</f>
        <v>1775</v>
      </c>
      <c r="D87" s="21">
        <f>D5</f>
        <v>1259</v>
      </c>
      <c r="E87" s="21">
        <f>D6</f>
        <v>375</v>
      </c>
      <c r="F87" s="21">
        <f>D7</f>
        <v>22</v>
      </c>
      <c r="G87" s="21">
        <f>SUM(H87:J87)</f>
        <v>119</v>
      </c>
      <c r="H87" s="21">
        <f>D8</f>
        <v>51</v>
      </c>
      <c r="I87" s="21">
        <f>D9</f>
        <v>58</v>
      </c>
      <c r="J87" s="21">
        <f>D10</f>
        <v>10</v>
      </c>
    </row>
    <row r="88" spans="1:10" ht="12.75">
      <c r="A88" t="s">
        <v>22</v>
      </c>
      <c r="C88" s="22">
        <f aca="true" t="shared" si="17" ref="C88:J88">C87/C86</f>
        <v>4.206161137440758</v>
      </c>
      <c r="D88" s="22">
        <f t="shared" si="17"/>
        <v>4.141447368421052</v>
      </c>
      <c r="E88" s="22">
        <f t="shared" si="17"/>
        <v>4.411764705882353</v>
      </c>
      <c r="F88" s="22">
        <f t="shared" si="17"/>
        <v>3.6666666666666665</v>
      </c>
      <c r="G88" s="22">
        <f t="shared" si="17"/>
        <v>4.407407407407407</v>
      </c>
      <c r="H88" s="22">
        <f t="shared" si="17"/>
        <v>4.25</v>
      </c>
      <c r="I88" s="22">
        <f t="shared" si="17"/>
        <v>4.833333333333333</v>
      </c>
      <c r="J88" s="22">
        <f t="shared" si="17"/>
        <v>3.3333333333333335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27524153</v>
      </c>
      <c r="D94" s="21"/>
      <c r="E94" s="21">
        <f>SUM(E95:E96)</f>
        <v>64155</v>
      </c>
      <c r="F94" s="22">
        <f>C94/E94</f>
        <v>429.0258436598862</v>
      </c>
      <c r="G94" s="21">
        <f>SUM(G95:G96)</f>
        <v>127550</v>
      </c>
      <c r="H94" s="22">
        <f>C94/G94</f>
        <v>215.79108584868678</v>
      </c>
    </row>
    <row r="95" spans="1:8" ht="12.75">
      <c r="A95" t="s">
        <v>23</v>
      </c>
      <c r="C95" s="21">
        <f>H34</f>
        <v>19614510</v>
      </c>
      <c r="D95" s="21"/>
      <c r="E95" s="21">
        <f>H23</f>
        <v>41467</v>
      </c>
      <c r="F95" s="22">
        <f>C95/E95</f>
        <v>473.01492753273686</v>
      </c>
      <c r="G95" s="21">
        <f>H12</f>
        <v>90877</v>
      </c>
      <c r="H95" s="22">
        <f>C95/G95</f>
        <v>215.8358000374132</v>
      </c>
    </row>
    <row r="96" spans="1:8" ht="12.75">
      <c r="A96" t="s">
        <v>34</v>
      </c>
      <c r="C96" s="21">
        <f>SUM(B34:G34)</f>
        <v>7909643</v>
      </c>
      <c r="D96" s="21"/>
      <c r="E96" s="21">
        <f>SUM(B23:G23)</f>
        <v>22688</v>
      </c>
      <c r="F96" s="22">
        <f>C96/E96</f>
        <v>348.6267189703808</v>
      </c>
      <c r="G96" s="21">
        <f>SUM(B12:G12)</f>
        <v>36673</v>
      </c>
      <c r="H96" s="22">
        <f>C96/G96</f>
        <v>215.68028249665966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16526922</v>
      </c>
      <c r="D98" s="21"/>
      <c r="E98" s="21">
        <f>SUM(E99:E100)</f>
        <v>38993</v>
      </c>
      <c r="F98" s="22">
        <f>C98/E98</f>
        <v>423.8433052086272</v>
      </c>
      <c r="G98" s="21">
        <f>SUM(G99:G100)</f>
        <v>77262</v>
      </c>
      <c r="H98" s="22">
        <f>C98/G98</f>
        <v>213.90750951308536</v>
      </c>
    </row>
    <row r="99" spans="1:8" ht="12.75">
      <c r="A99" t="s">
        <v>23</v>
      </c>
      <c r="C99" s="21">
        <f>H27</f>
        <v>11413556</v>
      </c>
      <c r="D99" s="21"/>
      <c r="E99" s="21">
        <f>H16</f>
        <v>23832</v>
      </c>
      <c r="F99" s="22">
        <f>C99/E99</f>
        <v>478.91725411211814</v>
      </c>
      <c r="G99" s="21">
        <f>H5</f>
        <v>53538</v>
      </c>
      <c r="H99" s="22">
        <f>C99/G99</f>
        <v>213.18607344316186</v>
      </c>
    </row>
    <row r="100" spans="1:8" ht="12.75">
      <c r="A100" t="s">
        <v>34</v>
      </c>
      <c r="C100" s="21">
        <f>SUM(B27:G27)</f>
        <v>5113366</v>
      </c>
      <c r="D100" s="21"/>
      <c r="E100" s="21">
        <f>SUM(B16:G16)</f>
        <v>15161</v>
      </c>
      <c r="F100" s="22">
        <f>C100/E100</f>
        <v>337.27102433876394</v>
      </c>
      <c r="G100" s="21">
        <f>SUM(B5:G5)</f>
        <v>23724</v>
      </c>
      <c r="H100" s="22">
        <f>C100/G100</f>
        <v>215.5355757882313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6722529</v>
      </c>
      <c r="D102" s="21"/>
      <c r="E102" s="21">
        <f>SUM(E103:E104)</f>
        <v>15446</v>
      </c>
      <c r="F102" s="22">
        <f>C102/E102</f>
        <v>435.2278259743623</v>
      </c>
      <c r="G102" s="21">
        <f>SUM(G103:G104)</f>
        <v>30862</v>
      </c>
      <c r="H102" s="22">
        <f>C102/G102</f>
        <v>217.82544877195255</v>
      </c>
    </row>
    <row r="103" spans="1:8" ht="12.75">
      <c r="A103" t="s">
        <v>23</v>
      </c>
      <c r="C103" s="21">
        <f>H28</f>
        <v>4894343</v>
      </c>
      <c r="D103" s="21"/>
      <c r="E103" s="21">
        <f>H17</f>
        <v>10515</v>
      </c>
      <c r="F103" s="22">
        <f>C103/E103</f>
        <v>465.46295767950545</v>
      </c>
      <c r="G103" s="21">
        <f>H6</f>
        <v>22297</v>
      </c>
      <c r="H103" s="22">
        <f>C103/G103</f>
        <v>219.5067946360497</v>
      </c>
    </row>
    <row r="104" spans="1:8" ht="12.75">
      <c r="A104" t="s">
        <v>34</v>
      </c>
      <c r="C104" s="21">
        <f>SUM(B28:G28)</f>
        <v>1828186</v>
      </c>
      <c r="D104" s="21"/>
      <c r="E104" s="21">
        <f>SUM(B17:G17)</f>
        <v>4931</v>
      </c>
      <c r="F104" s="22">
        <f>C104/E104</f>
        <v>370.7535996755222</v>
      </c>
      <c r="G104" s="21">
        <f>SUM(B6:G6)</f>
        <v>8565</v>
      </c>
      <c r="H104" s="22">
        <f>C104/G104</f>
        <v>213.4484530064215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1427108</v>
      </c>
      <c r="D106" s="21"/>
      <c r="E106" s="21">
        <f>SUM(E107:E108)</f>
        <v>3425</v>
      </c>
      <c r="F106" s="22">
        <f>C106/E106</f>
        <v>416.67386861313867</v>
      </c>
      <c r="G106" s="21">
        <f>SUM(G107:G108)</f>
        <v>6711</v>
      </c>
      <c r="H106" s="22">
        <f>C106/G106</f>
        <v>212.65206377589033</v>
      </c>
    </row>
    <row r="107" spans="1:8" ht="12.75">
      <c r="A107" t="s">
        <v>23</v>
      </c>
      <c r="C107" s="21">
        <f>H29</f>
        <v>1146428</v>
      </c>
      <c r="D107" s="21"/>
      <c r="E107" s="21">
        <f>H18</f>
        <v>2589</v>
      </c>
      <c r="F107" s="22">
        <f>C107/E107</f>
        <v>442.8072614909231</v>
      </c>
      <c r="G107" s="21">
        <f>H7</f>
        <v>5396</v>
      </c>
      <c r="H107" s="22">
        <f>C107/G107</f>
        <v>212.45885841363975</v>
      </c>
    </row>
    <row r="108" spans="1:8" ht="12.75">
      <c r="A108" t="s">
        <v>34</v>
      </c>
      <c r="C108" s="21">
        <f>SUM(B29:G29)</f>
        <v>280680</v>
      </c>
      <c r="D108" s="21"/>
      <c r="E108" s="21">
        <f>SUM(B18:G18)</f>
        <v>836</v>
      </c>
      <c r="F108" s="22">
        <f>C108/E108</f>
        <v>335.74162679425837</v>
      </c>
      <c r="G108" s="21">
        <f>SUM(B7:G7)</f>
        <v>1315</v>
      </c>
      <c r="H108" s="22">
        <f>C108/G108</f>
        <v>213.4448669201521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2847594</v>
      </c>
      <c r="D110" s="21"/>
      <c r="E110" s="21">
        <f>SUM(E111:E112)</f>
        <v>6291</v>
      </c>
      <c r="F110" s="22">
        <f>C110/E110</f>
        <v>452.6456843109204</v>
      </c>
      <c r="G110" s="21">
        <f>SUM(G111:G112)</f>
        <v>12715</v>
      </c>
      <c r="H110" s="22">
        <f>C110/G110</f>
        <v>223.95548564687377</v>
      </c>
    </row>
    <row r="111" spans="1:8" ht="12.75">
      <c r="A111" s="11" t="s">
        <v>23</v>
      </c>
      <c r="C111" s="21">
        <f>H33</f>
        <v>2160183</v>
      </c>
      <c r="D111" s="21"/>
      <c r="E111" s="21">
        <f>H22</f>
        <v>4531</v>
      </c>
      <c r="F111" s="22">
        <f>C111/E111</f>
        <v>476.75634517766497</v>
      </c>
      <c r="G111" s="21">
        <f>H11</f>
        <v>9646</v>
      </c>
      <c r="H111" s="22">
        <f>C111/G111</f>
        <v>223.94598797428986</v>
      </c>
    </row>
    <row r="112" spans="1:8" ht="12.75">
      <c r="A112" s="11" t="s">
        <v>34</v>
      </c>
      <c r="C112" s="21">
        <f>SUM(B33:G33)</f>
        <v>687411</v>
      </c>
      <c r="D112" s="21"/>
      <c r="E112" s="21">
        <f>SUM(B22:G22)</f>
        <v>1760</v>
      </c>
      <c r="F112" s="22">
        <f>C112/E112</f>
        <v>390.57443181818184</v>
      </c>
      <c r="G112" s="21">
        <f>SUM(B11:G11)</f>
        <v>3069</v>
      </c>
      <c r="H112" s="22">
        <f>C112/G112</f>
        <v>223.98533724340177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2417894</v>
      </c>
      <c r="D114" s="21"/>
      <c r="E114" s="21">
        <f>SUM(E115:E116)</f>
        <v>5415</v>
      </c>
      <c r="F114" s="22">
        <f>C114/E114</f>
        <v>446.51782086795936</v>
      </c>
      <c r="G114" s="21">
        <f>SUM(G115:G116)</f>
        <v>10665</v>
      </c>
      <c r="H114" s="22">
        <f>C114/G114</f>
        <v>226.71298640412564</v>
      </c>
    </row>
    <row r="115" spans="1:8" ht="12.75">
      <c r="A115" t="s">
        <v>23</v>
      </c>
      <c r="C115" s="21">
        <f>H30</f>
        <v>1855646</v>
      </c>
      <c r="D115" s="21"/>
      <c r="E115" s="21">
        <f>H19</f>
        <v>3916</v>
      </c>
      <c r="F115" s="22">
        <f>C115/E115</f>
        <v>473.8626149131767</v>
      </c>
      <c r="G115" s="21">
        <f>H8</f>
        <v>8197</v>
      </c>
      <c r="H115" s="22">
        <f>C115/G115</f>
        <v>226.38111504208857</v>
      </c>
    </row>
    <row r="116" spans="1:8" ht="12.75">
      <c r="A116" t="s">
        <v>34</v>
      </c>
      <c r="C116" s="21">
        <f>SUM(B30:G30)</f>
        <v>562248</v>
      </c>
      <c r="D116" s="21"/>
      <c r="E116" s="21">
        <f>SUM(B19:G19)</f>
        <v>1499</v>
      </c>
      <c r="F116" s="22">
        <f>C116/E116</f>
        <v>375.08205470313544</v>
      </c>
      <c r="G116" s="21">
        <f>SUM(B8:G8)</f>
        <v>2468</v>
      </c>
      <c r="H116" s="22">
        <f>C116/G116</f>
        <v>227.81523500810374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372494</v>
      </c>
      <c r="D118" s="21"/>
      <c r="E118" s="21">
        <f>SUM(E119:E120)</f>
        <v>756</v>
      </c>
      <c r="F118" s="22">
        <f>C118/E118</f>
        <v>492.71693121693124</v>
      </c>
      <c r="G118" s="21">
        <f>SUM(G119:G120)</f>
        <v>1781</v>
      </c>
      <c r="H118" s="22">
        <f>C118/G118</f>
        <v>209.1487928130264</v>
      </c>
    </row>
    <row r="119" spans="1:8" ht="12.75">
      <c r="A119" t="s">
        <v>23</v>
      </c>
      <c r="C119" s="21">
        <f>H31</f>
        <v>271356</v>
      </c>
      <c r="D119" s="21"/>
      <c r="E119" s="21">
        <f>H20</f>
        <v>544</v>
      </c>
      <c r="F119" s="22">
        <f>C119/E119</f>
        <v>498.81617647058823</v>
      </c>
      <c r="G119" s="21">
        <f>H9</f>
        <v>1289</v>
      </c>
      <c r="H119" s="22">
        <f>C119/G119</f>
        <v>210.5166795965865</v>
      </c>
    </row>
    <row r="120" spans="1:8" ht="12.75">
      <c r="A120" t="s">
        <v>34</v>
      </c>
      <c r="C120" s="21">
        <f>SUM(B31:G31)</f>
        <v>101138</v>
      </c>
      <c r="D120" s="21"/>
      <c r="E120" s="21">
        <f>SUM(B20:G20)</f>
        <v>212</v>
      </c>
      <c r="F120" s="22">
        <f>C120/E120</f>
        <v>477.0660377358491</v>
      </c>
      <c r="G120" s="21">
        <f>SUM(B9:G9)</f>
        <v>492</v>
      </c>
      <c r="H120" s="22">
        <f>C120/G120</f>
        <v>205.5650406504065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57206</v>
      </c>
      <c r="D122" s="21"/>
      <c r="E122" s="21">
        <f>SUM(E123:E124)</f>
        <v>120</v>
      </c>
      <c r="F122" s="22">
        <f>C122/E122</f>
        <v>476.71666666666664</v>
      </c>
      <c r="G122" s="21">
        <f>SUM(G123:G124)</f>
        <v>269</v>
      </c>
      <c r="H122" s="22">
        <f>C122/G122</f>
        <v>212.66171003717471</v>
      </c>
    </row>
    <row r="123" spans="1:8" ht="12.75">
      <c r="A123" t="s">
        <v>23</v>
      </c>
      <c r="C123" s="21">
        <f>H32</f>
        <v>33181</v>
      </c>
      <c r="D123" s="21"/>
      <c r="E123" s="21">
        <f>H21</f>
        <v>71</v>
      </c>
      <c r="F123" s="22">
        <f>C123/E123</f>
        <v>467.3380281690141</v>
      </c>
      <c r="G123" s="21">
        <f>H10</f>
        <v>160</v>
      </c>
      <c r="H123" s="22">
        <f>C123/G123</f>
        <v>207.38125</v>
      </c>
    </row>
    <row r="124" spans="1:8" ht="12.75">
      <c r="A124" t="s">
        <v>34</v>
      </c>
      <c r="C124" s="21">
        <f>SUM(B32:G32)</f>
        <v>24025</v>
      </c>
      <c r="D124" s="21"/>
      <c r="E124" s="21">
        <f>SUM(B21:G21)</f>
        <v>49</v>
      </c>
      <c r="F124" s="22">
        <f>C124/E124</f>
        <v>490.3061224489796</v>
      </c>
      <c r="G124" s="21">
        <f>SUM(B10:G10)</f>
        <v>109</v>
      </c>
      <c r="H124" s="22">
        <f>C124/G124</f>
        <v>220.41284403669724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8137147</v>
      </c>
      <c r="D130" s="21"/>
      <c r="E130" s="21">
        <f aca="true" t="shared" si="19" ref="E130:K130">SUM(E131:E134)</f>
        <v>4882529</v>
      </c>
      <c r="F130" s="21">
        <f t="shared" si="19"/>
        <v>1759384</v>
      </c>
      <c r="G130" s="21">
        <f t="shared" si="19"/>
        <v>276302</v>
      </c>
      <c r="H130" s="21">
        <f t="shared" si="19"/>
        <v>666007</v>
      </c>
      <c r="I130" s="21">
        <f t="shared" si="19"/>
        <v>552925</v>
      </c>
      <c r="J130" s="21">
        <f t="shared" si="19"/>
        <v>91169</v>
      </c>
      <c r="K130" s="21">
        <f t="shared" si="19"/>
        <v>21913</v>
      </c>
    </row>
    <row r="131" spans="1:11" ht="12.75">
      <c r="A131" t="s">
        <v>4</v>
      </c>
      <c r="C131" s="21">
        <f t="shared" si="18"/>
        <v>3109423</v>
      </c>
      <c r="D131" s="21"/>
      <c r="E131" s="21">
        <f>SUM(F27:G27)</f>
        <v>2102683</v>
      </c>
      <c r="F131" s="21">
        <f>SUM(F28:G28)</f>
        <v>538749</v>
      </c>
      <c r="G131" s="21">
        <f>SUM(F29:G29)</f>
        <v>110753</v>
      </c>
      <c r="H131" s="21">
        <f>SUM(I131:K131)</f>
        <v>191174</v>
      </c>
      <c r="I131" s="21">
        <f>SUM(F30:G30)</f>
        <v>166064</v>
      </c>
      <c r="J131" s="21">
        <f>SUM(F31:G31)</f>
        <v>19862</v>
      </c>
      <c r="K131" s="21">
        <f>SUM(F32:G32)</f>
        <v>5248</v>
      </c>
    </row>
    <row r="132" spans="1:11" ht="12.75">
      <c r="A132" t="s">
        <v>63</v>
      </c>
      <c r="C132" s="21">
        <f t="shared" si="18"/>
        <v>2680277</v>
      </c>
      <c r="D132" s="21"/>
      <c r="E132" s="21">
        <f>B27</f>
        <v>1449638</v>
      </c>
      <c r="F132" s="21">
        <f>B28</f>
        <v>658011</v>
      </c>
      <c r="G132" s="21">
        <f>B29</f>
        <v>107511</v>
      </c>
      <c r="H132" s="21">
        <f>SUM(I132:K132)</f>
        <v>245577</v>
      </c>
      <c r="I132" s="21">
        <f>B30</f>
        <v>219540</v>
      </c>
      <c r="J132" s="21">
        <f>B31</f>
        <v>17458</v>
      </c>
      <c r="K132" s="21">
        <f>B32</f>
        <v>8579</v>
      </c>
    </row>
    <row r="133" spans="1:11" ht="12.75">
      <c r="A133" t="s">
        <v>62</v>
      </c>
      <c r="C133" s="21">
        <f t="shared" si="18"/>
        <v>1285047</v>
      </c>
      <c r="D133" s="21"/>
      <c r="E133" s="21">
        <f>C27</f>
        <v>649941</v>
      </c>
      <c r="F133" s="21">
        <f>C28</f>
        <v>355050</v>
      </c>
      <c r="G133" s="21">
        <f>C29</f>
        <v>36206</v>
      </c>
      <c r="H133" s="21">
        <f>SUM(I133:K133)</f>
        <v>150141</v>
      </c>
      <c r="I133" s="21">
        <f>C30</f>
        <v>93709</v>
      </c>
      <c r="J133" s="21">
        <f>C31</f>
        <v>48824</v>
      </c>
      <c r="K133" s="21">
        <f>C32</f>
        <v>7608</v>
      </c>
    </row>
    <row r="134" spans="1:11" ht="12.75">
      <c r="A134" t="s">
        <v>2</v>
      </c>
      <c r="C134" s="21">
        <f t="shared" si="18"/>
        <v>1062400</v>
      </c>
      <c r="D134" s="21"/>
      <c r="E134" s="21">
        <f>E27</f>
        <v>680267</v>
      </c>
      <c r="F134" s="21">
        <f>E28</f>
        <v>207574</v>
      </c>
      <c r="G134" s="21">
        <f>E29</f>
        <v>21832</v>
      </c>
      <c r="H134" s="21">
        <f>SUM(I134:K134)</f>
        <v>79115</v>
      </c>
      <c r="I134" s="21">
        <f>E30</f>
        <v>73612</v>
      </c>
      <c r="J134" s="21">
        <f>E31</f>
        <v>5025</v>
      </c>
      <c r="K134" s="21">
        <f>E32</f>
        <v>478</v>
      </c>
    </row>
    <row r="135" spans="1:11" ht="12.75">
      <c r="A135" t="s">
        <v>61</v>
      </c>
      <c r="C135" s="21">
        <f t="shared" si="18"/>
        <v>334744</v>
      </c>
      <c r="D135" s="21"/>
      <c r="E135" s="21">
        <f>D27</f>
        <v>230837</v>
      </c>
      <c r="F135" s="21">
        <f>D28</f>
        <v>68802</v>
      </c>
      <c r="G135" s="21">
        <f>D29</f>
        <v>4378</v>
      </c>
      <c r="H135" s="21">
        <f>SUM(I135:K135)</f>
        <v>21404</v>
      </c>
      <c r="I135" s="21">
        <f>D30</f>
        <v>9323</v>
      </c>
      <c r="J135" s="21">
        <f>D31</f>
        <v>9969</v>
      </c>
      <c r="K135" s="21">
        <f>D32</f>
        <v>2112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3109423</v>
      </c>
      <c r="E141" s="22">
        <f>B141/C66</f>
        <v>235.34839539812293</v>
      </c>
      <c r="G141" s="22">
        <f>B141/C67</f>
        <v>217.9298430053266</v>
      </c>
    </row>
    <row r="142" spans="1:7" ht="12.75">
      <c r="A142" t="s">
        <v>63</v>
      </c>
      <c r="B142" s="21">
        <f>C132</f>
        <v>2680277</v>
      </c>
      <c r="E142" s="22">
        <f>B142/C71</f>
        <v>689.0172236503856</v>
      </c>
      <c r="G142" s="22">
        <f>B142/C72</f>
        <v>237.06677870157438</v>
      </c>
    </row>
    <row r="143" spans="1:7" ht="12.75">
      <c r="A143" t="s">
        <v>62</v>
      </c>
      <c r="B143" s="21">
        <f>C133</f>
        <v>1285047</v>
      </c>
      <c r="E143" s="22">
        <f>B143/C76</f>
        <v>878.9651162790698</v>
      </c>
      <c r="G143" s="22">
        <f>B143/C77</f>
        <v>230.50170403587444</v>
      </c>
    </row>
    <row r="144" spans="1:7" ht="12.75">
      <c r="A144" t="s">
        <v>2</v>
      </c>
      <c r="B144" s="21">
        <f>C134</f>
        <v>1062400</v>
      </c>
      <c r="E144" s="22">
        <f>B144/C81</f>
        <v>286.9800108049703</v>
      </c>
      <c r="G144" s="22">
        <f>B144/C82</f>
        <v>283.38223526273674</v>
      </c>
    </row>
    <row r="145" spans="1:7" ht="12.75">
      <c r="A145" t="s">
        <v>61</v>
      </c>
      <c r="B145" s="21">
        <f>C135</f>
        <v>334744</v>
      </c>
      <c r="E145" s="27">
        <f>B145/C86</f>
        <v>793.2322274881517</v>
      </c>
      <c r="G145" s="27">
        <f>B145/C87</f>
        <v>188.5881690140845</v>
      </c>
    </row>
  </sheetData>
  <sheetProtection selectLockedCells="1" selectUnlockedCells="1"/>
  <printOptions horizontalCentered="1" verticalCentered="1"/>
  <pageMargins left="0.5" right="0.5" top="1" bottom="0.7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I37" sqref="I37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10" ht="12.75">
      <c r="A5" s="4" t="s">
        <v>7</v>
      </c>
      <c r="B5" s="25">
        <v>6770</v>
      </c>
      <c r="C5" s="25">
        <v>3059</v>
      </c>
      <c r="D5" s="25">
        <v>1270</v>
      </c>
      <c r="E5" s="25">
        <v>2615</v>
      </c>
      <c r="F5" s="25">
        <v>9462</v>
      </c>
      <c r="G5" s="25">
        <v>632</v>
      </c>
      <c r="H5" s="25">
        <v>54635</v>
      </c>
      <c r="I5" s="20">
        <f aca="true" t="shared" si="0" ref="I5:I11">SUM(B5:H5)</f>
        <v>78443</v>
      </c>
      <c r="J5" s="20"/>
    </row>
    <row r="6" spans="1:9" ht="12.75">
      <c r="A6" s="4" t="s">
        <v>8</v>
      </c>
      <c r="B6" s="25">
        <v>3106</v>
      </c>
      <c r="C6" s="25">
        <v>1715</v>
      </c>
      <c r="D6" s="25">
        <v>363</v>
      </c>
      <c r="E6" s="25">
        <v>822</v>
      </c>
      <c r="F6" s="25">
        <v>2652</v>
      </c>
      <c r="G6" s="25">
        <v>59</v>
      </c>
      <c r="H6" s="25">
        <v>22484</v>
      </c>
      <c r="I6" s="20">
        <f t="shared" si="0"/>
        <v>31201</v>
      </c>
    </row>
    <row r="7" spans="1:9" ht="12.75">
      <c r="A7" s="4" t="s">
        <v>9</v>
      </c>
      <c r="B7" s="25">
        <v>519</v>
      </c>
      <c r="C7" s="25">
        <v>204</v>
      </c>
      <c r="D7" s="25">
        <v>22</v>
      </c>
      <c r="E7" s="25">
        <v>106</v>
      </c>
      <c r="F7" s="25">
        <v>527</v>
      </c>
      <c r="G7" s="25">
        <v>18</v>
      </c>
      <c r="H7" s="25">
        <v>5498</v>
      </c>
      <c r="I7" s="20">
        <f t="shared" si="0"/>
        <v>6894</v>
      </c>
    </row>
    <row r="8" spans="1:9" ht="12.75">
      <c r="A8" s="4" t="s">
        <v>10</v>
      </c>
      <c r="B8" s="25">
        <v>972</v>
      </c>
      <c r="C8" s="25">
        <v>454</v>
      </c>
      <c r="D8" s="25">
        <v>60</v>
      </c>
      <c r="E8" s="25">
        <v>279</v>
      </c>
      <c r="F8" s="25">
        <v>755</v>
      </c>
      <c r="G8" s="25">
        <v>42</v>
      </c>
      <c r="H8" s="25">
        <v>8370</v>
      </c>
      <c r="I8" s="20">
        <f t="shared" si="0"/>
        <v>10932</v>
      </c>
    </row>
    <row r="9" spans="1:9" ht="12.75">
      <c r="A9" s="4" t="s">
        <v>11</v>
      </c>
      <c r="B9" s="25">
        <v>89</v>
      </c>
      <c r="C9" s="25">
        <v>228</v>
      </c>
      <c r="D9" s="25">
        <v>50</v>
      </c>
      <c r="E9" s="25">
        <v>18</v>
      </c>
      <c r="F9" s="25">
        <v>101</v>
      </c>
      <c r="G9" s="25">
        <v>3</v>
      </c>
      <c r="H9" s="25">
        <v>1303</v>
      </c>
      <c r="I9" s="20">
        <f t="shared" si="0"/>
        <v>1792</v>
      </c>
    </row>
    <row r="10" spans="1:9" ht="12.75">
      <c r="A10" s="4" t="s">
        <v>12</v>
      </c>
      <c r="B10" s="25">
        <v>34</v>
      </c>
      <c r="C10" s="25">
        <v>36</v>
      </c>
      <c r="D10" s="25">
        <v>10</v>
      </c>
      <c r="E10" s="25">
        <v>2</v>
      </c>
      <c r="F10" s="25">
        <v>28</v>
      </c>
      <c r="G10" s="25">
        <v>0</v>
      </c>
      <c r="H10" s="25">
        <v>164</v>
      </c>
      <c r="I10" s="20">
        <f t="shared" si="0"/>
        <v>274</v>
      </c>
    </row>
    <row r="11" spans="1:9" ht="12.75">
      <c r="A11" s="4" t="s">
        <v>13</v>
      </c>
      <c r="B11" s="20">
        <f>SUM((B8:B10))</f>
        <v>1095</v>
      </c>
      <c r="C11" s="20">
        <f aca="true" t="shared" si="1" ref="C11:H11">SUM(C8:C10)</f>
        <v>718</v>
      </c>
      <c r="D11" s="20">
        <f t="shared" si="1"/>
        <v>120</v>
      </c>
      <c r="E11" s="20">
        <f t="shared" si="1"/>
        <v>299</v>
      </c>
      <c r="F11" s="20">
        <f t="shared" si="1"/>
        <v>884</v>
      </c>
      <c r="G11" s="20">
        <f t="shared" si="1"/>
        <v>45</v>
      </c>
      <c r="H11" s="20">
        <f t="shared" si="1"/>
        <v>9837</v>
      </c>
      <c r="I11" s="20">
        <f t="shared" si="0"/>
        <v>12998</v>
      </c>
    </row>
    <row r="12" spans="1:9" ht="12.75">
      <c r="A12" s="4" t="s">
        <v>14</v>
      </c>
      <c r="B12" s="20">
        <f aca="true" t="shared" si="2" ref="B12:I12">SUM(B5+B6+B7+B11)</f>
        <v>11490</v>
      </c>
      <c r="C12" s="20">
        <f t="shared" si="2"/>
        <v>5696</v>
      </c>
      <c r="D12" s="20">
        <f t="shared" si="2"/>
        <v>1775</v>
      </c>
      <c r="E12" s="20">
        <f t="shared" si="2"/>
        <v>3842</v>
      </c>
      <c r="F12" s="20">
        <f t="shared" si="2"/>
        <v>13525</v>
      </c>
      <c r="G12" s="20">
        <f t="shared" si="2"/>
        <v>754</v>
      </c>
      <c r="H12" s="20">
        <f t="shared" si="2"/>
        <v>92454</v>
      </c>
      <c r="I12" s="20">
        <f t="shared" si="2"/>
        <v>129536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2302</v>
      </c>
      <c r="C16" s="25">
        <v>828</v>
      </c>
      <c r="D16" s="25">
        <v>305</v>
      </c>
      <c r="E16" s="25">
        <v>2584</v>
      </c>
      <c r="F16" s="25">
        <v>8635</v>
      </c>
      <c r="G16" s="25">
        <v>573</v>
      </c>
      <c r="H16" s="25">
        <v>24280</v>
      </c>
      <c r="I16" s="20">
        <f aca="true" t="shared" si="3" ref="I16:I22">SUM(B16:H16)</f>
        <v>39507</v>
      </c>
    </row>
    <row r="17" spans="1:9" ht="12.75">
      <c r="A17" s="4" t="s">
        <v>8</v>
      </c>
      <c r="B17" s="25">
        <v>1062</v>
      </c>
      <c r="C17" s="25">
        <v>438</v>
      </c>
      <c r="D17" s="25">
        <v>82</v>
      </c>
      <c r="E17" s="25">
        <v>810</v>
      </c>
      <c r="F17" s="25">
        <v>2555</v>
      </c>
      <c r="G17" s="25">
        <v>55</v>
      </c>
      <c r="H17" s="25">
        <v>10634</v>
      </c>
      <c r="I17" s="20">
        <f t="shared" si="3"/>
        <v>15636</v>
      </c>
    </row>
    <row r="18" spans="1:9" ht="12.75">
      <c r="A18" s="4" t="s">
        <v>9</v>
      </c>
      <c r="B18" s="25">
        <v>185</v>
      </c>
      <c r="C18" s="25">
        <v>52</v>
      </c>
      <c r="D18" s="25">
        <v>6</v>
      </c>
      <c r="E18" s="25">
        <v>104</v>
      </c>
      <c r="F18" s="25">
        <v>511</v>
      </c>
      <c r="G18" s="25">
        <v>17</v>
      </c>
      <c r="H18" s="25">
        <v>2652</v>
      </c>
      <c r="I18" s="20">
        <f t="shared" si="3"/>
        <v>3527</v>
      </c>
    </row>
    <row r="19" spans="1:9" ht="12.75">
      <c r="A19" s="4" t="s">
        <v>10</v>
      </c>
      <c r="B19" s="25">
        <v>355</v>
      </c>
      <c r="C19" s="25">
        <v>116</v>
      </c>
      <c r="D19" s="25">
        <v>14</v>
      </c>
      <c r="E19" s="25">
        <v>276</v>
      </c>
      <c r="F19" s="25">
        <v>733</v>
      </c>
      <c r="G19" s="25">
        <v>38</v>
      </c>
      <c r="H19" s="25">
        <v>4021</v>
      </c>
      <c r="I19" s="20">
        <f t="shared" si="3"/>
        <v>5553</v>
      </c>
    </row>
    <row r="20" spans="1:9" ht="12.75">
      <c r="A20" s="4" t="s">
        <v>11</v>
      </c>
      <c r="B20" s="25">
        <v>32</v>
      </c>
      <c r="C20" s="25">
        <v>61</v>
      </c>
      <c r="D20" s="25">
        <v>10</v>
      </c>
      <c r="E20" s="25">
        <v>17</v>
      </c>
      <c r="F20" s="25">
        <v>90</v>
      </c>
      <c r="G20" s="25">
        <v>3</v>
      </c>
      <c r="H20" s="25">
        <v>556</v>
      </c>
      <c r="I20" s="20">
        <f t="shared" si="3"/>
        <v>769</v>
      </c>
    </row>
    <row r="21" spans="1:9" ht="12.75">
      <c r="A21" s="4" t="s">
        <v>12</v>
      </c>
      <c r="B21" s="25">
        <v>10</v>
      </c>
      <c r="C21" s="25">
        <v>7</v>
      </c>
      <c r="D21" s="25">
        <v>3</v>
      </c>
      <c r="E21" s="25">
        <v>2</v>
      </c>
      <c r="F21" s="25">
        <v>28</v>
      </c>
      <c r="G21" s="25">
        <v>0</v>
      </c>
      <c r="H21" s="25">
        <v>72</v>
      </c>
      <c r="I21" s="20">
        <f t="shared" si="3"/>
        <v>122</v>
      </c>
    </row>
    <row r="22" spans="1:9" ht="12.75">
      <c r="A22" s="4" t="s">
        <v>13</v>
      </c>
      <c r="B22" s="20">
        <f aca="true" t="shared" si="4" ref="B22:H22">SUM(B19:B21)</f>
        <v>397</v>
      </c>
      <c r="C22" s="20">
        <f t="shared" si="4"/>
        <v>184</v>
      </c>
      <c r="D22" s="20">
        <f t="shared" si="4"/>
        <v>27</v>
      </c>
      <c r="E22" s="20">
        <f t="shared" si="4"/>
        <v>295</v>
      </c>
      <c r="F22" s="20">
        <f t="shared" si="4"/>
        <v>851</v>
      </c>
      <c r="G22" s="20">
        <f t="shared" si="4"/>
        <v>41</v>
      </c>
      <c r="H22" s="20">
        <f t="shared" si="4"/>
        <v>4649</v>
      </c>
      <c r="I22" s="20">
        <f t="shared" si="3"/>
        <v>6444</v>
      </c>
    </row>
    <row r="23" spans="1:9" ht="12.75">
      <c r="A23" s="4" t="s">
        <v>14</v>
      </c>
      <c r="B23" s="20">
        <f aca="true" t="shared" si="5" ref="B23:I23">SUM(B16+B17+B18+B22)</f>
        <v>3946</v>
      </c>
      <c r="C23" s="20">
        <f t="shared" si="5"/>
        <v>1502</v>
      </c>
      <c r="D23" s="20">
        <f t="shared" si="5"/>
        <v>420</v>
      </c>
      <c r="E23" s="20">
        <f t="shared" si="5"/>
        <v>3793</v>
      </c>
      <c r="F23" s="20">
        <f t="shared" si="5"/>
        <v>12552</v>
      </c>
      <c r="G23" s="20">
        <f t="shared" si="5"/>
        <v>686</v>
      </c>
      <c r="H23" s="20">
        <f t="shared" si="5"/>
        <v>42215</v>
      </c>
      <c r="I23" s="20">
        <f t="shared" si="5"/>
        <v>65114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1469661</v>
      </c>
      <c r="C27" s="25">
        <v>646592</v>
      </c>
      <c r="D27" s="25">
        <v>233616</v>
      </c>
      <c r="E27" s="25">
        <v>689565</v>
      </c>
      <c r="F27" s="25">
        <v>1914397</v>
      </c>
      <c r="G27" s="25">
        <v>165944</v>
      </c>
      <c r="H27" s="25">
        <v>11606205</v>
      </c>
      <c r="I27" s="20">
        <f aca="true" t="shared" si="6" ref="I27:I32">SUM(B27:H27)</f>
        <v>16725980</v>
      </c>
    </row>
    <row r="28" spans="1:9" ht="12.75">
      <c r="A28" s="4" t="s">
        <v>8</v>
      </c>
      <c r="B28" s="25">
        <v>672384</v>
      </c>
      <c r="C28" s="25">
        <v>367336</v>
      </c>
      <c r="D28" s="25">
        <v>65582</v>
      </c>
      <c r="E28" s="25">
        <v>213989</v>
      </c>
      <c r="F28" s="25">
        <v>526659</v>
      </c>
      <c r="G28" s="25">
        <v>15661</v>
      </c>
      <c r="H28" s="25">
        <v>4917459</v>
      </c>
      <c r="I28" s="20">
        <f t="shared" si="6"/>
        <v>6779070</v>
      </c>
    </row>
    <row r="29" spans="1:9" ht="12.75">
      <c r="A29" s="4" t="s">
        <v>9</v>
      </c>
      <c r="B29" s="25">
        <v>111726</v>
      </c>
      <c r="C29" s="25">
        <v>43314</v>
      </c>
      <c r="D29" s="25">
        <v>4209</v>
      </c>
      <c r="E29" s="25">
        <v>27289</v>
      </c>
      <c r="F29" s="25">
        <v>104411</v>
      </c>
      <c r="G29" s="25">
        <v>4460</v>
      </c>
      <c r="H29" s="25">
        <v>1170544</v>
      </c>
      <c r="I29" s="20">
        <f t="shared" si="6"/>
        <v>1465953</v>
      </c>
    </row>
    <row r="30" spans="1:9" ht="12.75">
      <c r="A30" s="4" t="s">
        <v>10</v>
      </c>
      <c r="B30" s="25">
        <v>224412</v>
      </c>
      <c r="C30" s="25">
        <v>103720</v>
      </c>
      <c r="D30" s="25">
        <v>10615</v>
      </c>
      <c r="E30" s="25">
        <v>74051</v>
      </c>
      <c r="F30" s="25">
        <v>156404</v>
      </c>
      <c r="G30" s="25">
        <v>10834</v>
      </c>
      <c r="H30" s="25">
        <v>1904814</v>
      </c>
      <c r="I30" s="20">
        <f t="shared" si="6"/>
        <v>2484850</v>
      </c>
    </row>
    <row r="31" spans="1:9" ht="12.75">
      <c r="A31" s="4" t="s">
        <v>11</v>
      </c>
      <c r="B31" s="25">
        <v>18993</v>
      </c>
      <c r="C31" s="25">
        <v>48315</v>
      </c>
      <c r="D31" s="25">
        <v>8934</v>
      </c>
      <c r="E31" s="25">
        <v>4465</v>
      </c>
      <c r="F31" s="25">
        <v>18931</v>
      </c>
      <c r="G31" s="25">
        <v>916</v>
      </c>
      <c r="H31" s="25">
        <v>270356</v>
      </c>
      <c r="I31" s="20">
        <f t="shared" si="6"/>
        <v>370910</v>
      </c>
    </row>
    <row r="32" spans="1:9" ht="12.75">
      <c r="A32" s="4" t="s">
        <v>12</v>
      </c>
      <c r="B32" s="25">
        <v>7319</v>
      </c>
      <c r="C32" s="25">
        <v>6927</v>
      </c>
      <c r="D32" s="25">
        <v>2097</v>
      </c>
      <c r="E32" s="25">
        <v>476</v>
      </c>
      <c r="F32" s="25">
        <v>5490</v>
      </c>
      <c r="G32" s="25">
        <v>0</v>
      </c>
      <c r="H32" s="25">
        <v>33642</v>
      </c>
      <c r="I32" s="20">
        <f t="shared" si="6"/>
        <v>55951</v>
      </c>
    </row>
    <row r="33" spans="1:9" ht="12.75">
      <c r="A33" s="4" t="s">
        <v>13</v>
      </c>
      <c r="B33" s="20">
        <f aca="true" t="shared" si="7" ref="B33:I33">SUM(B30:B32)</f>
        <v>250724</v>
      </c>
      <c r="C33" s="20">
        <f t="shared" si="7"/>
        <v>158962</v>
      </c>
      <c r="D33" s="20">
        <f t="shared" si="7"/>
        <v>21646</v>
      </c>
      <c r="E33" s="20">
        <f t="shared" si="7"/>
        <v>78992</v>
      </c>
      <c r="F33" s="20">
        <f t="shared" si="7"/>
        <v>180825</v>
      </c>
      <c r="G33" s="20">
        <f t="shared" si="7"/>
        <v>11750</v>
      </c>
      <c r="H33" s="20">
        <f t="shared" si="7"/>
        <v>2208812</v>
      </c>
      <c r="I33" s="20">
        <f t="shared" si="7"/>
        <v>2911711</v>
      </c>
    </row>
    <row r="34" spans="1:9" ht="12.75">
      <c r="A34" s="4" t="s">
        <v>14</v>
      </c>
      <c r="B34" s="20">
        <f aca="true" t="shared" si="8" ref="B34:I34">SUM(B27+B28+B29+B33)</f>
        <v>2504495</v>
      </c>
      <c r="C34" s="20">
        <f t="shared" si="8"/>
        <v>1216204</v>
      </c>
      <c r="D34" s="20">
        <f t="shared" si="8"/>
        <v>325053</v>
      </c>
      <c r="E34" s="20">
        <f t="shared" si="8"/>
        <v>1009835</v>
      </c>
      <c r="F34" s="20">
        <f t="shared" si="8"/>
        <v>2726292</v>
      </c>
      <c r="G34" s="20">
        <f t="shared" si="8"/>
        <v>197815</v>
      </c>
      <c r="H34" s="20">
        <f t="shared" si="8"/>
        <v>19903020</v>
      </c>
      <c r="I34" s="20">
        <f t="shared" si="8"/>
        <v>27882714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65114</v>
      </c>
      <c r="D42" s="21">
        <f>I16</f>
        <v>39507</v>
      </c>
      <c r="E42" s="21">
        <f>I17</f>
        <v>15636</v>
      </c>
      <c r="F42" s="21">
        <f>I18</f>
        <v>3527</v>
      </c>
      <c r="G42" s="21">
        <f>I22</f>
        <v>6444</v>
      </c>
      <c r="H42" s="21">
        <f>I19</f>
        <v>5553</v>
      </c>
      <c r="I42" s="21">
        <f>I20</f>
        <v>769</v>
      </c>
      <c r="J42" s="21">
        <f>I21</f>
        <v>122</v>
      </c>
      <c r="K42" s="21"/>
    </row>
    <row r="43" spans="1:11" ht="12.75">
      <c r="A43" t="s">
        <v>21</v>
      </c>
      <c r="C43" s="21">
        <f>SUM(D43:G43)</f>
        <v>129536</v>
      </c>
      <c r="D43" s="21">
        <f>I5</f>
        <v>78443</v>
      </c>
      <c r="E43" s="21">
        <f>I6</f>
        <v>31201</v>
      </c>
      <c r="F43" s="21">
        <f>I7</f>
        <v>6894</v>
      </c>
      <c r="G43" s="21">
        <f>I11</f>
        <v>12998</v>
      </c>
      <c r="H43" s="21">
        <f>I8</f>
        <v>10932</v>
      </c>
      <c r="I43" s="21">
        <f>I9</f>
        <v>1792</v>
      </c>
      <c r="J43" s="21">
        <f>I10</f>
        <v>274</v>
      </c>
      <c r="K43" s="21"/>
    </row>
    <row r="44" spans="1:11" ht="12.75">
      <c r="A44" t="s">
        <v>22</v>
      </c>
      <c r="C44" s="22">
        <f aca="true" t="shared" si="9" ref="C44:J44">C43/C42</f>
        <v>1.9893724851798384</v>
      </c>
      <c r="D44" s="22">
        <f t="shared" si="9"/>
        <v>1.9855468651125117</v>
      </c>
      <c r="E44" s="22">
        <f t="shared" si="9"/>
        <v>1.9954591967255053</v>
      </c>
      <c r="F44" s="22">
        <f t="shared" si="9"/>
        <v>1.954635667706266</v>
      </c>
      <c r="G44" s="22">
        <f t="shared" si="9"/>
        <v>2.0170701427684667</v>
      </c>
      <c r="H44" s="22">
        <f t="shared" si="9"/>
        <v>1.968665586169638</v>
      </c>
      <c r="I44" s="22">
        <f t="shared" si="9"/>
        <v>2.330299089726918</v>
      </c>
      <c r="J44" s="22">
        <f t="shared" si="9"/>
        <v>2.2459016393442623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42215</v>
      </c>
      <c r="D47" s="21">
        <f>H16</f>
        <v>24280</v>
      </c>
      <c r="E47" s="21">
        <f>H17</f>
        <v>10634</v>
      </c>
      <c r="F47" s="21">
        <f>H18</f>
        <v>2652</v>
      </c>
      <c r="G47" s="21">
        <f>H22</f>
        <v>4649</v>
      </c>
      <c r="H47" s="21">
        <f>H19</f>
        <v>4021</v>
      </c>
      <c r="I47" s="21">
        <f>H20</f>
        <v>556</v>
      </c>
      <c r="J47" s="21">
        <f>H21</f>
        <v>72</v>
      </c>
      <c r="K47" s="21"/>
    </row>
    <row r="48" spans="1:11" ht="12.75">
      <c r="A48" t="s">
        <v>21</v>
      </c>
      <c r="C48" s="21">
        <f>SUM(D48:G48)</f>
        <v>92454</v>
      </c>
      <c r="D48" s="21">
        <f>H5</f>
        <v>54635</v>
      </c>
      <c r="E48" s="21">
        <f>H6</f>
        <v>22484</v>
      </c>
      <c r="F48" s="21">
        <f>H7</f>
        <v>5498</v>
      </c>
      <c r="G48" s="21">
        <f>H11</f>
        <v>9837</v>
      </c>
      <c r="H48" s="21">
        <f>H8</f>
        <v>8370</v>
      </c>
      <c r="I48" s="21">
        <f>H9</f>
        <v>1303</v>
      </c>
      <c r="J48" s="21">
        <f>H10</f>
        <v>164</v>
      </c>
      <c r="K48" s="21"/>
    </row>
    <row r="49" spans="1:11" ht="12.75">
      <c r="A49" t="s">
        <v>22</v>
      </c>
      <c r="C49" s="22">
        <f aca="true" t="shared" si="10" ref="C49:J49">C48/C47</f>
        <v>2.1900746180267676</v>
      </c>
      <c r="D49" s="22">
        <f t="shared" si="10"/>
        <v>2.250205930807249</v>
      </c>
      <c r="E49" s="22">
        <f t="shared" si="10"/>
        <v>2.114350197479782</v>
      </c>
      <c r="F49" s="22">
        <f t="shared" si="10"/>
        <v>2.0731523378582204</v>
      </c>
      <c r="G49" s="22">
        <f t="shared" si="10"/>
        <v>2.1159389115938914</v>
      </c>
      <c r="H49" s="22">
        <f t="shared" si="10"/>
        <v>2.081571748321313</v>
      </c>
      <c r="I49" s="22">
        <f t="shared" si="10"/>
        <v>2.343525179856115</v>
      </c>
      <c r="J49" s="22">
        <f t="shared" si="10"/>
        <v>2.2777777777777777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22899</v>
      </c>
      <c r="D52" s="21">
        <f>SUM(B16:G16)</f>
        <v>15227</v>
      </c>
      <c r="E52" s="21">
        <f>SUM(B17:G17)</f>
        <v>5002</v>
      </c>
      <c r="F52" s="21">
        <f>SUM(B18:G18)</f>
        <v>875</v>
      </c>
      <c r="G52" s="21">
        <f>SUM(H52:J52)</f>
        <v>1795</v>
      </c>
      <c r="H52" s="21">
        <f>SUM(B19:G19)</f>
        <v>1532</v>
      </c>
      <c r="I52" s="21">
        <f>SUM(B20:G20)</f>
        <v>213</v>
      </c>
      <c r="J52" s="21">
        <f>SUM(B21:G21)</f>
        <v>50</v>
      </c>
      <c r="K52" s="21"/>
    </row>
    <row r="53" spans="1:11" ht="12.75">
      <c r="A53" t="s">
        <v>21</v>
      </c>
      <c r="C53" s="21">
        <f>SUM(B12:G12)</f>
        <v>37082</v>
      </c>
      <c r="D53" s="21">
        <f>SUM(B5:G5)</f>
        <v>23808</v>
      </c>
      <c r="E53" s="21">
        <f>SUM(B6:G6)</f>
        <v>8717</v>
      </c>
      <c r="F53" s="21">
        <f>SUM(B7:G7)</f>
        <v>1396</v>
      </c>
      <c r="G53" s="21">
        <f>SUM(H53:J53)</f>
        <v>3161</v>
      </c>
      <c r="H53" s="21">
        <f>SUM(B8:G8)</f>
        <v>2562</v>
      </c>
      <c r="I53" s="21">
        <f>SUM(B9:G9)</f>
        <v>489</v>
      </c>
      <c r="J53" s="21">
        <f>SUM(B10:G10)</f>
        <v>110</v>
      </c>
      <c r="K53" s="21"/>
    </row>
    <row r="54" spans="1:11" ht="12.75">
      <c r="A54" t="s">
        <v>22</v>
      </c>
      <c r="C54" s="22">
        <f aca="true" t="shared" si="11" ref="C54:J54">C53/C52</f>
        <v>1.6193720249792567</v>
      </c>
      <c r="D54" s="22">
        <f t="shared" si="11"/>
        <v>1.563538451434951</v>
      </c>
      <c r="E54" s="22">
        <f t="shared" si="11"/>
        <v>1.742702918832467</v>
      </c>
      <c r="F54" s="22">
        <f t="shared" si="11"/>
        <v>1.5954285714285714</v>
      </c>
      <c r="G54" s="22">
        <f t="shared" si="11"/>
        <v>1.7610027855153203</v>
      </c>
      <c r="H54" s="22">
        <f t="shared" si="11"/>
        <v>1.6723237597911227</v>
      </c>
      <c r="I54" s="22">
        <f t="shared" si="11"/>
        <v>2.295774647887324</v>
      </c>
      <c r="J54" s="22">
        <f t="shared" si="11"/>
        <v>2.2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22899</v>
      </c>
      <c r="D61" s="21">
        <f>SUM(B16:G16)</f>
        <v>15227</v>
      </c>
      <c r="E61" s="21">
        <f>SUM(B17:G17)</f>
        <v>5002</v>
      </c>
      <c r="F61" s="21">
        <f>SUM(B18:G18)</f>
        <v>875</v>
      </c>
      <c r="G61" s="21">
        <f>SUM(H61:J61)</f>
        <v>1795</v>
      </c>
      <c r="H61" s="21">
        <f>SUM(B19:G19)</f>
        <v>1532</v>
      </c>
      <c r="I61" s="21">
        <f>SUM(B20:G20)</f>
        <v>213</v>
      </c>
      <c r="J61" s="21">
        <f>SUM(B21:G21)</f>
        <v>50</v>
      </c>
      <c r="K61" s="21"/>
    </row>
    <row r="62" spans="1:11" ht="12.75">
      <c r="A62" t="s">
        <v>21</v>
      </c>
      <c r="C62" s="21">
        <f>SUM(B12:G12)</f>
        <v>37082</v>
      </c>
      <c r="D62" s="21">
        <f>SUM(B5:G5)</f>
        <v>23808</v>
      </c>
      <c r="E62" s="21">
        <f>SUM(B6:G6)</f>
        <v>8717</v>
      </c>
      <c r="F62" s="21">
        <f>SUM(B7:G7)</f>
        <v>1396</v>
      </c>
      <c r="G62" s="21">
        <f>SUM(H62:J62)</f>
        <v>3161</v>
      </c>
      <c r="H62" s="21">
        <f>SUM(B8:G8)</f>
        <v>2562</v>
      </c>
      <c r="I62" s="21">
        <f>SUM(B9:G9)</f>
        <v>489</v>
      </c>
      <c r="J62" s="21">
        <f>SUM(B10:G10)</f>
        <v>110</v>
      </c>
      <c r="K62" s="21"/>
    </row>
    <row r="63" spans="1:11" ht="12.75">
      <c r="A63" t="s">
        <v>22</v>
      </c>
      <c r="C63" s="22">
        <f aca="true" t="shared" si="12" ref="C63:J63">C62/C61</f>
        <v>1.6193720249792567</v>
      </c>
      <c r="D63" s="22">
        <f t="shared" si="12"/>
        <v>1.563538451434951</v>
      </c>
      <c r="E63" s="22">
        <f t="shared" si="12"/>
        <v>1.742702918832467</v>
      </c>
      <c r="F63" s="22">
        <f t="shared" si="12"/>
        <v>1.5954285714285714</v>
      </c>
      <c r="G63" s="22">
        <f t="shared" si="12"/>
        <v>1.7610027855153203</v>
      </c>
      <c r="H63" s="22">
        <f t="shared" si="12"/>
        <v>1.6723237597911227</v>
      </c>
      <c r="I63" s="22">
        <f t="shared" si="12"/>
        <v>2.295774647887324</v>
      </c>
      <c r="J63" s="22">
        <f t="shared" si="12"/>
        <v>2.2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13238</v>
      </c>
      <c r="D66" s="21">
        <f>SUM(F16:G16)</f>
        <v>9208</v>
      </c>
      <c r="E66" s="21">
        <f>SUM(F17:G17)</f>
        <v>2610</v>
      </c>
      <c r="F66" s="21">
        <f>SUM(F18:G18)</f>
        <v>528</v>
      </c>
      <c r="G66" s="21">
        <f>SUM(H66:J66)</f>
        <v>892</v>
      </c>
      <c r="H66" s="21">
        <f>SUM(F19:G19)</f>
        <v>771</v>
      </c>
      <c r="I66" s="21">
        <f>SUM(F20:G20)</f>
        <v>93</v>
      </c>
      <c r="J66" s="21">
        <f>SUM(F21:G21)</f>
        <v>28</v>
      </c>
      <c r="K66" s="21"/>
    </row>
    <row r="67" spans="1:11" ht="12.75">
      <c r="A67" t="s">
        <v>21</v>
      </c>
      <c r="C67" s="21">
        <f>SUM(F12:G12)</f>
        <v>14279</v>
      </c>
      <c r="D67" s="21">
        <f>SUM(F5:G5)</f>
        <v>10094</v>
      </c>
      <c r="E67" s="21">
        <f>SUM(F6:G6)</f>
        <v>2711</v>
      </c>
      <c r="F67" s="21">
        <f>SUM(F7:G7)</f>
        <v>545</v>
      </c>
      <c r="G67" s="21">
        <f>SUM(H67:J67)</f>
        <v>929</v>
      </c>
      <c r="H67" s="21">
        <f>SUM(F8:G8)</f>
        <v>797</v>
      </c>
      <c r="I67" s="21">
        <f>SUM(F9:G9)</f>
        <v>104</v>
      </c>
      <c r="J67" s="21">
        <f>SUM(F10:G10)</f>
        <v>28</v>
      </c>
      <c r="K67" s="21"/>
    </row>
    <row r="68" spans="1:11" ht="12.75">
      <c r="A68" t="s">
        <v>22</v>
      </c>
      <c r="C68" s="22">
        <f aca="true" t="shared" si="13" ref="C68:J68">C67/C66</f>
        <v>1.0786372563831395</v>
      </c>
      <c r="D68" s="22">
        <f t="shared" si="13"/>
        <v>1.09622067767159</v>
      </c>
      <c r="E68" s="22">
        <f t="shared" si="13"/>
        <v>1.0386973180076629</v>
      </c>
      <c r="F68" s="22">
        <f t="shared" si="13"/>
        <v>1.0321969696969697</v>
      </c>
      <c r="G68" s="22">
        <f t="shared" si="13"/>
        <v>1.0414798206278026</v>
      </c>
      <c r="H68" s="22">
        <f t="shared" si="13"/>
        <v>1.0337224383916992</v>
      </c>
      <c r="I68" s="22">
        <f t="shared" si="13"/>
        <v>1.118279569892473</v>
      </c>
      <c r="J68" s="22">
        <f t="shared" si="13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3946</v>
      </c>
      <c r="D71" s="21">
        <f>B16</f>
        <v>2302</v>
      </c>
      <c r="E71" s="21">
        <f>B17</f>
        <v>1062</v>
      </c>
      <c r="F71" s="21">
        <f>B18</f>
        <v>185</v>
      </c>
      <c r="G71" s="21">
        <f>SUM(H71:J71)</f>
        <v>397</v>
      </c>
      <c r="H71" s="21">
        <f>B19</f>
        <v>355</v>
      </c>
      <c r="I71" s="21">
        <f>B20</f>
        <v>32</v>
      </c>
      <c r="J71" s="21">
        <f>B21</f>
        <v>10</v>
      </c>
      <c r="K71" s="21"/>
    </row>
    <row r="72" spans="1:11" ht="12.75">
      <c r="A72" t="s">
        <v>21</v>
      </c>
      <c r="C72" s="21">
        <f>B12</f>
        <v>11490</v>
      </c>
      <c r="D72" s="21">
        <f>B5</f>
        <v>6770</v>
      </c>
      <c r="E72" s="21">
        <f>B6</f>
        <v>3106</v>
      </c>
      <c r="F72" s="21">
        <f>B7</f>
        <v>519</v>
      </c>
      <c r="G72" s="21">
        <f>SUM(H72:J72)</f>
        <v>1095</v>
      </c>
      <c r="H72" s="21">
        <f>B8</f>
        <v>972</v>
      </c>
      <c r="I72" s="21">
        <f>B9</f>
        <v>89</v>
      </c>
      <c r="J72" s="21">
        <f>B10</f>
        <v>34</v>
      </c>
      <c r="K72" s="21"/>
    </row>
    <row r="73" spans="1:11" ht="12.75">
      <c r="A73" t="s">
        <v>22</v>
      </c>
      <c r="C73" s="22">
        <f aca="true" t="shared" si="14" ref="C73:J73">C72/C71</f>
        <v>2.9118094272681194</v>
      </c>
      <c r="D73" s="22">
        <f t="shared" si="14"/>
        <v>2.940920938314509</v>
      </c>
      <c r="E73" s="22">
        <f t="shared" si="14"/>
        <v>2.9246704331450095</v>
      </c>
      <c r="F73" s="22">
        <f t="shared" si="14"/>
        <v>2.8054054054054056</v>
      </c>
      <c r="G73" s="22">
        <f t="shared" si="14"/>
        <v>2.7581863979848866</v>
      </c>
      <c r="H73" s="22">
        <f t="shared" si="14"/>
        <v>2.7380281690140844</v>
      </c>
      <c r="I73" s="22">
        <f t="shared" si="14"/>
        <v>2.78125</v>
      </c>
      <c r="J73" s="22">
        <f t="shared" si="14"/>
        <v>3.4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1502</v>
      </c>
      <c r="D76" s="21">
        <f>C16</f>
        <v>828</v>
      </c>
      <c r="E76" s="21">
        <f>C17</f>
        <v>438</v>
      </c>
      <c r="F76" s="21">
        <f>C18</f>
        <v>52</v>
      </c>
      <c r="G76" s="21">
        <f>SUM(H76:J76)</f>
        <v>184</v>
      </c>
      <c r="H76" s="21">
        <f>C19</f>
        <v>116</v>
      </c>
      <c r="I76" s="21">
        <f>C20</f>
        <v>61</v>
      </c>
      <c r="J76" s="21">
        <f>C21</f>
        <v>7</v>
      </c>
      <c r="K76" s="21"/>
    </row>
    <row r="77" spans="1:11" ht="12.75">
      <c r="A77" t="s">
        <v>21</v>
      </c>
      <c r="C77" s="21">
        <f>C12</f>
        <v>5696</v>
      </c>
      <c r="D77" s="21">
        <f>C5</f>
        <v>3059</v>
      </c>
      <c r="E77" s="21">
        <f>C6</f>
        <v>1715</v>
      </c>
      <c r="F77" s="21">
        <f>C7</f>
        <v>204</v>
      </c>
      <c r="G77" s="21">
        <f>SUM(H77:J77)</f>
        <v>718</v>
      </c>
      <c r="H77" s="21">
        <f>C8</f>
        <v>454</v>
      </c>
      <c r="I77" s="21">
        <f>C9</f>
        <v>228</v>
      </c>
      <c r="J77" s="21">
        <f>C10</f>
        <v>36</v>
      </c>
      <c r="K77" s="21"/>
    </row>
    <row r="78" spans="1:11" ht="12.75">
      <c r="A78" t="s">
        <v>22</v>
      </c>
      <c r="C78" s="22">
        <f aca="true" t="shared" si="15" ref="C78:J78">C77/C76</f>
        <v>3.792276964047936</v>
      </c>
      <c r="D78" s="22">
        <f t="shared" si="15"/>
        <v>3.6944444444444446</v>
      </c>
      <c r="E78" s="22">
        <f t="shared" si="15"/>
        <v>3.915525114155251</v>
      </c>
      <c r="F78" s="22">
        <f t="shared" si="15"/>
        <v>3.923076923076923</v>
      </c>
      <c r="G78" s="22">
        <f t="shared" si="15"/>
        <v>3.902173913043478</v>
      </c>
      <c r="H78" s="22">
        <f t="shared" si="15"/>
        <v>3.913793103448276</v>
      </c>
      <c r="I78" s="22">
        <f t="shared" si="15"/>
        <v>3.737704918032787</v>
      </c>
      <c r="J78" s="22">
        <f t="shared" si="15"/>
        <v>5.142857142857143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3793</v>
      </c>
      <c r="D81" s="21">
        <f>E16</f>
        <v>2584</v>
      </c>
      <c r="E81" s="21">
        <f>E17</f>
        <v>810</v>
      </c>
      <c r="F81" s="21">
        <f>E18</f>
        <v>104</v>
      </c>
      <c r="G81" s="21">
        <f>SUM(H81:J81)</f>
        <v>295</v>
      </c>
      <c r="H81" s="21">
        <f>E19</f>
        <v>276</v>
      </c>
      <c r="I81" s="21">
        <f>E20</f>
        <v>17</v>
      </c>
      <c r="J81" s="21">
        <f>E21</f>
        <v>2</v>
      </c>
      <c r="K81" s="21"/>
    </row>
    <row r="82" spans="1:11" ht="12.75">
      <c r="A82" t="s">
        <v>21</v>
      </c>
      <c r="C82" s="21">
        <f>E12</f>
        <v>3842</v>
      </c>
      <c r="D82" s="21">
        <f>E5</f>
        <v>2615</v>
      </c>
      <c r="E82" s="21">
        <f>E6</f>
        <v>822</v>
      </c>
      <c r="F82" s="21">
        <f>E7</f>
        <v>106</v>
      </c>
      <c r="G82" s="21">
        <f>SUM(H82:J82)</f>
        <v>299</v>
      </c>
      <c r="H82" s="21">
        <f>E8</f>
        <v>279</v>
      </c>
      <c r="I82" s="21">
        <f>E9</f>
        <v>18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1.0129185341418403</v>
      </c>
      <c r="D83" s="22">
        <f t="shared" si="16"/>
        <v>1.0119969040247678</v>
      </c>
      <c r="E83" s="22">
        <f t="shared" si="16"/>
        <v>1.0148148148148148</v>
      </c>
      <c r="F83" s="22">
        <f t="shared" si="16"/>
        <v>1.0192307692307692</v>
      </c>
      <c r="G83" s="22">
        <f t="shared" si="16"/>
        <v>1.0135593220338983</v>
      </c>
      <c r="H83" s="22">
        <f t="shared" si="16"/>
        <v>1.0108695652173914</v>
      </c>
      <c r="I83" s="22">
        <f t="shared" si="16"/>
        <v>1.0588235294117647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420</v>
      </c>
      <c r="D86" s="21">
        <f>D16</f>
        <v>305</v>
      </c>
      <c r="E86" s="21">
        <f>D17</f>
        <v>82</v>
      </c>
      <c r="F86" s="21">
        <f>D18</f>
        <v>6</v>
      </c>
      <c r="G86" s="21">
        <f>SUM(H86:J86)</f>
        <v>27</v>
      </c>
      <c r="H86" s="21">
        <f>D19</f>
        <v>14</v>
      </c>
      <c r="I86" s="21">
        <f>D20</f>
        <v>10</v>
      </c>
      <c r="J86" s="21">
        <f>D21</f>
        <v>3</v>
      </c>
    </row>
    <row r="87" spans="1:10" ht="12.75">
      <c r="A87" t="s">
        <v>21</v>
      </c>
      <c r="C87" s="21">
        <f>D12</f>
        <v>1775</v>
      </c>
      <c r="D87" s="21">
        <f>D5</f>
        <v>1270</v>
      </c>
      <c r="E87" s="21">
        <f>D6</f>
        <v>363</v>
      </c>
      <c r="F87" s="21">
        <f>D7</f>
        <v>22</v>
      </c>
      <c r="G87" s="21">
        <f>SUM(H87:J87)</f>
        <v>120</v>
      </c>
      <c r="H87" s="21">
        <f>D8</f>
        <v>60</v>
      </c>
      <c r="I87" s="21">
        <f>D9</f>
        <v>50</v>
      </c>
      <c r="J87" s="21">
        <f>D10</f>
        <v>10</v>
      </c>
    </row>
    <row r="88" spans="1:10" ht="12.75">
      <c r="A88" t="s">
        <v>22</v>
      </c>
      <c r="C88" s="22">
        <f aca="true" t="shared" si="17" ref="C88:J88">C87/C86</f>
        <v>4.226190476190476</v>
      </c>
      <c r="D88" s="22">
        <f t="shared" si="17"/>
        <v>4.163934426229508</v>
      </c>
      <c r="E88" s="22">
        <f t="shared" si="17"/>
        <v>4.426829268292683</v>
      </c>
      <c r="F88" s="22">
        <f t="shared" si="17"/>
        <v>3.6666666666666665</v>
      </c>
      <c r="G88" s="22">
        <f t="shared" si="17"/>
        <v>4.444444444444445</v>
      </c>
      <c r="H88" s="22">
        <f t="shared" si="17"/>
        <v>4.285714285714286</v>
      </c>
      <c r="I88" s="22">
        <f t="shared" si="17"/>
        <v>5</v>
      </c>
      <c r="J88" s="22">
        <f t="shared" si="17"/>
        <v>3.3333333333333335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27882714</v>
      </c>
      <c r="D94" s="21"/>
      <c r="E94" s="21">
        <f>SUM(E95:E96)</f>
        <v>65114</v>
      </c>
      <c r="F94" s="22">
        <f>C94/E94</f>
        <v>428.21380962619406</v>
      </c>
      <c r="G94" s="21">
        <f>SUM(G95:G96)</f>
        <v>129536</v>
      </c>
      <c r="H94" s="22">
        <f>C94/G94</f>
        <v>215.2506947875494</v>
      </c>
    </row>
    <row r="95" spans="1:8" ht="12.75">
      <c r="A95" t="s">
        <v>23</v>
      </c>
      <c r="C95" s="21">
        <f>H34</f>
        <v>19903020</v>
      </c>
      <c r="D95" s="21"/>
      <c r="E95" s="21">
        <f>H23</f>
        <v>42215</v>
      </c>
      <c r="F95" s="22">
        <f>C95/E95</f>
        <v>471.4679616250148</v>
      </c>
      <c r="G95" s="21">
        <f>H12</f>
        <v>92454</v>
      </c>
      <c r="H95" s="22">
        <f>C95/G95</f>
        <v>215.27483937958337</v>
      </c>
    </row>
    <row r="96" spans="1:8" ht="12.75">
      <c r="A96" t="s">
        <v>34</v>
      </c>
      <c r="C96" s="21">
        <f>SUM(B34:G34)</f>
        <v>7979694</v>
      </c>
      <c r="D96" s="21"/>
      <c r="E96" s="21">
        <f>SUM(B23:G23)</f>
        <v>22899</v>
      </c>
      <c r="F96" s="22">
        <f>C96/E96</f>
        <v>348.47347045722523</v>
      </c>
      <c r="G96" s="21">
        <f>SUM(B12:G12)</f>
        <v>37082</v>
      </c>
      <c r="H96" s="22">
        <f>C96/G96</f>
        <v>215.19049673696134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16725980</v>
      </c>
      <c r="D98" s="21"/>
      <c r="E98" s="21">
        <f>SUM(E99:E100)</f>
        <v>39507</v>
      </c>
      <c r="F98" s="22">
        <f>C98/E98</f>
        <v>423.3675044928747</v>
      </c>
      <c r="G98" s="21">
        <f>SUM(G99:G100)</f>
        <v>78443</v>
      </c>
      <c r="H98" s="22">
        <f>C98/G98</f>
        <v>213.2246344479431</v>
      </c>
    </row>
    <row r="99" spans="1:8" ht="12.75">
      <c r="A99" t="s">
        <v>23</v>
      </c>
      <c r="C99" s="21">
        <f>H27</f>
        <v>11606205</v>
      </c>
      <c r="D99" s="21"/>
      <c r="E99" s="21">
        <f>H16</f>
        <v>24280</v>
      </c>
      <c r="F99" s="22">
        <f>C99/E99</f>
        <v>478.01503294892916</v>
      </c>
      <c r="G99" s="21">
        <f>H5</f>
        <v>54635</v>
      </c>
      <c r="H99" s="22">
        <f>C99/G99</f>
        <v>212.4316829870962</v>
      </c>
    </row>
    <row r="100" spans="1:8" ht="12.75">
      <c r="A100" t="s">
        <v>34</v>
      </c>
      <c r="C100" s="21">
        <f>SUM(B27:G27)</f>
        <v>5119775</v>
      </c>
      <c r="D100" s="21"/>
      <c r="E100" s="21">
        <f>SUM(B16:G16)</f>
        <v>15227</v>
      </c>
      <c r="F100" s="22">
        <f>C100/E100</f>
        <v>336.2300518815262</v>
      </c>
      <c r="G100" s="21">
        <f>SUM(B5:G5)</f>
        <v>23808</v>
      </c>
      <c r="H100" s="22">
        <f>C100/G100</f>
        <v>215.0443128360215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6779070</v>
      </c>
      <c r="D102" s="21"/>
      <c r="E102" s="21">
        <f>SUM(E103:E104)</f>
        <v>15636</v>
      </c>
      <c r="F102" s="22">
        <f>C102/E102</f>
        <v>433.5552570990023</v>
      </c>
      <c r="G102" s="21">
        <f>SUM(G103:G104)</f>
        <v>31201</v>
      </c>
      <c r="H102" s="22">
        <f>C102/G102</f>
        <v>217.2709208038204</v>
      </c>
    </row>
    <row r="103" spans="1:8" ht="12.75">
      <c r="A103" t="s">
        <v>23</v>
      </c>
      <c r="C103" s="21">
        <f>H28</f>
        <v>4917459</v>
      </c>
      <c r="D103" s="21"/>
      <c r="E103" s="21">
        <f>H17</f>
        <v>10634</v>
      </c>
      <c r="F103" s="22">
        <f>C103/E103</f>
        <v>462.42796689862706</v>
      </c>
      <c r="G103" s="21">
        <f>H6</f>
        <v>22484</v>
      </c>
      <c r="H103" s="22">
        <f>C103/G103</f>
        <v>218.70925991816404</v>
      </c>
    </row>
    <row r="104" spans="1:8" ht="12.75">
      <c r="A104" t="s">
        <v>34</v>
      </c>
      <c r="C104" s="21">
        <f>SUM(B28:G28)</f>
        <v>1861611</v>
      </c>
      <c r="D104" s="21"/>
      <c r="E104" s="21">
        <f>SUM(B17:G17)</f>
        <v>5002</v>
      </c>
      <c r="F104" s="22">
        <f>C104/E104</f>
        <v>372.1733306677329</v>
      </c>
      <c r="G104" s="21">
        <f>SUM(B6:G6)</f>
        <v>8717</v>
      </c>
      <c r="H104" s="22">
        <f>C104/G104</f>
        <v>213.56097281174715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1465953</v>
      </c>
      <c r="D106" s="21"/>
      <c r="E106" s="21">
        <f>SUM(E107:E108)</f>
        <v>3527</v>
      </c>
      <c r="F106" s="22">
        <f>C106/E106</f>
        <v>415.637368868727</v>
      </c>
      <c r="G106" s="21">
        <f>SUM(G107:G108)</f>
        <v>6894</v>
      </c>
      <c r="H106" s="22">
        <f>C106/G106</f>
        <v>212.64186248912097</v>
      </c>
    </row>
    <row r="107" spans="1:8" ht="12.75">
      <c r="A107" t="s">
        <v>23</v>
      </c>
      <c r="C107" s="21">
        <f>H29</f>
        <v>1170544</v>
      </c>
      <c r="D107" s="21"/>
      <c r="E107" s="21">
        <f>H18</f>
        <v>2652</v>
      </c>
      <c r="F107" s="22">
        <f>C107/E107</f>
        <v>441.3815987933635</v>
      </c>
      <c r="G107" s="21">
        <f>H7</f>
        <v>5498</v>
      </c>
      <c r="H107" s="22">
        <f>C107/G107</f>
        <v>212.9036013095671</v>
      </c>
    </row>
    <row r="108" spans="1:8" ht="12.75">
      <c r="A108" t="s">
        <v>34</v>
      </c>
      <c r="C108" s="21">
        <f>SUM(B29:G29)</f>
        <v>295409</v>
      </c>
      <c r="D108" s="21"/>
      <c r="E108" s="21">
        <f>SUM(B18:G18)</f>
        <v>875</v>
      </c>
      <c r="F108" s="22">
        <f>C108/E108</f>
        <v>337.61028571428574</v>
      </c>
      <c r="G108" s="21">
        <f>SUM(B7:G7)</f>
        <v>1396</v>
      </c>
      <c r="H108" s="22">
        <f>C108/G108</f>
        <v>211.61103151862463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2911711</v>
      </c>
      <c r="D110" s="21"/>
      <c r="E110" s="21">
        <f>SUM(E111:E112)</f>
        <v>6444</v>
      </c>
      <c r="F110" s="22">
        <f>C110/E110</f>
        <v>451.8483860955928</v>
      </c>
      <c r="G110" s="21">
        <f>SUM(G111:G112)</f>
        <v>12998</v>
      </c>
      <c r="H110" s="22">
        <f>C110/G110</f>
        <v>224.0122326511771</v>
      </c>
    </row>
    <row r="111" spans="1:8" ht="12.75">
      <c r="A111" s="11" t="s">
        <v>23</v>
      </c>
      <c r="C111" s="21">
        <f>H33</f>
        <v>2208812</v>
      </c>
      <c r="D111" s="21"/>
      <c r="E111" s="21">
        <f>H22</f>
        <v>4649</v>
      </c>
      <c r="F111" s="22">
        <f>C111/E111</f>
        <v>475.1155087115509</v>
      </c>
      <c r="G111" s="21">
        <f>H11</f>
        <v>9837</v>
      </c>
      <c r="H111" s="22">
        <f>C111/G111</f>
        <v>224.5412219172512</v>
      </c>
    </row>
    <row r="112" spans="1:8" ht="12.75">
      <c r="A112" s="11" t="s">
        <v>34</v>
      </c>
      <c r="C112" s="21">
        <f>SUM(B33:G33)</f>
        <v>702899</v>
      </c>
      <c r="D112" s="21"/>
      <c r="E112" s="21">
        <f>SUM(B22:G22)</f>
        <v>1795</v>
      </c>
      <c r="F112" s="22">
        <f>C112/E112</f>
        <v>391.58718662952646</v>
      </c>
      <c r="G112" s="21">
        <f>SUM(B11:G11)</f>
        <v>3161</v>
      </c>
      <c r="H112" s="22">
        <f>C112/G112</f>
        <v>222.3660234103132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2484850</v>
      </c>
      <c r="D114" s="21"/>
      <c r="E114" s="21">
        <f>SUM(E115:E116)</f>
        <v>5553</v>
      </c>
      <c r="F114" s="22">
        <f>C114/E114</f>
        <v>447.4788402665226</v>
      </c>
      <c r="G114" s="21">
        <f>SUM(G115:G116)</f>
        <v>10932</v>
      </c>
      <c r="H114" s="22">
        <f>C114/G114</f>
        <v>227.30058543724846</v>
      </c>
    </row>
    <row r="115" spans="1:8" ht="12.75">
      <c r="A115" t="s">
        <v>23</v>
      </c>
      <c r="C115" s="21">
        <f>H30</f>
        <v>1904814</v>
      </c>
      <c r="D115" s="21"/>
      <c r="E115" s="21">
        <f>H19</f>
        <v>4021</v>
      </c>
      <c r="F115" s="22">
        <f>C115/E115</f>
        <v>473.7164884357125</v>
      </c>
      <c r="G115" s="21">
        <f>H8</f>
        <v>8370</v>
      </c>
      <c r="H115" s="22">
        <f>C115/G115</f>
        <v>227.5763440860215</v>
      </c>
    </row>
    <row r="116" spans="1:8" ht="12.75">
      <c r="A116" t="s">
        <v>34</v>
      </c>
      <c r="C116" s="21">
        <f>SUM(B30:G30)</f>
        <v>580036</v>
      </c>
      <c r="D116" s="21"/>
      <c r="E116" s="21">
        <f>SUM(B19:G19)</f>
        <v>1532</v>
      </c>
      <c r="F116" s="22">
        <f>C116/E116</f>
        <v>378.6135770234987</v>
      </c>
      <c r="G116" s="21">
        <f>SUM(B8:G8)</f>
        <v>2562</v>
      </c>
      <c r="H116" s="22">
        <f>C116/G116</f>
        <v>226.39968774395004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370910</v>
      </c>
      <c r="D118" s="21"/>
      <c r="E118" s="21">
        <f>SUM(E119:E120)</f>
        <v>769</v>
      </c>
      <c r="F118" s="22">
        <f>C118/E118</f>
        <v>482.32769830949286</v>
      </c>
      <c r="G118" s="21">
        <f>SUM(G119:G120)</f>
        <v>1792</v>
      </c>
      <c r="H118" s="22">
        <f>C118/G118</f>
        <v>206.98102678571428</v>
      </c>
    </row>
    <row r="119" spans="1:8" ht="12.75">
      <c r="A119" t="s">
        <v>23</v>
      </c>
      <c r="C119" s="21">
        <f>H31</f>
        <v>270356</v>
      </c>
      <c r="D119" s="21"/>
      <c r="E119" s="21">
        <f>H20</f>
        <v>556</v>
      </c>
      <c r="F119" s="22">
        <f>C119/E119</f>
        <v>486.2517985611511</v>
      </c>
      <c r="G119" s="21">
        <f>H9</f>
        <v>1303</v>
      </c>
      <c r="H119" s="22">
        <f>C119/G119</f>
        <v>207.48733691481198</v>
      </c>
    </row>
    <row r="120" spans="1:8" ht="12.75">
      <c r="A120" t="s">
        <v>34</v>
      </c>
      <c r="C120" s="21">
        <f>SUM(B31:G31)</f>
        <v>100554</v>
      </c>
      <c r="D120" s="21"/>
      <c r="E120" s="21">
        <f>SUM(B20:G20)</f>
        <v>213</v>
      </c>
      <c r="F120" s="22">
        <f>C120/E120</f>
        <v>472.0845070422535</v>
      </c>
      <c r="G120" s="21">
        <f>SUM(B9:G9)</f>
        <v>489</v>
      </c>
      <c r="H120" s="22">
        <f>C120/G120</f>
        <v>205.6319018404908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55951</v>
      </c>
      <c r="D122" s="21"/>
      <c r="E122" s="21">
        <f>SUM(E123:E124)</f>
        <v>122</v>
      </c>
      <c r="F122" s="22">
        <f>C122/E122</f>
        <v>458.61475409836066</v>
      </c>
      <c r="G122" s="21">
        <f>SUM(G123:G124)</f>
        <v>274</v>
      </c>
      <c r="H122" s="22">
        <f>C122/G122</f>
        <v>204.2007299270073</v>
      </c>
    </row>
    <row r="123" spans="1:8" ht="12.75">
      <c r="A123" t="s">
        <v>23</v>
      </c>
      <c r="C123" s="21">
        <f>H32</f>
        <v>33642</v>
      </c>
      <c r="D123" s="21"/>
      <c r="E123" s="21">
        <f>H21</f>
        <v>72</v>
      </c>
      <c r="F123" s="22">
        <f>C123/E123</f>
        <v>467.25</v>
      </c>
      <c r="G123" s="21">
        <f>H10</f>
        <v>164</v>
      </c>
      <c r="H123" s="22">
        <f>C123/G123</f>
        <v>205.1341463414634</v>
      </c>
    </row>
    <row r="124" spans="1:8" ht="12.75">
      <c r="A124" t="s">
        <v>34</v>
      </c>
      <c r="C124" s="21">
        <f>SUM(B32:G32)</f>
        <v>22309</v>
      </c>
      <c r="D124" s="21"/>
      <c r="E124" s="21">
        <f>SUM(B21:G21)</f>
        <v>50</v>
      </c>
      <c r="F124" s="22">
        <f>C124/E124</f>
        <v>446.18</v>
      </c>
      <c r="G124" s="21">
        <f>SUM(B10:G10)</f>
        <v>110</v>
      </c>
      <c r="H124" s="22">
        <f>C124/G124</f>
        <v>202.8090909090909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8224062</v>
      </c>
      <c r="D130" s="21"/>
      <c r="E130" s="21">
        <f aca="true" t="shared" si="19" ref="E130:K130">SUM(E131:E134)</f>
        <v>4886159</v>
      </c>
      <c r="F130" s="21">
        <f t="shared" si="19"/>
        <v>1796029</v>
      </c>
      <c r="G130" s="21">
        <f t="shared" si="19"/>
        <v>291200</v>
      </c>
      <c r="H130" s="21">
        <f t="shared" si="19"/>
        <v>681253</v>
      </c>
      <c r="I130" s="21">
        <f t="shared" si="19"/>
        <v>569421</v>
      </c>
      <c r="J130" s="21">
        <f t="shared" si="19"/>
        <v>91620</v>
      </c>
      <c r="K130" s="21">
        <f t="shared" si="19"/>
        <v>20212</v>
      </c>
    </row>
    <row r="131" spans="1:11" ht="12.75">
      <c r="A131" t="s">
        <v>4</v>
      </c>
      <c r="C131" s="21">
        <f t="shared" si="18"/>
        <v>3091345</v>
      </c>
      <c r="D131" s="21"/>
      <c r="E131" s="21">
        <f>SUM(F27:G27)</f>
        <v>2080341</v>
      </c>
      <c r="F131" s="21">
        <f>SUM(F28:G28)</f>
        <v>542320</v>
      </c>
      <c r="G131" s="21">
        <f>SUM(F29:G29)</f>
        <v>108871</v>
      </c>
      <c r="H131" s="21">
        <f>SUM(I131:K131)</f>
        <v>192575</v>
      </c>
      <c r="I131" s="21">
        <f>SUM(F30:G30)</f>
        <v>167238</v>
      </c>
      <c r="J131" s="21">
        <f>SUM(F31:G31)</f>
        <v>19847</v>
      </c>
      <c r="K131" s="21">
        <f>SUM(F32:G32)</f>
        <v>5490</v>
      </c>
    </row>
    <row r="132" spans="1:11" ht="12.75">
      <c r="A132" t="s">
        <v>63</v>
      </c>
      <c r="C132" s="21">
        <f t="shared" si="18"/>
        <v>2728907</v>
      </c>
      <c r="D132" s="21"/>
      <c r="E132" s="21">
        <f>B27</f>
        <v>1469661</v>
      </c>
      <c r="F132" s="21">
        <f>B28</f>
        <v>672384</v>
      </c>
      <c r="G132" s="21">
        <f>B29</f>
        <v>111726</v>
      </c>
      <c r="H132" s="21">
        <f>SUM(I132:K132)</f>
        <v>250724</v>
      </c>
      <c r="I132" s="21">
        <f>B30</f>
        <v>224412</v>
      </c>
      <c r="J132" s="21">
        <f>B31</f>
        <v>18993</v>
      </c>
      <c r="K132" s="21">
        <f>B32</f>
        <v>7319</v>
      </c>
    </row>
    <row r="133" spans="1:11" ht="12.75">
      <c r="A133" t="s">
        <v>62</v>
      </c>
      <c r="C133" s="21">
        <f t="shared" si="18"/>
        <v>1319924</v>
      </c>
      <c r="D133" s="21"/>
      <c r="E133" s="21">
        <f>C27</f>
        <v>646592</v>
      </c>
      <c r="F133" s="21">
        <f>C28</f>
        <v>367336</v>
      </c>
      <c r="G133" s="21">
        <f>C29</f>
        <v>43314</v>
      </c>
      <c r="H133" s="21">
        <f>SUM(I133:K133)</f>
        <v>158962</v>
      </c>
      <c r="I133" s="21">
        <f>C30</f>
        <v>103720</v>
      </c>
      <c r="J133" s="21">
        <f>C31</f>
        <v>48315</v>
      </c>
      <c r="K133" s="21">
        <f>C32</f>
        <v>6927</v>
      </c>
    </row>
    <row r="134" spans="1:11" ht="12.75">
      <c r="A134" t="s">
        <v>2</v>
      </c>
      <c r="C134" s="21">
        <f t="shared" si="18"/>
        <v>1083886</v>
      </c>
      <c r="D134" s="21"/>
      <c r="E134" s="21">
        <f>E27</f>
        <v>689565</v>
      </c>
      <c r="F134" s="21">
        <f>E28</f>
        <v>213989</v>
      </c>
      <c r="G134" s="21">
        <f>E29</f>
        <v>27289</v>
      </c>
      <c r="H134" s="21">
        <f>SUM(I134:K134)</f>
        <v>78992</v>
      </c>
      <c r="I134" s="21">
        <f>E30</f>
        <v>74051</v>
      </c>
      <c r="J134" s="21">
        <f>E31</f>
        <v>4465</v>
      </c>
      <c r="K134" s="21">
        <f>E32</f>
        <v>476</v>
      </c>
    </row>
    <row r="135" spans="1:11" ht="12.75">
      <c r="A135" t="s">
        <v>61</v>
      </c>
      <c r="C135" s="21">
        <f t="shared" si="18"/>
        <v>335668</v>
      </c>
      <c r="D135" s="21"/>
      <c r="E135" s="21">
        <f>D27</f>
        <v>233616</v>
      </c>
      <c r="F135" s="21">
        <f>D28</f>
        <v>65582</v>
      </c>
      <c r="G135" s="21">
        <f>D29</f>
        <v>4209</v>
      </c>
      <c r="H135" s="21">
        <f>SUM(I135:K135)</f>
        <v>21646</v>
      </c>
      <c r="I135" s="21">
        <f>D30</f>
        <v>10615</v>
      </c>
      <c r="J135" s="21">
        <f>D31</f>
        <v>8934</v>
      </c>
      <c r="K135" s="21">
        <f>D32</f>
        <v>2097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3091345</v>
      </c>
      <c r="E141" s="22">
        <f>B141/C66</f>
        <v>233.52054691040942</v>
      </c>
      <c r="G141" s="22">
        <f>B141/C67</f>
        <v>216.49590307444498</v>
      </c>
    </row>
    <row r="142" spans="1:7" ht="12.75">
      <c r="A142" t="s">
        <v>63</v>
      </c>
      <c r="B142" s="21">
        <f>C132</f>
        <v>2728907</v>
      </c>
      <c r="E142" s="22">
        <f>B142/C71</f>
        <v>691.5628484541307</v>
      </c>
      <c r="G142" s="22">
        <f>B142/C72</f>
        <v>237.50278503046127</v>
      </c>
    </row>
    <row r="143" spans="1:7" ht="12.75">
      <c r="A143" t="s">
        <v>62</v>
      </c>
      <c r="B143" s="21">
        <f>C133</f>
        <v>1319924</v>
      </c>
      <c r="E143" s="22">
        <f>B143/C76</f>
        <v>878.7776298268975</v>
      </c>
      <c r="G143" s="22">
        <f>B143/C77</f>
        <v>231.72823033707866</v>
      </c>
    </row>
    <row r="144" spans="1:7" ht="12.75">
      <c r="A144" t="s">
        <v>2</v>
      </c>
      <c r="B144" s="21">
        <f>C134</f>
        <v>1083886</v>
      </c>
      <c r="E144" s="22">
        <f>B144/C81</f>
        <v>285.7595570788294</v>
      </c>
      <c r="G144" s="22">
        <f>B144/C82</f>
        <v>282.11504424778764</v>
      </c>
    </row>
    <row r="145" spans="1:7" ht="12.75">
      <c r="A145" t="s">
        <v>61</v>
      </c>
      <c r="B145" s="21">
        <f>C135</f>
        <v>335668</v>
      </c>
      <c r="E145" s="27">
        <f>B145/C86</f>
        <v>799.2095238095238</v>
      </c>
      <c r="G145" s="27">
        <f>B145/C87</f>
        <v>189.1087323943662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4">
      <selection activeCell="I32" sqref="I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6611</v>
      </c>
      <c r="C5" s="25">
        <v>2961</v>
      </c>
      <c r="D5" s="25">
        <v>1301</v>
      </c>
      <c r="E5" s="25">
        <v>2559</v>
      </c>
      <c r="F5" s="25">
        <v>9548</v>
      </c>
      <c r="G5" s="25">
        <v>603</v>
      </c>
      <c r="H5" s="25">
        <v>55894</v>
      </c>
      <c r="I5" s="20">
        <f aca="true" t="shared" si="0" ref="I5:I11">SUM(B5:H5)</f>
        <v>79477</v>
      </c>
    </row>
    <row r="6" spans="1:9" ht="12.75">
      <c r="A6" s="4" t="s">
        <v>8</v>
      </c>
      <c r="B6" s="25">
        <v>3078</v>
      </c>
      <c r="C6" s="25">
        <v>1727</v>
      </c>
      <c r="D6" s="25">
        <v>347</v>
      </c>
      <c r="E6" s="25">
        <v>797</v>
      </c>
      <c r="F6" s="25">
        <v>2666</v>
      </c>
      <c r="G6" s="25">
        <v>55</v>
      </c>
      <c r="H6" s="25">
        <v>23024</v>
      </c>
      <c r="I6" s="20">
        <f t="shared" si="0"/>
        <v>31694</v>
      </c>
    </row>
    <row r="7" spans="1:9" ht="12.75">
      <c r="A7" s="4" t="s">
        <v>9</v>
      </c>
      <c r="B7" s="25">
        <v>508</v>
      </c>
      <c r="C7" s="25">
        <v>168</v>
      </c>
      <c r="D7" s="25">
        <v>22</v>
      </c>
      <c r="E7" s="25">
        <v>98</v>
      </c>
      <c r="F7" s="25">
        <v>529</v>
      </c>
      <c r="G7" s="25">
        <v>19</v>
      </c>
      <c r="H7" s="25">
        <v>5692</v>
      </c>
      <c r="I7" s="20">
        <f t="shared" si="0"/>
        <v>7036</v>
      </c>
    </row>
    <row r="8" spans="1:9" ht="12.75">
      <c r="A8" s="4" t="s">
        <v>10</v>
      </c>
      <c r="B8" s="25">
        <v>942</v>
      </c>
      <c r="C8" s="25">
        <v>441</v>
      </c>
      <c r="D8" s="25">
        <v>58</v>
      </c>
      <c r="E8" s="25">
        <v>277</v>
      </c>
      <c r="F8" s="25">
        <v>770</v>
      </c>
      <c r="G8" s="25">
        <v>38</v>
      </c>
      <c r="H8" s="25">
        <v>8504</v>
      </c>
      <c r="I8" s="20">
        <f t="shared" si="0"/>
        <v>11030</v>
      </c>
    </row>
    <row r="9" spans="1:9" ht="12.75">
      <c r="A9" s="4" t="s">
        <v>11</v>
      </c>
      <c r="B9" s="25">
        <v>145</v>
      </c>
      <c r="C9" s="25">
        <v>220</v>
      </c>
      <c r="D9" s="25">
        <v>44</v>
      </c>
      <c r="E9" s="25">
        <v>17</v>
      </c>
      <c r="F9" s="25">
        <v>101</v>
      </c>
      <c r="G9" s="25">
        <v>3</v>
      </c>
      <c r="H9" s="25">
        <v>1321</v>
      </c>
      <c r="I9" s="20">
        <f t="shared" si="0"/>
        <v>1851</v>
      </c>
    </row>
    <row r="10" spans="1:9" ht="12.75">
      <c r="A10" s="4" t="s">
        <v>12</v>
      </c>
      <c r="B10" s="25">
        <v>42</v>
      </c>
      <c r="C10" s="25">
        <v>43</v>
      </c>
      <c r="D10" s="25">
        <v>10</v>
      </c>
      <c r="E10" s="25">
        <v>2</v>
      </c>
      <c r="F10" s="25">
        <v>27</v>
      </c>
      <c r="G10" s="25">
        <v>0</v>
      </c>
      <c r="H10" s="25">
        <v>149</v>
      </c>
      <c r="I10" s="20">
        <f t="shared" si="0"/>
        <v>273</v>
      </c>
    </row>
    <row r="11" spans="1:9" ht="12.75">
      <c r="A11" s="4" t="s">
        <v>13</v>
      </c>
      <c r="B11" s="20">
        <f aca="true" t="shared" si="1" ref="B11:H11">SUM(B8:B10)</f>
        <v>1129</v>
      </c>
      <c r="C11" s="20">
        <f t="shared" si="1"/>
        <v>704</v>
      </c>
      <c r="D11" s="20">
        <f t="shared" si="1"/>
        <v>112</v>
      </c>
      <c r="E11" s="20">
        <f t="shared" si="1"/>
        <v>296</v>
      </c>
      <c r="F11" s="20">
        <f t="shared" si="1"/>
        <v>898</v>
      </c>
      <c r="G11" s="20">
        <f t="shared" si="1"/>
        <v>41</v>
      </c>
      <c r="H11" s="20">
        <f t="shared" si="1"/>
        <v>9974</v>
      </c>
      <c r="I11" s="20">
        <f t="shared" si="0"/>
        <v>13154</v>
      </c>
    </row>
    <row r="12" spans="1:9" ht="12.75">
      <c r="A12" s="4" t="s">
        <v>14</v>
      </c>
      <c r="B12" s="20">
        <f aca="true" t="shared" si="2" ref="B12:I12">SUM(B5+B6+B7+B11)</f>
        <v>11326</v>
      </c>
      <c r="C12" s="20">
        <f t="shared" si="2"/>
        <v>5560</v>
      </c>
      <c r="D12" s="20">
        <f t="shared" si="2"/>
        <v>1782</v>
      </c>
      <c r="E12" s="20">
        <f t="shared" si="2"/>
        <v>3750</v>
      </c>
      <c r="F12" s="20">
        <f t="shared" si="2"/>
        <v>13641</v>
      </c>
      <c r="G12" s="20">
        <f t="shared" si="2"/>
        <v>718</v>
      </c>
      <c r="H12" s="20">
        <f t="shared" si="2"/>
        <v>94584</v>
      </c>
      <c r="I12" s="20">
        <f t="shared" si="2"/>
        <v>131361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2255</v>
      </c>
      <c r="C16" s="25">
        <v>805</v>
      </c>
      <c r="D16" s="25">
        <v>313</v>
      </c>
      <c r="E16" s="25">
        <v>2525</v>
      </c>
      <c r="F16" s="25">
        <v>8698</v>
      </c>
      <c r="G16" s="25">
        <v>544</v>
      </c>
      <c r="H16" s="25">
        <v>24830</v>
      </c>
      <c r="I16" s="20">
        <f aca="true" t="shared" si="3" ref="I16:I22">SUM(B16:H16)</f>
        <v>39970</v>
      </c>
    </row>
    <row r="17" spans="1:9" ht="12.75">
      <c r="A17" s="4" t="s">
        <v>8</v>
      </c>
      <c r="B17" s="25">
        <v>1057</v>
      </c>
      <c r="C17" s="25">
        <v>434</v>
      </c>
      <c r="D17" s="25">
        <v>78</v>
      </c>
      <c r="E17" s="25">
        <v>782</v>
      </c>
      <c r="F17" s="25">
        <v>2565</v>
      </c>
      <c r="G17" s="25">
        <v>52</v>
      </c>
      <c r="H17" s="25">
        <v>10925</v>
      </c>
      <c r="I17" s="20">
        <f t="shared" si="3"/>
        <v>15893</v>
      </c>
    </row>
    <row r="18" spans="1:9" ht="12.75">
      <c r="A18" s="4" t="s">
        <v>9</v>
      </c>
      <c r="B18" s="25">
        <v>185</v>
      </c>
      <c r="C18" s="25">
        <v>44</v>
      </c>
      <c r="D18" s="25">
        <v>6</v>
      </c>
      <c r="E18" s="25">
        <v>96</v>
      </c>
      <c r="F18" s="25">
        <v>512</v>
      </c>
      <c r="G18" s="25">
        <v>18</v>
      </c>
      <c r="H18" s="25">
        <v>2742</v>
      </c>
      <c r="I18" s="20">
        <f t="shared" si="3"/>
        <v>3603</v>
      </c>
    </row>
    <row r="19" spans="1:9" ht="12.75">
      <c r="A19" s="4" t="s">
        <v>10</v>
      </c>
      <c r="B19" s="25">
        <v>348</v>
      </c>
      <c r="C19" s="25">
        <v>107</v>
      </c>
      <c r="D19" s="25">
        <v>14</v>
      </c>
      <c r="E19" s="25">
        <v>273</v>
      </c>
      <c r="F19" s="25">
        <v>749</v>
      </c>
      <c r="G19" s="25">
        <v>33</v>
      </c>
      <c r="H19" s="25">
        <v>4112</v>
      </c>
      <c r="I19" s="20">
        <f t="shared" si="3"/>
        <v>5636</v>
      </c>
    </row>
    <row r="20" spans="1:9" ht="12.75">
      <c r="A20" s="4" t="s">
        <v>11</v>
      </c>
      <c r="B20" s="25">
        <v>48</v>
      </c>
      <c r="C20" s="25">
        <v>57</v>
      </c>
      <c r="D20" s="25">
        <v>9</v>
      </c>
      <c r="E20" s="25">
        <v>16</v>
      </c>
      <c r="F20" s="25">
        <v>90</v>
      </c>
      <c r="G20" s="25">
        <v>3</v>
      </c>
      <c r="H20" s="25">
        <v>570</v>
      </c>
      <c r="I20" s="20">
        <f t="shared" si="3"/>
        <v>793</v>
      </c>
    </row>
    <row r="21" spans="1:9" ht="12.75">
      <c r="A21" s="4" t="s">
        <v>12</v>
      </c>
      <c r="B21" s="25">
        <v>12</v>
      </c>
      <c r="C21" s="25">
        <v>9</v>
      </c>
      <c r="D21" s="25">
        <v>3</v>
      </c>
      <c r="E21" s="25">
        <v>2</v>
      </c>
      <c r="F21" s="25">
        <v>27</v>
      </c>
      <c r="G21" s="25">
        <v>0</v>
      </c>
      <c r="H21" s="25">
        <v>69</v>
      </c>
      <c r="I21" s="20">
        <f t="shared" si="3"/>
        <v>122</v>
      </c>
    </row>
    <row r="22" spans="1:9" ht="12.75">
      <c r="A22" s="4" t="s">
        <v>13</v>
      </c>
      <c r="B22" s="20">
        <f aca="true" t="shared" si="4" ref="B22:H22">SUM(B19:B21)</f>
        <v>408</v>
      </c>
      <c r="C22" s="20">
        <f t="shared" si="4"/>
        <v>173</v>
      </c>
      <c r="D22" s="20">
        <f t="shared" si="4"/>
        <v>26</v>
      </c>
      <c r="E22" s="20">
        <f t="shared" si="4"/>
        <v>291</v>
      </c>
      <c r="F22" s="20">
        <f t="shared" si="4"/>
        <v>866</v>
      </c>
      <c r="G22" s="20">
        <f t="shared" si="4"/>
        <v>36</v>
      </c>
      <c r="H22" s="20">
        <f t="shared" si="4"/>
        <v>4751</v>
      </c>
      <c r="I22" s="20">
        <f t="shared" si="3"/>
        <v>6551</v>
      </c>
    </row>
    <row r="23" spans="1:9" ht="12.75">
      <c r="A23" s="4" t="s">
        <v>14</v>
      </c>
      <c r="B23" s="20">
        <f aca="true" t="shared" si="5" ref="B23:I23">SUM(B16+B17+B18+B22)</f>
        <v>3905</v>
      </c>
      <c r="C23" s="20">
        <f t="shared" si="5"/>
        <v>1456</v>
      </c>
      <c r="D23" s="20">
        <f t="shared" si="5"/>
        <v>423</v>
      </c>
      <c r="E23" s="20">
        <f t="shared" si="5"/>
        <v>3694</v>
      </c>
      <c r="F23" s="20">
        <f t="shared" si="5"/>
        <v>12641</v>
      </c>
      <c r="G23" s="20">
        <f t="shared" si="5"/>
        <v>650</v>
      </c>
      <c r="H23" s="20">
        <f t="shared" si="5"/>
        <v>43248</v>
      </c>
      <c r="I23" s="20">
        <f t="shared" si="5"/>
        <v>66017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1427531</v>
      </c>
      <c r="C27" s="25">
        <v>627276</v>
      </c>
      <c r="D27" s="25">
        <v>243021</v>
      </c>
      <c r="E27" s="25">
        <v>754057</v>
      </c>
      <c r="F27" s="25">
        <v>1933366</v>
      </c>
      <c r="G27" s="25">
        <v>159374</v>
      </c>
      <c r="H27" s="25">
        <v>11896636</v>
      </c>
      <c r="I27" s="20">
        <f aca="true" t="shared" si="6" ref="I27:I32">SUM(B27:H27)</f>
        <v>17041261</v>
      </c>
    </row>
    <row r="28" spans="1:9" ht="12.75">
      <c r="A28" s="4" t="s">
        <v>8</v>
      </c>
      <c r="B28" s="25">
        <v>670040</v>
      </c>
      <c r="C28" s="25">
        <v>371021</v>
      </c>
      <c r="D28" s="25">
        <v>61654</v>
      </c>
      <c r="E28" s="25">
        <v>232262</v>
      </c>
      <c r="F28" s="25">
        <v>525402</v>
      </c>
      <c r="G28" s="25">
        <v>14156</v>
      </c>
      <c r="H28" s="25">
        <v>5063918</v>
      </c>
      <c r="I28" s="20">
        <f t="shared" si="6"/>
        <v>6938453</v>
      </c>
    </row>
    <row r="29" spans="1:9" ht="12.75">
      <c r="A29" s="4" t="s">
        <v>9</v>
      </c>
      <c r="B29" s="25">
        <v>111464</v>
      </c>
      <c r="C29" s="25">
        <v>34747</v>
      </c>
      <c r="D29" s="25">
        <v>4169</v>
      </c>
      <c r="E29" s="25">
        <v>28272</v>
      </c>
      <c r="F29" s="25">
        <v>104918</v>
      </c>
      <c r="G29" s="25">
        <v>4774</v>
      </c>
      <c r="H29" s="25">
        <v>1218719</v>
      </c>
      <c r="I29" s="20">
        <f t="shared" si="6"/>
        <v>1507063</v>
      </c>
    </row>
    <row r="30" spans="1:9" ht="12.75">
      <c r="A30" s="4" t="s">
        <v>10</v>
      </c>
      <c r="B30" s="25">
        <v>218198</v>
      </c>
      <c r="C30" s="25">
        <v>101126</v>
      </c>
      <c r="D30" s="25">
        <v>9982</v>
      </c>
      <c r="E30" s="25">
        <v>82859</v>
      </c>
      <c r="F30" s="25">
        <v>158287</v>
      </c>
      <c r="G30" s="25">
        <v>9743</v>
      </c>
      <c r="H30" s="25">
        <v>1926663</v>
      </c>
      <c r="I30" s="20">
        <f t="shared" si="6"/>
        <v>2506858</v>
      </c>
    </row>
    <row r="31" spans="1:9" ht="12.75">
      <c r="A31" s="4" t="s">
        <v>11</v>
      </c>
      <c r="B31" s="25">
        <v>31106</v>
      </c>
      <c r="C31" s="25">
        <v>48133</v>
      </c>
      <c r="D31" s="25">
        <v>7556</v>
      </c>
      <c r="E31" s="25">
        <v>4795</v>
      </c>
      <c r="F31" s="25">
        <v>18594</v>
      </c>
      <c r="G31" s="25">
        <v>916</v>
      </c>
      <c r="H31" s="25">
        <v>276775</v>
      </c>
      <c r="I31" s="20">
        <f t="shared" si="6"/>
        <v>387875</v>
      </c>
    </row>
    <row r="32" spans="1:9" ht="12.75">
      <c r="A32" s="4" t="s">
        <v>12</v>
      </c>
      <c r="B32" s="25">
        <v>9139</v>
      </c>
      <c r="C32" s="25">
        <v>8091</v>
      </c>
      <c r="D32" s="25">
        <v>2097</v>
      </c>
      <c r="E32" s="25">
        <v>566</v>
      </c>
      <c r="F32" s="25">
        <v>5222</v>
      </c>
      <c r="G32" s="25">
        <v>0</v>
      </c>
      <c r="H32" s="25">
        <v>28689</v>
      </c>
      <c r="I32" s="20">
        <f t="shared" si="6"/>
        <v>53804</v>
      </c>
    </row>
    <row r="33" spans="1:9" ht="12.75">
      <c r="A33" s="4" t="s">
        <v>13</v>
      </c>
      <c r="B33" s="20">
        <f aca="true" t="shared" si="7" ref="B33:I33">SUM(B30:B32)</f>
        <v>258443</v>
      </c>
      <c r="C33" s="20">
        <f t="shared" si="7"/>
        <v>157350</v>
      </c>
      <c r="D33" s="20">
        <f t="shared" si="7"/>
        <v>19635</v>
      </c>
      <c r="E33" s="20">
        <f t="shared" si="7"/>
        <v>88220</v>
      </c>
      <c r="F33" s="20">
        <f t="shared" si="7"/>
        <v>182103</v>
      </c>
      <c r="G33" s="20">
        <f t="shared" si="7"/>
        <v>10659</v>
      </c>
      <c r="H33" s="20">
        <f t="shared" si="7"/>
        <v>2232127</v>
      </c>
      <c r="I33" s="20">
        <f t="shared" si="7"/>
        <v>2948537</v>
      </c>
    </row>
    <row r="34" spans="1:9" ht="12.75">
      <c r="A34" s="4" t="s">
        <v>14</v>
      </c>
      <c r="B34" s="20">
        <f aca="true" t="shared" si="8" ref="B34:I34">SUM(B27+B28+B29+B33)</f>
        <v>2467478</v>
      </c>
      <c r="C34" s="20">
        <f t="shared" si="8"/>
        <v>1190394</v>
      </c>
      <c r="D34" s="20">
        <f t="shared" si="8"/>
        <v>328479</v>
      </c>
      <c r="E34" s="20">
        <f t="shared" si="8"/>
        <v>1102811</v>
      </c>
      <c r="F34" s="20">
        <f t="shared" si="8"/>
        <v>2745789</v>
      </c>
      <c r="G34" s="20">
        <f t="shared" si="8"/>
        <v>188963</v>
      </c>
      <c r="H34" s="20">
        <f t="shared" si="8"/>
        <v>20411400</v>
      </c>
      <c r="I34" s="20">
        <f t="shared" si="8"/>
        <v>28435314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66017</v>
      </c>
      <c r="D42" s="21">
        <f>I16</f>
        <v>39970</v>
      </c>
      <c r="E42" s="21">
        <f>I17</f>
        <v>15893</v>
      </c>
      <c r="F42" s="21">
        <f>I18</f>
        <v>3603</v>
      </c>
      <c r="G42" s="21">
        <f>I22</f>
        <v>6551</v>
      </c>
      <c r="H42" s="21">
        <f>I19</f>
        <v>5636</v>
      </c>
      <c r="I42" s="21">
        <f>I20</f>
        <v>793</v>
      </c>
      <c r="J42" s="21">
        <f>I21</f>
        <v>122</v>
      </c>
      <c r="K42" s="21"/>
    </row>
    <row r="43" spans="1:11" ht="12.75">
      <c r="A43" t="s">
        <v>21</v>
      </c>
      <c r="C43" s="21">
        <f>SUM(D43:G43)</f>
        <v>131361</v>
      </c>
      <c r="D43" s="21">
        <f>I5</f>
        <v>79477</v>
      </c>
      <c r="E43" s="21">
        <f>I6</f>
        <v>31694</v>
      </c>
      <c r="F43" s="21">
        <f>I7</f>
        <v>7036</v>
      </c>
      <c r="G43" s="21">
        <f>I11</f>
        <v>13154</v>
      </c>
      <c r="H43" s="21">
        <f>I8</f>
        <v>11030</v>
      </c>
      <c r="I43" s="21">
        <f>I9</f>
        <v>1851</v>
      </c>
      <c r="J43" s="21">
        <f>I10</f>
        <v>273</v>
      </c>
      <c r="K43" s="21"/>
    </row>
    <row r="44" spans="1:11" ht="12.75">
      <c r="A44" t="s">
        <v>22</v>
      </c>
      <c r="C44" s="22">
        <f aca="true" t="shared" si="9" ref="C44:J44">C43/C42</f>
        <v>1.9898056561188784</v>
      </c>
      <c r="D44" s="22">
        <f t="shared" si="9"/>
        <v>1.9884163122341756</v>
      </c>
      <c r="E44" s="22">
        <f t="shared" si="9"/>
        <v>1.9942112879884226</v>
      </c>
      <c r="F44" s="22">
        <f t="shared" si="9"/>
        <v>1.9528170968637246</v>
      </c>
      <c r="G44" s="22">
        <f t="shared" si="9"/>
        <v>2.0079377194321477</v>
      </c>
      <c r="H44" s="22">
        <f t="shared" si="9"/>
        <v>1.9570617459190915</v>
      </c>
      <c r="I44" s="22">
        <f t="shared" si="9"/>
        <v>2.3341740226986127</v>
      </c>
      <c r="J44" s="22">
        <f t="shared" si="9"/>
        <v>2.237704918032787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43248</v>
      </c>
      <c r="D47" s="21">
        <f>H16</f>
        <v>24830</v>
      </c>
      <c r="E47" s="21">
        <f>H17</f>
        <v>10925</v>
      </c>
      <c r="F47" s="21">
        <f>H18</f>
        <v>2742</v>
      </c>
      <c r="G47" s="21">
        <f>H22</f>
        <v>4751</v>
      </c>
      <c r="H47" s="21">
        <f>H19</f>
        <v>4112</v>
      </c>
      <c r="I47" s="21">
        <f>H20</f>
        <v>570</v>
      </c>
      <c r="J47" s="21">
        <f>H21</f>
        <v>69</v>
      </c>
      <c r="K47" s="21"/>
    </row>
    <row r="48" spans="1:11" ht="12.75">
      <c r="A48" t="s">
        <v>21</v>
      </c>
      <c r="C48" s="21">
        <f>SUM(D48:G48)</f>
        <v>94584</v>
      </c>
      <c r="D48" s="21">
        <f>H5</f>
        <v>55894</v>
      </c>
      <c r="E48" s="21">
        <f>H6</f>
        <v>23024</v>
      </c>
      <c r="F48" s="21">
        <f>H7</f>
        <v>5692</v>
      </c>
      <c r="G48" s="21">
        <f>H11</f>
        <v>9974</v>
      </c>
      <c r="H48" s="21">
        <f>H8</f>
        <v>8504</v>
      </c>
      <c r="I48" s="21">
        <f>H9</f>
        <v>1321</v>
      </c>
      <c r="J48" s="21">
        <f>H10</f>
        <v>149</v>
      </c>
      <c r="K48" s="21"/>
    </row>
    <row r="49" spans="1:11" ht="12.75">
      <c r="A49" t="s">
        <v>22</v>
      </c>
      <c r="C49" s="22">
        <f aca="true" t="shared" si="10" ref="C49:J49">C48/C47</f>
        <v>2.1870144284128745</v>
      </c>
      <c r="D49" s="22">
        <f t="shared" si="10"/>
        <v>2.25106725734998</v>
      </c>
      <c r="E49" s="22">
        <f t="shared" si="10"/>
        <v>2.1074599542334096</v>
      </c>
      <c r="F49" s="22">
        <f t="shared" si="10"/>
        <v>2.075857038657914</v>
      </c>
      <c r="G49" s="22">
        <f t="shared" si="10"/>
        <v>2.099347505788255</v>
      </c>
      <c r="H49" s="22">
        <f t="shared" si="10"/>
        <v>2.068093385214008</v>
      </c>
      <c r="I49" s="22">
        <f t="shared" si="10"/>
        <v>2.3175438596491227</v>
      </c>
      <c r="J49" s="22">
        <f t="shared" si="10"/>
        <v>2.1594202898550723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22769</v>
      </c>
      <c r="D52" s="21">
        <f>SUM(B16:G16)</f>
        <v>15140</v>
      </c>
      <c r="E52" s="21">
        <f>SUM(B17:G17)</f>
        <v>4968</v>
      </c>
      <c r="F52" s="21">
        <f>SUM(B18:G18)</f>
        <v>861</v>
      </c>
      <c r="G52" s="21">
        <f>SUM(H52:J52)</f>
        <v>1800</v>
      </c>
      <c r="H52" s="21">
        <f>SUM(B19:G19)</f>
        <v>1524</v>
      </c>
      <c r="I52" s="21">
        <f>SUM(B20:G20)</f>
        <v>223</v>
      </c>
      <c r="J52" s="21">
        <f>SUM(B21:G21)</f>
        <v>53</v>
      </c>
      <c r="K52" s="21"/>
    </row>
    <row r="53" spans="1:11" ht="12.75">
      <c r="A53" t="s">
        <v>21</v>
      </c>
      <c r="C53" s="21">
        <f>SUM(B12:G12)</f>
        <v>36777</v>
      </c>
      <c r="D53" s="21">
        <f>SUM(B5:G5)</f>
        <v>23583</v>
      </c>
      <c r="E53" s="21">
        <f>SUM(B6:G6)</f>
        <v>8670</v>
      </c>
      <c r="F53" s="21">
        <f>SUM(B7:G7)</f>
        <v>1344</v>
      </c>
      <c r="G53" s="21">
        <f>SUM(H53:J53)</f>
        <v>3180</v>
      </c>
      <c r="H53" s="21">
        <f>SUM(B8:G8)</f>
        <v>2526</v>
      </c>
      <c r="I53" s="21">
        <f>SUM(B9:G9)</f>
        <v>530</v>
      </c>
      <c r="J53" s="21">
        <f>SUM(B10:G10)</f>
        <v>124</v>
      </c>
      <c r="K53" s="21"/>
    </row>
    <row r="54" spans="1:11" ht="12.75">
      <c r="A54" t="s">
        <v>22</v>
      </c>
      <c r="C54" s="22">
        <f aca="true" t="shared" si="11" ref="C54:J54">C53/C52</f>
        <v>1.615222451578901</v>
      </c>
      <c r="D54" s="22">
        <f t="shared" si="11"/>
        <v>1.5576618229854688</v>
      </c>
      <c r="E54" s="22">
        <f t="shared" si="11"/>
        <v>1.7451690821256038</v>
      </c>
      <c r="F54" s="22">
        <f t="shared" si="11"/>
        <v>1.5609756097560976</v>
      </c>
      <c r="G54" s="22">
        <f t="shared" si="11"/>
        <v>1.7666666666666666</v>
      </c>
      <c r="H54" s="22">
        <f t="shared" si="11"/>
        <v>1.6574803149606299</v>
      </c>
      <c r="I54" s="22">
        <f t="shared" si="11"/>
        <v>2.376681614349776</v>
      </c>
      <c r="J54" s="22">
        <f t="shared" si="11"/>
        <v>2.339622641509434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22769</v>
      </c>
      <c r="D61" s="21">
        <f>SUM(B16:G16)</f>
        <v>15140</v>
      </c>
      <c r="E61" s="21">
        <f>SUM(B17:G17)</f>
        <v>4968</v>
      </c>
      <c r="F61" s="21">
        <f>SUM(B18:G18)</f>
        <v>861</v>
      </c>
      <c r="G61" s="21">
        <f>SUM(H61:J61)</f>
        <v>1800</v>
      </c>
      <c r="H61" s="21">
        <f>SUM(B19:G19)</f>
        <v>1524</v>
      </c>
      <c r="I61" s="21">
        <f>SUM(B20:G20)</f>
        <v>223</v>
      </c>
      <c r="J61" s="21">
        <f>SUM(B21:G21)</f>
        <v>53</v>
      </c>
      <c r="K61" s="21"/>
    </row>
    <row r="62" spans="1:11" ht="12.75">
      <c r="A62" t="s">
        <v>21</v>
      </c>
      <c r="C62" s="21">
        <f>SUM(B12:G12)</f>
        <v>36777</v>
      </c>
      <c r="D62" s="21">
        <f>SUM(B5:G5)</f>
        <v>23583</v>
      </c>
      <c r="E62" s="21">
        <f>SUM(B6:G6)</f>
        <v>8670</v>
      </c>
      <c r="F62" s="21">
        <f>SUM(B7:G7)</f>
        <v>1344</v>
      </c>
      <c r="G62" s="21">
        <f>SUM(H62:J62)</f>
        <v>3180</v>
      </c>
      <c r="H62" s="21">
        <f>SUM(B8:G8)</f>
        <v>2526</v>
      </c>
      <c r="I62" s="21">
        <f>SUM(B9:G9)</f>
        <v>530</v>
      </c>
      <c r="J62" s="21">
        <f>SUM(B10:G10)</f>
        <v>124</v>
      </c>
      <c r="K62" s="21"/>
    </row>
    <row r="63" spans="1:11" ht="12.75">
      <c r="A63" t="s">
        <v>22</v>
      </c>
      <c r="C63" s="22">
        <f aca="true" t="shared" si="12" ref="C63:J63">C62/C61</f>
        <v>1.615222451578901</v>
      </c>
      <c r="D63" s="22">
        <f t="shared" si="12"/>
        <v>1.5576618229854688</v>
      </c>
      <c r="E63" s="22">
        <f t="shared" si="12"/>
        <v>1.7451690821256038</v>
      </c>
      <c r="F63" s="22">
        <f t="shared" si="12"/>
        <v>1.5609756097560976</v>
      </c>
      <c r="G63" s="22">
        <f t="shared" si="12"/>
        <v>1.7666666666666666</v>
      </c>
      <c r="H63" s="22">
        <f t="shared" si="12"/>
        <v>1.6574803149606299</v>
      </c>
      <c r="I63" s="22">
        <f t="shared" si="12"/>
        <v>2.376681614349776</v>
      </c>
      <c r="J63" s="22">
        <f t="shared" si="12"/>
        <v>2.339622641509434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13291</v>
      </c>
      <c r="D66" s="21">
        <f>SUM(F16:G16)</f>
        <v>9242</v>
      </c>
      <c r="E66" s="21">
        <f>SUM(F17:G17)</f>
        <v>2617</v>
      </c>
      <c r="F66" s="21">
        <f>SUM(F18:G18)</f>
        <v>530</v>
      </c>
      <c r="G66" s="21">
        <f>SUM(H66:J66)</f>
        <v>902</v>
      </c>
      <c r="H66" s="21">
        <f>SUM(F19:G19)</f>
        <v>782</v>
      </c>
      <c r="I66" s="21">
        <f>SUM(F20:G20)</f>
        <v>93</v>
      </c>
      <c r="J66" s="21">
        <f>SUM(F21:G21)</f>
        <v>27</v>
      </c>
      <c r="K66" s="21"/>
    </row>
    <row r="67" spans="1:11" ht="12.75">
      <c r="A67" t="s">
        <v>21</v>
      </c>
      <c r="C67" s="21">
        <f>SUM(F12:G12)</f>
        <v>14359</v>
      </c>
      <c r="D67" s="21">
        <f>SUM(F5:G5)</f>
        <v>10151</v>
      </c>
      <c r="E67" s="21">
        <f>SUM(F6:G6)</f>
        <v>2721</v>
      </c>
      <c r="F67" s="21">
        <f>SUM(F7:G7)</f>
        <v>548</v>
      </c>
      <c r="G67" s="21">
        <f>SUM(H67:J67)</f>
        <v>939</v>
      </c>
      <c r="H67" s="21">
        <f>SUM(F8:G8)</f>
        <v>808</v>
      </c>
      <c r="I67" s="21">
        <f>SUM(F9:G9)</f>
        <v>104</v>
      </c>
      <c r="J67" s="21">
        <f>SUM(F10:G10)</f>
        <v>27</v>
      </c>
      <c r="K67" s="21"/>
    </row>
    <row r="68" spans="1:11" ht="12.75">
      <c r="A68" t="s">
        <v>22</v>
      </c>
      <c r="C68" s="22">
        <f aca="true" t="shared" si="13" ref="C68:J68">C67/C66</f>
        <v>1.0803551275299075</v>
      </c>
      <c r="D68" s="22">
        <f t="shared" si="13"/>
        <v>1.0983553343432158</v>
      </c>
      <c r="E68" s="22">
        <f t="shared" si="13"/>
        <v>1.0397401604891097</v>
      </c>
      <c r="F68" s="22">
        <f t="shared" si="13"/>
        <v>1.0339622641509434</v>
      </c>
      <c r="G68" s="22">
        <f t="shared" si="13"/>
        <v>1.041019955654102</v>
      </c>
      <c r="H68" s="22">
        <f t="shared" si="13"/>
        <v>1.0332480818414322</v>
      </c>
      <c r="I68" s="22">
        <f t="shared" si="13"/>
        <v>1.118279569892473</v>
      </c>
      <c r="J68" s="22">
        <f t="shared" si="13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3905</v>
      </c>
      <c r="D71" s="21">
        <f>B16</f>
        <v>2255</v>
      </c>
      <c r="E71" s="21">
        <f>B17</f>
        <v>1057</v>
      </c>
      <c r="F71" s="21">
        <f>B18</f>
        <v>185</v>
      </c>
      <c r="G71" s="21">
        <f>SUM(H71:J71)</f>
        <v>408</v>
      </c>
      <c r="H71" s="21">
        <f>B19</f>
        <v>348</v>
      </c>
      <c r="I71" s="21">
        <f>B20</f>
        <v>48</v>
      </c>
      <c r="J71" s="21">
        <f>B21</f>
        <v>12</v>
      </c>
      <c r="K71" s="21"/>
    </row>
    <row r="72" spans="1:11" ht="12.75">
      <c r="A72" t="s">
        <v>21</v>
      </c>
      <c r="C72" s="21">
        <f>B12</f>
        <v>11326</v>
      </c>
      <c r="D72" s="21">
        <f>B5</f>
        <v>6611</v>
      </c>
      <c r="E72" s="21">
        <f>B6</f>
        <v>3078</v>
      </c>
      <c r="F72" s="21">
        <f>B7</f>
        <v>508</v>
      </c>
      <c r="G72" s="21">
        <f>SUM(H72:J72)</f>
        <v>1129</v>
      </c>
      <c r="H72" s="21">
        <f>B8</f>
        <v>942</v>
      </c>
      <c r="I72" s="21">
        <f>B9</f>
        <v>145</v>
      </c>
      <c r="J72" s="21">
        <f>B10</f>
        <v>42</v>
      </c>
      <c r="K72" s="21"/>
    </row>
    <row r="73" spans="1:11" ht="12.75">
      <c r="A73" t="s">
        <v>22</v>
      </c>
      <c r="C73" s="22">
        <f aca="true" t="shared" si="14" ref="C73:J73">C72/C71</f>
        <v>2.900384122919334</v>
      </c>
      <c r="D73" s="22">
        <f t="shared" si="14"/>
        <v>2.9317073170731707</v>
      </c>
      <c r="E73" s="22">
        <f t="shared" si="14"/>
        <v>2.9120151371807</v>
      </c>
      <c r="F73" s="22">
        <f t="shared" si="14"/>
        <v>2.745945945945946</v>
      </c>
      <c r="G73" s="22">
        <f t="shared" si="14"/>
        <v>2.767156862745098</v>
      </c>
      <c r="H73" s="22">
        <f t="shared" si="14"/>
        <v>2.706896551724138</v>
      </c>
      <c r="I73" s="22">
        <f t="shared" si="14"/>
        <v>3.0208333333333335</v>
      </c>
      <c r="J73" s="22">
        <f t="shared" si="14"/>
        <v>3.5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1456</v>
      </c>
      <c r="D76" s="21">
        <f>C16</f>
        <v>805</v>
      </c>
      <c r="E76" s="21">
        <f>C17</f>
        <v>434</v>
      </c>
      <c r="F76" s="21">
        <f>C18</f>
        <v>44</v>
      </c>
      <c r="G76" s="21">
        <f>SUM(H76:J76)</f>
        <v>173</v>
      </c>
      <c r="H76" s="21">
        <f>C19</f>
        <v>107</v>
      </c>
      <c r="I76" s="21">
        <f>C20</f>
        <v>57</v>
      </c>
      <c r="J76" s="21">
        <f>C21</f>
        <v>9</v>
      </c>
      <c r="K76" s="21"/>
    </row>
    <row r="77" spans="1:11" ht="12.75">
      <c r="A77" t="s">
        <v>21</v>
      </c>
      <c r="C77" s="21">
        <f>C12</f>
        <v>5560</v>
      </c>
      <c r="D77" s="21">
        <f>C5</f>
        <v>2961</v>
      </c>
      <c r="E77" s="21">
        <f>C6</f>
        <v>1727</v>
      </c>
      <c r="F77" s="21">
        <f>C7</f>
        <v>168</v>
      </c>
      <c r="G77" s="21">
        <f>SUM(H77:J77)</f>
        <v>704</v>
      </c>
      <c r="H77" s="21">
        <f>C8</f>
        <v>441</v>
      </c>
      <c r="I77" s="21">
        <f>C9</f>
        <v>220</v>
      </c>
      <c r="J77" s="21">
        <f>C10</f>
        <v>43</v>
      </c>
      <c r="K77" s="21"/>
    </row>
    <row r="78" spans="1:11" ht="12.75">
      <c r="A78" t="s">
        <v>22</v>
      </c>
      <c r="C78" s="22">
        <f aca="true" t="shared" si="15" ref="C78:J78">C77/C76</f>
        <v>3.818681318681319</v>
      </c>
      <c r="D78" s="22">
        <f t="shared" si="15"/>
        <v>3.6782608695652175</v>
      </c>
      <c r="E78" s="22">
        <f t="shared" si="15"/>
        <v>3.97926267281106</v>
      </c>
      <c r="F78" s="22">
        <f t="shared" si="15"/>
        <v>3.8181818181818183</v>
      </c>
      <c r="G78" s="22">
        <f t="shared" si="15"/>
        <v>4.069364161849711</v>
      </c>
      <c r="H78" s="22">
        <f t="shared" si="15"/>
        <v>4.121495327102804</v>
      </c>
      <c r="I78" s="22">
        <f t="shared" si="15"/>
        <v>3.8596491228070176</v>
      </c>
      <c r="J78" s="22">
        <f t="shared" si="15"/>
        <v>4.777777777777778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3694</v>
      </c>
      <c r="D81" s="21">
        <f>E16</f>
        <v>2525</v>
      </c>
      <c r="E81" s="21">
        <f>E17</f>
        <v>782</v>
      </c>
      <c r="F81" s="21">
        <f>E18</f>
        <v>96</v>
      </c>
      <c r="G81" s="21">
        <f>SUM(H81:J81)</f>
        <v>291</v>
      </c>
      <c r="H81" s="21">
        <f>E19</f>
        <v>273</v>
      </c>
      <c r="I81" s="21">
        <f>E20</f>
        <v>16</v>
      </c>
      <c r="J81" s="21">
        <f>E21</f>
        <v>2</v>
      </c>
      <c r="K81" s="21"/>
    </row>
    <row r="82" spans="1:11" ht="12.75">
      <c r="A82" t="s">
        <v>21</v>
      </c>
      <c r="C82" s="21">
        <f>E12</f>
        <v>3750</v>
      </c>
      <c r="D82" s="21">
        <f>E5</f>
        <v>2559</v>
      </c>
      <c r="E82" s="21">
        <f>E6</f>
        <v>797</v>
      </c>
      <c r="F82" s="21">
        <f>E7</f>
        <v>98</v>
      </c>
      <c r="G82" s="21">
        <f>SUM(H82:J82)</f>
        <v>296</v>
      </c>
      <c r="H82" s="21">
        <f>E8</f>
        <v>277</v>
      </c>
      <c r="I82" s="21">
        <f>E9</f>
        <v>17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1.0151597184623715</v>
      </c>
      <c r="D83" s="22">
        <f t="shared" si="16"/>
        <v>1.0134653465346535</v>
      </c>
      <c r="E83" s="22">
        <f t="shared" si="16"/>
        <v>1.0191815856777493</v>
      </c>
      <c r="F83" s="22">
        <f t="shared" si="16"/>
        <v>1.0208333333333333</v>
      </c>
      <c r="G83" s="22">
        <f t="shared" si="16"/>
        <v>1.0171821305841924</v>
      </c>
      <c r="H83" s="22">
        <f t="shared" si="16"/>
        <v>1.0146520146520146</v>
      </c>
      <c r="I83" s="22">
        <f t="shared" si="16"/>
        <v>1.0625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423</v>
      </c>
      <c r="D86" s="21">
        <f>D16</f>
        <v>313</v>
      </c>
      <c r="E86" s="21">
        <f>D17</f>
        <v>78</v>
      </c>
      <c r="F86" s="21">
        <f>D18</f>
        <v>6</v>
      </c>
      <c r="G86" s="21">
        <f>SUM(H86:J86)</f>
        <v>26</v>
      </c>
      <c r="H86" s="21">
        <f>D19</f>
        <v>14</v>
      </c>
      <c r="I86" s="21">
        <f>D20</f>
        <v>9</v>
      </c>
      <c r="J86" s="21">
        <f>D21</f>
        <v>3</v>
      </c>
    </row>
    <row r="87" spans="1:10" ht="12.75">
      <c r="A87" t="s">
        <v>21</v>
      </c>
      <c r="C87" s="21">
        <f>D12</f>
        <v>1782</v>
      </c>
      <c r="D87" s="21">
        <f>D5</f>
        <v>1301</v>
      </c>
      <c r="E87" s="21">
        <f>D6</f>
        <v>347</v>
      </c>
      <c r="F87" s="21">
        <f>D7</f>
        <v>22</v>
      </c>
      <c r="G87" s="21">
        <f>SUM(H87:J87)</f>
        <v>112</v>
      </c>
      <c r="H87" s="21">
        <f>D8</f>
        <v>58</v>
      </c>
      <c r="I87" s="21">
        <f>D9</f>
        <v>44</v>
      </c>
      <c r="J87" s="21">
        <f>D10</f>
        <v>10</v>
      </c>
    </row>
    <row r="88" spans="1:10" ht="12.75">
      <c r="A88" t="s">
        <v>22</v>
      </c>
      <c r="C88" s="22">
        <f aca="true" t="shared" si="17" ref="C88:J88">C87/C86</f>
        <v>4.212765957446808</v>
      </c>
      <c r="D88" s="22">
        <f t="shared" si="17"/>
        <v>4.156549520766773</v>
      </c>
      <c r="E88" s="22">
        <f t="shared" si="17"/>
        <v>4.448717948717949</v>
      </c>
      <c r="F88" s="22">
        <f t="shared" si="17"/>
        <v>3.6666666666666665</v>
      </c>
      <c r="G88" s="22">
        <f t="shared" si="17"/>
        <v>4.3076923076923075</v>
      </c>
      <c r="H88" s="22">
        <f t="shared" si="17"/>
        <v>4.142857142857143</v>
      </c>
      <c r="I88" s="22">
        <f t="shared" si="17"/>
        <v>4.888888888888889</v>
      </c>
      <c r="J88" s="22">
        <f t="shared" si="17"/>
        <v>3.3333333333333335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28435314</v>
      </c>
      <c r="D94" s="21"/>
      <c r="E94" s="21">
        <f>SUM(E95:E96)</f>
        <v>66017</v>
      </c>
      <c r="F94" s="22">
        <f>C94/E94</f>
        <v>430.7271460381417</v>
      </c>
      <c r="G94" s="21">
        <f>SUM(G95:G96)</f>
        <v>131361</v>
      </c>
      <c r="H94" s="22">
        <f>C94/G94</f>
        <v>216.4669422431315</v>
      </c>
    </row>
    <row r="95" spans="1:8" ht="12.75">
      <c r="A95" t="s">
        <v>23</v>
      </c>
      <c r="C95" s="21">
        <f>H34</f>
        <v>20411400</v>
      </c>
      <c r="D95" s="21"/>
      <c r="E95" s="21">
        <f>H23</f>
        <v>43248</v>
      </c>
      <c r="F95" s="22">
        <f>C95/E95</f>
        <v>471.96170921198666</v>
      </c>
      <c r="G95" s="21">
        <f>H12</f>
        <v>94584</v>
      </c>
      <c r="H95" s="22">
        <f>C95/G95</f>
        <v>215.80182694747526</v>
      </c>
    </row>
    <row r="96" spans="1:8" ht="12.75">
      <c r="A96" t="s">
        <v>34</v>
      </c>
      <c r="C96" s="21">
        <f>SUM(B34:G34)</f>
        <v>8023914</v>
      </c>
      <c r="D96" s="21"/>
      <c r="E96" s="21">
        <f>SUM(B23:G23)</f>
        <v>22769</v>
      </c>
      <c r="F96" s="22">
        <f>C96/E96</f>
        <v>352.40520005270326</v>
      </c>
      <c r="G96" s="21">
        <f>SUM(B12:G12)</f>
        <v>36777</v>
      </c>
      <c r="H96" s="22">
        <f>C96/G96</f>
        <v>218.17750224324985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17041261</v>
      </c>
      <c r="D98" s="21"/>
      <c r="E98" s="21">
        <f>SUM(E99:E100)</f>
        <v>39970</v>
      </c>
      <c r="F98" s="22">
        <f>C98/E98</f>
        <v>426.3512884663498</v>
      </c>
      <c r="G98" s="21">
        <f>SUM(G99:G100)</f>
        <v>79477</v>
      </c>
      <c r="H98" s="22">
        <f>C98/G98</f>
        <v>214.41751701750192</v>
      </c>
    </row>
    <row r="99" spans="1:8" ht="12.75">
      <c r="A99" t="s">
        <v>23</v>
      </c>
      <c r="C99" s="21">
        <f>H27</f>
        <v>11896636</v>
      </c>
      <c r="D99" s="21"/>
      <c r="E99" s="21">
        <f>H16</f>
        <v>24830</v>
      </c>
      <c r="F99" s="22">
        <f>C99/E99</f>
        <v>479.12347966169955</v>
      </c>
      <c r="G99" s="21">
        <f>H5</f>
        <v>55894</v>
      </c>
      <c r="H99" s="22">
        <f>C99/G99</f>
        <v>212.84280960389307</v>
      </c>
    </row>
    <row r="100" spans="1:8" ht="12.75">
      <c r="A100" t="s">
        <v>34</v>
      </c>
      <c r="C100" s="21">
        <f>SUM(B27:G27)</f>
        <v>5144625</v>
      </c>
      <c r="D100" s="21"/>
      <c r="E100" s="21">
        <f>SUM(B16:G16)</f>
        <v>15140</v>
      </c>
      <c r="F100" s="22">
        <f>C100/E100</f>
        <v>339.803500660502</v>
      </c>
      <c r="G100" s="21">
        <f>SUM(B5:G5)</f>
        <v>23583</v>
      </c>
      <c r="H100" s="22">
        <f>C100/G100</f>
        <v>218.14972649790104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6938453</v>
      </c>
      <c r="D102" s="21"/>
      <c r="E102" s="21">
        <f>SUM(E103:E104)</f>
        <v>15893</v>
      </c>
      <c r="F102" s="22">
        <f>C102/E102</f>
        <v>436.572893726798</v>
      </c>
      <c r="G102" s="21">
        <f>SUM(G103:G104)</f>
        <v>31694</v>
      </c>
      <c r="H102" s="22">
        <f>C102/G102</f>
        <v>218.9200795103174</v>
      </c>
    </row>
    <row r="103" spans="1:8" ht="12.75">
      <c r="A103" t="s">
        <v>23</v>
      </c>
      <c r="C103" s="21">
        <f>H28</f>
        <v>5063918</v>
      </c>
      <c r="D103" s="21"/>
      <c r="E103" s="21">
        <f>H17</f>
        <v>10925</v>
      </c>
      <c r="F103" s="22">
        <f>C103/E103</f>
        <v>463.51652173913044</v>
      </c>
      <c r="G103" s="21">
        <f>H6</f>
        <v>23024</v>
      </c>
      <c r="H103" s="22">
        <f>C103/G103</f>
        <v>219.9408443363447</v>
      </c>
    </row>
    <row r="104" spans="1:8" ht="12.75">
      <c r="A104" t="s">
        <v>34</v>
      </c>
      <c r="C104" s="21">
        <f>SUM(B28:G28)</f>
        <v>1874535</v>
      </c>
      <c r="D104" s="21"/>
      <c r="E104" s="21">
        <f>SUM(B17:G17)</f>
        <v>4968</v>
      </c>
      <c r="F104" s="22">
        <f>C104/E104</f>
        <v>377.32185990338166</v>
      </c>
      <c r="G104" s="21">
        <f>SUM(B6:G6)</f>
        <v>8670</v>
      </c>
      <c r="H104" s="22">
        <f>C104/G104</f>
        <v>216.20934256055364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1507063</v>
      </c>
      <c r="D106" s="21"/>
      <c r="E106" s="21">
        <f>SUM(E107:E108)</f>
        <v>3603</v>
      </c>
      <c r="F106" s="22">
        <f>C106/E106</f>
        <v>418.28004440743825</v>
      </c>
      <c r="G106" s="21">
        <f>SUM(G107:G108)</f>
        <v>7036</v>
      </c>
      <c r="H106" s="22">
        <f>C106/G106</f>
        <v>214.1931495167709</v>
      </c>
    </row>
    <row r="107" spans="1:8" ht="12.75">
      <c r="A107" t="s">
        <v>23</v>
      </c>
      <c r="C107" s="21">
        <f>H29</f>
        <v>1218719</v>
      </c>
      <c r="D107" s="21"/>
      <c r="E107" s="21">
        <f>H18</f>
        <v>2742</v>
      </c>
      <c r="F107" s="22">
        <f>C107/E107</f>
        <v>444.463530269876</v>
      </c>
      <c r="G107" s="21">
        <f>H7</f>
        <v>5692</v>
      </c>
      <c r="H107" s="22">
        <f>C107/G107</f>
        <v>214.1108573436402</v>
      </c>
    </row>
    <row r="108" spans="1:8" ht="12.75">
      <c r="A108" t="s">
        <v>34</v>
      </c>
      <c r="C108" s="21">
        <f>SUM(B29:G29)</f>
        <v>288344</v>
      </c>
      <c r="D108" s="21"/>
      <c r="E108" s="21">
        <f>SUM(B18:G18)</f>
        <v>861</v>
      </c>
      <c r="F108" s="22">
        <f>C108/E108</f>
        <v>334.8943089430894</v>
      </c>
      <c r="G108" s="21">
        <f>SUM(B7:G7)</f>
        <v>1344</v>
      </c>
      <c r="H108" s="22">
        <f>C108/G108</f>
        <v>214.54166666666666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2948537</v>
      </c>
      <c r="D110" s="21"/>
      <c r="E110" s="21">
        <f>SUM(E111:E112)</f>
        <v>6551</v>
      </c>
      <c r="F110" s="22">
        <f>C110/E110</f>
        <v>450.0896046405129</v>
      </c>
      <c r="G110" s="21">
        <f>SUM(G111:G112)</f>
        <v>13154</v>
      </c>
      <c r="H110" s="22">
        <f>C110/G110</f>
        <v>224.15516192793066</v>
      </c>
    </row>
    <row r="111" spans="1:8" ht="12.75">
      <c r="A111" s="11" t="s">
        <v>23</v>
      </c>
      <c r="C111" s="21">
        <f>H33</f>
        <v>2232127</v>
      </c>
      <c r="D111" s="21"/>
      <c r="E111" s="21">
        <f>H22</f>
        <v>4751</v>
      </c>
      <c r="F111" s="22">
        <f>C111/E111</f>
        <v>469.8225636708061</v>
      </c>
      <c r="G111" s="21">
        <f>H11</f>
        <v>9974</v>
      </c>
      <c r="H111" s="22">
        <f>C111/G111</f>
        <v>223.7945658712653</v>
      </c>
    </row>
    <row r="112" spans="1:8" ht="12.75">
      <c r="A112" s="11" t="s">
        <v>34</v>
      </c>
      <c r="C112" s="21">
        <f>SUM(B33:G33)</f>
        <v>716410</v>
      </c>
      <c r="D112" s="21"/>
      <c r="E112" s="21">
        <f>SUM(B22:G22)</f>
        <v>1800</v>
      </c>
      <c r="F112" s="22">
        <f>C112/E112</f>
        <v>398.00555555555553</v>
      </c>
      <c r="G112" s="21">
        <f>SUM(B11:G11)</f>
        <v>3180</v>
      </c>
      <c r="H112" s="22">
        <f>C112/G112</f>
        <v>225.28616352201257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2506858</v>
      </c>
      <c r="D114" s="21"/>
      <c r="E114" s="21">
        <f>SUM(E115:E116)</f>
        <v>5636</v>
      </c>
      <c r="F114" s="22">
        <f>C114/E114</f>
        <v>444.79382540809087</v>
      </c>
      <c r="G114" s="21">
        <f>SUM(G115:G116)</f>
        <v>11030</v>
      </c>
      <c r="H114" s="22">
        <f>C114/G114</f>
        <v>227.2763372620127</v>
      </c>
    </row>
    <row r="115" spans="1:8" ht="12.75">
      <c r="A115" t="s">
        <v>23</v>
      </c>
      <c r="C115" s="21">
        <f>H30</f>
        <v>1926663</v>
      </c>
      <c r="D115" s="21"/>
      <c r="E115" s="21">
        <f>H19</f>
        <v>4112</v>
      </c>
      <c r="F115" s="22">
        <f>C115/E115</f>
        <v>468.5464494163424</v>
      </c>
      <c r="G115" s="21">
        <f>H8</f>
        <v>8504</v>
      </c>
      <c r="H115" s="22">
        <f>C115/G115</f>
        <v>226.5596190028222</v>
      </c>
    </row>
    <row r="116" spans="1:8" ht="12.75">
      <c r="A116" t="s">
        <v>34</v>
      </c>
      <c r="C116" s="21">
        <f>SUM(B30:G30)</f>
        <v>580195</v>
      </c>
      <c r="D116" s="21"/>
      <c r="E116" s="21">
        <f>SUM(B19:G19)</f>
        <v>1524</v>
      </c>
      <c r="F116" s="22">
        <f>C116/E116</f>
        <v>380.70538057742783</v>
      </c>
      <c r="G116" s="21">
        <f>SUM(B8:G8)</f>
        <v>2526</v>
      </c>
      <c r="H116" s="22">
        <f>C116/G116</f>
        <v>229.68923198733174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387875</v>
      </c>
      <c r="D118" s="21"/>
      <c r="E118" s="21">
        <f>SUM(E119:E120)</f>
        <v>793</v>
      </c>
      <c r="F118" s="22">
        <f>C118/E118</f>
        <v>489.1235813366961</v>
      </c>
      <c r="G118" s="21">
        <f>SUM(G119:G120)</f>
        <v>1851</v>
      </c>
      <c r="H118" s="22">
        <f>C118/G118</f>
        <v>209.54889249054565</v>
      </c>
    </row>
    <row r="119" spans="1:8" ht="12.75">
      <c r="A119" t="s">
        <v>23</v>
      </c>
      <c r="C119" s="21">
        <f>H31</f>
        <v>276775</v>
      </c>
      <c r="D119" s="21"/>
      <c r="E119" s="21">
        <f>H20</f>
        <v>570</v>
      </c>
      <c r="F119" s="22">
        <f>C119/E119</f>
        <v>485.5701754385965</v>
      </c>
      <c r="G119" s="21">
        <f>H9</f>
        <v>1321</v>
      </c>
      <c r="H119" s="22">
        <f>C119/G119</f>
        <v>209.51930355791066</v>
      </c>
    </row>
    <row r="120" spans="1:8" ht="12.75">
      <c r="A120" t="s">
        <v>34</v>
      </c>
      <c r="C120" s="21">
        <f>SUM(B31:G31)</f>
        <v>111100</v>
      </c>
      <c r="D120" s="21"/>
      <c r="E120" s="21">
        <f>SUM(B20:G20)</f>
        <v>223</v>
      </c>
      <c r="F120" s="22">
        <f>C120/E120</f>
        <v>498.2062780269058</v>
      </c>
      <c r="G120" s="21">
        <f>SUM(B9:G9)</f>
        <v>530</v>
      </c>
      <c r="H120" s="22">
        <f>C120/G120</f>
        <v>209.62264150943398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53804</v>
      </c>
      <c r="D122" s="21"/>
      <c r="E122" s="21">
        <f>SUM(E123:E124)</f>
        <v>122</v>
      </c>
      <c r="F122" s="22">
        <f>C122/E122</f>
        <v>441.0163934426229</v>
      </c>
      <c r="G122" s="21">
        <f>SUM(G123:G124)</f>
        <v>273</v>
      </c>
      <c r="H122" s="22">
        <f>C122/G122</f>
        <v>197.08424908424908</v>
      </c>
    </row>
    <row r="123" spans="1:8" ht="12.75">
      <c r="A123" t="s">
        <v>23</v>
      </c>
      <c r="C123" s="21">
        <f>H32</f>
        <v>28689</v>
      </c>
      <c r="D123" s="21"/>
      <c r="E123" s="21">
        <f>H21</f>
        <v>69</v>
      </c>
      <c r="F123" s="22">
        <f>C123/E123</f>
        <v>415.7826086956522</v>
      </c>
      <c r="G123" s="21">
        <f>H10</f>
        <v>149</v>
      </c>
      <c r="H123" s="22">
        <f>C123/G123</f>
        <v>192.54362416107384</v>
      </c>
    </row>
    <row r="124" spans="1:8" ht="12.75">
      <c r="A124" t="s">
        <v>34</v>
      </c>
      <c r="C124" s="21">
        <f>SUM(B32:G32)</f>
        <v>25115</v>
      </c>
      <c r="D124" s="21"/>
      <c r="E124" s="21">
        <f>SUM(B21:G21)</f>
        <v>53</v>
      </c>
      <c r="F124" s="22">
        <f>C124/E124</f>
        <v>473.8679245283019</v>
      </c>
      <c r="G124" s="21">
        <f>SUM(B10:G10)</f>
        <v>124</v>
      </c>
      <c r="H124" s="22">
        <f>C124/G124</f>
        <v>202.54032258064515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8265648</v>
      </c>
      <c r="D130" s="21"/>
      <c r="E130" s="21">
        <f aca="true" t="shared" si="19" ref="E130:K130">SUM(E131:E134)</f>
        <v>4901604</v>
      </c>
      <c r="F130" s="21">
        <f t="shared" si="19"/>
        <v>1812881</v>
      </c>
      <c r="G130" s="21">
        <f t="shared" si="19"/>
        <v>284175</v>
      </c>
      <c r="H130" s="21">
        <f t="shared" si="19"/>
        <v>696775</v>
      </c>
      <c r="I130" s="21">
        <f t="shared" si="19"/>
        <v>570213</v>
      </c>
      <c r="J130" s="21">
        <f t="shared" si="19"/>
        <v>103544</v>
      </c>
      <c r="K130" s="21">
        <f t="shared" si="19"/>
        <v>23018</v>
      </c>
    </row>
    <row r="131" spans="1:11" ht="12.75">
      <c r="A131" t="s">
        <v>4</v>
      </c>
      <c r="C131" s="21">
        <f t="shared" si="18"/>
        <v>3102782</v>
      </c>
      <c r="D131" s="21"/>
      <c r="E131" s="21">
        <f>SUM(F27:G27)</f>
        <v>2092740</v>
      </c>
      <c r="F131" s="21">
        <f>SUM(F28:G28)</f>
        <v>539558</v>
      </c>
      <c r="G131" s="21">
        <f>SUM(F29:G29)</f>
        <v>109692</v>
      </c>
      <c r="H131" s="21">
        <f>SUM(I131:K131)</f>
        <v>192762</v>
      </c>
      <c r="I131" s="21">
        <f>SUM(F30:G30)</f>
        <v>168030</v>
      </c>
      <c r="J131" s="21">
        <f>SUM(F31:G31)</f>
        <v>19510</v>
      </c>
      <c r="K131" s="21">
        <f>SUM(F32:G32)</f>
        <v>5222</v>
      </c>
    </row>
    <row r="132" spans="1:11" ht="12.75">
      <c r="A132" t="s">
        <v>63</v>
      </c>
      <c r="C132" s="21">
        <f t="shared" si="18"/>
        <v>2685676</v>
      </c>
      <c r="D132" s="21"/>
      <c r="E132" s="21">
        <f>B27</f>
        <v>1427531</v>
      </c>
      <c r="F132" s="21">
        <f>B28</f>
        <v>670040</v>
      </c>
      <c r="G132" s="21">
        <f>B29</f>
        <v>111464</v>
      </c>
      <c r="H132" s="21">
        <f>SUM(I132:K132)</f>
        <v>258443</v>
      </c>
      <c r="I132" s="21">
        <f>B30</f>
        <v>218198</v>
      </c>
      <c r="J132" s="21">
        <f>B31</f>
        <v>31106</v>
      </c>
      <c r="K132" s="21">
        <f>B32</f>
        <v>9139</v>
      </c>
    </row>
    <row r="133" spans="1:11" ht="12.75">
      <c r="A133" t="s">
        <v>62</v>
      </c>
      <c r="C133" s="21">
        <f t="shared" si="18"/>
        <v>1291520</v>
      </c>
      <c r="D133" s="21"/>
      <c r="E133" s="21">
        <f>C27</f>
        <v>627276</v>
      </c>
      <c r="F133" s="21">
        <f>C28</f>
        <v>371021</v>
      </c>
      <c r="G133" s="21">
        <f>C29</f>
        <v>34747</v>
      </c>
      <c r="H133" s="21">
        <f>SUM(I133:K133)</f>
        <v>157350</v>
      </c>
      <c r="I133" s="21">
        <f>C30</f>
        <v>101126</v>
      </c>
      <c r="J133" s="21">
        <f>C31</f>
        <v>48133</v>
      </c>
      <c r="K133" s="21">
        <f>C32</f>
        <v>8091</v>
      </c>
    </row>
    <row r="134" spans="1:11" ht="12.75">
      <c r="A134" t="s">
        <v>2</v>
      </c>
      <c r="C134" s="21">
        <f t="shared" si="18"/>
        <v>1185670</v>
      </c>
      <c r="D134" s="21"/>
      <c r="E134" s="21">
        <f>E27</f>
        <v>754057</v>
      </c>
      <c r="F134" s="21">
        <f>E28</f>
        <v>232262</v>
      </c>
      <c r="G134" s="21">
        <f>E29</f>
        <v>28272</v>
      </c>
      <c r="H134" s="21">
        <f>SUM(I134:K134)</f>
        <v>88220</v>
      </c>
      <c r="I134" s="21">
        <f>E30</f>
        <v>82859</v>
      </c>
      <c r="J134" s="21">
        <f>E31</f>
        <v>4795</v>
      </c>
      <c r="K134" s="21">
        <f>E32</f>
        <v>566</v>
      </c>
    </row>
    <row r="135" spans="1:11" ht="12.75">
      <c r="A135" t="s">
        <v>61</v>
      </c>
      <c r="C135" s="21">
        <f t="shared" si="18"/>
        <v>338461</v>
      </c>
      <c r="D135" s="21"/>
      <c r="E135" s="21">
        <f>D27</f>
        <v>243021</v>
      </c>
      <c r="F135" s="21">
        <f>D28</f>
        <v>61654</v>
      </c>
      <c r="G135" s="21">
        <f>D29</f>
        <v>4169</v>
      </c>
      <c r="H135" s="21">
        <f>SUM(I135:K135)</f>
        <v>19635</v>
      </c>
      <c r="I135" s="21">
        <f>D30</f>
        <v>9982</v>
      </c>
      <c r="J135" s="21">
        <f>D31</f>
        <v>7556</v>
      </c>
      <c r="K135" s="21">
        <f>D32</f>
        <v>2097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3102782</v>
      </c>
      <c r="E141" s="22">
        <f>B141/C66</f>
        <v>233.44985328417727</v>
      </c>
      <c r="G141" s="22">
        <f>B141/C67</f>
        <v>216.08621770318268</v>
      </c>
    </row>
    <row r="142" spans="1:7" ht="12.75">
      <c r="A142" t="s">
        <v>63</v>
      </c>
      <c r="B142" s="21">
        <f>C132</f>
        <v>2685676</v>
      </c>
      <c r="E142" s="22">
        <f>B142/C71</f>
        <v>687.7531370038412</v>
      </c>
      <c r="G142" s="22">
        <f>B142/C72</f>
        <v>237.1248454882571</v>
      </c>
    </row>
    <row r="143" spans="1:7" ht="12.75">
      <c r="A143" t="s">
        <v>62</v>
      </c>
      <c r="B143" s="21">
        <f>C133</f>
        <v>1291520</v>
      </c>
      <c r="E143" s="22">
        <f>B143/C76</f>
        <v>887.032967032967</v>
      </c>
      <c r="G143" s="22">
        <f>B143/C77</f>
        <v>232.28776978417267</v>
      </c>
    </row>
    <row r="144" spans="1:7" ht="12.75">
      <c r="A144" t="s">
        <v>2</v>
      </c>
      <c r="B144" s="21">
        <f>C134</f>
        <v>1185670</v>
      </c>
      <c r="E144" s="22">
        <f>B144/C81</f>
        <v>320.97184623714134</v>
      </c>
      <c r="G144" s="22">
        <f>B144/C82</f>
        <v>316.1786666666667</v>
      </c>
    </row>
    <row r="145" spans="1:7" ht="12.75">
      <c r="A145" t="s">
        <v>61</v>
      </c>
      <c r="B145" s="21">
        <f>C135</f>
        <v>338461</v>
      </c>
      <c r="E145" s="27">
        <f>B145/C86</f>
        <v>800.144208037825</v>
      </c>
      <c r="G145" s="27">
        <f>B145/C87</f>
        <v>189.93322109988776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H30" sqref="H30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8722</v>
      </c>
      <c r="C5" s="25">
        <v>842</v>
      </c>
      <c r="D5" s="25">
        <v>1273</v>
      </c>
      <c r="E5" s="25">
        <v>2587</v>
      </c>
      <c r="F5" s="25">
        <v>9598</v>
      </c>
      <c r="G5" s="25">
        <v>584</v>
      </c>
      <c r="H5" s="25">
        <v>57241</v>
      </c>
      <c r="I5" s="20">
        <f aca="true" t="shared" si="0" ref="I5:I11">SUM(B5:H5)</f>
        <v>80847</v>
      </c>
    </row>
    <row r="6" spans="1:9" ht="12.75">
      <c r="A6" s="4" t="s">
        <v>8</v>
      </c>
      <c r="B6" s="25">
        <v>4515</v>
      </c>
      <c r="C6" s="25">
        <v>253</v>
      </c>
      <c r="D6" s="25">
        <v>355</v>
      </c>
      <c r="E6" s="25">
        <v>801</v>
      </c>
      <c r="F6" s="25">
        <v>2679</v>
      </c>
      <c r="G6" s="25">
        <v>55</v>
      </c>
      <c r="H6" s="25">
        <v>23640</v>
      </c>
      <c r="I6" s="20">
        <f t="shared" si="0"/>
        <v>32298</v>
      </c>
    </row>
    <row r="7" spans="1:9" ht="12.75">
      <c r="A7" s="4" t="s">
        <v>9</v>
      </c>
      <c r="B7" s="25">
        <v>634</v>
      </c>
      <c r="C7" s="25">
        <v>27</v>
      </c>
      <c r="D7" s="25">
        <v>17</v>
      </c>
      <c r="E7" s="25">
        <v>95</v>
      </c>
      <c r="F7" s="25">
        <v>539</v>
      </c>
      <c r="G7" s="25">
        <v>20</v>
      </c>
      <c r="H7" s="25">
        <v>5905</v>
      </c>
      <c r="I7" s="20">
        <f t="shared" si="0"/>
        <v>7237</v>
      </c>
    </row>
    <row r="8" spans="1:9" ht="12.75">
      <c r="A8" s="4" t="s">
        <v>10</v>
      </c>
      <c r="B8" s="25">
        <v>1277</v>
      </c>
      <c r="C8" s="25">
        <v>118</v>
      </c>
      <c r="D8" s="25">
        <v>62</v>
      </c>
      <c r="E8" s="25">
        <v>272</v>
      </c>
      <c r="F8" s="25">
        <v>764</v>
      </c>
      <c r="G8" s="25">
        <v>33</v>
      </c>
      <c r="H8" s="25">
        <v>8979</v>
      </c>
      <c r="I8" s="20">
        <f t="shared" si="0"/>
        <v>11505</v>
      </c>
    </row>
    <row r="9" spans="1:9" ht="12.75">
      <c r="A9" s="4" t="s">
        <v>11</v>
      </c>
      <c r="B9" s="25">
        <v>355</v>
      </c>
      <c r="C9" s="25">
        <v>7</v>
      </c>
      <c r="D9" s="25">
        <v>45</v>
      </c>
      <c r="E9" s="25">
        <v>22</v>
      </c>
      <c r="F9" s="25">
        <v>100</v>
      </c>
      <c r="G9" s="25">
        <v>3</v>
      </c>
      <c r="H9" s="25">
        <v>1344</v>
      </c>
      <c r="I9" s="20">
        <f t="shared" si="0"/>
        <v>1876</v>
      </c>
    </row>
    <row r="10" spans="1:9" ht="12.75">
      <c r="A10" s="4" t="s">
        <v>12</v>
      </c>
      <c r="B10" s="25">
        <v>71</v>
      </c>
      <c r="C10" s="25">
        <v>5</v>
      </c>
      <c r="D10" s="25">
        <v>10</v>
      </c>
      <c r="E10" s="25">
        <v>1</v>
      </c>
      <c r="F10" s="25">
        <v>27</v>
      </c>
      <c r="G10" s="25">
        <v>0</v>
      </c>
      <c r="H10" s="25">
        <v>144</v>
      </c>
      <c r="I10" s="20">
        <f t="shared" si="0"/>
        <v>258</v>
      </c>
    </row>
    <row r="11" spans="1:9" ht="12.75">
      <c r="A11" s="4" t="s">
        <v>13</v>
      </c>
      <c r="B11" s="20">
        <f aca="true" t="shared" si="1" ref="B11:H11">SUM(B8:B10)</f>
        <v>1703</v>
      </c>
      <c r="C11" s="20">
        <f t="shared" si="1"/>
        <v>130</v>
      </c>
      <c r="D11" s="20">
        <f t="shared" si="1"/>
        <v>117</v>
      </c>
      <c r="E11" s="20">
        <f t="shared" si="1"/>
        <v>295</v>
      </c>
      <c r="F11" s="20">
        <f t="shared" si="1"/>
        <v>891</v>
      </c>
      <c r="G11" s="20">
        <f t="shared" si="1"/>
        <v>36</v>
      </c>
      <c r="H11" s="20">
        <f t="shared" si="1"/>
        <v>10467</v>
      </c>
      <c r="I11" s="20">
        <f t="shared" si="0"/>
        <v>13639</v>
      </c>
    </row>
    <row r="12" spans="1:9" ht="12.75">
      <c r="A12" s="4" t="s">
        <v>14</v>
      </c>
      <c r="B12" s="20">
        <f aca="true" t="shared" si="2" ref="B12:I12">SUM(B5+B6+B7+B11)</f>
        <v>15574</v>
      </c>
      <c r="C12" s="20">
        <f t="shared" si="2"/>
        <v>1252</v>
      </c>
      <c r="D12" s="20">
        <f t="shared" si="2"/>
        <v>1762</v>
      </c>
      <c r="E12" s="20">
        <f t="shared" si="2"/>
        <v>3778</v>
      </c>
      <c r="F12" s="20">
        <f t="shared" si="2"/>
        <v>13707</v>
      </c>
      <c r="G12" s="20">
        <f t="shared" si="2"/>
        <v>695</v>
      </c>
      <c r="H12" s="20">
        <f t="shared" si="2"/>
        <v>97253</v>
      </c>
      <c r="I12" s="20">
        <f t="shared" si="2"/>
        <v>134021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2727</v>
      </c>
      <c r="C16" s="25">
        <v>325</v>
      </c>
      <c r="D16" s="25">
        <v>308</v>
      </c>
      <c r="E16" s="25">
        <v>2551</v>
      </c>
      <c r="F16" s="25">
        <v>8741</v>
      </c>
      <c r="G16" s="25">
        <v>527</v>
      </c>
      <c r="H16" s="25">
        <v>25473</v>
      </c>
      <c r="I16" s="20">
        <f aca="true" t="shared" si="3" ref="I16:I22">SUM(B16:H16)</f>
        <v>40652</v>
      </c>
    </row>
    <row r="17" spans="1:9" ht="12.75">
      <c r="A17" s="4" t="s">
        <v>8</v>
      </c>
      <c r="B17" s="25">
        <v>1393</v>
      </c>
      <c r="C17" s="25">
        <v>93</v>
      </c>
      <c r="D17" s="25">
        <v>81</v>
      </c>
      <c r="E17" s="25">
        <v>791</v>
      </c>
      <c r="F17" s="25">
        <v>2581</v>
      </c>
      <c r="G17" s="25">
        <v>51</v>
      </c>
      <c r="H17" s="25">
        <v>11204</v>
      </c>
      <c r="I17" s="20">
        <f t="shared" si="3"/>
        <v>16194</v>
      </c>
    </row>
    <row r="18" spans="1:9" ht="12.75">
      <c r="A18" s="4" t="s">
        <v>9</v>
      </c>
      <c r="B18" s="25">
        <v>217</v>
      </c>
      <c r="C18" s="25">
        <v>8</v>
      </c>
      <c r="D18" s="25">
        <v>5</v>
      </c>
      <c r="E18" s="25">
        <v>94</v>
      </c>
      <c r="F18" s="25">
        <v>520</v>
      </c>
      <c r="G18" s="25">
        <v>19</v>
      </c>
      <c r="H18" s="25">
        <v>2827</v>
      </c>
      <c r="I18" s="20">
        <f t="shared" si="3"/>
        <v>3690</v>
      </c>
    </row>
    <row r="19" spans="1:9" ht="12.75">
      <c r="A19" s="4" t="s">
        <v>10</v>
      </c>
      <c r="B19" s="25">
        <v>430</v>
      </c>
      <c r="C19" s="25">
        <v>34</v>
      </c>
      <c r="D19" s="25">
        <v>15</v>
      </c>
      <c r="E19" s="25">
        <v>268</v>
      </c>
      <c r="F19" s="25">
        <v>738</v>
      </c>
      <c r="G19" s="25">
        <v>29</v>
      </c>
      <c r="H19" s="25">
        <v>4302</v>
      </c>
      <c r="I19" s="20">
        <f t="shared" si="3"/>
        <v>5816</v>
      </c>
    </row>
    <row r="20" spans="1:9" ht="12.75">
      <c r="A20" s="4" t="s">
        <v>11</v>
      </c>
      <c r="B20" s="25">
        <v>100</v>
      </c>
      <c r="C20" s="25">
        <v>3</v>
      </c>
      <c r="D20" s="25">
        <v>9</v>
      </c>
      <c r="E20" s="25">
        <v>21</v>
      </c>
      <c r="F20" s="25">
        <v>89</v>
      </c>
      <c r="G20" s="25">
        <v>3</v>
      </c>
      <c r="H20" s="25">
        <v>581</v>
      </c>
      <c r="I20" s="20">
        <f t="shared" si="3"/>
        <v>806</v>
      </c>
    </row>
    <row r="21" spans="1:9" ht="12.75">
      <c r="A21" s="4" t="s">
        <v>12</v>
      </c>
      <c r="B21" s="25">
        <v>19</v>
      </c>
      <c r="C21" s="25">
        <v>1</v>
      </c>
      <c r="D21" s="25">
        <v>3</v>
      </c>
      <c r="E21" s="25">
        <v>1</v>
      </c>
      <c r="F21" s="25">
        <v>27</v>
      </c>
      <c r="G21" s="25">
        <v>0</v>
      </c>
      <c r="H21" s="25">
        <v>69</v>
      </c>
      <c r="I21" s="20">
        <f t="shared" si="3"/>
        <v>120</v>
      </c>
    </row>
    <row r="22" spans="1:9" ht="12.75">
      <c r="A22" s="4" t="s">
        <v>13</v>
      </c>
      <c r="B22" s="20">
        <f aca="true" t="shared" si="4" ref="B22:H22">SUM(B19:B21)</f>
        <v>549</v>
      </c>
      <c r="C22" s="20">
        <f t="shared" si="4"/>
        <v>38</v>
      </c>
      <c r="D22" s="20">
        <f t="shared" si="4"/>
        <v>27</v>
      </c>
      <c r="E22" s="20">
        <f t="shared" si="4"/>
        <v>290</v>
      </c>
      <c r="F22" s="20">
        <f t="shared" si="4"/>
        <v>854</v>
      </c>
      <c r="G22" s="20">
        <f t="shared" si="4"/>
        <v>32</v>
      </c>
      <c r="H22" s="20">
        <f t="shared" si="4"/>
        <v>4952</v>
      </c>
      <c r="I22" s="20">
        <f t="shared" si="3"/>
        <v>6742</v>
      </c>
    </row>
    <row r="23" spans="1:9" ht="12.75">
      <c r="A23" s="4" t="s">
        <v>14</v>
      </c>
      <c r="B23" s="20">
        <f aca="true" t="shared" si="5" ref="B23:I23">SUM(B16+B17+B18+B22)</f>
        <v>4886</v>
      </c>
      <c r="C23" s="20">
        <f t="shared" si="5"/>
        <v>464</v>
      </c>
      <c r="D23" s="20">
        <f t="shared" si="5"/>
        <v>421</v>
      </c>
      <c r="E23" s="20">
        <f t="shared" si="5"/>
        <v>3726</v>
      </c>
      <c r="F23" s="20">
        <f t="shared" si="5"/>
        <v>12696</v>
      </c>
      <c r="G23" s="20">
        <f t="shared" si="5"/>
        <v>629</v>
      </c>
      <c r="H23" s="20">
        <f t="shared" si="5"/>
        <v>44456</v>
      </c>
      <c r="I23" s="20">
        <f t="shared" si="5"/>
        <v>67278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1870322</v>
      </c>
      <c r="C27" s="25">
        <v>191120</v>
      </c>
      <c r="D27" s="25">
        <v>233815</v>
      </c>
      <c r="E27" s="25">
        <v>763229</v>
      </c>
      <c r="F27" s="25">
        <v>1949032</v>
      </c>
      <c r="G27" s="25">
        <v>153960</v>
      </c>
      <c r="H27" s="25">
        <v>12170717</v>
      </c>
      <c r="I27" s="20">
        <f aca="true" t="shared" si="6" ref="I27:I32">SUM(B27:H27)</f>
        <v>17332195</v>
      </c>
    </row>
    <row r="28" spans="1:9" ht="12.75">
      <c r="A28" s="4" t="s">
        <v>8</v>
      </c>
      <c r="B28" s="25">
        <v>965931</v>
      </c>
      <c r="C28" s="25">
        <v>57254</v>
      </c>
      <c r="D28" s="25">
        <v>64332</v>
      </c>
      <c r="E28" s="25">
        <v>234382</v>
      </c>
      <c r="F28" s="25">
        <v>529360</v>
      </c>
      <c r="G28" s="25">
        <v>14160</v>
      </c>
      <c r="H28" s="25">
        <v>5187037</v>
      </c>
      <c r="I28" s="20">
        <f t="shared" si="6"/>
        <v>7052456</v>
      </c>
    </row>
    <row r="29" spans="1:9" ht="12.75">
      <c r="A29" s="4" t="s">
        <v>9</v>
      </c>
      <c r="B29" s="25">
        <v>138612</v>
      </c>
      <c r="C29" s="25">
        <v>5538</v>
      </c>
      <c r="D29" s="25">
        <v>3211</v>
      </c>
      <c r="E29" s="25">
        <v>27634</v>
      </c>
      <c r="F29" s="25">
        <v>107168</v>
      </c>
      <c r="G29" s="25">
        <v>5088</v>
      </c>
      <c r="H29" s="25">
        <v>1247075</v>
      </c>
      <c r="I29" s="20">
        <f t="shared" si="6"/>
        <v>1534326</v>
      </c>
    </row>
    <row r="30" spans="1:9" ht="12.75">
      <c r="A30" s="4" t="s">
        <v>10</v>
      </c>
      <c r="B30" s="25">
        <v>292009</v>
      </c>
      <c r="C30" s="25">
        <v>27306</v>
      </c>
      <c r="D30" s="25">
        <v>10657</v>
      </c>
      <c r="E30" s="25">
        <v>81767</v>
      </c>
      <c r="F30" s="25">
        <v>157941</v>
      </c>
      <c r="G30" s="25">
        <v>8499</v>
      </c>
      <c r="H30" s="25">
        <v>2087979</v>
      </c>
      <c r="I30" s="20">
        <f t="shared" si="6"/>
        <v>2666158</v>
      </c>
    </row>
    <row r="31" spans="1:9" ht="12.75">
      <c r="A31" s="4" t="s">
        <v>11</v>
      </c>
      <c r="B31" s="25">
        <v>75777</v>
      </c>
      <c r="C31" s="25">
        <v>1269</v>
      </c>
      <c r="D31" s="25">
        <v>7701</v>
      </c>
      <c r="E31" s="25">
        <v>6182</v>
      </c>
      <c r="F31" s="25">
        <v>18281</v>
      </c>
      <c r="G31" s="25">
        <v>916</v>
      </c>
      <c r="H31" s="25">
        <v>281282</v>
      </c>
      <c r="I31" s="20">
        <f t="shared" si="6"/>
        <v>391408</v>
      </c>
    </row>
    <row r="32" spans="1:9" ht="12.75">
      <c r="A32" s="4" t="s">
        <v>12</v>
      </c>
      <c r="B32" s="25">
        <v>14955</v>
      </c>
      <c r="C32" s="25">
        <v>969</v>
      </c>
      <c r="D32" s="25">
        <v>1911</v>
      </c>
      <c r="E32" s="25">
        <v>283</v>
      </c>
      <c r="F32" s="25">
        <v>5100</v>
      </c>
      <c r="G32" s="25">
        <v>0</v>
      </c>
      <c r="H32" s="25">
        <v>30564</v>
      </c>
      <c r="I32" s="20">
        <f t="shared" si="6"/>
        <v>53782</v>
      </c>
    </row>
    <row r="33" spans="1:9" ht="12.75">
      <c r="A33" s="4" t="s">
        <v>13</v>
      </c>
      <c r="B33" s="20">
        <f aca="true" t="shared" si="7" ref="B33:I33">SUM(B30:B32)</f>
        <v>382741</v>
      </c>
      <c r="C33" s="20">
        <f t="shared" si="7"/>
        <v>29544</v>
      </c>
      <c r="D33" s="20">
        <f t="shared" si="7"/>
        <v>20269</v>
      </c>
      <c r="E33" s="20">
        <f t="shared" si="7"/>
        <v>88232</v>
      </c>
      <c r="F33" s="20">
        <f t="shared" si="7"/>
        <v>181322</v>
      </c>
      <c r="G33" s="20">
        <f t="shared" si="7"/>
        <v>9415</v>
      </c>
      <c r="H33" s="20">
        <f t="shared" si="7"/>
        <v>2399825</v>
      </c>
      <c r="I33" s="20">
        <f t="shared" si="7"/>
        <v>3111348</v>
      </c>
    </row>
    <row r="34" spans="1:9" ht="12.75">
      <c r="A34" s="4" t="s">
        <v>14</v>
      </c>
      <c r="B34" s="20">
        <f aca="true" t="shared" si="8" ref="B34:I34">SUM(B27+B28+B29+B33)</f>
        <v>3357606</v>
      </c>
      <c r="C34" s="20">
        <f t="shared" si="8"/>
        <v>283456</v>
      </c>
      <c r="D34" s="20">
        <f t="shared" si="8"/>
        <v>321627</v>
      </c>
      <c r="E34" s="20">
        <f t="shared" si="8"/>
        <v>1113477</v>
      </c>
      <c r="F34" s="20">
        <f t="shared" si="8"/>
        <v>2766882</v>
      </c>
      <c r="G34" s="20">
        <f t="shared" si="8"/>
        <v>182623</v>
      </c>
      <c r="H34" s="20">
        <f t="shared" si="8"/>
        <v>21004654</v>
      </c>
      <c r="I34" s="20">
        <f t="shared" si="8"/>
        <v>29030325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67278</v>
      </c>
      <c r="D42" s="21">
        <f>I16</f>
        <v>40652</v>
      </c>
      <c r="E42" s="21">
        <f>I17</f>
        <v>16194</v>
      </c>
      <c r="F42" s="21">
        <f>I18</f>
        <v>3690</v>
      </c>
      <c r="G42" s="21">
        <f>I22</f>
        <v>6742</v>
      </c>
      <c r="H42" s="21">
        <f>I19</f>
        <v>5816</v>
      </c>
      <c r="I42" s="21">
        <f>I20</f>
        <v>806</v>
      </c>
      <c r="J42" s="21">
        <f>I21</f>
        <v>120</v>
      </c>
      <c r="K42" s="21"/>
    </row>
    <row r="43" spans="1:11" ht="12.75">
      <c r="A43" t="s">
        <v>21</v>
      </c>
      <c r="C43" s="21">
        <f>SUM(D43:G43)</f>
        <v>134021</v>
      </c>
      <c r="D43" s="21">
        <f>I5</f>
        <v>80847</v>
      </c>
      <c r="E43" s="21">
        <f>I6</f>
        <v>32298</v>
      </c>
      <c r="F43" s="21">
        <f>I7</f>
        <v>7237</v>
      </c>
      <c r="G43" s="21">
        <f>I11</f>
        <v>13639</v>
      </c>
      <c r="H43" s="21">
        <f>I8</f>
        <v>11505</v>
      </c>
      <c r="I43" s="21">
        <f>I9</f>
        <v>1876</v>
      </c>
      <c r="J43" s="21">
        <f>I10</f>
        <v>258</v>
      </c>
      <c r="K43" s="21"/>
    </row>
    <row r="44" spans="1:11" ht="12.75">
      <c r="A44" t="s">
        <v>22</v>
      </c>
      <c r="C44" s="22">
        <f aca="true" t="shared" si="9" ref="C44:J44">C43/C42</f>
        <v>1.9920479205683879</v>
      </c>
      <c r="D44" s="22">
        <f t="shared" si="9"/>
        <v>1.9887582406769655</v>
      </c>
      <c r="E44" s="22">
        <f t="shared" si="9"/>
        <v>1.9944423860689144</v>
      </c>
      <c r="F44" s="22">
        <f t="shared" si="9"/>
        <v>1.9612466124661248</v>
      </c>
      <c r="G44" s="22">
        <f t="shared" si="9"/>
        <v>2.022990210619994</v>
      </c>
      <c r="H44" s="22">
        <f t="shared" si="9"/>
        <v>1.9781636863823935</v>
      </c>
      <c r="I44" s="22">
        <f t="shared" si="9"/>
        <v>2.327543424317618</v>
      </c>
      <c r="J44" s="22">
        <f t="shared" si="9"/>
        <v>2.15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44456</v>
      </c>
      <c r="D47" s="21">
        <f>H16</f>
        <v>25473</v>
      </c>
      <c r="E47" s="21">
        <f>H17</f>
        <v>11204</v>
      </c>
      <c r="F47" s="21">
        <f>H18</f>
        <v>2827</v>
      </c>
      <c r="G47" s="21">
        <f>H22</f>
        <v>4952</v>
      </c>
      <c r="H47" s="21">
        <f>H19</f>
        <v>4302</v>
      </c>
      <c r="I47" s="21">
        <f>H20</f>
        <v>581</v>
      </c>
      <c r="J47" s="21">
        <f>H21</f>
        <v>69</v>
      </c>
      <c r="K47" s="21"/>
    </row>
    <row r="48" spans="1:11" ht="12.75">
      <c r="A48" t="s">
        <v>21</v>
      </c>
      <c r="C48" s="21">
        <f>SUM(D48:G48)</f>
        <v>97253</v>
      </c>
      <c r="D48" s="21">
        <f>H5</f>
        <v>57241</v>
      </c>
      <c r="E48" s="21">
        <f>H6</f>
        <v>23640</v>
      </c>
      <c r="F48" s="21">
        <f>H7</f>
        <v>5905</v>
      </c>
      <c r="G48" s="21">
        <f>H11</f>
        <v>10467</v>
      </c>
      <c r="H48" s="21">
        <f>H8</f>
        <v>8979</v>
      </c>
      <c r="I48" s="21">
        <f>H9</f>
        <v>1344</v>
      </c>
      <c r="J48" s="21">
        <f>H10</f>
        <v>144</v>
      </c>
      <c r="K48" s="21"/>
    </row>
    <row r="49" spans="1:11" ht="12.75">
      <c r="A49" t="s">
        <v>22</v>
      </c>
      <c r="C49" s="22">
        <f aca="true" t="shared" si="10" ref="C49:J49">C48/C47</f>
        <v>2.1876237178333633</v>
      </c>
      <c r="D49" s="22">
        <f t="shared" si="10"/>
        <v>2.2471244062340516</v>
      </c>
      <c r="E49" s="22">
        <f t="shared" si="10"/>
        <v>2.1099607283113175</v>
      </c>
      <c r="F49" s="22">
        <f t="shared" si="10"/>
        <v>2.0887866996816413</v>
      </c>
      <c r="G49" s="22">
        <f t="shared" si="10"/>
        <v>2.113691437802908</v>
      </c>
      <c r="H49" s="22">
        <f t="shared" si="10"/>
        <v>2.0871687587168757</v>
      </c>
      <c r="I49" s="22">
        <f t="shared" si="10"/>
        <v>2.3132530120481927</v>
      </c>
      <c r="J49" s="22">
        <f t="shared" si="10"/>
        <v>2.0869565217391304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22822</v>
      </c>
      <c r="D52" s="21">
        <f>SUM(B16:G16)</f>
        <v>15179</v>
      </c>
      <c r="E52" s="21">
        <f>SUM(B17:G17)</f>
        <v>4990</v>
      </c>
      <c r="F52" s="21">
        <f>SUM(B18:G18)</f>
        <v>863</v>
      </c>
      <c r="G52" s="21">
        <f>SUM(H52:J52)</f>
        <v>1790</v>
      </c>
      <c r="H52" s="21">
        <f>SUM(B19:G19)</f>
        <v>1514</v>
      </c>
      <c r="I52" s="21">
        <f>SUM(B20:G20)</f>
        <v>225</v>
      </c>
      <c r="J52" s="21">
        <f>SUM(B21:G21)</f>
        <v>51</v>
      </c>
      <c r="K52" s="21"/>
    </row>
    <row r="53" spans="1:11" ht="12.75">
      <c r="A53" t="s">
        <v>21</v>
      </c>
      <c r="C53" s="21">
        <f>SUM(B12:G12)</f>
        <v>36768</v>
      </c>
      <c r="D53" s="21">
        <f>SUM(B5:G5)</f>
        <v>23606</v>
      </c>
      <c r="E53" s="21">
        <f>SUM(B6:G6)</f>
        <v>8658</v>
      </c>
      <c r="F53" s="21">
        <f>SUM(B7:G7)</f>
        <v>1332</v>
      </c>
      <c r="G53" s="21">
        <f>SUM(H53:J53)</f>
        <v>3172</v>
      </c>
      <c r="H53" s="21">
        <f>SUM(B8:G8)</f>
        <v>2526</v>
      </c>
      <c r="I53" s="21">
        <f>SUM(B9:G9)</f>
        <v>532</v>
      </c>
      <c r="J53" s="21">
        <f>SUM(B10:G10)</f>
        <v>114</v>
      </c>
      <c r="K53" s="21"/>
    </row>
    <row r="54" spans="1:11" ht="12.75">
      <c r="A54" t="s">
        <v>22</v>
      </c>
      <c r="C54" s="22">
        <f aca="true" t="shared" si="11" ref="C54:J54">C53/C52</f>
        <v>1.6110770309350626</v>
      </c>
      <c r="D54" s="22">
        <f t="shared" si="11"/>
        <v>1.555174912708347</v>
      </c>
      <c r="E54" s="22">
        <f t="shared" si="11"/>
        <v>1.735070140280561</v>
      </c>
      <c r="F54" s="22">
        <f t="shared" si="11"/>
        <v>1.5434530706836616</v>
      </c>
      <c r="G54" s="22">
        <f t="shared" si="11"/>
        <v>1.7720670391061453</v>
      </c>
      <c r="H54" s="22">
        <f t="shared" si="11"/>
        <v>1.668428005284016</v>
      </c>
      <c r="I54" s="22">
        <f t="shared" si="11"/>
        <v>2.3644444444444446</v>
      </c>
      <c r="J54" s="22">
        <f t="shared" si="11"/>
        <v>2.235294117647059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22822</v>
      </c>
      <c r="D61" s="21">
        <f>SUM(B16:G16)</f>
        <v>15179</v>
      </c>
      <c r="E61" s="21">
        <f>SUM(B17:G17)</f>
        <v>4990</v>
      </c>
      <c r="F61" s="21">
        <f>SUM(B18:G18)</f>
        <v>863</v>
      </c>
      <c r="G61" s="21">
        <f>SUM(H61:J61)</f>
        <v>1790</v>
      </c>
      <c r="H61" s="21">
        <f>SUM(B19:G19)</f>
        <v>1514</v>
      </c>
      <c r="I61" s="21">
        <f>SUM(B20:G20)</f>
        <v>225</v>
      </c>
      <c r="J61" s="21">
        <f>SUM(B21:G21)</f>
        <v>51</v>
      </c>
      <c r="K61" s="21"/>
    </row>
    <row r="62" spans="1:11" ht="12.75">
      <c r="A62" t="s">
        <v>21</v>
      </c>
      <c r="C62" s="21">
        <f>SUM(B12:G12)</f>
        <v>36768</v>
      </c>
      <c r="D62" s="21">
        <f>SUM(B5:G5)</f>
        <v>23606</v>
      </c>
      <c r="E62" s="21">
        <f>SUM(B6:G6)</f>
        <v>8658</v>
      </c>
      <c r="F62" s="21">
        <f>SUM(B7:G7)</f>
        <v>1332</v>
      </c>
      <c r="G62" s="21">
        <f>SUM(H62:J62)</f>
        <v>3172</v>
      </c>
      <c r="H62" s="21">
        <f>SUM(B8:G8)</f>
        <v>2526</v>
      </c>
      <c r="I62" s="21">
        <f>SUM(B9:G9)</f>
        <v>532</v>
      </c>
      <c r="J62" s="21">
        <f>SUM(B10:G10)</f>
        <v>114</v>
      </c>
      <c r="K62" s="21"/>
    </row>
    <row r="63" spans="1:11" ht="12.75">
      <c r="A63" t="s">
        <v>22</v>
      </c>
      <c r="C63" s="22">
        <f aca="true" t="shared" si="12" ref="C63:J63">C62/C61</f>
        <v>1.6110770309350626</v>
      </c>
      <c r="D63" s="22">
        <f t="shared" si="12"/>
        <v>1.555174912708347</v>
      </c>
      <c r="E63" s="22">
        <f t="shared" si="12"/>
        <v>1.735070140280561</v>
      </c>
      <c r="F63" s="22">
        <f t="shared" si="12"/>
        <v>1.5434530706836616</v>
      </c>
      <c r="G63" s="22">
        <f t="shared" si="12"/>
        <v>1.7720670391061453</v>
      </c>
      <c r="H63" s="22">
        <f t="shared" si="12"/>
        <v>1.668428005284016</v>
      </c>
      <c r="I63" s="22">
        <f t="shared" si="12"/>
        <v>2.3644444444444446</v>
      </c>
      <c r="J63" s="22">
        <f t="shared" si="12"/>
        <v>2.235294117647059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13325</v>
      </c>
      <c r="D66" s="21">
        <f>SUM(F16:G16)</f>
        <v>9268</v>
      </c>
      <c r="E66" s="21">
        <f>SUM(F17:G17)</f>
        <v>2632</v>
      </c>
      <c r="F66" s="21">
        <f>SUM(F18:G18)</f>
        <v>539</v>
      </c>
      <c r="G66" s="21">
        <f>SUM(H66:J66)</f>
        <v>886</v>
      </c>
      <c r="H66" s="21">
        <f>SUM(F19:G19)</f>
        <v>767</v>
      </c>
      <c r="I66" s="21">
        <f>SUM(F20:G20)</f>
        <v>92</v>
      </c>
      <c r="J66" s="21">
        <f>SUM(F21:G21)</f>
        <v>27</v>
      </c>
      <c r="K66" s="21"/>
    </row>
    <row r="67" spans="1:11" ht="12.75">
      <c r="A67" t="s">
        <v>21</v>
      </c>
      <c r="C67" s="21">
        <f>SUM(F12:G12)</f>
        <v>14402</v>
      </c>
      <c r="D67" s="21">
        <f>SUM(F5:G5)</f>
        <v>10182</v>
      </c>
      <c r="E67" s="21">
        <f>SUM(F6:G6)</f>
        <v>2734</v>
      </c>
      <c r="F67" s="21">
        <f>SUM(F7:G7)</f>
        <v>559</v>
      </c>
      <c r="G67" s="21">
        <f>SUM(H67:J67)</f>
        <v>927</v>
      </c>
      <c r="H67" s="21">
        <f>SUM(F8:G8)</f>
        <v>797</v>
      </c>
      <c r="I67" s="21">
        <f>SUM(F9:G9)</f>
        <v>103</v>
      </c>
      <c r="J67" s="21">
        <f>SUM(F10:G10)</f>
        <v>27</v>
      </c>
      <c r="K67" s="21"/>
    </row>
    <row r="68" spans="1:11" ht="12.75">
      <c r="A68" t="s">
        <v>22</v>
      </c>
      <c r="C68" s="22">
        <f aca="true" t="shared" si="13" ref="C68:J68">C67/C66</f>
        <v>1.0808255159474671</v>
      </c>
      <c r="D68" s="22">
        <f t="shared" si="13"/>
        <v>1.0986189037548555</v>
      </c>
      <c r="E68" s="22">
        <f t="shared" si="13"/>
        <v>1.0387537993920972</v>
      </c>
      <c r="F68" s="22">
        <f t="shared" si="13"/>
        <v>1.0371057513914657</v>
      </c>
      <c r="G68" s="22">
        <f t="shared" si="13"/>
        <v>1.0462753950338601</v>
      </c>
      <c r="H68" s="22">
        <f t="shared" si="13"/>
        <v>1.0391134289439374</v>
      </c>
      <c r="I68" s="22">
        <f t="shared" si="13"/>
        <v>1.1195652173913044</v>
      </c>
      <c r="J68" s="22">
        <f t="shared" si="13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4886</v>
      </c>
      <c r="D71" s="21">
        <f>B16</f>
        <v>2727</v>
      </c>
      <c r="E71" s="21">
        <f>B17</f>
        <v>1393</v>
      </c>
      <c r="F71" s="21">
        <f>B18</f>
        <v>217</v>
      </c>
      <c r="G71" s="21">
        <f>SUM(H71:J71)</f>
        <v>549</v>
      </c>
      <c r="H71" s="21">
        <f>B19</f>
        <v>430</v>
      </c>
      <c r="I71" s="21">
        <f>B20</f>
        <v>100</v>
      </c>
      <c r="J71" s="21">
        <f>B21</f>
        <v>19</v>
      </c>
      <c r="K71" s="21"/>
    </row>
    <row r="72" spans="1:11" ht="12.75">
      <c r="A72" t="s">
        <v>21</v>
      </c>
      <c r="C72" s="21">
        <f>B12</f>
        <v>15574</v>
      </c>
      <c r="D72" s="21">
        <f>B5</f>
        <v>8722</v>
      </c>
      <c r="E72" s="21">
        <f>B6</f>
        <v>4515</v>
      </c>
      <c r="F72" s="21">
        <f>B7</f>
        <v>634</v>
      </c>
      <c r="G72" s="21">
        <f>SUM(H72:J72)</f>
        <v>1703</v>
      </c>
      <c r="H72" s="21">
        <f>B8</f>
        <v>1277</v>
      </c>
      <c r="I72" s="21">
        <f>B9</f>
        <v>355</v>
      </c>
      <c r="J72" s="21">
        <f>B10</f>
        <v>71</v>
      </c>
      <c r="K72" s="21"/>
    </row>
    <row r="73" spans="1:11" ht="12.75">
      <c r="A73" t="s">
        <v>22</v>
      </c>
      <c r="C73" s="22">
        <f aca="true" t="shared" si="14" ref="C73:J73">C72/C71</f>
        <v>3.187474416700778</v>
      </c>
      <c r="D73" s="22">
        <f t="shared" si="14"/>
        <v>3.1983865053171985</v>
      </c>
      <c r="E73" s="22">
        <f t="shared" si="14"/>
        <v>3.241206030150754</v>
      </c>
      <c r="F73" s="22">
        <f t="shared" si="14"/>
        <v>2.921658986175115</v>
      </c>
      <c r="G73" s="22">
        <f t="shared" si="14"/>
        <v>3.1020036429872495</v>
      </c>
      <c r="H73" s="22">
        <f t="shared" si="14"/>
        <v>2.969767441860465</v>
      </c>
      <c r="I73" s="22">
        <f t="shared" si="14"/>
        <v>3.55</v>
      </c>
      <c r="J73" s="22">
        <f t="shared" si="14"/>
        <v>3.736842105263158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464</v>
      </c>
      <c r="D76" s="21">
        <f>C16</f>
        <v>325</v>
      </c>
      <c r="E76" s="21">
        <f>C17</f>
        <v>93</v>
      </c>
      <c r="F76" s="21">
        <f>C18</f>
        <v>8</v>
      </c>
      <c r="G76" s="21">
        <f>SUM(H76:J76)</f>
        <v>38</v>
      </c>
      <c r="H76" s="21">
        <f>C19</f>
        <v>34</v>
      </c>
      <c r="I76" s="21">
        <f>C20</f>
        <v>3</v>
      </c>
      <c r="J76" s="21">
        <f>C21</f>
        <v>1</v>
      </c>
      <c r="K76" s="21"/>
    </row>
    <row r="77" spans="1:11" ht="12.75">
      <c r="A77" t="s">
        <v>21</v>
      </c>
      <c r="C77" s="21">
        <f>C12</f>
        <v>1252</v>
      </c>
      <c r="D77" s="21">
        <f>C5</f>
        <v>842</v>
      </c>
      <c r="E77" s="21">
        <f>C6</f>
        <v>253</v>
      </c>
      <c r="F77" s="21">
        <f>C7</f>
        <v>27</v>
      </c>
      <c r="G77" s="21">
        <f>SUM(H77:J77)</f>
        <v>130</v>
      </c>
      <c r="H77" s="21">
        <f>C8</f>
        <v>118</v>
      </c>
      <c r="I77" s="21">
        <f>C9</f>
        <v>7</v>
      </c>
      <c r="J77" s="21">
        <f>C10</f>
        <v>5</v>
      </c>
      <c r="K77" s="21"/>
    </row>
    <row r="78" spans="1:11" ht="12.75">
      <c r="A78" t="s">
        <v>22</v>
      </c>
      <c r="C78" s="22">
        <f aca="true" t="shared" si="15" ref="C78:J78">C77/C76</f>
        <v>2.6982758620689653</v>
      </c>
      <c r="D78" s="22">
        <f t="shared" si="15"/>
        <v>2.5907692307692307</v>
      </c>
      <c r="E78" s="22">
        <f t="shared" si="15"/>
        <v>2.7204301075268815</v>
      </c>
      <c r="F78" s="22">
        <f t="shared" si="15"/>
        <v>3.375</v>
      </c>
      <c r="G78" s="22">
        <f t="shared" si="15"/>
        <v>3.4210526315789473</v>
      </c>
      <c r="H78" s="22">
        <f t="shared" si="15"/>
        <v>3.4705882352941178</v>
      </c>
      <c r="I78" s="22">
        <f t="shared" si="15"/>
        <v>2.3333333333333335</v>
      </c>
      <c r="J78" s="22">
        <f t="shared" si="15"/>
        <v>5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3726</v>
      </c>
      <c r="D81" s="21">
        <f>E16</f>
        <v>2551</v>
      </c>
      <c r="E81" s="21">
        <f>E17</f>
        <v>791</v>
      </c>
      <c r="F81" s="21">
        <f>E18</f>
        <v>94</v>
      </c>
      <c r="G81" s="21">
        <f>SUM(H81:J81)</f>
        <v>290</v>
      </c>
      <c r="H81" s="21">
        <f>E19</f>
        <v>268</v>
      </c>
      <c r="I81" s="21">
        <f>E20</f>
        <v>21</v>
      </c>
      <c r="J81" s="21">
        <f>E21</f>
        <v>1</v>
      </c>
      <c r="K81" s="21"/>
    </row>
    <row r="82" spans="1:11" ht="12.75">
      <c r="A82" t="s">
        <v>21</v>
      </c>
      <c r="C82" s="21">
        <f>E12</f>
        <v>3778</v>
      </c>
      <c r="D82" s="21">
        <f>E5</f>
        <v>2587</v>
      </c>
      <c r="E82" s="21">
        <f>E6</f>
        <v>801</v>
      </c>
      <c r="F82" s="21">
        <f>E7</f>
        <v>95</v>
      </c>
      <c r="G82" s="21">
        <f>SUM(H82:J82)</f>
        <v>295</v>
      </c>
      <c r="H82" s="21">
        <f>E8</f>
        <v>272</v>
      </c>
      <c r="I82" s="21">
        <f>E9</f>
        <v>22</v>
      </c>
      <c r="J82" s="21">
        <f>E10</f>
        <v>1</v>
      </c>
      <c r="K82" s="21"/>
    </row>
    <row r="83" spans="1:11" ht="12.75">
      <c r="A83" t="s">
        <v>22</v>
      </c>
      <c r="C83" s="22">
        <f aca="true" t="shared" si="16" ref="C83:J83">C82/C81</f>
        <v>1.0139559849704778</v>
      </c>
      <c r="D83" s="22">
        <f t="shared" si="16"/>
        <v>1.0141121128969033</v>
      </c>
      <c r="E83" s="22">
        <f t="shared" si="16"/>
        <v>1.0126422250316056</v>
      </c>
      <c r="F83" s="22">
        <f t="shared" si="16"/>
        <v>1.0106382978723405</v>
      </c>
      <c r="G83" s="22">
        <f t="shared" si="16"/>
        <v>1.0172413793103448</v>
      </c>
      <c r="H83" s="22">
        <f t="shared" si="16"/>
        <v>1.0149253731343284</v>
      </c>
      <c r="I83" s="22">
        <f t="shared" si="16"/>
        <v>1.0476190476190477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421</v>
      </c>
      <c r="D86" s="21">
        <f>D16</f>
        <v>308</v>
      </c>
      <c r="E86" s="21">
        <f>D17</f>
        <v>81</v>
      </c>
      <c r="F86" s="21">
        <f>D18</f>
        <v>5</v>
      </c>
      <c r="G86" s="21">
        <f>SUM(H86:J86)</f>
        <v>27</v>
      </c>
      <c r="H86" s="21">
        <f>D19</f>
        <v>15</v>
      </c>
      <c r="I86" s="21">
        <f>D20</f>
        <v>9</v>
      </c>
      <c r="J86" s="21">
        <f>D21</f>
        <v>3</v>
      </c>
    </row>
    <row r="87" spans="1:10" ht="12.75">
      <c r="A87" t="s">
        <v>21</v>
      </c>
      <c r="C87" s="21">
        <f>D12</f>
        <v>1762</v>
      </c>
      <c r="D87" s="21">
        <f>D5</f>
        <v>1273</v>
      </c>
      <c r="E87" s="21">
        <f>D6</f>
        <v>355</v>
      </c>
      <c r="F87" s="21">
        <f>D7</f>
        <v>17</v>
      </c>
      <c r="G87" s="21">
        <f>SUM(H87:J87)</f>
        <v>117</v>
      </c>
      <c r="H87" s="21">
        <f>D8</f>
        <v>62</v>
      </c>
      <c r="I87" s="21">
        <f>D9</f>
        <v>45</v>
      </c>
      <c r="J87" s="21">
        <f>D10</f>
        <v>10</v>
      </c>
    </row>
    <row r="88" spans="1:10" ht="12.75">
      <c r="A88" t="s">
        <v>22</v>
      </c>
      <c r="C88" s="22">
        <f aca="true" t="shared" si="17" ref="C88:J88">C87/C86</f>
        <v>4.185273159144893</v>
      </c>
      <c r="D88" s="22">
        <f t="shared" si="17"/>
        <v>4.133116883116883</v>
      </c>
      <c r="E88" s="22">
        <f t="shared" si="17"/>
        <v>4.382716049382716</v>
      </c>
      <c r="F88" s="22">
        <f t="shared" si="17"/>
        <v>3.4</v>
      </c>
      <c r="G88" s="22">
        <f t="shared" si="17"/>
        <v>4.333333333333333</v>
      </c>
      <c r="H88" s="22">
        <f t="shared" si="17"/>
        <v>4.133333333333334</v>
      </c>
      <c r="I88" s="22">
        <f t="shared" si="17"/>
        <v>5</v>
      </c>
      <c r="J88" s="22">
        <f t="shared" si="17"/>
        <v>3.3333333333333335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29030325</v>
      </c>
      <c r="D94" s="21"/>
      <c r="E94" s="21">
        <f>SUM(E95:E96)</f>
        <v>67278</v>
      </c>
      <c r="F94" s="22">
        <f>C94/E94</f>
        <v>431.49803799161685</v>
      </c>
      <c r="G94" s="21">
        <f>SUM(G95:G96)</f>
        <v>134021</v>
      </c>
      <c r="H94" s="22">
        <f>C94/G94</f>
        <v>216.61027003230836</v>
      </c>
    </row>
    <row r="95" spans="1:8" ht="12.75">
      <c r="A95" t="s">
        <v>23</v>
      </c>
      <c r="C95" s="21">
        <f>H34</f>
        <v>21004654</v>
      </c>
      <c r="D95" s="21"/>
      <c r="E95" s="21">
        <f>H23</f>
        <v>44456</v>
      </c>
      <c r="F95" s="22">
        <f>C95/E95</f>
        <v>472.4818697138744</v>
      </c>
      <c r="G95" s="21">
        <f>H12</f>
        <v>97253</v>
      </c>
      <c r="H95" s="22">
        <f>C95/G95</f>
        <v>215.97949677644905</v>
      </c>
    </row>
    <row r="96" spans="1:8" ht="12.75">
      <c r="A96" t="s">
        <v>34</v>
      </c>
      <c r="C96" s="21">
        <f>SUM(B34:G34)</f>
        <v>8025671</v>
      </c>
      <c r="D96" s="21"/>
      <c r="E96" s="21">
        <f>SUM(B23:G23)</f>
        <v>22822</v>
      </c>
      <c r="F96" s="22">
        <f>C96/E96</f>
        <v>351.6637893260889</v>
      </c>
      <c r="G96" s="21">
        <f>SUM(B12:G12)</f>
        <v>36768</v>
      </c>
      <c r="H96" s="22">
        <f>C96/G96</f>
        <v>218.27869342906877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17332195</v>
      </c>
      <c r="D98" s="21"/>
      <c r="E98" s="21">
        <f>SUM(E99:E100)</f>
        <v>40652</v>
      </c>
      <c r="F98" s="22">
        <f>C98/E98</f>
        <v>426.3552838728722</v>
      </c>
      <c r="G98" s="21">
        <f>SUM(G99:G100)</f>
        <v>80847</v>
      </c>
      <c r="H98" s="22">
        <f>C98/G98</f>
        <v>214.38266107585935</v>
      </c>
    </row>
    <row r="99" spans="1:8" ht="12.75">
      <c r="A99" t="s">
        <v>23</v>
      </c>
      <c r="C99" s="21">
        <f>H27</f>
        <v>12170717</v>
      </c>
      <c r="D99" s="21"/>
      <c r="E99" s="21">
        <f>H16</f>
        <v>25473</v>
      </c>
      <c r="F99" s="22">
        <f>C99/E99</f>
        <v>477.78891375181564</v>
      </c>
      <c r="G99" s="21">
        <f>H5</f>
        <v>57241</v>
      </c>
      <c r="H99" s="22">
        <f>C99/G99</f>
        <v>212.62236858196047</v>
      </c>
    </row>
    <row r="100" spans="1:8" ht="12.75">
      <c r="A100" t="s">
        <v>34</v>
      </c>
      <c r="C100" s="21">
        <f>SUM(B27:G27)</f>
        <v>5161478</v>
      </c>
      <c r="D100" s="21"/>
      <c r="E100" s="21">
        <f>SUM(B16:G16)</f>
        <v>15179</v>
      </c>
      <c r="F100" s="22">
        <f>C100/E100</f>
        <v>340.0407141445418</v>
      </c>
      <c r="G100" s="21">
        <f>SUM(B5:G5)</f>
        <v>23606</v>
      </c>
      <c r="H100" s="22">
        <f>C100/G100</f>
        <v>218.65110565110564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7052456</v>
      </c>
      <c r="D102" s="21"/>
      <c r="E102" s="21">
        <f>SUM(E103:E104)</f>
        <v>16194</v>
      </c>
      <c r="F102" s="22">
        <f>C102/E102</f>
        <v>435.4980857107571</v>
      </c>
      <c r="G102" s="21">
        <f>SUM(G103:G104)</f>
        <v>32298</v>
      </c>
      <c r="H102" s="22">
        <f>C102/G102</f>
        <v>218.35581150535637</v>
      </c>
    </row>
    <row r="103" spans="1:8" ht="12.75">
      <c r="A103" t="s">
        <v>23</v>
      </c>
      <c r="C103" s="21">
        <f>H28</f>
        <v>5187037</v>
      </c>
      <c r="D103" s="21"/>
      <c r="E103" s="21">
        <f>H17</f>
        <v>11204</v>
      </c>
      <c r="F103" s="22">
        <f>C103/E103</f>
        <v>462.9629596572653</v>
      </c>
      <c r="G103" s="21">
        <f>H6</f>
        <v>23640</v>
      </c>
      <c r="H103" s="22">
        <f>C103/G103</f>
        <v>219.41780879864635</v>
      </c>
    </row>
    <row r="104" spans="1:8" ht="12.75">
      <c r="A104" t="s">
        <v>34</v>
      </c>
      <c r="C104" s="21">
        <f>SUM(B28:G28)</f>
        <v>1865419</v>
      </c>
      <c r="D104" s="21"/>
      <c r="E104" s="21">
        <f>SUM(B17:G17)</f>
        <v>4990</v>
      </c>
      <c r="F104" s="22">
        <f>C104/E104</f>
        <v>373.8314629258517</v>
      </c>
      <c r="G104" s="21">
        <f>SUM(B6:G6)</f>
        <v>8658</v>
      </c>
      <c r="H104" s="22">
        <f>C104/G104</f>
        <v>215.45610995610997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1534326</v>
      </c>
      <c r="D106" s="21"/>
      <c r="E106" s="21">
        <f>SUM(E107:E108)</f>
        <v>3690</v>
      </c>
      <c r="F106" s="22">
        <f>C106/E106</f>
        <v>415.80650406504066</v>
      </c>
      <c r="G106" s="21">
        <f>SUM(G107:G108)</f>
        <v>7237</v>
      </c>
      <c r="H106" s="22">
        <f>C106/G106</f>
        <v>212.01133066187646</v>
      </c>
    </row>
    <row r="107" spans="1:8" ht="12.75">
      <c r="A107" t="s">
        <v>23</v>
      </c>
      <c r="C107" s="21">
        <f>H29</f>
        <v>1247075</v>
      </c>
      <c r="D107" s="21"/>
      <c r="E107" s="21">
        <f>H18</f>
        <v>2827</v>
      </c>
      <c r="F107" s="22">
        <f>C107/E107</f>
        <v>441.13017332861693</v>
      </c>
      <c r="G107" s="21">
        <f>H7</f>
        <v>5905</v>
      </c>
      <c r="H107" s="22">
        <f>C107/G107</f>
        <v>211.18966977138018</v>
      </c>
    </row>
    <row r="108" spans="1:8" ht="12.75">
      <c r="A108" t="s">
        <v>34</v>
      </c>
      <c r="C108" s="21">
        <f>SUM(B29:G29)</f>
        <v>287251</v>
      </c>
      <c r="D108" s="21"/>
      <c r="E108" s="21">
        <f>SUM(B18:G18)</f>
        <v>863</v>
      </c>
      <c r="F108" s="22">
        <f>C108/E108</f>
        <v>332.85168018539974</v>
      </c>
      <c r="G108" s="21">
        <f>SUM(B7:G7)</f>
        <v>1332</v>
      </c>
      <c r="H108" s="22">
        <f>C108/G108</f>
        <v>215.6539039039039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3111348</v>
      </c>
      <c r="D110" s="21"/>
      <c r="E110" s="21">
        <f>SUM(E111:E112)</f>
        <v>6742</v>
      </c>
      <c r="F110" s="22">
        <f>C110/E110</f>
        <v>461.4873924651439</v>
      </c>
      <c r="G110" s="21">
        <f>SUM(G111:G112)</f>
        <v>13639</v>
      </c>
      <c r="H110" s="22">
        <f>C110/G110</f>
        <v>228.1214165261383</v>
      </c>
    </row>
    <row r="111" spans="1:8" ht="12.75">
      <c r="A111" s="11" t="s">
        <v>23</v>
      </c>
      <c r="C111" s="21">
        <f>H33</f>
        <v>2399825</v>
      </c>
      <c r="D111" s="21"/>
      <c r="E111" s="21">
        <f>H22</f>
        <v>4952</v>
      </c>
      <c r="F111" s="22">
        <f>C111/E111</f>
        <v>484.61732633279485</v>
      </c>
      <c r="G111" s="21">
        <f>H11</f>
        <v>10467</v>
      </c>
      <c r="H111" s="22">
        <f>C111/G111</f>
        <v>229.27534154963217</v>
      </c>
    </row>
    <row r="112" spans="1:8" ht="12.75">
      <c r="A112" s="11" t="s">
        <v>34</v>
      </c>
      <c r="C112" s="21">
        <f>SUM(B33:G33)</f>
        <v>711523</v>
      </c>
      <c r="D112" s="21"/>
      <c r="E112" s="21">
        <f>SUM(B22:G22)</f>
        <v>1790</v>
      </c>
      <c r="F112" s="22">
        <f>C112/E112</f>
        <v>397.4988826815642</v>
      </c>
      <c r="G112" s="21">
        <f>SUM(B11:G11)</f>
        <v>3172</v>
      </c>
      <c r="H112" s="22">
        <f>C112/G112</f>
        <v>224.31368221941992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2666158</v>
      </c>
      <c r="D114" s="21"/>
      <c r="E114" s="21">
        <f>SUM(E115:E116)</f>
        <v>5816</v>
      </c>
      <c r="F114" s="22">
        <f>C114/E114</f>
        <v>458.4178129298487</v>
      </c>
      <c r="G114" s="21">
        <f>SUM(G115:G116)</f>
        <v>11505</v>
      </c>
      <c r="H114" s="22">
        <f>C114/G114</f>
        <v>231.73906996957845</v>
      </c>
    </row>
    <row r="115" spans="1:8" ht="12.75">
      <c r="A115" t="s">
        <v>23</v>
      </c>
      <c r="C115" s="21">
        <f>H30</f>
        <v>2087979</v>
      </c>
      <c r="D115" s="21"/>
      <c r="E115" s="21">
        <f>H19</f>
        <v>4302</v>
      </c>
      <c r="F115" s="22">
        <f>C115/E115</f>
        <v>485.3507670850767</v>
      </c>
      <c r="G115" s="21">
        <f>H8</f>
        <v>8979</v>
      </c>
      <c r="H115" s="22">
        <f>C115/G115</f>
        <v>232.54026060808553</v>
      </c>
    </row>
    <row r="116" spans="1:8" ht="12.75">
      <c r="A116" t="s">
        <v>34</v>
      </c>
      <c r="C116" s="21">
        <f>SUM(B30:G30)</f>
        <v>578179</v>
      </c>
      <c r="D116" s="21"/>
      <c r="E116" s="21">
        <f>SUM(B19:G19)</f>
        <v>1514</v>
      </c>
      <c r="F116" s="22">
        <f>C116/E116</f>
        <v>381.88837516512547</v>
      </c>
      <c r="G116" s="21">
        <f>SUM(B8:G8)</f>
        <v>2526</v>
      </c>
      <c r="H116" s="22">
        <f>C116/G116</f>
        <v>228.89113222486145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391408</v>
      </c>
      <c r="D118" s="21"/>
      <c r="E118" s="21">
        <f>SUM(E119:E120)</f>
        <v>806</v>
      </c>
      <c r="F118" s="22">
        <f>C118/E118</f>
        <v>485.61786600496276</v>
      </c>
      <c r="G118" s="21">
        <f>SUM(G119:G120)</f>
        <v>1876</v>
      </c>
      <c r="H118" s="22">
        <f>C118/G118</f>
        <v>208.63965884861406</v>
      </c>
    </row>
    <row r="119" spans="1:8" ht="12.75">
      <c r="A119" t="s">
        <v>23</v>
      </c>
      <c r="C119" s="21">
        <f>H31</f>
        <v>281282</v>
      </c>
      <c r="D119" s="21"/>
      <c r="E119" s="21">
        <f>H20</f>
        <v>581</v>
      </c>
      <c r="F119" s="22">
        <f>C119/E119</f>
        <v>484.1342512908778</v>
      </c>
      <c r="G119" s="21">
        <f>H9</f>
        <v>1344</v>
      </c>
      <c r="H119" s="22">
        <f>C119/G119</f>
        <v>209.28720238095238</v>
      </c>
    </row>
    <row r="120" spans="1:8" ht="12.75">
      <c r="A120" t="s">
        <v>34</v>
      </c>
      <c r="C120" s="21">
        <f>SUM(B31:G31)</f>
        <v>110126</v>
      </c>
      <c r="D120" s="21"/>
      <c r="E120" s="21">
        <f>SUM(B20:G20)</f>
        <v>225</v>
      </c>
      <c r="F120" s="22">
        <f>C120/E120</f>
        <v>489.4488888888889</v>
      </c>
      <c r="G120" s="21">
        <f>SUM(B9:G9)</f>
        <v>532</v>
      </c>
      <c r="H120" s="22">
        <f>C120/G120</f>
        <v>207.00375939849624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53782</v>
      </c>
      <c r="D122" s="21"/>
      <c r="E122" s="21">
        <f>SUM(E123:E124)</f>
        <v>120</v>
      </c>
      <c r="F122" s="22">
        <f>C122/E122</f>
        <v>448.18333333333334</v>
      </c>
      <c r="G122" s="21">
        <f>SUM(G123:G124)</f>
        <v>258</v>
      </c>
      <c r="H122" s="22">
        <f>C122/G122</f>
        <v>208.45736434108528</v>
      </c>
    </row>
    <row r="123" spans="1:8" ht="12.75">
      <c r="A123" t="s">
        <v>23</v>
      </c>
      <c r="C123" s="21">
        <f>H32</f>
        <v>30564</v>
      </c>
      <c r="D123" s="21"/>
      <c r="E123" s="21">
        <f>H21</f>
        <v>69</v>
      </c>
      <c r="F123" s="22">
        <f>C123/E123</f>
        <v>442.95652173913044</v>
      </c>
      <c r="G123" s="21">
        <f>H10</f>
        <v>144</v>
      </c>
      <c r="H123" s="22">
        <f>C123/G123</f>
        <v>212.25</v>
      </c>
    </row>
    <row r="124" spans="1:8" ht="12.75">
      <c r="A124" t="s">
        <v>34</v>
      </c>
      <c r="C124" s="21">
        <f>SUM(B32:G32)</f>
        <v>23218</v>
      </c>
      <c r="D124" s="21"/>
      <c r="E124" s="21">
        <f>SUM(B21:G21)</f>
        <v>51</v>
      </c>
      <c r="F124" s="22">
        <f>C124/E124</f>
        <v>455.2549019607843</v>
      </c>
      <c r="G124" s="21">
        <f>SUM(B10:G10)</f>
        <v>114</v>
      </c>
      <c r="H124" s="22">
        <f>C124/G124</f>
        <v>203.66666666666666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8271566</v>
      </c>
      <c r="D130" s="21"/>
      <c r="E130" s="21">
        <f aca="true" t="shared" si="19" ref="E130:K130">SUM(E131:E134)</f>
        <v>4927663</v>
      </c>
      <c r="F130" s="21">
        <f t="shared" si="19"/>
        <v>1801087</v>
      </c>
      <c r="G130" s="21">
        <f t="shared" si="19"/>
        <v>284040</v>
      </c>
      <c r="H130" s="21">
        <f t="shared" si="19"/>
        <v>691254</v>
      </c>
      <c r="I130" s="21">
        <f t="shared" si="19"/>
        <v>567522</v>
      </c>
      <c r="J130" s="21">
        <f t="shared" si="19"/>
        <v>102425</v>
      </c>
      <c r="K130" s="21">
        <f t="shared" si="19"/>
        <v>21307</v>
      </c>
    </row>
    <row r="131" spans="1:11" ht="12.75">
      <c r="A131" t="s">
        <v>4</v>
      </c>
      <c r="C131" s="21">
        <f t="shared" si="18"/>
        <v>3115945</v>
      </c>
      <c r="D131" s="21"/>
      <c r="E131" s="21">
        <f>SUM(F27:G27)</f>
        <v>2102992</v>
      </c>
      <c r="F131" s="21">
        <f>SUM(F28:G28)</f>
        <v>543520</v>
      </c>
      <c r="G131" s="21">
        <f>SUM(F29:G29)</f>
        <v>112256</v>
      </c>
      <c r="H131" s="21">
        <f>SUM(I131:K131)</f>
        <v>190737</v>
      </c>
      <c r="I131" s="21">
        <f>SUM(F30:G30)</f>
        <v>166440</v>
      </c>
      <c r="J131" s="21">
        <f>SUM(F31:G31)</f>
        <v>19197</v>
      </c>
      <c r="K131" s="21">
        <f>SUM(F32:G32)</f>
        <v>5100</v>
      </c>
    </row>
    <row r="132" spans="1:11" ht="12.75">
      <c r="A132" t="s">
        <v>63</v>
      </c>
      <c r="C132" s="21">
        <f t="shared" si="18"/>
        <v>3649615</v>
      </c>
      <c r="D132" s="21"/>
      <c r="E132" s="21">
        <f>B27</f>
        <v>1870322</v>
      </c>
      <c r="F132" s="21">
        <f>B28</f>
        <v>965931</v>
      </c>
      <c r="G132" s="21">
        <f>B29</f>
        <v>138612</v>
      </c>
      <c r="H132" s="21">
        <f>SUM(I132:K132)</f>
        <v>382741</v>
      </c>
      <c r="I132" s="21">
        <f>B30</f>
        <v>292009</v>
      </c>
      <c r="J132" s="21">
        <f>B31</f>
        <v>75777</v>
      </c>
      <c r="K132" s="21">
        <f>B32</f>
        <v>14955</v>
      </c>
    </row>
    <row r="133" spans="1:11" ht="12.75">
      <c r="A133" t="s">
        <v>62</v>
      </c>
      <c r="C133" s="21">
        <f t="shared" si="18"/>
        <v>310762</v>
      </c>
      <c r="D133" s="21"/>
      <c r="E133" s="21">
        <f>C27</f>
        <v>191120</v>
      </c>
      <c r="F133" s="21">
        <f>C28</f>
        <v>57254</v>
      </c>
      <c r="G133" s="21">
        <f>C29</f>
        <v>5538</v>
      </c>
      <c r="H133" s="21">
        <f>SUM(I133:K133)</f>
        <v>29544</v>
      </c>
      <c r="I133" s="21">
        <f>C30</f>
        <v>27306</v>
      </c>
      <c r="J133" s="21">
        <f>C31</f>
        <v>1269</v>
      </c>
      <c r="K133" s="21">
        <f>C32</f>
        <v>969</v>
      </c>
    </row>
    <row r="134" spans="1:11" ht="12.75">
      <c r="A134" t="s">
        <v>2</v>
      </c>
      <c r="C134" s="21">
        <f t="shared" si="18"/>
        <v>1195244</v>
      </c>
      <c r="D134" s="21"/>
      <c r="E134" s="21">
        <f>E27</f>
        <v>763229</v>
      </c>
      <c r="F134" s="21">
        <f>E28</f>
        <v>234382</v>
      </c>
      <c r="G134" s="21">
        <f>E29</f>
        <v>27634</v>
      </c>
      <c r="H134" s="21">
        <f>SUM(I134:K134)</f>
        <v>88232</v>
      </c>
      <c r="I134" s="21">
        <f>E30</f>
        <v>81767</v>
      </c>
      <c r="J134" s="21">
        <f>E31</f>
        <v>6182</v>
      </c>
      <c r="K134" s="21">
        <f>E32</f>
        <v>283</v>
      </c>
    </row>
    <row r="135" spans="1:11" ht="12.75">
      <c r="A135" t="s">
        <v>61</v>
      </c>
      <c r="C135" s="21">
        <f t="shared" si="18"/>
        <v>332284</v>
      </c>
      <c r="D135" s="21"/>
      <c r="E135" s="21">
        <f>D27</f>
        <v>233815</v>
      </c>
      <c r="F135" s="21">
        <f>D28</f>
        <v>64332</v>
      </c>
      <c r="G135" s="21">
        <f>D29</f>
        <v>3211</v>
      </c>
      <c r="H135" s="21">
        <f>SUM(I135:K135)</f>
        <v>20269</v>
      </c>
      <c r="I135" s="21">
        <f>D30</f>
        <v>10657</v>
      </c>
      <c r="J135" s="21">
        <f>D31</f>
        <v>7701</v>
      </c>
      <c r="K135" s="21">
        <f>D32</f>
        <v>1911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3115945</v>
      </c>
      <c r="E141" s="22">
        <f>B141/C66</f>
        <v>233.8420262664165</v>
      </c>
      <c r="G141" s="22">
        <f>B141/C67</f>
        <v>216.3550201360922</v>
      </c>
    </row>
    <row r="142" spans="1:7" ht="12.75">
      <c r="A142" t="s">
        <v>63</v>
      </c>
      <c r="B142" s="21">
        <f>C132</f>
        <v>3649615</v>
      </c>
      <c r="E142" s="22">
        <f>B142/C71</f>
        <v>746.9535407286123</v>
      </c>
      <c r="G142" s="22">
        <f>B142/C72</f>
        <v>234.34024656478746</v>
      </c>
    </row>
    <row r="143" spans="1:7" ht="12.75">
      <c r="A143" t="s">
        <v>62</v>
      </c>
      <c r="B143" s="21">
        <f>C133</f>
        <v>310762</v>
      </c>
      <c r="E143" s="22">
        <f>B143/C76</f>
        <v>669.7456896551724</v>
      </c>
      <c r="G143" s="22">
        <f>B143/C77</f>
        <v>248.21246006389777</v>
      </c>
    </row>
    <row r="144" spans="1:7" ht="12.75">
      <c r="A144" t="s">
        <v>2</v>
      </c>
      <c r="B144" s="21">
        <f>C134</f>
        <v>1195244</v>
      </c>
      <c r="E144" s="22">
        <f>B144/C81</f>
        <v>320.784755770263</v>
      </c>
      <c r="G144" s="22">
        <f>B144/C82</f>
        <v>316.36950767601905</v>
      </c>
    </row>
    <row r="145" spans="1:7" ht="12.75">
      <c r="A145" t="s">
        <v>61</v>
      </c>
      <c r="B145" s="21">
        <f>C135</f>
        <v>332284</v>
      </c>
      <c r="E145" s="27">
        <f>B145/C86</f>
        <v>789.2731591448932</v>
      </c>
      <c r="G145" s="27">
        <f>B145/C87</f>
        <v>188.583427922815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I32" sqref="I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6644</v>
      </c>
      <c r="C5" s="25">
        <v>2860</v>
      </c>
      <c r="D5" s="25">
        <v>1245</v>
      </c>
      <c r="E5" s="25">
        <v>2583</v>
      </c>
      <c r="F5" s="25">
        <v>9584</v>
      </c>
      <c r="G5" s="25">
        <v>562</v>
      </c>
      <c r="H5" s="25">
        <v>57689</v>
      </c>
      <c r="I5" s="20">
        <f aca="true" t="shared" si="0" ref="I5:I11">SUM(B5:H5)</f>
        <v>81167</v>
      </c>
    </row>
    <row r="6" spans="1:9" ht="12.75">
      <c r="A6" s="4" t="s">
        <v>8</v>
      </c>
      <c r="B6" s="25">
        <v>3059</v>
      </c>
      <c r="C6" s="25">
        <v>1631</v>
      </c>
      <c r="D6" s="25">
        <v>340</v>
      </c>
      <c r="E6" s="25">
        <v>811</v>
      </c>
      <c r="F6" s="25">
        <v>2691</v>
      </c>
      <c r="G6" s="25">
        <v>53</v>
      </c>
      <c r="H6" s="25">
        <v>23935</v>
      </c>
      <c r="I6" s="20">
        <f t="shared" si="0"/>
        <v>32520</v>
      </c>
    </row>
    <row r="7" spans="1:9" ht="12.75">
      <c r="A7" s="4" t="s">
        <v>9</v>
      </c>
      <c r="B7" s="25">
        <v>502</v>
      </c>
      <c r="C7" s="25">
        <v>159</v>
      </c>
      <c r="D7" s="25">
        <v>27</v>
      </c>
      <c r="E7" s="25">
        <v>98</v>
      </c>
      <c r="F7" s="25">
        <v>541</v>
      </c>
      <c r="G7" s="25">
        <v>21</v>
      </c>
      <c r="H7" s="25">
        <v>6005</v>
      </c>
      <c r="I7" s="20">
        <f t="shared" si="0"/>
        <v>7353</v>
      </c>
    </row>
    <row r="8" spans="1:9" ht="12.75">
      <c r="A8" s="4" t="s">
        <v>10</v>
      </c>
      <c r="B8" s="25">
        <v>1022</v>
      </c>
      <c r="C8" s="25">
        <v>350</v>
      </c>
      <c r="D8" s="25">
        <v>65</v>
      </c>
      <c r="E8" s="25">
        <v>279</v>
      </c>
      <c r="F8" s="25">
        <v>781</v>
      </c>
      <c r="G8" s="25">
        <v>33</v>
      </c>
      <c r="H8" s="25">
        <v>8953</v>
      </c>
      <c r="I8" s="20">
        <f t="shared" si="0"/>
        <v>11483</v>
      </c>
    </row>
    <row r="9" spans="1:9" ht="12.75">
      <c r="A9" s="4" t="s">
        <v>11</v>
      </c>
      <c r="B9" s="25">
        <v>103</v>
      </c>
      <c r="C9" s="25">
        <v>251</v>
      </c>
      <c r="D9" s="25">
        <v>50</v>
      </c>
      <c r="E9" s="25">
        <v>21</v>
      </c>
      <c r="F9" s="25">
        <v>100</v>
      </c>
      <c r="G9" s="25">
        <v>2</v>
      </c>
      <c r="H9" s="25">
        <v>1368</v>
      </c>
      <c r="I9" s="20">
        <f t="shared" si="0"/>
        <v>1895</v>
      </c>
    </row>
    <row r="10" spans="1:9" ht="12.75">
      <c r="A10" s="4" t="s">
        <v>12</v>
      </c>
      <c r="B10" s="25">
        <v>45</v>
      </c>
      <c r="C10" s="25">
        <v>37</v>
      </c>
      <c r="D10" s="25">
        <v>10</v>
      </c>
      <c r="E10" s="25">
        <v>1</v>
      </c>
      <c r="F10" s="25">
        <v>28</v>
      </c>
      <c r="G10" s="25">
        <v>0</v>
      </c>
      <c r="H10" s="25">
        <v>146</v>
      </c>
      <c r="I10" s="20">
        <f t="shared" si="0"/>
        <v>267</v>
      </c>
    </row>
    <row r="11" spans="1:9" ht="12.75">
      <c r="A11" s="4" t="s">
        <v>13</v>
      </c>
      <c r="B11" s="20">
        <f aca="true" t="shared" si="1" ref="B11:H11">SUM(B8:B10)</f>
        <v>1170</v>
      </c>
      <c r="C11" s="20">
        <f t="shared" si="1"/>
        <v>638</v>
      </c>
      <c r="D11" s="20">
        <f t="shared" si="1"/>
        <v>125</v>
      </c>
      <c r="E11" s="20">
        <f t="shared" si="1"/>
        <v>301</v>
      </c>
      <c r="F11" s="20">
        <f t="shared" si="1"/>
        <v>909</v>
      </c>
      <c r="G11" s="20">
        <f t="shared" si="1"/>
        <v>35</v>
      </c>
      <c r="H11" s="20">
        <f t="shared" si="1"/>
        <v>10467</v>
      </c>
      <c r="I11" s="20">
        <f t="shared" si="0"/>
        <v>13645</v>
      </c>
    </row>
    <row r="12" spans="1:9" ht="12.75">
      <c r="A12" s="4" t="s">
        <v>14</v>
      </c>
      <c r="B12" s="20">
        <f aca="true" t="shared" si="2" ref="B12:I12">SUM(B5+B6+B7+B11)</f>
        <v>11375</v>
      </c>
      <c r="C12" s="20">
        <f t="shared" si="2"/>
        <v>5288</v>
      </c>
      <c r="D12" s="20">
        <f t="shared" si="2"/>
        <v>1737</v>
      </c>
      <c r="E12" s="20">
        <f t="shared" si="2"/>
        <v>3793</v>
      </c>
      <c r="F12" s="20">
        <f t="shared" si="2"/>
        <v>13725</v>
      </c>
      <c r="G12" s="20">
        <f t="shared" si="2"/>
        <v>671</v>
      </c>
      <c r="H12" s="20">
        <f t="shared" si="2"/>
        <v>98096</v>
      </c>
      <c r="I12" s="20">
        <f t="shared" si="2"/>
        <v>134685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2260</v>
      </c>
      <c r="C16" s="25">
        <v>778</v>
      </c>
      <c r="D16" s="25">
        <v>301</v>
      </c>
      <c r="E16" s="25">
        <v>2553</v>
      </c>
      <c r="F16" s="25">
        <v>8758</v>
      </c>
      <c r="G16" s="25">
        <v>509</v>
      </c>
      <c r="H16" s="25">
        <v>25641</v>
      </c>
      <c r="I16" s="20">
        <f aca="true" t="shared" si="3" ref="I16:I22">SUM(B16:H16)</f>
        <v>40800</v>
      </c>
    </row>
    <row r="17" spans="1:9" ht="12.75">
      <c r="A17" s="4" t="s">
        <v>8</v>
      </c>
      <c r="B17" s="25">
        <v>1045</v>
      </c>
      <c r="C17" s="25">
        <v>403</v>
      </c>
      <c r="D17" s="25">
        <v>80</v>
      </c>
      <c r="E17" s="25">
        <v>797</v>
      </c>
      <c r="F17" s="25">
        <v>2593</v>
      </c>
      <c r="G17" s="25">
        <v>49</v>
      </c>
      <c r="H17" s="25">
        <v>11389</v>
      </c>
      <c r="I17" s="20">
        <f t="shared" si="3"/>
        <v>16356</v>
      </c>
    </row>
    <row r="18" spans="1:9" ht="12.75">
      <c r="A18" s="4" t="s">
        <v>9</v>
      </c>
      <c r="B18" s="25">
        <v>182</v>
      </c>
      <c r="C18" s="25">
        <v>41</v>
      </c>
      <c r="D18" s="25">
        <v>7</v>
      </c>
      <c r="E18" s="25">
        <v>96</v>
      </c>
      <c r="F18" s="25">
        <v>523</v>
      </c>
      <c r="G18" s="25">
        <v>20</v>
      </c>
      <c r="H18" s="25">
        <v>2873</v>
      </c>
      <c r="I18" s="20">
        <f t="shared" si="3"/>
        <v>3742</v>
      </c>
    </row>
    <row r="19" spans="1:9" ht="12.75">
      <c r="A19" s="4" t="s">
        <v>10</v>
      </c>
      <c r="B19" s="25">
        <v>368</v>
      </c>
      <c r="C19" s="25">
        <v>89</v>
      </c>
      <c r="D19" s="25">
        <v>16</v>
      </c>
      <c r="E19" s="25">
        <v>273</v>
      </c>
      <c r="F19" s="25">
        <v>750</v>
      </c>
      <c r="G19" s="25">
        <v>29</v>
      </c>
      <c r="H19" s="25">
        <v>4281</v>
      </c>
      <c r="I19" s="20">
        <f t="shared" si="3"/>
        <v>5806</v>
      </c>
    </row>
    <row r="20" spans="1:9" ht="12.75">
      <c r="A20" s="4" t="s">
        <v>11</v>
      </c>
      <c r="B20" s="25">
        <v>36</v>
      </c>
      <c r="C20" s="25">
        <v>66</v>
      </c>
      <c r="D20" s="25">
        <v>10</v>
      </c>
      <c r="E20" s="25">
        <v>21</v>
      </c>
      <c r="F20" s="25">
        <v>89</v>
      </c>
      <c r="G20" s="25">
        <v>2</v>
      </c>
      <c r="H20" s="25">
        <v>595</v>
      </c>
      <c r="I20" s="20">
        <f t="shared" si="3"/>
        <v>819</v>
      </c>
    </row>
    <row r="21" spans="1:9" ht="12.75">
      <c r="A21" s="4" t="s">
        <v>12</v>
      </c>
      <c r="B21" s="25">
        <v>14</v>
      </c>
      <c r="C21" s="25">
        <v>8</v>
      </c>
      <c r="D21" s="25">
        <v>3</v>
      </c>
      <c r="E21" s="25">
        <v>1</v>
      </c>
      <c r="F21" s="25">
        <v>28</v>
      </c>
      <c r="G21" s="25">
        <v>0</v>
      </c>
      <c r="H21" s="25">
        <v>73</v>
      </c>
      <c r="I21" s="20">
        <f t="shared" si="3"/>
        <v>127</v>
      </c>
    </row>
    <row r="22" spans="1:9" ht="12.75">
      <c r="A22" s="4" t="s">
        <v>13</v>
      </c>
      <c r="B22" s="20">
        <f>SUM(B19:B21)</f>
        <v>418</v>
      </c>
      <c r="C22" s="20">
        <f>SUM(C19:C21)</f>
        <v>163</v>
      </c>
      <c r="D22" s="20">
        <f>SUM(D19:D21)</f>
        <v>29</v>
      </c>
      <c r="E22" s="20">
        <f>SUM(E19:E21)</f>
        <v>295</v>
      </c>
      <c r="F22" s="20">
        <v>867</v>
      </c>
      <c r="G22" s="20">
        <f>SUM(G19:G21)</f>
        <v>31</v>
      </c>
      <c r="H22" s="20">
        <f>SUM(H19:H21)</f>
        <v>4949</v>
      </c>
      <c r="I22" s="20">
        <f t="shared" si="3"/>
        <v>6752</v>
      </c>
    </row>
    <row r="23" spans="1:9" ht="12.75">
      <c r="A23" s="4" t="s">
        <v>14</v>
      </c>
      <c r="B23" s="20">
        <f aca="true" t="shared" si="4" ref="B23:I23">SUM(B16+B17+B18+B22)</f>
        <v>3905</v>
      </c>
      <c r="C23" s="20">
        <f t="shared" si="4"/>
        <v>1385</v>
      </c>
      <c r="D23" s="20">
        <f t="shared" si="4"/>
        <v>417</v>
      </c>
      <c r="E23" s="20">
        <f t="shared" si="4"/>
        <v>3741</v>
      </c>
      <c r="F23" s="20">
        <f t="shared" si="4"/>
        <v>12741</v>
      </c>
      <c r="G23" s="20">
        <f t="shared" si="4"/>
        <v>609</v>
      </c>
      <c r="H23" s="20">
        <f t="shared" si="4"/>
        <v>44852</v>
      </c>
      <c r="I23" s="20">
        <f t="shared" si="4"/>
        <v>67650</v>
      </c>
    </row>
    <row r="24" ht="12.75">
      <c r="C24" s="41"/>
    </row>
    <row r="25" spans="1:9" ht="12.75">
      <c r="A25" s="2" t="s">
        <v>16</v>
      </c>
      <c r="B25" s="3"/>
      <c r="C25" s="3">
        <v>16</v>
      </c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>
        <v>10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1425315</v>
      </c>
      <c r="C27" s="25">
        <v>589088</v>
      </c>
      <c r="D27" s="25">
        <v>229614</v>
      </c>
      <c r="E27" s="25">
        <v>760727</v>
      </c>
      <c r="F27" s="25">
        <v>1945880</v>
      </c>
      <c r="G27" s="25">
        <v>148904</v>
      </c>
      <c r="H27" s="25">
        <v>12191051</v>
      </c>
      <c r="I27" s="20">
        <f aca="true" t="shared" si="5" ref="I27:I32">SUM(B27:H27)</f>
        <v>17290579</v>
      </c>
    </row>
    <row r="28" spans="1:9" ht="12.75">
      <c r="A28" s="4" t="s">
        <v>8</v>
      </c>
      <c r="B28" s="25">
        <v>656257</v>
      </c>
      <c r="C28" s="25">
        <v>334735</v>
      </c>
      <c r="D28" s="25">
        <v>62180</v>
      </c>
      <c r="E28" s="25">
        <v>238246</v>
      </c>
      <c r="F28" s="25">
        <v>533430</v>
      </c>
      <c r="G28" s="25">
        <v>13723</v>
      </c>
      <c r="H28" s="25">
        <v>5209928</v>
      </c>
      <c r="I28" s="20">
        <f t="shared" si="5"/>
        <v>7048499</v>
      </c>
    </row>
    <row r="29" spans="1:9" ht="12.75">
      <c r="A29" s="4" t="s">
        <v>9</v>
      </c>
      <c r="B29" s="25">
        <v>109354</v>
      </c>
      <c r="C29" s="25">
        <v>32870</v>
      </c>
      <c r="D29" s="25">
        <v>4933</v>
      </c>
      <c r="E29" s="25">
        <v>29099</v>
      </c>
      <c r="F29" s="25">
        <v>107312</v>
      </c>
      <c r="G29" s="25">
        <v>5324</v>
      </c>
      <c r="H29" s="25">
        <v>1263734</v>
      </c>
      <c r="I29" s="20">
        <f t="shared" si="5"/>
        <v>1552626</v>
      </c>
    </row>
    <row r="30" spans="1:9" ht="12.75">
      <c r="A30" s="4" t="s">
        <v>10</v>
      </c>
      <c r="B30" s="25">
        <v>230231</v>
      </c>
      <c r="C30" s="25">
        <v>72364</v>
      </c>
      <c r="D30" s="25">
        <v>11442</v>
      </c>
      <c r="E30" s="25">
        <v>83379</v>
      </c>
      <c r="F30" s="25">
        <v>161019</v>
      </c>
      <c r="G30" s="25">
        <v>8549</v>
      </c>
      <c r="H30" s="25">
        <v>2026390</v>
      </c>
      <c r="I30" s="20">
        <f t="shared" si="5"/>
        <v>2593374</v>
      </c>
    </row>
    <row r="31" spans="1:9" ht="12.75">
      <c r="A31" s="4" t="s">
        <v>11</v>
      </c>
      <c r="B31" s="25">
        <v>22798</v>
      </c>
      <c r="C31" s="25">
        <v>51966</v>
      </c>
      <c r="D31" s="25">
        <v>8459</v>
      </c>
      <c r="E31" s="25">
        <v>5983</v>
      </c>
      <c r="F31" s="25">
        <v>18497</v>
      </c>
      <c r="G31" s="25">
        <v>604</v>
      </c>
      <c r="H31" s="25">
        <v>283910</v>
      </c>
      <c r="I31" s="20">
        <f t="shared" si="5"/>
        <v>392217</v>
      </c>
    </row>
    <row r="32" spans="1:9" ht="12.75">
      <c r="A32" s="4" t="s">
        <v>12</v>
      </c>
      <c r="B32" s="25">
        <v>10162</v>
      </c>
      <c r="C32" s="25">
        <v>7313</v>
      </c>
      <c r="D32" s="25">
        <v>1911</v>
      </c>
      <c r="E32" s="25">
        <v>283</v>
      </c>
      <c r="F32" s="25">
        <v>5271</v>
      </c>
      <c r="G32" s="25">
        <v>0</v>
      </c>
      <c r="H32" s="25">
        <v>29649</v>
      </c>
      <c r="I32" s="20">
        <f t="shared" si="5"/>
        <v>54589</v>
      </c>
    </row>
    <row r="33" spans="1:9" ht="12.75">
      <c r="A33" s="4" t="s">
        <v>13</v>
      </c>
      <c r="B33" s="20">
        <f aca="true" t="shared" si="6" ref="B33:I33">SUM(B30:B32)</f>
        <v>263191</v>
      </c>
      <c r="C33" s="20">
        <f t="shared" si="6"/>
        <v>131643</v>
      </c>
      <c r="D33" s="20">
        <f t="shared" si="6"/>
        <v>21812</v>
      </c>
      <c r="E33" s="20">
        <f t="shared" si="6"/>
        <v>89645</v>
      </c>
      <c r="F33" s="20">
        <f t="shared" si="6"/>
        <v>184787</v>
      </c>
      <c r="G33" s="20">
        <f t="shared" si="6"/>
        <v>9153</v>
      </c>
      <c r="H33" s="20">
        <f t="shared" si="6"/>
        <v>2339949</v>
      </c>
      <c r="I33" s="20">
        <f t="shared" si="6"/>
        <v>3040180</v>
      </c>
    </row>
    <row r="34" spans="1:9" ht="12.75">
      <c r="A34" s="4" t="s">
        <v>14</v>
      </c>
      <c r="B34" s="20">
        <f aca="true" t="shared" si="7" ref="B34:I34">SUM(B27+B28+B29+B33)</f>
        <v>2454117</v>
      </c>
      <c r="C34" s="20">
        <f t="shared" si="7"/>
        <v>1088336</v>
      </c>
      <c r="D34" s="20">
        <f t="shared" si="7"/>
        <v>318539</v>
      </c>
      <c r="E34" s="20">
        <f t="shared" si="7"/>
        <v>1117717</v>
      </c>
      <c r="F34" s="20">
        <f t="shared" si="7"/>
        <v>2771409</v>
      </c>
      <c r="G34" s="20">
        <f t="shared" si="7"/>
        <v>177104</v>
      </c>
      <c r="H34" s="20">
        <f t="shared" si="7"/>
        <v>21004662</v>
      </c>
      <c r="I34" s="20">
        <f t="shared" si="7"/>
        <v>28931884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67650</v>
      </c>
      <c r="D42" s="21">
        <f>I16</f>
        <v>40800</v>
      </c>
      <c r="E42" s="21">
        <f>I17</f>
        <v>16356</v>
      </c>
      <c r="F42" s="21">
        <f>I18</f>
        <v>3742</v>
      </c>
      <c r="G42" s="21">
        <f>I22</f>
        <v>6752</v>
      </c>
      <c r="H42" s="21">
        <f>I19</f>
        <v>5806</v>
      </c>
      <c r="I42" s="21">
        <f>I20</f>
        <v>819</v>
      </c>
      <c r="J42" s="21">
        <f>I21</f>
        <v>127</v>
      </c>
      <c r="K42" s="21"/>
    </row>
    <row r="43" spans="1:11" ht="12.75">
      <c r="A43" t="s">
        <v>21</v>
      </c>
      <c r="C43" s="21">
        <f>SUM(D43:G43)</f>
        <v>134685</v>
      </c>
      <c r="D43" s="21">
        <f>I5</f>
        <v>81167</v>
      </c>
      <c r="E43" s="21">
        <f>I6</f>
        <v>32520</v>
      </c>
      <c r="F43" s="21">
        <f>I7</f>
        <v>7353</v>
      </c>
      <c r="G43" s="21">
        <f>I11</f>
        <v>13645</v>
      </c>
      <c r="H43" s="21">
        <f>I8</f>
        <v>11483</v>
      </c>
      <c r="I43" s="21">
        <f>I9</f>
        <v>1895</v>
      </c>
      <c r="J43" s="21">
        <f>I10</f>
        <v>267</v>
      </c>
      <c r="K43" s="21"/>
    </row>
    <row r="44" spans="1:11" ht="12.75">
      <c r="A44" t="s">
        <v>22</v>
      </c>
      <c r="C44" s="22">
        <f aca="true" t="shared" si="8" ref="C44:J44">C43/C42</f>
        <v>1.990909090909091</v>
      </c>
      <c r="D44" s="22">
        <f t="shared" si="8"/>
        <v>1.9893872549019609</v>
      </c>
      <c r="E44" s="22">
        <f t="shared" si="8"/>
        <v>1.9882611885546588</v>
      </c>
      <c r="F44" s="22">
        <f t="shared" si="8"/>
        <v>1.9649919828968465</v>
      </c>
      <c r="G44" s="22">
        <f t="shared" si="8"/>
        <v>2.020882701421801</v>
      </c>
      <c r="H44" s="22">
        <f t="shared" si="8"/>
        <v>1.9777816052359627</v>
      </c>
      <c r="I44" s="22">
        <f t="shared" si="8"/>
        <v>2.313797313797314</v>
      </c>
      <c r="J44" s="22">
        <f t="shared" si="8"/>
        <v>2.1023622047244093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44852</v>
      </c>
      <c r="D47" s="21">
        <f>H16</f>
        <v>25641</v>
      </c>
      <c r="E47" s="21">
        <f>H17</f>
        <v>11389</v>
      </c>
      <c r="F47" s="21">
        <f>H18</f>
        <v>2873</v>
      </c>
      <c r="G47" s="21">
        <f>H22</f>
        <v>4949</v>
      </c>
      <c r="H47" s="21">
        <f>H19</f>
        <v>4281</v>
      </c>
      <c r="I47" s="21">
        <f>H20</f>
        <v>595</v>
      </c>
      <c r="J47" s="21">
        <f>H21</f>
        <v>73</v>
      </c>
      <c r="K47" s="21"/>
    </row>
    <row r="48" spans="1:11" ht="12.75">
      <c r="A48" t="s">
        <v>21</v>
      </c>
      <c r="C48" s="21">
        <f>SUM(D48:G48)</f>
        <v>98096</v>
      </c>
      <c r="D48" s="21">
        <f>H5</f>
        <v>57689</v>
      </c>
      <c r="E48" s="21">
        <f>H6</f>
        <v>23935</v>
      </c>
      <c r="F48" s="21">
        <f>H7</f>
        <v>6005</v>
      </c>
      <c r="G48" s="21">
        <f>H11</f>
        <v>10467</v>
      </c>
      <c r="H48" s="21">
        <f>H8</f>
        <v>8953</v>
      </c>
      <c r="I48" s="21">
        <f>H9</f>
        <v>1368</v>
      </c>
      <c r="J48" s="21">
        <f>H10</f>
        <v>146</v>
      </c>
      <c r="K48" s="21"/>
    </row>
    <row r="49" spans="1:11" ht="12.75">
      <c r="A49" t="s">
        <v>22</v>
      </c>
      <c r="C49" s="22">
        <f aca="true" t="shared" si="9" ref="C49:J49">C48/C47</f>
        <v>2.1871042539909036</v>
      </c>
      <c r="D49" s="22">
        <f t="shared" si="9"/>
        <v>2.2498732498732497</v>
      </c>
      <c r="E49" s="22">
        <f t="shared" si="9"/>
        <v>2.1015892527877775</v>
      </c>
      <c r="F49" s="22">
        <f t="shared" si="9"/>
        <v>2.0901496693351898</v>
      </c>
      <c r="G49" s="22">
        <f t="shared" si="9"/>
        <v>2.1149727217619723</v>
      </c>
      <c r="H49" s="22">
        <f t="shared" si="9"/>
        <v>2.091333800513899</v>
      </c>
      <c r="I49" s="22">
        <f t="shared" si="9"/>
        <v>2.299159663865546</v>
      </c>
      <c r="J49" s="22">
        <f t="shared" si="9"/>
        <v>2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22798</v>
      </c>
      <c r="D52" s="21">
        <f>SUM(B16:G16)</f>
        <v>15159</v>
      </c>
      <c r="E52" s="21">
        <f>SUM(B17:G17)</f>
        <v>4967</v>
      </c>
      <c r="F52" s="21">
        <f>SUM(B18:G18)</f>
        <v>869</v>
      </c>
      <c r="G52" s="21">
        <f>SUM(H52:J52)</f>
        <v>1803</v>
      </c>
      <c r="H52" s="21">
        <f>SUM(B19:G19)</f>
        <v>1525</v>
      </c>
      <c r="I52" s="21">
        <f>SUM(B20:G20)</f>
        <v>224</v>
      </c>
      <c r="J52" s="21">
        <f>SUM(B21:G21)</f>
        <v>54</v>
      </c>
      <c r="K52" s="21"/>
    </row>
    <row r="53" spans="1:11" ht="12.75">
      <c r="A53" t="s">
        <v>21</v>
      </c>
      <c r="C53" s="21">
        <f>SUM(B12:G12)</f>
        <v>36589</v>
      </c>
      <c r="D53" s="21">
        <f>SUM(B5:G5)</f>
        <v>23478</v>
      </c>
      <c r="E53" s="21">
        <f>SUM(B6:G6)</f>
        <v>8585</v>
      </c>
      <c r="F53" s="21">
        <f>SUM(B7:G7)</f>
        <v>1348</v>
      </c>
      <c r="G53" s="21">
        <f>SUM(H53:J53)</f>
        <v>3178</v>
      </c>
      <c r="H53" s="21">
        <f>SUM(B8:G8)</f>
        <v>2530</v>
      </c>
      <c r="I53" s="21">
        <f>SUM(B9:G9)</f>
        <v>527</v>
      </c>
      <c r="J53" s="21">
        <f>SUM(A10:F10)</f>
        <v>121</v>
      </c>
      <c r="K53" s="21"/>
    </row>
    <row r="54" spans="1:11" ht="12.75">
      <c r="A54" t="s">
        <v>22</v>
      </c>
      <c r="C54" s="22">
        <f aca="true" t="shared" si="10" ref="C54:J54">C53/C52</f>
        <v>1.6049214843407316</v>
      </c>
      <c r="D54" s="22">
        <f t="shared" si="10"/>
        <v>1.5487829012467842</v>
      </c>
      <c r="E54" s="22">
        <f t="shared" si="10"/>
        <v>1.7284074894302395</v>
      </c>
      <c r="F54" s="22">
        <f t="shared" si="10"/>
        <v>1.5512082853855005</v>
      </c>
      <c r="G54" s="22">
        <f t="shared" si="10"/>
        <v>1.7626178591236827</v>
      </c>
      <c r="H54" s="22">
        <f t="shared" si="10"/>
        <v>1.659016393442623</v>
      </c>
      <c r="I54" s="22">
        <f t="shared" si="10"/>
        <v>2.3526785714285716</v>
      </c>
      <c r="J54" s="22">
        <f t="shared" si="10"/>
        <v>2.240740740740741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22798</v>
      </c>
      <c r="D61" s="21">
        <f>SUM(B16:G16)</f>
        <v>15159</v>
      </c>
      <c r="E61" s="21">
        <f>SUM(B17:G17)</f>
        <v>4967</v>
      </c>
      <c r="F61" s="21">
        <f>SUM(B18:G18)</f>
        <v>869</v>
      </c>
      <c r="G61" s="21">
        <f>SUM(H61:J61)</f>
        <v>1803</v>
      </c>
      <c r="H61" s="21">
        <f>SUM(B19:G19)</f>
        <v>1525</v>
      </c>
      <c r="I61" s="21">
        <f>SUM(B20:G20)</f>
        <v>224</v>
      </c>
      <c r="J61" s="21">
        <f>SUM(B21:G21)</f>
        <v>54</v>
      </c>
      <c r="K61" s="21"/>
    </row>
    <row r="62" spans="1:11" ht="12.75">
      <c r="A62" t="s">
        <v>21</v>
      </c>
      <c r="C62" s="21">
        <f>SUM(B12:G12)</f>
        <v>36589</v>
      </c>
      <c r="D62" s="21">
        <f>SUM(B5:G5)</f>
        <v>23478</v>
      </c>
      <c r="E62" s="21">
        <f>SUM(B6:G6)</f>
        <v>8585</v>
      </c>
      <c r="F62" s="21">
        <f>SUM(B7:G7)</f>
        <v>1348</v>
      </c>
      <c r="G62" s="21">
        <f>SUM(H62:J62)</f>
        <v>3178</v>
      </c>
      <c r="H62" s="21">
        <f>SUM(B8:G8)</f>
        <v>2530</v>
      </c>
      <c r="I62" s="21">
        <f>SUM(B9:G9)</f>
        <v>527</v>
      </c>
      <c r="J62" s="21">
        <f>SUM(B10:G10)</f>
        <v>121</v>
      </c>
      <c r="K62" s="21"/>
    </row>
    <row r="63" spans="1:11" ht="12.75">
      <c r="A63" t="s">
        <v>22</v>
      </c>
      <c r="C63" s="22">
        <f aca="true" t="shared" si="11" ref="C63:J63">C62/C61</f>
        <v>1.6049214843407316</v>
      </c>
      <c r="D63" s="22">
        <f t="shared" si="11"/>
        <v>1.5487829012467842</v>
      </c>
      <c r="E63" s="22">
        <f t="shared" si="11"/>
        <v>1.7284074894302395</v>
      </c>
      <c r="F63" s="22">
        <f t="shared" si="11"/>
        <v>1.5512082853855005</v>
      </c>
      <c r="G63" s="22">
        <f t="shared" si="11"/>
        <v>1.7626178591236827</v>
      </c>
      <c r="H63" s="22">
        <f t="shared" si="11"/>
        <v>1.659016393442623</v>
      </c>
      <c r="I63" s="22">
        <f t="shared" si="11"/>
        <v>2.3526785714285716</v>
      </c>
      <c r="J63" s="22">
        <f t="shared" si="11"/>
        <v>2.240740740740741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13350</v>
      </c>
      <c r="D66" s="21">
        <f>SUM(F16:G16)</f>
        <v>9267</v>
      </c>
      <c r="E66" s="21">
        <f>SUM(F17:G17)</f>
        <v>2642</v>
      </c>
      <c r="F66" s="21">
        <f>SUM(F18:G18)</f>
        <v>543</v>
      </c>
      <c r="G66" s="21">
        <f>SUM(H66:J66)</f>
        <v>898</v>
      </c>
      <c r="H66" s="21">
        <f>SUM(F19:G19)</f>
        <v>779</v>
      </c>
      <c r="I66" s="21">
        <f>SUM(F20:G20)</f>
        <v>91</v>
      </c>
      <c r="J66" s="21">
        <f>SUM(F21:G21)</f>
        <v>28</v>
      </c>
      <c r="K66" s="21"/>
    </row>
    <row r="67" spans="1:11" ht="12.75">
      <c r="A67" t="s">
        <v>21</v>
      </c>
      <c r="C67" s="21">
        <f>SUM(F12:G12)</f>
        <v>14396</v>
      </c>
      <c r="D67" s="21">
        <f>SUM(F5:G5)</f>
        <v>10146</v>
      </c>
      <c r="E67" s="21">
        <f>SUM(F6:G6)</f>
        <v>2744</v>
      </c>
      <c r="F67" s="21">
        <f>SUM(F7:G7)</f>
        <v>562</v>
      </c>
      <c r="G67" s="21">
        <f>SUM(H67:J67)</f>
        <v>944</v>
      </c>
      <c r="H67" s="21">
        <f>SUM(F8:G8)</f>
        <v>814</v>
      </c>
      <c r="I67" s="21">
        <f>SUM(F9:G9)</f>
        <v>102</v>
      </c>
      <c r="J67" s="21">
        <f>SUM(F10:G10)</f>
        <v>28</v>
      </c>
      <c r="K67" s="21"/>
    </row>
    <row r="68" spans="1:11" ht="12.75">
      <c r="A68" t="s">
        <v>22</v>
      </c>
      <c r="C68" s="22">
        <f aca="true" t="shared" si="12" ref="C68:J68">C67/C66</f>
        <v>1.0783520599250935</v>
      </c>
      <c r="D68" s="22">
        <f t="shared" si="12"/>
        <v>1.094852703140175</v>
      </c>
      <c r="E68" s="22">
        <f t="shared" si="12"/>
        <v>1.0386071158213475</v>
      </c>
      <c r="F68" s="22">
        <f t="shared" si="12"/>
        <v>1.0349907918968693</v>
      </c>
      <c r="G68" s="22">
        <f t="shared" si="12"/>
        <v>1.0512249443207127</v>
      </c>
      <c r="H68" s="22">
        <f t="shared" si="12"/>
        <v>1.0449293966623876</v>
      </c>
      <c r="I68" s="22">
        <f t="shared" si="12"/>
        <v>1.120879120879121</v>
      </c>
      <c r="J68" s="22">
        <f t="shared" si="12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3905</v>
      </c>
      <c r="D71" s="21">
        <f>B16</f>
        <v>2260</v>
      </c>
      <c r="E71" s="21">
        <f>B17</f>
        <v>1045</v>
      </c>
      <c r="F71" s="21">
        <f>B18</f>
        <v>182</v>
      </c>
      <c r="G71" s="21">
        <f>SUM(H71:J71)</f>
        <v>418</v>
      </c>
      <c r="H71" s="21">
        <f>B19</f>
        <v>368</v>
      </c>
      <c r="I71" s="21">
        <f>B20</f>
        <v>36</v>
      </c>
      <c r="J71" s="21">
        <f>B21</f>
        <v>14</v>
      </c>
      <c r="K71" s="21"/>
    </row>
    <row r="72" spans="1:11" ht="12.75">
      <c r="A72" t="s">
        <v>21</v>
      </c>
      <c r="C72" s="21">
        <f>B12</f>
        <v>11375</v>
      </c>
      <c r="D72" s="21">
        <f>B5</f>
        <v>6644</v>
      </c>
      <c r="E72" s="21">
        <f>B6</f>
        <v>3059</v>
      </c>
      <c r="F72" s="21">
        <f>B7</f>
        <v>502</v>
      </c>
      <c r="G72" s="21">
        <f>SUM(H72:J72)</f>
        <v>1170</v>
      </c>
      <c r="H72" s="21">
        <f>B8</f>
        <v>1022</v>
      </c>
      <c r="I72" s="21">
        <f>B9</f>
        <v>103</v>
      </c>
      <c r="J72" s="21">
        <f>B10</f>
        <v>45</v>
      </c>
      <c r="K72" s="21"/>
    </row>
    <row r="73" spans="1:11" ht="12.75">
      <c r="A73" t="s">
        <v>22</v>
      </c>
      <c r="C73" s="22">
        <f aca="true" t="shared" si="13" ref="C73:J73">C72/C71</f>
        <v>2.912932138284251</v>
      </c>
      <c r="D73" s="22">
        <f t="shared" si="13"/>
        <v>2.9398230088495576</v>
      </c>
      <c r="E73" s="22">
        <f t="shared" si="13"/>
        <v>2.9272727272727272</v>
      </c>
      <c r="F73" s="22">
        <f t="shared" si="13"/>
        <v>2.758241758241758</v>
      </c>
      <c r="G73" s="22">
        <f t="shared" si="13"/>
        <v>2.799043062200957</v>
      </c>
      <c r="H73" s="22">
        <f t="shared" si="13"/>
        <v>2.777173913043478</v>
      </c>
      <c r="I73" s="22">
        <f t="shared" si="13"/>
        <v>2.861111111111111</v>
      </c>
      <c r="J73" s="22">
        <f t="shared" si="13"/>
        <v>3.2142857142857144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1385</v>
      </c>
      <c r="D76" s="21">
        <f>C16</f>
        <v>778</v>
      </c>
      <c r="E76" s="21">
        <f>C17</f>
        <v>403</v>
      </c>
      <c r="F76" s="21">
        <f>C18</f>
        <v>41</v>
      </c>
      <c r="G76" s="21">
        <f>SUM(H76:J76)</f>
        <v>163</v>
      </c>
      <c r="H76" s="21">
        <f>C19</f>
        <v>89</v>
      </c>
      <c r="I76" s="21">
        <f>C20</f>
        <v>66</v>
      </c>
      <c r="J76" s="21">
        <f>C21</f>
        <v>8</v>
      </c>
      <c r="K76" s="21"/>
    </row>
    <row r="77" spans="1:11" ht="12.75">
      <c r="A77" t="s">
        <v>21</v>
      </c>
      <c r="C77" s="21">
        <f>C12</f>
        <v>5288</v>
      </c>
      <c r="D77" s="21">
        <f>C5</f>
        <v>2860</v>
      </c>
      <c r="E77" s="21">
        <f>C6</f>
        <v>1631</v>
      </c>
      <c r="F77" s="21">
        <f>C7</f>
        <v>159</v>
      </c>
      <c r="G77" s="21">
        <f>SUM(H77:J77)</f>
        <v>638</v>
      </c>
      <c r="H77" s="21">
        <f>C8</f>
        <v>350</v>
      </c>
      <c r="I77" s="21">
        <f>C9</f>
        <v>251</v>
      </c>
      <c r="J77" s="21">
        <f>C10</f>
        <v>37</v>
      </c>
      <c r="K77" s="21"/>
    </row>
    <row r="78" spans="1:11" ht="12.75">
      <c r="A78" t="s">
        <v>22</v>
      </c>
      <c r="C78" s="22">
        <f aca="true" t="shared" si="14" ref="C78:J78">C77/C76</f>
        <v>3.8180505415162456</v>
      </c>
      <c r="D78" s="22">
        <f t="shared" si="14"/>
        <v>3.6760925449871467</v>
      </c>
      <c r="E78" s="22">
        <f t="shared" si="14"/>
        <v>4.0471464019851116</v>
      </c>
      <c r="F78" s="22">
        <f t="shared" si="14"/>
        <v>3.8780487804878048</v>
      </c>
      <c r="G78" s="22">
        <f t="shared" si="14"/>
        <v>3.914110429447853</v>
      </c>
      <c r="H78" s="22">
        <f t="shared" si="14"/>
        <v>3.932584269662921</v>
      </c>
      <c r="I78" s="22">
        <f t="shared" si="14"/>
        <v>3.803030303030303</v>
      </c>
      <c r="J78" s="22">
        <f t="shared" si="14"/>
        <v>4.625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3741</v>
      </c>
      <c r="D81" s="21">
        <f>E16</f>
        <v>2553</v>
      </c>
      <c r="E81" s="21">
        <f>E17</f>
        <v>797</v>
      </c>
      <c r="F81" s="21">
        <f>E18</f>
        <v>96</v>
      </c>
      <c r="G81" s="21">
        <f>SUM(H81:J81)</f>
        <v>295</v>
      </c>
      <c r="H81" s="21">
        <f>E19</f>
        <v>273</v>
      </c>
      <c r="I81" s="21">
        <f>E20</f>
        <v>21</v>
      </c>
      <c r="J81" s="21">
        <f>E21</f>
        <v>1</v>
      </c>
      <c r="K81" s="21"/>
    </row>
    <row r="82" spans="1:11" ht="12.75">
      <c r="A82" t="s">
        <v>21</v>
      </c>
      <c r="C82" s="21">
        <f>E12</f>
        <v>3793</v>
      </c>
      <c r="D82" s="21">
        <f>E5</f>
        <v>2583</v>
      </c>
      <c r="E82" s="21">
        <f>E6</f>
        <v>811</v>
      </c>
      <c r="F82" s="21">
        <f>E7</f>
        <v>98</v>
      </c>
      <c r="G82" s="21">
        <f>SUM(H82:J82)</f>
        <v>301</v>
      </c>
      <c r="H82" s="21">
        <f>E8</f>
        <v>279</v>
      </c>
      <c r="I82" s="21">
        <f>E9</f>
        <v>21</v>
      </c>
      <c r="J82" s="21">
        <f>E10</f>
        <v>1</v>
      </c>
      <c r="K82" s="21"/>
    </row>
    <row r="83" spans="1:11" ht="12.75">
      <c r="A83" t="s">
        <v>22</v>
      </c>
      <c r="C83" s="22">
        <f aca="true" t="shared" si="15" ref="C83:J83">C82/C81</f>
        <v>1.0139000267308207</v>
      </c>
      <c r="D83" s="22">
        <f t="shared" si="15"/>
        <v>1.0117508813160987</v>
      </c>
      <c r="E83" s="22">
        <f t="shared" si="15"/>
        <v>1.0175658720200753</v>
      </c>
      <c r="F83" s="22">
        <f t="shared" si="15"/>
        <v>1.0208333333333333</v>
      </c>
      <c r="G83" s="22">
        <f t="shared" si="15"/>
        <v>1.0203389830508474</v>
      </c>
      <c r="H83" s="22">
        <f t="shared" si="15"/>
        <v>1.021978021978022</v>
      </c>
      <c r="I83" s="22">
        <f t="shared" si="15"/>
        <v>1</v>
      </c>
      <c r="J83" s="22">
        <f t="shared" si="15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417</v>
      </c>
      <c r="D86" s="21">
        <f>D16</f>
        <v>301</v>
      </c>
      <c r="E86" s="21">
        <f>D17</f>
        <v>80</v>
      </c>
      <c r="F86" s="21">
        <f>D18</f>
        <v>7</v>
      </c>
      <c r="G86" s="21">
        <f>SUM(H86:J86)</f>
        <v>29</v>
      </c>
      <c r="H86" s="21">
        <f>D19</f>
        <v>16</v>
      </c>
      <c r="I86" s="21">
        <f>D20</f>
        <v>10</v>
      </c>
      <c r="J86" s="21">
        <f>D21</f>
        <v>3</v>
      </c>
    </row>
    <row r="87" spans="1:10" ht="12.75">
      <c r="A87" t="s">
        <v>21</v>
      </c>
      <c r="C87" s="21">
        <f>D12</f>
        <v>1737</v>
      </c>
      <c r="D87" s="21">
        <f>D5</f>
        <v>1245</v>
      </c>
      <c r="E87" s="21">
        <f>D6</f>
        <v>340</v>
      </c>
      <c r="F87" s="21">
        <f>D7</f>
        <v>27</v>
      </c>
      <c r="G87" s="21">
        <f>SUM(H87:J87)</f>
        <v>125</v>
      </c>
      <c r="H87" s="21">
        <f>D8</f>
        <v>65</v>
      </c>
      <c r="I87" s="21">
        <f>D9</f>
        <v>50</v>
      </c>
      <c r="J87" s="21">
        <f>D10</f>
        <v>10</v>
      </c>
    </row>
    <row r="88" spans="1:10" ht="12.75">
      <c r="A88" t="s">
        <v>22</v>
      </c>
      <c r="C88" s="22">
        <f aca="true" t="shared" si="16" ref="C88:J88">C87/C86</f>
        <v>4.16546762589928</v>
      </c>
      <c r="D88" s="22">
        <f t="shared" si="16"/>
        <v>4.136212624584718</v>
      </c>
      <c r="E88" s="22">
        <f t="shared" si="16"/>
        <v>4.25</v>
      </c>
      <c r="F88" s="22">
        <f t="shared" si="16"/>
        <v>3.857142857142857</v>
      </c>
      <c r="G88" s="22">
        <f t="shared" si="16"/>
        <v>4.310344827586207</v>
      </c>
      <c r="H88" s="22">
        <f t="shared" si="16"/>
        <v>4.0625</v>
      </c>
      <c r="I88" s="22">
        <f t="shared" si="16"/>
        <v>5</v>
      </c>
      <c r="J88" s="22">
        <f t="shared" si="16"/>
        <v>3.3333333333333335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28931884</v>
      </c>
      <c r="D94" s="21"/>
      <c r="E94" s="21">
        <f>SUM(E95:E96)</f>
        <v>67650</v>
      </c>
      <c r="F94" s="22">
        <f>C94/E94</f>
        <v>427.670125646711</v>
      </c>
      <c r="G94" s="21">
        <f>SUM(G95:G96)</f>
        <v>134685</v>
      </c>
      <c r="H94" s="22">
        <f>C94/G94</f>
        <v>214.8114786353343</v>
      </c>
    </row>
    <row r="95" spans="1:8" ht="12.75">
      <c r="A95" t="s">
        <v>23</v>
      </c>
      <c r="C95" s="21">
        <f>H34</f>
        <v>21004662</v>
      </c>
      <c r="D95" s="21"/>
      <c r="E95" s="21">
        <f>H23</f>
        <v>44852</v>
      </c>
      <c r="F95" s="22">
        <f>C95/E95</f>
        <v>468.3104878266298</v>
      </c>
      <c r="G95" s="21">
        <f>H12</f>
        <v>98096</v>
      </c>
      <c r="H95" s="22">
        <f>C95/G95</f>
        <v>214.1235320502365</v>
      </c>
    </row>
    <row r="96" spans="1:8" ht="12.75">
      <c r="A96" t="s">
        <v>34</v>
      </c>
      <c r="C96" s="21">
        <f>SUM(B34:G34)</f>
        <v>7927222</v>
      </c>
      <c r="D96" s="21"/>
      <c r="E96" s="21">
        <f>SUM(B23:G23)</f>
        <v>22798</v>
      </c>
      <c r="F96" s="22">
        <f>C96/E96</f>
        <v>347.7156768137556</v>
      </c>
      <c r="G96" s="21">
        <f>SUM(B12:G12)</f>
        <v>36589</v>
      </c>
      <c r="H96" s="22">
        <f>C96/G96</f>
        <v>216.65588018256852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17290579</v>
      </c>
      <c r="D98" s="21"/>
      <c r="E98" s="21">
        <f>SUM(E99:E100)</f>
        <v>40800</v>
      </c>
      <c r="F98" s="22">
        <f>C98/E98</f>
        <v>423.78870098039215</v>
      </c>
      <c r="G98" s="21">
        <f>SUM(G99:G100)</f>
        <v>81167</v>
      </c>
      <c r="H98" s="22">
        <f>C98/G98</f>
        <v>213.0247391181145</v>
      </c>
    </row>
    <row r="99" spans="1:8" ht="12.75">
      <c r="A99" t="s">
        <v>23</v>
      </c>
      <c r="C99" s="21">
        <f>H27</f>
        <v>12191051</v>
      </c>
      <c r="D99" s="21"/>
      <c r="E99" s="21">
        <f>H16</f>
        <v>25641</v>
      </c>
      <c r="F99" s="22">
        <f>C99/E99</f>
        <v>475.45146445146446</v>
      </c>
      <c r="G99" s="21">
        <f>H5</f>
        <v>57689</v>
      </c>
      <c r="H99" s="22">
        <f>C99/G99</f>
        <v>211.32366655688259</v>
      </c>
    </row>
    <row r="100" spans="1:8" ht="12.75">
      <c r="A100" t="s">
        <v>34</v>
      </c>
      <c r="C100" s="21">
        <f>SUM(B27:G27)</f>
        <v>5099528</v>
      </c>
      <c r="D100" s="21"/>
      <c r="E100" s="21">
        <f>SUM(B16:G16)</f>
        <v>15159</v>
      </c>
      <c r="F100" s="22">
        <f>C100/E100</f>
        <v>336.40266508344877</v>
      </c>
      <c r="G100" s="21">
        <f>SUM(B5:G5)</f>
        <v>23478</v>
      </c>
      <c r="H100" s="22">
        <f>C100/G100</f>
        <v>217.20453190220633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7048499</v>
      </c>
      <c r="D102" s="21"/>
      <c r="E102" s="21">
        <f>SUM(E103:E104)</f>
        <v>16356</v>
      </c>
      <c r="F102" s="22">
        <f>C102/E102</f>
        <v>430.94271215456104</v>
      </c>
      <c r="G102" s="21">
        <f>SUM(G103:G104)</f>
        <v>32520</v>
      </c>
      <c r="H102" s="22">
        <f>C102/G102</f>
        <v>216.74351168511686</v>
      </c>
    </row>
    <row r="103" spans="1:8" ht="12.75">
      <c r="A103" t="s">
        <v>23</v>
      </c>
      <c r="C103" s="21">
        <f>H28</f>
        <v>5209928</v>
      </c>
      <c r="D103" s="21"/>
      <c r="E103" s="21">
        <f>H17</f>
        <v>11389</v>
      </c>
      <c r="F103" s="22">
        <f>C103/E103</f>
        <v>457.45262973044163</v>
      </c>
      <c r="G103" s="21">
        <f>H6</f>
        <v>23935</v>
      </c>
      <c r="H103" s="22">
        <f>C103/G103</f>
        <v>217.66985585961982</v>
      </c>
    </row>
    <row r="104" spans="1:8" ht="12.75">
      <c r="A104" t="s">
        <v>34</v>
      </c>
      <c r="C104" s="21">
        <f>SUM(B28:G28)</f>
        <v>1838571</v>
      </c>
      <c r="D104" s="21"/>
      <c r="E104" s="21">
        <f>SUM(B17:G17)</f>
        <v>4967</v>
      </c>
      <c r="F104" s="22">
        <f>C104/E104</f>
        <v>370.15723776927723</v>
      </c>
      <c r="G104" s="21">
        <f>SUM(B6:G6)</f>
        <v>8585</v>
      </c>
      <c r="H104" s="22">
        <f>C104/G104</f>
        <v>214.1608619685498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1552626</v>
      </c>
      <c r="D106" s="21"/>
      <c r="E106" s="21">
        <f>SUM(E107:E108)</f>
        <v>3742</v>
      </c>
      <c r="F106" s="22">
        <f>C106/E106</f>
        <v>414.91876002137894</v>
      </c>
      <c r="G106" s="21">
        <f>SUM(G107:G108)</f>
        <v>7353</v>
      </c>
      <c r="H106" s="22">
        <f>C106/G106</f>
        <v>211.15544675642596</v>
      </c>
    </row>
    <row r="107" spans="1:8" ht="12.75">
      <c r="A107" t="s">
        <v>23</v>
      </c>
      <c r="C107" s="21">
        <f>H29</f>
        <v>1263734</v>
      </c>
      <c r="D107" s="21"/>
      <c r="E107" s="21">
        <f>H18</f>
        <v>2873</v>
      </c>
      <c r="F107" s="22">
        <f>C107/E107</f>
        <v>439.8656456665506</v>
      </c>
      <c r="G107" s="21">
        <f>H7</f>
        <v>6005</v>
      </c>
      <c r="H107" s="22">
        <f>C107/G107</f>
        <v>210.44696086594504</v>
      </c>
    </row>
    <row r="108" spans="1:8" ht="12.75">
      <c r="A108" t="s">
        <v>34</v>
      </c>
      <c r="C108" s="21">
        <f>SUM(B29:G29)</f>
        <v>288892</v>
      </c>
      <c r="D108" s="21"/>
      <c r="E108" s="21">
        <f>SUM(B18:G18)</f>
        <v>869</v>
      </c>
      <c r="F108" s="22">
        <f>C108/E108</f>
        <v>332.44188722669736</v>
      </c>
      <c r="G108" s="21">
        <f>SUM(B7:G7)</f>
        <v>1348</v>
      </c>
      <c r="H108" s="22">
        <f>C108/G108</f>
        <v>214.31157270029672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3040180</v>
      </c>
      <c r="D110" s="21"/>
      <c r="E110" s="21">
        <f>SUM(E111:E112)</f>
        <v>6752</v>
      </c>
      <c r="F110" s="22">
        <f>C110/E110</f>
        <v>450.26362559241704</v>
      </c>
      <c r="G110" s="21">
        <f>SUM(G111:G112)</f>
        <v>13645</v>
      </c>
      <c r="H110" s="22">
        <f>C110/G110</f>
        <v>222.80542323195309</v>
      </c>
    </row>
    <row r="111" spans="1:8" ht="12.75">
      <c r="A111" s="11" t="s">
        <v>23</v>
      </c>
      <c r="C111" s="21">
        <f>H33</f>
        <v>2339949</v>
      </c>
      <c r="D111" s="21"/>
      <c r="E111" s="21">
        <f>H22</f>
        <v>4949</v>
      </c>
      <c r="F111" s="22">
        <f>C111/E111</f>
        <v>472.8124873711861</v>
      </c>
      <c r="G111" s="21">
        <f>H11</f>
        <v>10467</v>
      </c>
      <c r="H111" s="22">
        <f>C111/G111</f>
        <v>223.554886787045</v>
      </c>
    </row>
    <row r="112" spans="1:8" ht="12.75">
      <c r="A112" s="11" t="s">
        <v>34</v>
      </c>
      <c r="C112" s="21">
        <f>SUM(B33:G33)</f>
        <v>700231</v>
      </c>
      <c r="D112" s="21"/>
      <c r="E112" s="21">
        <f>SUM(B22:G22)</f>
        <v>1803</v>
      </c>
      <c r="F112" s="22">
        <f>C112/E112</f>
        <v>388.36993899057126</v>
      </c>
      <c r="G112" s="21">
        <f>SUM(B11:G11)</f>
        <v>3178</v>
      </c>
      <c r="H112" s="22">
        <f>C112/G112</f>
        <v>220.33700440528634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2593374</v>
      </c>
      <c r="D114" s="21"/>
      <c r="E114" s="21">
        <f>SUM(E115:E116)</f>
        <v>5806</v>
      </c>
      <c r="F114" s="22">
        <f>C114/E114</f>
        <v>446.6713744402342</v>
      </c>
      <c r="G114" s="21">
        <f>SUM(G115:G116)</f>
        <v>11483</v>
      </c>
      <c r="H114" s="22">
        <f>C114/G114</f>
        <v>225.8446399024645</v>
      </c>
    </row>
    <row r="115" spans="1:8" ht="12.75">
      <c r="A115" t="s">
        <v>23</v>
      </c>
      <c r="C115" s="21">
        <f>H30</f>
        <v>2026390</v>
      </c>
      <c r="D115" s="21"/>
      <c r="E115" s="21">
        <f>H19</f>
        <v>4281</v>
      </c>
      <c r="F115" s="22">
        <f>C115/E115</f>
        <v>473.34501284746557</v>
      </c>
      <c r="G115" s="21">
        <f>H8</f>
        <v>8953</v>
      </c>
      <c r="H115" s="22">
        <f>C115/G115</f>
        <v>226.3364235451804</v>
      </c>
    </row>
    <row r="116" spans="1:8" ht="12.75">
      <c r="A116" t="s">
        <v>34</v>
      </c>
      <c r="C116" s="21">
        <f>SUM(B30:G30)</f>
        <v>566984</v>
      </c>
      <c r="D116" s="21"/>
      <c r="E116" s="21">
        <f>SUM(B19:G19)</f>
        <v>1525</v>
      </c>
      <c r="F116" s="22">
        <f>C116/E116</f>
        <v>371.7927868852459</v>
      </c>
      <c r="G116" s="21">
        <f>SUM(B8:G8)</f>
        <v>2530</v>
      </c>
      <c r="H116" s="22">
        <f>C116/G116</f>
        <v>224.10434782608695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392217</v>
      </c>
      <c r="D118" s="21"/>
      <c r="E118" s="21">
        <f>SUM(E119:E120)</f>
        <v>819</v>
      </c>
      <c r="F118" s="22">
        <f>C118/E118</f>
        <v>478.8974358974359</v>
      </c>
      <c r="G118" s="21">
        <f>SUM(G119:G120)</f>
        <v>1895</v>
      </c>
      <c r="H118" s="22">
        <f>C118/G118</f>
        <v>206.97467018469658</v>
      </c>
    </row>
    <row r="119" spans="1:8" ht="12.75">
      <c r="A119" t="s">
        <v>23</v>
      </c>
      <c r="C119" s="21">
        <f>H31</f>
        <v>283910</v>
      </c>
      <c r="D119" s="21"/>
      <c r="E119" s="21">
        <f>H20</f>
        <v>595</v>
      </c>
      <c r="F119" s="22">
        <f>C119/E119</f>
        <v>477.15966386554624</v>
      </c>
      <c r="G119" s="21">
        <f>H9</f>
        <v>1368</v>
      </c>
      <c r="H119" s="22">
        <f>C119/G119</f>
        <v>207.53654970760235</v>
      </c>
    </row>
    <row r="120" spans="1:8" ht="12.75">
      <c r="A120" t="s">
        <v>34</v>
      </c>
      <c r="C120" s="21">
        <f>SUM(B31:G31)</f>
        <v>108307</v>
      </c>
      <c r="D120" s="21"/>
      <c r="E120" s="21">
        <f>SUM(B20:G20)</f>
        <v>224</v>
      </c>
      <c r="F120" s="22">
        <f>C120/E120</f>
        <v>483.51339285714283</v>
      </c>
      <c r="G120" s="21">
        <f>SUM(B9:G9)</f>
        <v>527</v>
      </c>
      <c r="H120" s="22">
        <f>C120/G120</f>
        <v>205.51612903225808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54589</v>
      </c>
      <c r="D122" s="21"/>
      <c r="E122" s="21">
        <f>SUM(E123:E124)</f>
        <v>127</v>
      </c>
      <c r="F122" s="22">
        <f>C122/E122</f>
        <v>429.8346456692913</v>
      </c>
      <c r="G122" s="21">
        <f>SUM(G123:G124)</f>
        <v>267</v>
      </c>
      <c r="H122" s="22">
        <f>C122/G122</f>
        <v>204.45318352059925</v>
      </c>
    </row>
    <row r="123" spans="1:8" ht="12.75">
      <c r="A123" t="s">
        <v>23</v>
      </c>
      <c r="C123" s="21">
        <f>H32</f>
        <v>29649</v>
      </c>
      <c r="D123" s="21"/>
      <c r="E123" s="21">
        <f>H21</f>
        <v>73</v>
      </c>
      <c r="F123" s="22">
        <f>C123/E123</f>
        <v>406.1506849315069</v>
      </c>
      <c r="G123" s="21">
        <f>H10</f>
        <v>146</v>
      </c>
      <c r="H123" s="22">
        <f>C123/G123</f>
        <v>203.07534246575344</v>
      </c>
    </row>
    <row r="124" spans="1:8" ht="12.75">
      <c r="A124" t="s">
        <v>34</v>
      </c>
      <c r="C124" s="21">
        <f>SUM(B32:G32)</f>
        <v>24940</v>
      </c>
      <c r="D124" s="21"/>
      <c r="E124" s="21">
        <f>SUM(B21:G21)</f>
        <v>54</v>
      </c>
      <c r="F124" s="22">
        <f>C124/E124</f>
        <v>461.85185185185185</v>
      </c>
      <c r="G124" s="21">
        <f>SUM(B10:G10)</f>
        <v>121</v>
      </c>
      <c r="H124" s="22">
        <f>C124/G124</f>
        <v>206.11570247933884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7" ref="C130:C135">SUM(E130:I130)</f>
        <v>8164225</v>
      </c>
      <c r="D130" s="21"/>
      <c r="E130" s="21">
        <f aca="true" t="shared" si="18" ref="E130:K130">SUM(E131:E134)</f>
        <v>4869914</v>
      </c>
      <c r="F130" s="21">
        <f t="shared" si="18"/>
        <v>1776391</v>
      </c>
      <c r="G130" s="21">
        <f t="shared" si="18"/>
        <v>283959</v>
      </c>
      <c r="H130" s="21">
        <f t="shared" si="18"/>
        <v>678419</v>
      </c>
      <c r="I130" s="21">
        <f t="shared" si="18"/>
        <v>555542</v>
      </c>
      <c r="J130" s="21">
        <f t="shared" si="18"/>
        <v>99848</v>
      </c>
      <c r="K130" s="21">
        <f t="shared" si="18"/>
        <v>23029</v>
      </c>
    </row>
    <row r="131" spans="1:11" ht="12.75">
      <c r="A131" t="s">
        <v>4</v>
      </c>
      <c r="C131" s="21">
        <f t="shared" si="17"/>
        <v>3118081</v>
      </c>
      <c r="D131" s="21"/>
      <c r="E131" s="21">
        <f>SUM(F27:G27)</f>
        <v>2094784</v>
      </c>
      <c r="F131" s="21">
        <f>SUM(F28:G28)</f>
        <v>547153</v>
      </c>
      <c r="G131" s="21">
        <f>SUM(F29:G29)</f>
        <v>112636</v>
      </c>
      <c r="H131" s="21">
        <f>SUM(I131:K131)</f>
        <v>193940</v>
      </c>
      <c r="I131" s="21">
        <f>SUM(F30:G30)</f>
        <v>169568</v>
      </c>
      <c r="J131" s="21">
        <f>SUM(F31:G31)</f>
        <v>19101</v>
      </c>
      <c r="K131" s="21">
        <f>SUM(F32:G32)</f>
        <v>5271</v>
      </c>
    </row>
    <row r="132" spans="1:11" ht="12.75">
      <c r="A132" t="s">
        <v>63</v>
      </c>
      <c r="C132" s="21">
        <f t="shared" si="17"/>
        <v>2684348</v>
      </c>
      <c r="D132" s="21"/>
      <c r="E132" s="21">
        <f>B27</f>
        <v>1425315</v>
      </c>
      <c r="F132" s="21">
        <f>B28</f>
        <v>656257</v>
      </c>
      <c r="G132" s="21">
        <f>B29</f>
        <v>109354</v>
      </c>
      <c r="H132" s="21">
        <f>SUM(I132:K132)</f>
        <v>263191</v>
      </c>
      <c r="I132" s="21">
        <f>B30</f>
        <v>230231</v>
      </c>
      <c r="J132" s="21">
        <f>B31</f>
        <v>22798</v>
      </c>
      <c r="K132" s="21">
        <f>B32</f>
        <v>10162</v>
      </c>
    </row>
    <row r="133" spans="1:11" ht="12.75">
      <c r="A133" t="s">
        <v>62</v>
      </c>
      <c r="C133" s="21">
        <f t="shared" si="17"/>
        <v>1160700</v>
      </c>
      <c r="D133" s="21"/>
      <c r="E133" s="21">
        <f>C27</f>
        <v>589088</v>
      </c>
      <c r="F133" s="21">
        <f>C28</f>
        <v>334735</v>
      </c>
      <c r="G133" s="21">
        <f>C29</f>
        <v>32870</v>
      </c>
      <c r="H133" s="21">
        <f>SUM(I133:K133)</f>
        <v>131643</v>
      </c>
      <c r="I133" s="21">
        <f>C30</f>
        <v>72364</v>
      </c>
      <c r="J133" s="21">
        <f>C31</f>
        <v>51966</v>
      </c>
      <c r="K133" s="21">
        <f>C32</f>
        <v>7313</v>
      </c>
    </row>
    <row r="134" spans="1:11" ht="12.75">
      <c r="A134" t="s">
        <v>2</v>
      </c>
      <c r="C134" s="21">
        <f t="shared" si="17"/>
        <v>1201096</v>
      </c>
      <c r="D134" s="21"/>
      <c r="E134" s="21">
        <f>E27</f>
        <v>760727</v>
      </c>
      <c r="F134" s="21">
        <f>E28</f>
        <v>238246</v>
      </c>
      <c r="G134" s="21">
        <f>E29</f>
        <v>29099</v>
      </c>
      <c r="H134" s="21">
        <f>SUM(I134:K134)</f>
        <v>89645</v>
      </c>
      <c r="I134" s="21">
        <f>E30</f>
        <v>83379</v>
      </c>
      <c r="J134" s="21">
        <f>E31</f>
        <v>5983</v>
      </c>
      <c r="K134" s="21">
        <f>E32</f>
        <v>283</v>
      </c>
    </row>
    <row r="135" spans="1:11" ht="12.75">
      <c r="A135" t="s">
        <v>61</v>
      </c>
      <c r="C135" s="21">
        <f t="shared" si="17"/>
        <v>329981</v>
      </c>
      <c r="D135" s="21"/>
      <c r="E135" s="21">
        <f>D27</f>
        <v>229614</v>
      </c>
      <c r="F135" s="21">
        <f>D28</f>
        <v>62180</v>
      </c>
      <c r="G135" s="21">
        <f>D29</f>
        <v>4933</v>
      </c>
      <c r="H135" s="21">
        <f>SUM(I135:K135)</f>
        <v>21812</v>
      </c>
      <c r="I135" s="21">
        <f>D30</f>
        <v>11442</v>
      </c>
      <c r="J135" s="21">
        <f>D31</f>
        <v>8459</v>
      </c>
      <c r="K135" s="21">
        <f>D32</f>
        <v>1911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3118081</v>
      </c>
      <c r="E141" s="22">
        <f>B141/C66</f>
        <v>233.56411985018727</v>
      </c>
      <c r="G141" s="22">
        <f>B141/C67</f>
        <v>216.59356765768268</v>
      </c>
    </row>
    <row r="142" spans="1:7" ht="12.75">
      <c r="A142" t="s">
        <v>63</v>
      </c>
      <c r="B142" s="21">
        <f>C132</f>
        <v>2684348</v>
      </c>
      <c r="E142" s="22">
        <f>B142/C71</f>
        <v>687.4130601792574</v>
      </c>
      <c r="G142" s="22">
        <f>B142/C72</f>
        <v>235.98663736263737</v>
      </c>
    </row>
    <row r="143" spans="1:7" ht="12.75">
      <c r="A143" t="s">
        <v>62</v>
      </c>
      <c r="B143" s="21">
        <f>C133</f>
        <v>1160700</v>
      </c>
      <c r="E143" s="22">
        <f>B143/C76</f>
        <v>838.0505415162455</v>
      </c>
      <c r="G143" s="22">
        <f>B143/C77</f>
        <v>219.49697428139183</v>
      </c>
    </row>
    <row r="144" spans="1:7" ht="12.75">
      <c r="A144" t="s">
        <v>2</v>
      </c>
      <c r="B144" s="21">
        <f>C134</f>
        <v>1201096</v>
      </c>
      <c r="E144" s="22">
        <f>B144/C81</f>
        <v>321.06281742849507</v>
      </c>
      <c r="G144" s="22">
        <f>B144/C82</f>
        <v>316.6612180332191</v>
      </c>
    </row>
    <row r="145" spans="1:7" ht="12.75">
      <c r="A145" t="s">
        <v>61</v>
      </c>
      <c r="B145" s="21">
        <f>C135</f>
        <v>329981</v>
      </c>
      <c r="E145" s="27">
        <f>B145/C86</f>
        <v>791.3213429256595</v>
      </c>
      <c r="G145" s="27">
        <f>B145/C87</f>
        <v>189.97179044329303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E4" sqref="E4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7205</v>
      </c>
      <c r="C5" s="25">
        <v>2210</v>
      </c>
      <c r="D5" s="25">
        <v>1228</v>
      </c>
      <c r="E5" s="25">
        <v>2552</v>
      </c>
      <c r="F5" s="25">
        <v>9624</v>
      </c>
      <c r="G5" s="25">
        <v>544</v>
      </c>
      <c r="H5" s="25">
        <v>58075</v>
      </c>
      <c r="I5" s="20">
        <f aca="true" t="shared" si="0" ref="I5:I11">SUM(B5:H5)</f>
        <v>81438</v>
      </c>
    </row>
    <row r="6" spans="1:9" ht="12.75">
      <c r="A6" s="4" t="s">
        <v>8</v>
      </c>
      <c r="B6" s="25">
        <v>3245</v>
      </c>
      <c r="C6" s="25">
        <v>1447</v>
      </c>
      <c r="D6" s="25">
        <v>363</v>
      </c>
      <c r="E6" s="25">
        <v>796</v>
      </c>
      <c r="F6" s="25">
        <v>2721</v>
      </c>
      <c r="G6" s="25">
        <v>50</v>
      </c>
      <c r="H6" s="25">
        <v>24297</v>
      </c>
      <c r="I6" s="20">
        <f t="shared" si="0"/>
        <v>32919</v>
      </c>
    </row>
    <row r="7" spans="1:9" ht="12.75">
      <c r="A7" s="4" t="s">
        <v>9</v>
      </c>
      <c r="B7" s="25">
        <v>504</v>
      </c>
      <c r="C7" s="25">
        <v>140</v>
      </c>
      <c r="D7" s="25">
        <v>22</v>
      </c>
      <c r="E7" s="25">
        <v>94</v>
      </c>
      <c r="F7" s="25">
        <v>541</v>
      </c>
      <c r="G7" s="25">
        <v>22</v>
      </c>
      <c r="H7" s="25">
        <v>6006</v>
      </c>
      <c r="I7" s="20">
        <f t="shared" si="0"/>
        <v>7329</v>
      </c>
    </row>
    <row r="8" spans="1:9" ht="12.75">
      <c r="A8" s="4" t="s">
        <v>10</v>
      </c>
      <c r="B8" s="25">
        <v>989</v>
      </c>
      <c r="C8" s="25">
        <v>339</v>
      </c>
      <c r="D8" s="25">
        <v>72</v>
      </c>
      <c r="E8" s="25">
        <v>269</v>
      </c>
      <c r="F8" s="25">
        <v>766</v>
      </c>
      <c r="G8" s="25">
        <v>33</v>
      </c>
      <c r="H8" s="25">
        <v>9149</v>
      </c>
      <c r="I8" s="20">
        <f t="shared" si="0"/>
        <v>11617</v>
      </c>
    </row>
    <row r="9" spans="1:9" ht="12.75">
      <c r="A9" s="4" t="s">
        <v>11</v>
      </c>
      <c r="B9" s="25">
        <v>117</v>
      </c>
      <c r="C9" s="25">
        <v>261</v>
      </c>
      <c r="D9" s="25">
        <v>50</v>
      </c>
      <c r="E9" s="25">
        <v>23</v>
      </c>
      <c r="F9" s="25">
        <v>101</v>
      </c>
      <c r="G9" s="25">
        <v>2</v>
      </c>
      <c r="H9" s="25">
        <v>1399</v>
      </c>
      <c r="I9" s="20">
        <f>SUM(B9:H9)</f>
        <v>1953</v>
      </c>
    </row>
    <row r="10" spans="1:9" ht="12.75">
      <c r="A10" s="4" t="s">
        <v>12</v>
      </c>
      <c r="B10" s="25">
        <v>74</v>
      </c>
      <c r="C10" s="25">
        <v>3</v>
      </c>
      <c r="D10" s="25">
        <v>10</v>
      </c>
      <c r="E10" s="25">
        <v>1</v>
      </c>
      <c r="F10" s="25">
        <v>28</v>
      </c>
      <c r="G10" s="25">
        <v>0</v>
      </c>
      <c r="H10" s="25">
        <v>139</v>
      </c>
      <c r="I10" s="20">
        <f t="shared" si="0"/>
        <v>255</v>
      </c>
    </row>
    <row r="11" spans="1:9" ht="12.75">
      <c r="A11" s="4" t="s">
        <v>13</v>
      </c>
      <c r="B11" s="20">
        <f aca="true" t="shared" si="1" ref="B11:H11">SUM(B8:B10)</f>
        <v>1180</v>
      </c>
      <c r="C11" s="20">
        <f t="shared" si="1"/>
        <v>603</v>
      </c>
      <c r="D11" s="20">
        <f t="shared" si="1"/>
        <v>132</v>
      </c>
      <c r="E11" s="20">
        <f t="shared" si="1"/>
        <v>293</v>
      </c>
      <c r="F11" s="20">
        <f t="shared" si="1"/>
        <v>895</v>
      </c>
      <c r="G11" s="20">
        <f t="shared" si="1"/>
        <v>35</v>
      </c>
      <c r="H11" s="20">
        <f t="shared" si="1"/>
        <v>10687</v>
      </c>
      <c r="I11" s="20">
        <f t="shared" si="0"/>
        <v>13825</v>
      </c>
    </row>
    <row r="12" spans="1:9" ht="12.75">
      <c r="A12" s="4" t="s">
        <v>14</v>
      </c>
      <c r="B12" s="20">
        <f aca="true" t="shared" si="2" ref="B12:I12">SUM(B5+B6+B7+B11)</f>
        <v>12134</v>
      </c>
      <c r="C12" s="20">
        <f t="shared" si="2"/>
        <v>4400</v>
      </c>
      <c r="D12" s="20">
        <f t="shared" si="2"/>
        <v>1745</v>
      </c>
      <c r="E12" s="20">
        <f t="shared" si="2"/>
        <v>3735</v>
      </c>
      <c r="F12" s="20">
        <f t="shared" si="2"/>
        <v>13781</v>
      </c>
      <c r="G12" s="20">
        <f t="shared" si="2"/>
        <v>651</v>
      </c>
      <c r="H12" s="20">
        <f t="shared" si="2"/>
        <v>99065</v>
      </c>
      <c r="I12" s="20">
        <f t="shared" si="2"/>
        <v>135511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2395</v>
      </c>
      <c r="C16" s="25">
        <v>608</v>
      </c>
      <c r="D16" s="25">
        <v>293</v>
      </c>
      <c r="E16" s="25">
        <v>2522</v>
      </c>
      <c r="F16" s="25">
        <v>8780</v>
      </c>
      <c r="G16" s="25">
        <v>487</v>
      </c>
      <c r="H16" s="25">
        <v>25816</v>
      </c>
      <c r="I16" s="20">
        <f aca="true" t="shared" si="3" ref="I16:I22">SUM(B16:H16)</f>
        <v>40901</v>
      </c>
    </row>
    <row r="17" spans="1:9" ht="12.75">
      <c r="A17" s="4" t="s">
        <v>8</v>
      </c>
      <c r="B17" s="25">
        <v>1100</v>
      </c>
      <c r="C17" s="25">
        <v>356</v>
      </c>
      <c r="D17" s="25">
        <v>83</v>
      </c>
      <c r="E17" s="25">
        <v>779</v>
      </c>
      <c r="F17" s="25">
        <v>2619</v>
      </c>
      <c r="G17" s="25">
        <v>46</v>
      </c>
      <c r="H17" s="25">
        <v>11617</v>
      </c>
      <c r="I17" s="20">
        <f t="shared" si="3"/>
        <v>16600</v>
      </c>
    </row>
    <row r="18" spans="1:9" ht="12.75">
      <c r="A18" s="4" t="s">
        <v>9</v>
      </c>
      <c r="B18" s="25">
        <v>184</v>
      </c>
      <c r="C18" s="25">
        <v>36</v>
      </c>
      <c r="D18" s="25">
        <v>6</v>
      </c>
      <c r="E18" s="25">
        <v>92</v>
      </c>
      <c r="F18" s="25">
        <v>524</v>
      </c>
      <c r="G18" s="25">
        <v>21</v>
      </c>
      <c r="H18" s="25">
        <v>2921</v>
      </c>
      <c r="I18" s="20">
        <f t="shared" si="3"/>
        <v>3784</v>
      </c>
    </row>
    <row r="19" spans="1:9" ht="12.75">
      <c r="A19" s="4" t="s">
        <v>10</v>
      </c>
      <c r="B19" s="25">
        <v>362</v>
      </c>
      <c r="C19" s="25">
        <v>84</v>
      </c>
      <c r="D19" s="25">
        <v>18</v>
      </c>
      <c r="E19" s="25">
        <v>263</v>
      </c>
      <c r="F19" s="25">
        <v>740</v>
      </c>
      <c r="G19" s="25">
        <v>29</v>
      </c>
      <c r="H19" s="25">
        <v>4353</v>
      </c>
      <c r="I19" s="20">
        <f t="shared" si="3"/>
        <v>5849</v>
      </c>
    </row>
    <row r="20" spans="1:9" ht="12.75">
      <c r="A20" s="4" t="s">
        <v>11</v>
      </c>
      <c r="B20" s="25">
        <v>40</v>
      </c>
      <c r="C20" s="25">
        <v>67</v>
      </c>
      <c r="D20" s="25">
        <v>10</v>
      </c>
      <c r="E20" s="25">
        <v>22</v>
      </c>
      <c r="F20" s="25">
        <v>90</v>
      </c>
      <c r="G20" s="25">
        <v>2</v>
      </c>
      <c r="H20" s="25">
        <v>604</v>
      </c>
      <c r="I20" s="20">
        <f t="shared" si="3"/>
        <v>835</v>
      </c>
    </row>
    <row r="21" spans="1:9" ht="12.75">
      <c r="A21" s="4" t="s">
        <v>12</v>
      </c>
      <c r="B21" s="25">
        <v>20</v>
      </c>
      <c r="C21" s="25">
        <v>1</v>
      </c>
      <c r="D21" s="25">
        <v>3</v>
      </c>
      <c r="E21" s="25">
        <v>1</v>
      </c>
      <c r="F21" s="25">
        <v>28</v>
      </c>
      <c r="G21" s="25">
        <v>0</v>
      </c>
      <c r="H21" s="25">
        <v>71</v>
      </c>
      <c r="I21" s="20">
        <f t="shared" si="3"/>
        <v>124</v>
      </c>
    </row>
    <row r="22" spans="1:9" ht="12.75">
      <c r="A22" s="4" t="s">
        <v>13</v>
      </c>
      <c r="B22" s="20">
        <f aca="true" t="shared" si="4" ref="B22:H22">SUM(B19:B21)</f>
        <v>422</v>
      </c>
      <c r="C22" s="20">
        <f t="shared" si="4"/>
        <v>152</v>
      </c>
      <c r="D22" s="20">
        <f t="shared" si="4"/>
        <v>31</v>
      </c>
      <c r="E22" s="20">
        <f t="shared" si="4"/>
        <v>286</v>
      </c>
      <c r="F22" s="20">
        <f t="shared" si="4"/>
        <v>858</v>
      </c>
      <c r="G22" s="20">
        <f t="shared" si="4"/>
        <v>31</v>
      </c>
      <c r="H22" s="20">
        <f t="shared" si="4"/>
        <v>5028</v>
      </c>
      <c r="I22" s="20">
        <f t="shared" si="3"/>
        <v>6808</v>
      </c>
    </row>
    <row r="23" spans="1:9" ht="12.75">
      <c r="A23" s="4" t="s">
        <v>14</v>
      </c>
      <c r="B23" s="20">
        <f aca="true" t="shared" si="5" ref="B23:I23">SUM(B16+B17+B18+B22)</f>
        <v>4101</v>
      </c>
      <c r="C23" s="20">
        <f t="shared" si="5"/>
        <v>1152</v>
      </c>
      <c r="D23" s="20">
        <f t="shared" si="5"/>
        <v>413</v>
      </c>
      <c r="E23" s="20">
        <f t="shared" si="5"/>
        <v>3679</v>
      </c>
      <c r="F23" s="20">
        <f t="shared" si="5"/>
        <v>12781</v>
      </c>
      <c r="G23" s="20">
        <f t="shared" si="5"/>
        <v>585</v>
      </c>
      <c r="H23" s="20">
        <f t="shared" si="5"/>
        <v>45382</v>
      </c>
      <c r="I23" s="20">
        <f t="shared" si="5"/>
        <v>68093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1539949</v>
      </c>
      <c r="C27" s="25">
        <v>453586</v>
      </c>
      <c r="D27" s="25">
        <v>225286</v>
      </c>
      <c r="E27" s="25">
        <v>753092</v>
      </c>
      <c r="F27" s="25">
        <v>1954985</v>
      </c>
      <c r="G27" s="25">
        <v>144072</v>
      </c>
      <c r="H27" s="25">
        <v>12343752</v>
      </c>
      <c r="I27" s="20">
        <f aca="true" t="shared" si="6" ref="I27:I32">SUM(B27:H27)</f>
        <v>17414722</v>
      </c>
    </row>
    <row r="28" spans="1:9" ht="12.75">
      <c r="A28" s="4" t="s">
        <v>8</v>
      </c>
      <c r="B28" s="25">
        <v>699472</v>
      </c>
      <c r="C28" s="25">
        <v>296840</v>
      </c>
      <c r="D28" s="25">
        <v>67607</v>
      </c>
      <c r="E28" s="25">
        <v>234119</v>
      </c>
      <c r="F28" s="25">
        <v>540902</v>
      </c>
      <c r="G28" s="25">
        <v>12753</v>
      </c>
      <c r="H28" s="25">
        <v>5364126</v>
      </c>
      <c r="I28" s="20">
        <f t="shared" si="6"/>
        <v>7215819</v>
      </c>
    </row>
    <row r="29" spans="1:9" ht="12.75">
      <c r="A29" s="4" t="s">
        <v>9</v>
      </c>
      <c r="B29" s="25">
        <v>111855</v>
      </c>
      <c r="C29" s="25">
        <v>29012</v>
      </c>
      <c r="D29" s="25">
        <v>3901</v>
      </c>
      <c r="E29" s="25">
        <v>27491</v>
      </c>
      <c r="F29" s="25">
        <v>107752</v>
      </c>
      <c r="G29" s="25">
        <v>5467</v>
      </c>
      <c r="H29" s="25">
        <v>1275608</v>
      </c>
      <c r="I29" s="20">
        <f t="shared" si="6"/>
        <v>1561086</v>
      </c>
    </row>
    <row r="30" spans="1:10" ht="12.75">
      <c r="A30" s="4" t="s">
        <v>10</v>
      </c>
      <c r="B30" s="25">
        <v>221622</v>
      </c>
      <c r="C30" s="25">
        <v>71447</v>
      </c>
      <c r="D30" s="25">
        <v>13228</v>
      </c>
      <c r="E30" s="25">
        <v>82088</v>
      </c>
      <c r="F30" s="25">
        <v>156921</v>
      </c>
      <c r="G30" s="25">
        <v>9360</v>
      </c>
      <c r="H30" s="25">
        <v>2103283</v>
      </c>
      <c r="I30" s="20">
        <f t="shared" si="6"/>
        <v>2657949</v>
      </c>
      <c r="J30" s="20"/>
    </row>
    <row r="31" spans="1:9" ht="12.75">
      <c r="A31" s="4" t="s">
        <v>11</v>
      </c>
      <c r="B31" s="25">
        <v>24417</v>
      </c>
      <c r="C31" s="25">
        <v>54356</v>
      </c>
      <c r="D31" s="25">
        <v>8763</v>
      </c>
      <c r="E31" s="25">
        <v>6582</v>
      </c>
      <c r="F31" s="25">
        <v>18603</v>
      </c>
      <c r="G31" s="25">
        <v>604</v>
      </c>
      <c r="H31" s="25">
        <v>292348</v>
      </c>
      <c r="I31" s="20">
        <f t="shared" si="6"/>
        <v>405673</v>
      </c>
    </row>
    <row r="32" spans="1:9" ht="12.75">
      <c r="A32" s="4" t="s">
        <v>12</v>
      </c>
      <c r="B32" s="25">
        <v>15725</v>
      </c>
      <c r="C32" s="25">
        <v>552</v>
      </c>
      <c r="D32" s="25">
        <v>1911</v>
      </c>
      <c r="E32" s="25">
        <v>283</v>
      </c>
      <c r="F32" s="25">
        <v>5283</v>
      </c>
      <c r="G32" s="25">
        <v>0</v>
      </c>
      <c r="H32" s="25">
        <v>29187</v>
      </c>
      <c r="I32" s="20">
        <f t="shared" si="6"/>
        <v>52941</v>
      </c>
    </row>
    <row r="33" spans="1:9" ht="12.75">
      <c r="A33" s="4" t="s">
        <v>13</v>
      </c>
      <c r="B33" s="20">
        <f aca="true" t="shared" si="7" ref="B33:I33">SUM(B30:B32)</f>
        <v>261764</v>
      </c>
      <c r="C33" s="20">
        <f t="shared" si="7"/>
        <v>126355</v>
      </c>
      <c r="D33" s="20">
        <f t="shared" si="7"/>
        <v>23902</v>
      </c>
      <c r="E33" s="20">
        <f t="shared" si="7"/>
        <v>88953</v>
      </c>
      <c r="F33" s="20">
        <f t="shared" si="7"/>
        <v>180807</v>
      </c>
      <c r="G33" s="20">
        <v>9964</v>
      </c>
      <c r="H33" s="20">
        <f t="shared" si="7"/>
        <v>2424818</v>
      </c>
      <c r="I33" s="20">
        <f t="shared" si="7"/>
        <v>3116563</v>
      </c>
    </row>
    <row r="34" spans="1:9" ht="12.75">
      <c r="A34" s="4" t="s">
        <v>14</v>
      </c>
      <c r="B34" s="20">
        <f aca="true" t="shared" si="8" ref="B34:I34">SUM(B27+B28+B29+B33)</f>
        <v>2613040</v>
      </c>
      <c r="C34" s="20">
        <f t="shared" si="8"/>
        <v>905793</v>
      </c>
      <c r="D34" s="20">
        <f t="shared" si="8"/>
        <v>320696</v>
      </c>
      <c r="E34" s="20">
        <f t="shared" si="8"/>
        <v>1103655</v>
      </c>
      <c r="F34" s="20">
        <f t="shared" si="8"/>
        <v>2784446</v>
      </c>
      <c r="G34" s="20">
        <f t="shared" si="8"/>
        <v>172256</v>
      </c>
      <c r="H34" s="20">
        <f t="shared" si="8"/>
        <v>21408304</v>
      </c>
      <c r="I34" s="20">
        <f t="shared" si="8"/>
        <v>29308190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68093</v>
      </c>
      <c r="D42" s="21">
        <f>I16</f>
        <v>40901</v>
      </c>
      <c r="E42" s="21">
        <f>I17</f>
        <v>16600</v>
      </c>
      <c r="F42" s="21">
        <f>I18</f>
        <v>3784</v>
      </c>
      <c r="G42" s="21">
        <f>I22</f>
        <v>6808</v>
      </c>
      <c r="H42" s="21">
        <f>I19</f>
        <v>5849</v>
      </c>
      <c r="I42" s="21">
        <f>I20</f>
        <v>835</v>
      </c>
      <c r="J42" s="21">
        <f>I21</f>
        <v>124</v>
      </c>
      <c r="K42" s="21"/>
    </row>
    <row r="43" spans="1:11" ht="12.75">
      <c r="A43" t="s">
        <v>21</v>
      </c>
      <c r="C43" s="21">
        <f>SUM(D43:G43)</f>
        <v>135511</v>
      </c>
      <c r="D43" s="21">
        <f>I5</f>
        <v>81438</v>
      </c>
      <c r="E43" s="21">
        <f>I6</f>
        <v>32919</v>
      </c>
      <c r="F43" s="21">
        <f>I7</f>
        <v>7329</v>
      </c>
      <c r="G43" s="21">
        <f>I11</f>
        <v>13825</v>
      </c>
      <c r="H43" s="21">
        <f>I8</f>
        <v>11617</v>
      </c>
      <c r="I43" s="21">
        <f>I9</f>
        <v>1953</v>
      </c>
      <c r="J43" s="21">
        <f>I10</f>
        <v>255</v>
      </c>
      <c r="K43" s="21"/>
    </row>
    <row r="44" spans="1:11" ht="12.75">
      <c r="A44" t="s">
        <v>22</v>
      </c>
      <c r="C44" s="22">
        <f aca="true" t="shared" si="9" ref="C44:J44">C43/C42</f>
        <v>1.9900870867783766</v>
      </c>
      <c r="D44" s="22">
        <f t="shared" si="9"/>
        <v>1.9911004620913915</v>
      </c>
      <c r="E44" s="22">
        <f t="shared" si="9"/>
        <v>1.9830722891566266</v>
      </c>
      <c r="F44" s="22">
        <f t="shared" si="9"/>
        <v>1.9368393234672305</v>
      </c>
      <c r="G44" s="22">
        <f t="shared" si="9"/>
        <v>2.030699177438308</v>
      </c>
      <c r="H44" s="22">
        <f t="shared" si="9"/>
        <v>1.9861514788852794</v>
      </c>
      <c r="I44" s="22">
        <f t="shared" si="9"/>
        <v>2.3389221556886226</v>
      </c>
      <c r="J44" s="22">
        <f t="shared" si="9"/>
        <v>2.056451612903226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45382</v>
      </c>
      <c r="D47" s="21">
        <f>H16</f>
        <v>25816</v>
      </c>
      <c r="E47" s="21">
        <f>H17</f>
        <v>11617</v>
      </c>
      <c r="F47" s="21">
        <f>H18</f>
        <v>2921</v>
      </c>
      <c r="G47" s="21">
        <f>H22</f>
        <v>5028</v>
      </c>
      <c r="H47" s="21">
        <f>H19</f>
        <v>4353</v>
      </c>
      <c r="I47" s="21">
        <f>H20</f>
        <v>604</v>
      </c>
      <c r="J47" s="21">
        <f>H21</f>
        <v>71</v>
      </c>
      <c r="K47" s="21"/>
    </row>
    <row r="48" spans="1:11" ht="12.75">
      <c r="A48" t="s">
        <v>21</v>
      </c>
      <c r="C48" s="21">
        <f>SUM(D48:G48)</f>
        <v>99065</v>
      </c>
      <c r="D48" s="21">
        <f>H5</f>
        <v>58075</v>
      </c>
      <c r="E48" s="21">
        <f>H6</f>
        <v>24297</v>
      </c>
      <c r="F48" s="21">
        <f>H7</f>
        <v>6006</v>
      </c>
      <c r="G48" s="21">
        <f>H11</f>
        <v>10687</v>
      </c>
      <c r="H48" s="21">
        <f>H8</f>
        <v>9149</v>
      </c>
      <c r="I48" s="21">
        <f>H9</f>
        <v>1399</v>
      </c>
      <c r="J48" s="21">
        <f>H10</f>
        <v>139</v>
      </c>
      <c r="K48" s="21"/>
    </row>
    <row r="49" spans="1:11" ht="12.75">
      <c r="A49" t="s">
        <v>22</v>
      </c>
      <c r="C49" s="22">
        <f aca="true" t="shared" si="10" ref="C49:J49">C48/C47</f>
        <v>2.1829139306332905</v>
      </c>
      <c r="D49" s="22">
        <f t="shared" si="10"/>
        <v>2.249573907654168</v>
      </c>
      <c r="E49" s="22">
        <f t="shared" si="10"/>
        <v>2.0915038305930964</v>
      </c>
      <c r="F49" s="22">
        <f t="shared" si="10"/>
        <v>2.0561451557685726</v>
      </c>
      <c r="G49" s="22">
        <f t="shared" si="10"/>
        <v>2.125497215592681</v>
      </c>
      <c r="H49" s="22">
        <f t="shared" si="10"/>
        <v>2.1017688950149322</v>
      </c>
      <c r="I49" s="22">
        <f t="shared" si="10"/>
        <v>2.316225165562914</v>
      </c>
      <c r="J49" s="22">
        <f t="shared" si="10"/>
        <v>1.9577464788732395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22711</v>
      </c>
      <c r="D52" s="21">
        <f>SUM(B16:G16)</f>
        <v>15085</v>
      </c>
      <c r="E52" s="21">
        <f>SUM(B17:G17)</f>
        <v>4983</v>
      </c>
      <c r="F52" s="21">
        <f>SUM(B18:G18)</f>
        <v>863</v>
      </c>
      <c r="G52" s="21">
        <f>SUM(H52:J52)</f>
        <v>1780</v>
      </c>
      <c r="H52" s="21">
        <f>SUM(B19:G19)</f>
        <v>1496</v>
      </c>
      <c r="I52" s="21">
        <f>SUM(B20:G20)</f>
        <v>231</v>
      </c>
      <c r="J52" s="21">
        <f>SUM(B21:G21)</f>
        <v>53</v>
      </c>
      <c r="K52" s="21"/>
    </row>
    <row r="53" spans="1:11" ht="12.75">
      <c r="A53" t="s">
        <v>21</v>
      </c>
      <c r="C53" s="21">
        <f>SUM(B12:G12)</f>
        <v>36446</v>
      </c>
      <c r="D53" s="21">
        <f>SUM(B5:G5)</f>
        <v>23363</v>
      </c>
      <c r="E53" s="21">
        <f>SUM(B6:G6)</f>
        <v>8622</v>
      </c>
      <c r="F53" s="21">
        <f>SUM(B7:G7)</f>
        <v>1323</v>
      </c>
      <c r="G53" s="21">
        <f>SUM(H53:J53)</f>
        <v>3138</v>
      </c>
      <c r="H53" s="21">
        <f>SUM(B8:G8)</f>
        <v>2468</v>
      </c>
      <c r="I53" s="21">
        <f>SUM(B9:G9)</f>
        <v>554</v>
      </c>
      <c r="J53" s="21">
        <f>SUM(A10:F10)</f>
        <v>116</v>
      </c>
      <c r="K53" s="21"/>
    </row>
    <row r="54" spans="1:11" ht="12.75">
      <c r="A54" t="s">
        <v>22</v>
      </c>
      <c r="C54" s="22">
        <f aca="true" t="shared" si="11" ref="C54:J54">C53/C52</f>
        <v>1.6047730174805162</v>
      </c>
      <c r="D54" s="22">
        <f t="shared" si="11"/>
        <v>1.5487570434206166</v>
      </c>
      <c r="E54" s="22">
        <f t="shared" si="11"/>
        <v>1.7302829620710416</v>
      </c>
      <c r="F54" s="22">
        <f t="shared" si="11"/>
        <v>1.5330243337195828</v>
      </c>
      <c r="G54" s="22">
        <f t="shared" si="11"/>
        <v>1.7629213483146067</v>
      </c>
      <c r="H54" s="22">
        <f t="shared" si="11"/>
        <v>1.6497326203208555</v>
      </c>
      <c r="I54" s="22">
        <f t="shared" si="11"/>
        <v>2.398268398268398</v>
      </c>
      <c r="J54" s="22">
        <f t="shared" si="11"/>
        <v>2.188679245283019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22711</v>
      </c>
      <c r="D61" s="21">
        <f>SUM(B16:G16)</f>
        <v>15085</v>
      </c>
      <c r="E61" s="21">
        <f>SUM(B17:G17)</f>
        <v>4983</v>
      </c>
      <c r="F61" s="21">
        <f>SUM(B18:G18)</f>
        <v>863</v>
      </c>
      <c r="G61" s="21">
        <f>SUM(H61:J61)</f>
        <v>1780</v>
      </c>
      <c r="H61" s="21">
        <f>SUM(B19:G19)</f>
        <v>1496</v>
      </c>
      <c r="I61" s="21">
        <f>SUM(B20:G20)</f>
        <v>231</v>
      </c>
      <c r="J61" s="21">
        <f>SUM(B21:G21)</f>
        <v>53</v>
      </c>
      <c r="K61" s="21"/>
    </row>
    <row r="62" spans="1:11" ht="12.75">
      <c r="A62" t="s">
        <v>21</v>
      </c>
      <c r="C62" s="21">
        <f>SUM(B12:G12)</f>
        <v>36446</v>
      </c>
      <c r="D62" s="21">
        <f>SUM(B5:G5)</f>
        <v>23363</v>
      </c>
      <c r="E62" s="21">
        <f>SUM(B6:G6)</f>
        <v>8622</v>
      </c>
      <c r="F62" s="21">
        <f>SUM(B7:G7)</f>
        <v>1323</v>
      </c>
      <c r="G62" s="21">
        <f>SUM(H62:J62)</f>
        <v>3138</v>
      </c>
      <c r="H62" s="21">
        <f>SUM(B8:G8)</f>
        <v>2468</v>
      </c>
      <c r="I62" s="21">
        <f>SUM(B9:G9)</f>
        <v>554</v>
      </c>
      <c r="J62" s="21">
        <f>SUM(B10:G10)</f>
        <v>116</v>
      </c>
      <c r="K62" s="21"/>
    </row>
    <row r="63" spans="1:11" ht="12.75">
      <c r="A63" t="s">
        <v>22</v>
      </c>
      <c r="C63" s="22">
        <f aca="true" t="shared" si="12" ref="C63:J63">C62/C61</f>
        <v>1.6047730174805162</v>
      </c>
      <c r="D63" s="22">
        <f t="shared" si="12"/>
        <v>1.5487570434206166</v>
      </c>
      <c r="E63" s="22">
        <f t="shared" si="12"/>
        <v>1.7302829620710416</v>
      </c>
      <c r="F63" s="22">
        <f t="shared" si="12"/>
        <v>1.5330243337195828</v>
      </c>
      <c r="G63" s="22">
        <f t="shared" si="12"/>
        <v>1.7629213483146067</v>
      </c>
      <c r="H63" s="22">
        <f t="shared" si="12"/>
        <v>1.6497326203208555</v>
      </c>
      <c r="I63" s="22">
        <f t="shared" si="12"/>
        <v>2.398268398268398</v>
      </c>
      <c r="J63" s="22">
        <f t="shared" si="12"/>
        <v>2.188679245283019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13366</v>
      </c>
      <c r="D66" s="21">
        <f>SUM(F16:G16)</f>
        <v>9267</v>
      </c>
      <c r="E66" s="21">
        <f>SUM(F17:G17)</f>
        <v>2665</v>
      </c>
      <c r="F66" s="21">
        <f>SUM(F18:G18)</f>
        <v>545</v>
      </c>
      <c r="G66" s="21">
        <f>SUM(H66:J66)</f>
        <v>889</v>
      </c>
      <c r="H66" s="21">
        <f>SUM(F19:G19)</f>
        <v>769</v>
      </c>
      <c r="I66" s="21">
        <f>SUM(F20:G20)</f>
        <v>92</v>
      </c>
      <c r="J66" s="21">
        <f>SUM(F21:G21)</f>
        <v>28</v>
      </c>
      <c r="K66" s="21"/>
    </row>
    <row r="67" spans="1:11" ht="12.75">
      <c r="A67" t="s">
        <v>21</v>
      </c>
      <c r="C67" s="21">
        <f>SUM(F12:G12)</f>
        <v>14432</v>
      </c>
      <c r="D67" s="21">
        <f>SUM(F5:G5)</f>
        <v>10168</v>
      </c>
      <c r="E67" s="21">
        <f>SUM(F6:G6)</f>
        <v>2771</v>
      </c>
      <c r="F67" s="21">
        <f>SUM(F7:G7)</f>
        <v>563</v>
      </c>
      <c r="G67" s="21">
        <f>SUM(H67:J67)</f>
        <v>930</v>
      </c>
      <c r="H67" s="21">
        <f>SUM(F8:G8)</f>
        <v>799</v>
      </c>
      <c r="I67" s="21">
        <f>SUM(F9:G9)</f>
        <v>103</v>
      </c>
      <c r="J67" s="21">
        <f>SUM(F10:G10)</f>
        <v>28</v>
      </c>
      <c r="K67" s="21"/>
    </row>
    <row r="68" spans="1:11" ht="12.75">
      <c r="A68" t="s">
        <v>22</v>
      </c>
      <c r="C68" s="22">
        <f aca="true" t="shared" si="13" ref="C68:J68">C67/C66</f>
        <v>1.0797546012269938</v>
      </c>
      <c r="D68" s="22">
        <f t="shared" si="13"/>
        <v>1.0972267184633646</v>
      </c>
      <c r="E68" s="22">
        <f t="shared" si="13"/>
        <v>1.0397748592870544</v>
      </c>
      <c r="F68" s="22">
        <f t="shared" si="13"/>
        <v>1.0330275229357797</v>
      </c>
      <c r="G68" s="22">
        <f t="shared" si="13"/>
        <v>1.046119235095613</v>
      </c>
      <c r="H68" s="22">
        <f t="shared" si="13"/>
        <v>1.0390117035110533</v>
      </c>
      <c r="I68" s="22">
        <f t="shared" si="13"/>
        <v>1.1195652173913044</v>
      </c>
      <c r="J68" s="22">
        <f t="shared" si="13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4101</v>
      </c>
      <c r="D71" s="21">
        <f>B16</f>
        <v>2395</v>
      </c>
      <c r="E71" s="21">
        <f>B17</f>
        <v>1100</v>
      </c>
      <c r="F71" s="21">
        <f>B18</f>
        <v>184</v>
      </c>
      <c r="G71" s="21">
        <f>SUM(H71:J71)</f>
        <v>422</v>
      </c>
      <c r="H71" s="21">
        <f>B19</f>
        <v>362</v>
      </c>
      <c r="I71" s="21">
        <f>B20</f>
        <v>40</v>
      </c>
      <c r="J71" s="21">
        <f>B21</f>
        <v>20</v>
      </c>
      <c r="K71" s="21"/>
    </row>
    <row r="72" spans="1:11" ht="12.75">
      <c r="A72" t="s">
        <v>21</v>
      </c>
      <c r="C72" s="21">
        <f>B12</f>
        <v>12134</v>
      </c>
      <c r="D72" s="21">
        <f>B5</f>
        <v>7205</v>
      </c>
      <c r="E72" s="21">
        <f>B6</f>
        <v>3245</v>
      </c>
      <c r="F72" s="21">
        <f>B7</f>
        <v>504</v>
      </c>
      <c r="G72" s="21">
        <f>SUM(H72:J72)</f>
        <v>1180</v>
      </c>
      <c r="H72" s="21">
        <f>B8</f>
        <v>989</v>
      </c>
      <c r="I72" s="21">
        <f>B9</f>
        <v>117</v>
      </c>
      <c r="J72" s="21">
        <f>B10</f>
        <v>74</v>
      </c>
      <c r="K72" s="21"/>
    </row>
    <row r="73" spans="1:11" ht="12.75">
      <c r="A73" t="s">
        <v>22</v>
      </c>
      <c r="C73" s="22">
        <f aca="true" t="shared" si="14" ref="C73:J73">C72/C71</f>
        <v>2.958790538892953</v>
      </c>
      <c r="D73" s="22">
        <f t="shared" si="14"/>
        <v>3.008350730688935</v>
      </c>
      <c r="E73" s="22">
        <f t="shared" si="14"/>
        <v>2.95</v>
      </c>
      <c r="F73" s="22">
        <f t="shared" si="14"/>
        <v>2.739130434782609</v>
      </c>
      <c r="G73" s="22">
        <f t="shared" si="14"/>
        <v>2.796208530805687</v>
      </c>
      <c r="H73" s="22">
        <f t="shared" si="14"/>
        <v>2.7320441988950277</v>
      </c>
      <c r="I73" s="22">
        <f t="shared" si="14"/>
        <v>2.925</v>
      </c>
      <c r="J73" s="22">
        <f t="shared" si="14"/>
        <v>3.7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1152</v>
      </c>
      <c r="D76" s="21">
        <f>C16</f>
        <v>608</v>
      </c>
      <c r="E76" s="21">
        <f>C17</f>
        <v>356</v>
      </c>
      <c r="F76" s="21">
        <f>C18</f>
        <v>36</v>
      </c>
      <c r="G76" s="21">
        <f>SUM(H76:J76)</f>
        <v>152</v>
      </c>
      <c r="H76" s="21">
        <f>C19</f>
        <v>84</v>
      </c>
      <c r="I76" s="21">
        <f>C20</f>
        <v>67</v>
      </c>
      <c r="J76" s="21">
        <f>C21</f>
        <v>1</v>
      </c>
      <c r="K76" s="21"/>
    </row>
    <row r="77" spans="1:11" ht="12.75">
      <c r="A77" t="s">
        <v>21</v>
      </c>
      <c r="C77" s="21">
        <f>C12</f>
        <v>4400</v>
      </c>
      <c r="D77" s="21">
        <f>C5</f>
        <v>2210</v>
      </c>
      <c r="E77" s="21">
        <f>C6</f>
        <v>1447</v>
      </c>
      <c r="F77" s="21">
        <f>C7</f>
        <v>140</v>
      </c>
      <c r="G77" s="21">
        <f>SUM(H77:J77)</f>
        <v>603</v>
      </c>
      <c r="H77" s="21">
        <f>C8</f>
        <v>339</v>
      </c>
      <c r="I77" s="21">
        <f>C9</f>
        <v>261</v>
      </c>
      <c r="J77" s="21">
        <f>C10</f>
        <v>3</v>
      </c>
      <c r="K77" s="21"/>
    </row>
    <row r="78" spans="1:11" ht="12.75">
      <c r="A78" t="s">
        <v>22</v>
      </c>
      <c r="C78" s="22">
        <f aca="true" t="shared" si="15" ref="C78:J78">C77/C76</f>
        <v>3.8194444444444446</v>
      </c>
      <c r="D78" s="22">
        <f t="shared" si="15"/>
        <v>3.6348684210526314</v>
      </c>
      <c r="E78" s="22">
        <f t="shared" si="15"/>
        <v>4.064606741573034</v>
      </c>
      <c r="F78" s="22">
        <f t="shared" si="15"/>
        <v>3.888888888888889</v>
      </c>
      <c r="G78" s="22">
        <f t="shared" si="15"/>
        <v>3.9671052631578947</v>
      </c>
      <c r="H78" s="22">
        <f t="shared" si="15"/>
        <v>4.035714285714286</v>
      </c>
      <c r="I78" s="22">
        <f t="shared" si="15"/>
        <v>3.8955223880597014</v>
      </c>
      <c r="J78" s="22">
        <f t="shared" si="15"/>
        <v>3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3679</v>
      </c>
      <c r="D81" s="21">
        <f>E16</f>
        <v>2522</v>
      </c>
      <c r="E81" s="21">
        <f>E17</f>
        <v>779</v>
      </c>
      <c r="F81" s="21">
        <f>E18</f>
        <v>92</v>
      </c>
      <c r="G81" s="21">
        <f>SUM(H81:J81)</f>
        <v>286</v>
      </c>
      <c r="H81" s="21">
        <f>E19</f>
        <v>263</v>
      </c>
      <c r="I81" s="21">
        <f>E20</f>
        <v>22</v>
      </c>
      <c r="J81" s="21">
        <f>E21</f>
        <v>1</v>
      </c>
      <c r="K81" s="21"/>
    </row>
    <row r="82" spans="1:11" ht="12.75">
      <c r="A82" t="s">
        <v>21</v>
      </c>
      <c r="C82" s="21">
        <f>E12</f>
        <v>3735</v>
      </c>
      <c r="D82" s="21">
        <f>E5</f>
        <v>2552</v>
      </c>
      <c r="E82" s="21">
        <f>E6</f>
        <v>796</v>
      </c>
      <c r="F82" s="21">
        <f>E7</f>
        <v>94</v>
      </c>
      <c r="G82" s="21">
        <f>SUM(H82:J82)</f>
        <v>293</v>
      </c>
      <c r="H82" s="21">
        <f>E8</f>
        <v>269</v>
      </c>
      <c r="I82" s="21">
        <f>E9</f>
        <v>23</v>
      </c>
      <c r="J82" s="21">
        <f>E10</f>
        <v>1</v>
      </c>
      <c r="K82" s="21"/>
    </row>
    <row r="83" spans="1:11" ht="12.75">
      <c r="A83" t="s">
        <v>22</v>
      </c>
      <c r="C83" s="22">
        <f aca="true" t="shared" si="16" ref="C83:J83">C82/C81</f>
        <v>1.0152215275890188</v>
      </c>
      <c r="D83" s="22">
        <f t="shared" si="16"/>
        <v>1.0118953211736716</v>
      </c>
      <c r="E83" s="22">
        <f t="shared" si="16"/>
        <v>1.0218228498074455</v>
      </c>
      <c r="F83" s="22">
        <f t="shared" si="16"/>
        <v>1.0217391304347827</v>
      </c>
      <c r="G83" s="22">
        <f t="shared" si="16"/>
        <v>1.0244755244755244</v>
      </c>
      <c r="H83" s="22">
        <f t="shared" si="16"/>
        <v>1.0228136882129277</v>
      </c>
      <c r="I83" s="22">
        <f t="shared" si="16"/>
        <v>1.0454545454545454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413</v>
      </c>
      <c r="D86" s="21">
        <f>D16</f>
        <v>293</v>
      </c>
      <c r="E86" s="21">
        <f>D17</f>
        <v>83</v>
      </c>
      <c r="F86" s="21">
        <f>D18</f>
        <v>6</v>
      </c>
      <c r="G86" s="21">
        <f>SUM(H86:J86)</f>
        <v>31</v>
      </c>
      <c r="H86" s="21">
        <f>D19</f>
        <v>18</v>
      </c>
      <c r="I86" s="21">
        <f>D20</f>
        <v>10</v>
      </c>
      <c r="J86" s="21">
        <f>D21</f>
        <v>3</v>
      </c>
    </row>
    <row r="87" spans="1:10" ht="12.75">
      <c r="A87" t="s">
        <v>21</v>
      </c>
      <c r="C87" s="21">
        <f>D12</f>
        <v>1745</v>
      </c>
      <c r="D87" s="21">
        <f>D5</f>
        <v>1228</v>
      </c>
      <c r="E87" s="21">
        <f>D6</f>
        <v>363</v>
      </c>
      <c r="F87" s="21">
        <f>D7</f>
        <v>22</v>
      </c>
      <c r="G87" s="21">
        <f>SUM(H87:J87)</f>
        <v>132</v>
      </c>
      <c r="H87" s="21">
        <f>D8</f>
        <v>72</v>
      </c>
      <c r="I87" s="21">
        <f>D9</f>
        <v>50</v>
      </c>
      <c r="J87" s="21">
        <f>D10</f>
        <v>10</v>
      </c>
    </row>
    <row r="88" spans="1:10" ht="12.75">
      <c r="A88" t="s">
        <v>22</v>
      </c>
      <c r="C88" s="22">
        <f aca="true" t="shared" si="17" ref="C88:J88">C87/C86</f>
        <v>4.225181598062954</v>
      </c>
      <c r="D88" s="22">
        <f t="shared" si="17"/>
        <v>4.191126279863481</v>
      </c>
      <c r="E88" s="22">
        <f t="shared" si="17"/>
        <v>4.373493975903615</v>
      </c>
      <c r="F88" s="22">
        <f t="shared" si="17"/>
        <v>3.6666666666666665</v>
      </c>
      <c r="G88" s="22">
        <f t="shared" si="17"/>
        <v>4.258064516129032</v>
      </c>
      <c r="H88" s="22">
        <f t="shared" si="17"/>
        <v>4</v>
      </c>
      <c r="I88" s="22">
        <f t="shared" si="17"/>
        <v>5</v>
      </c>
      <c r="J88" s="22">
        <f t="shared" si="17"/>
        <v>3.3333333333333335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29308190</v>
      </c>
      <c r="D94" s="21"/>
      <c r="E94" s="21">
        <f>SUM(E95:E96)</f>
        <v>68093</v>
      </c>
      <c r="F94" s="22">
        <f>C94/E94</f>
        <v>430.4141394857034</v>
      </c>
      <c r="G94" s="21">
        <f>SUM(G95:G96)</f>
        <v>135511</v>
      </c>
      <c r="H94" s="22">
        <f>C94/G94</f>
        <v>216.279047457402</v>
      </c>
    </row>
    <row r="95" spans="1:8" ht="12.75">
      <c r="A95" t="s">
        <v>23</v>
      </c>
      <c r="C95" s="21">
        <f>H34</f>
        <v>21408304</v>
      </c>
      <c r="D95" s="21"/>
      <c r="E95" s="21">
        <f>H23</f>
        <v>45382</v>
      </c>
      <c r="F95" s="22">
        <f>C95/E95</f>
        <v>471.73557798246003</v>
      </c>
      <c r="G95" s="21">
        <f>H12</f>
        <v>99065</v>
      </c>
      <c r="H95" s="22">
        <f>C95/G95</f>
        <v>216.10360874173523</v>
      </c>
    </row>
    <row r="96" spans="1:8" ht="12.75">
      <c r="A96" t="s">
        <v>34</v>
      </c>
      <c r="C96" s="21">
        <f>SUM(B34:G34)</f>
        <v>7899886</v>
      </c>
      <c r="D96" s="21"/>
      <c r="E96" s="21">
        <f>SUM(B23:G23)</f>
        <v>22711</v>
      </c>
      <c r="F96" s="22">
        <f>C96/E96</f>
        <v>347.84404033287836</v>
      </c>
      <c r="G96" s="21">
        <f>SUM(B12:G12)</f>
        <v>36446</v>
      </c>
      <c r="H96" s="22">
        <f>C96/G96</f>
        <v>216.75591285737804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17414722</v>
      </c>
      <c r="D98" s="21"/>
      <c r="E98" s="21">
        <f>SUM(E99:E100)</f>
        <v>40901</v>
      </c>
      <c r="F98" s="22">
        <f>C98/E98</f>
        <v>425.7774137551649</v>
      </c>
      <c r="G98" s="21">
        <f>SUM(G99:G100)</f>
        <v>81438</v>
      </c>
      <c r="H98" s="22">
        <f>C98/G98</f>
        <v>213.84024656794125</v>
      </c>
    </row>
    <row r="99" spans="1:8" ht="12.75">
      <c r="A99" t="s">
        <v>23</v>
      </c>
      <c r="C99" s="21">
        <f>H27</f>
        <v>12343752</v>
      </c>
      <c r="D99" s="21"/>
      <c r="E99" s="21">
        <f>H16</f>
        <v>25816</v>
      </c>
      <c r="F99" s="22">
        <f>C99/E99</f>
        <v>478.143476913542</v>
      </c>
      <c r="G99" s="21">
        <f>H5</f>
        <v>58075</v>
      </c>
      <c r="H99" s="22">
        <f>C99/G99</f>
        <v>212.5484631941455</v>
      </c>
    </row>
    <row r="100" spans="1:8" ht="12.75">
      <c r="A100" t="s">
        <v>34</v>
      </c>
      <c r="C100" s="21">
        <f>SUM(B27:G27)</f>
        <v>5070970</v>
      </c>
      <c r="D100" s="21"/>
      <c r="E100" s="21">
        <f>SUM(B16:G16)</f>
        <v>15085</v>
      </c>
      <c r="F100" s="22">
        <f>C100/E100</f>
        <v>336.1597613523368</v>
      </c>
      <c r="G100" s="21">
        <f>SUM(B5:G5)</f>
        <v>23363</v>
      </c>
      <c r="H100" s="22">
        <f>C100/G100</f>
        <v>217.0513204639815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7215819</v>
      </c>
      <c r="D102" s="21"/>
      <c r="E102" s="21">
        <f>SUM(E103:E104)</f>
        <v>16600</v>
      </c>
      <c r="F102" s="22">
        <f>C102/E102</f>
        <v>434.6878915662651</v>
      </c>
      <c r="G102" s="21">
        <f>SUM(G103:G104)</f>
        <v>32919</v>
      </c>
      <c r="H102" s="22">
        <f>C102/G102</f>
        <v>219.19921625808803</v>
      </c>
    </row>
    <row r="103" spans="1:8" ht="12.75">
      <c r="A103" t="s">
        <v>23</v>
      </c>
      <c r="C103" s="21">
        <f>H28</f>
        <v>5364126</v>
      </c>
      <c r="D103" s="21"/>
      <c r="E103" s="21">
        <f>H17</f>
        <v>11617</v>
      </c>
      <c r="F103" s="22">
        <f>C103/E103</f>
        <v>461.7479555823362</v>
      </c>
      <c r="G103" s="21">
        <f>H6</f>
        <v>24297</v>
      </c>
      <c r="H103" s="22">
        <f>C103/G103</f>
        <v>220.77318187430546</v>
      </c>
    </row>
    <row r="104" spans="1:8" ht="12.75">
      <c r="A104" t="s">
        <v>34</v>
      </c>
      <c r="C104" s="21">
        <f>SUM(B28:G28)</f>
        <v>1851693</v>
      </c>
      <c r="D104" s="21"/>
      <c r="E104" s="21">
        <f>SUM(B17:G17)</f>
        <v>4983</v>
      </c>
      <c r="F104" s="22">
        <f>C104/E104</f>
        <v>371.60204695966286</v>
      </c>
      <c r="G104" s="21">
        <f>SUM(B6:G6)</f>
        <v>8622</v>
      </c>
      <c r="H104" s="22">
        <f>C104/G104</f>
        <v>214.76374391092554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1561086</v>
      </c>
      <c r="D106" s="21"/>
      <c r="E106" s="21">
        <f>SUM(E107:E108)</f>
        <v>3784</v>
      </c>
      <c r="F106" s="22">
        <f>C106/E106</f>
        <v>412.54915433403806</v>
      </c>
      <c r="G106" s="21">
        <f>SUM(G107:G108)</f>
        <v>7329</v>
      </c>
      <c r="H106" s="22">
        <f>C106/G106</f>
        <v>213.00122799836268</v>
      </c>
    </row>
    <row r="107" spans="1:8" ht="12.75">
      <c r="A107" t="s">
        <v>23</v>
      </c>
      <c r="C107" s="21">
        <f>H29</f>
        <v>1275608</v>
      </c>
      <c r="D107" s="21"/>
      <c r="E107" s="21">
        <f>H18</f>
        <v>2921</v>
      </c>
      <c r="F107" s="22">
        <f>C107/E107</f>
        <v>436.70249914412875</v>
      </c>
      <c r="G107" s="21">
        <f>H7</f>
        <v>6006</v>
      </c>
      <c r="H107" s="22">
        <f>C107/G107</f>
        <v>212.3889443889444</v>
      </c>
    </row>
    <row r="108" spans="1:8" ht="12.75">
      <c r="A108" t="s">
        <v>34</v>
      </c>
      <c r="C108" s="21">
        <f>SUM(B29:G29)</f>
        <v>285478</v>
      </c>
      <c r="D108" s="21"/>
      <c r="E108" s="21">
        <f>SUM(B18:G18)</f>
        <v>863</v>
      </c>
      <c r="F108" s="22">
        <f>C108/E108</f>
        <v>330.79721900347624</v>
      </c>
      <c r="G108" s="21">
        <f>SUM(B7:G7)</f>
        <v>1323</v>
      </c>
      <c r="H108" s="22">
        <f>C108/G108</f>
        <v>215.78080120937264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3116563</v>
      </c>
      <c r="D110" s="21"/>
      <c r="E110" s="21">
        <f>SUM(E111:E112)</f>
        <v>6808</v>
      </c>
      <c r="F110" s="22">
        <f>C110/E110</f>
        <v>457.7795240893067</v>
      </c>
      <c r="G110" s="21">
        <f>SUM(G111:G112)</f>
        <v>13825</v>
      </c>
      <c r="H110" s="22">
        <f>C110/G110</f>
        <v>225.42951175406873</v>
      </c>
    </row>
    <row r="111" spans="1:8" ht="12.75">
      <c r="A111" s="11" t="s">
        <v>23</v>
      </c>
      <c r="C111" s="21">
        <f>H33</f>
        <v>2424818</v>
      </c>
      <c r="D111" s="21"/>
      <c r="E111" s="21">
        <f>H22</f>
        <v>5028</v>
      </c>
      <c r="F111" s="22">
        <f>C111/E111</f>
        <v>482.2629276054097</v>
      </c>
      <c r="G111" s="21">
        <f>H11</f>
        <v>10687</v>
      </c>
      <c r="H111" s="22">
        <f>C111/G111</f>
        <v>226.89417048750818</v>
      </c>
    </row>
    <row r="112" spans="1:8" ht="12.75">
      <c r="A112" s="11" t="s">
        <v>34</v>
      </c>
      <c r="C112" s="21">
        <f>SUM(B33:G33)</f>
        <v>691745</v>
      </c>
      <c r="D112" s="21"/>
      <c r="E112" s="21">
        <f>SUM(B22:G22)</f>
        <v>1780</v>
      </c>
      <c r="F112" s="22">
        <f>C112/E112</f>
        <v>388.6207865168539</v>
      </c>
      <c r="G112" s="21">
        <f>SUM(B11:G11)</f>
        <v>3138</v>
      </c>
      <c r="H112" s="22">
        <f>C112/G112</f>
        <v>220.44136392606757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2657949</v>
      </c>
      <c r="D114" s="21"/>
      <c r="E114" s="21">
        <f>SUM(E115:E116)</f>
        <v>5849</v>
      </c>
      <c r="F114" s="22">
        <f>C114/E114</f>
        <v>454.4279363993845</v>
      </c>
      <c r="G114" s="21">
        <f>SUM(G115:G116)</f>
        <v>11617</v>
      </c>
      <c r="H114" s="22">
        <f>C114/G114</f>
        <v>228.798226736679</v>
      </c>
    </row>
    <row r="115" spans="1:8" ht="12.75">
      <c r="A115" t="s">
        <v>23</v>
      </c>
      <c r="C115" s="21">
        <f>H30</f>
        <v>2103283</v>
      </c>
      <c r="D115" s="21"/>
      <c r="E115" s="21">
        <f>H19</f>
        <v>4353</v>
      </c>
      <c r="F115" s="22">
        <f>C115/E115</f>
        <v>483.18010567424767</v>
      </c>
      <c r="G115" s="21">
        <f>H8</f>
        <v>9149</v>
      </c>
      <c r="H115" s="22">
        <f>C115/G115</f>
        <v>229.8921193573068</v>
      </c>
    </row>
    <row r="116" spans="1:8" ht="12.75">
      <c r="A116" t="s">
        <v>34</v>
      </c>
      <c r="C116" s="21">
        <f>SUM(B30:G30)</f>
        <v>554666</v>
      </c>
      <c r="D116" s="21"/>
      <c r="E116" s="21">
        <f>SUM(B19:G19)</f>
        <v>1496</v>
      </c>
      <c r="F116" s="22">
        <f>C116/E116</f>
        <v>370.76604278074865</v>
      </c>
      <c r="G116" s="21">
        <f>SUM(B8:G8)</f>
        <v>2468</v>
      </c>
      <c r="H116" s="22">
        <f>C116/G116</f>
        <v>224.74311183144246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405673</v>
      </c>
      <c r="D118" s="21"/>
      <c r="E118" s="21">
        <f>SUM(E119:E120)</f>
        <v>835</v>
      </c>
      <c r="F118" s="22">
        <f>C118/E118</f>
        <v>485.8359281437126</v>
      </c>
      <c r="G118" s="21">
        <f>SUM(G119:G120)</f>
        <v>1953</v>
      </c>
      <c r="H118" s="22">
        <f>C118/G118</f>
        <v>207.7178699436764</v>
      </c>
    </row>
    <row r="119" spans="1:8" ht="12.75">
      <c r="A119" t="s">
        <v>23</v>
      </c>
      <c r="C119" s="21">
        <f>H31</f>
        <v>292348</v>
      </c>
      <c r="D119" s="21"/>
      <c r="E119" s="21">
        <f>H20</f>
        <v>604</v>
      </c>
      <c r="F119" s="22">
        <f>C119/E119</f>
        <v>484.0198675496689</v>
      </c>
      <c r="G119" s="21">
        <f>H9</f>
        <v>1399</v>
      </c>
      <c r="H119" s="22">
        <f>C119/G119</f>
        <v>208.96926375982844</v>
      </c>
    </row>
    <row r="120" spans="1:8" ht="12.75">
      <c r="A120" t="s">
        <v>34</v>
      </c>
      <c r="C120" s="21">
        <f>SUM(B31:G31)</f>
        <v>113325</v>
      </c>
      <c r="D120" s="21"/>
      <c r="E120" s="21">
        <f>SUM(B20:G20)</f>
        <v>231</v>
      </c>
      <c r="F120" s="22">
        <f>C120/E120</f>
        <v>490.5844155844156</v>
      </c>
      <c r="G120" s="21">
        <f>SUM(B9:G9)</f>
        <v>554</v>
      </c>
      <c r="H120" s="22">
        <f>C120/G120</f>
        <v>204.557761732852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52941</v>
      </c>
      <c r="D122" s="21"/>
      <c r="E122" s="21">
        <f>SUM(E123:E124)</f>
        <v>124</v>
      </c>
      <c r="F122" s="22">
        <f>C122/E122</f>
        <v>426.94354838709677</v>
      </c>
      <c r="G122" s="21">
        <f>SUM(G123:G124)</f>
        <v>255</v>
      </c>
      <c r="H122" s="22">
        <f>C122/G122</f>
        <v>207.61176470588236</v>
      </c>
    </row>
    <row r="123" spans="1:8" ht="12.75">
      <c r="A123" t="s">
        <v>23</v>
      </c>
      <c r="C123" s="21">
        <f>H32</f>
        <v>29187</v>
      </c>
      <c r="D123" s="21"/>
      <c r="E123" s="21">
        <f>H21</f>
        <v>71</v>
      </c>
      <c r="F123" s="22">
        <f>C123/E123</f>
        <v>411.0845070422535</v>
      </c>
      <c r="G123" s="21">
        <f>H10</f>
        <v>139</v>
      </c>
      <c r="H123" s="22">
        <f>C123/G123</f>
        <v>209.97841726618705</v>
      </c>
    </row>
    <row r="124" spans="1:8" ht="12.75">
      <c r="A124" t="s">
        <v>34</v>
      </c>
      <c r="C124" s="21">
        <f>SUM(B32:G32)</f>
        <v>23754</v>
      </c>
      <c r="D124" s="21"/>
      <c r="E124" s="21">
        <f>SUM(B21:G21)</f>
        <v>53</v>
      </c>
      <c r="F124" s="22">
        <f>C124/E124</f>
        <v>448.188679245283</v>
      </c>
      <c r="G124" s="21">
        <f>SUM(B10:G10)</f>
        <v>116</v>
      </c>
      <c r="H124" s="22">
        <f>C124/G124</f>
        <v>204.77586206896552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8120628</v>
      </c>
      <c r="D130" s="21"/>
      <c r="E130" s="21">
        <f aca="true" t="shared" si="19" ref="E130:K130">SUM(E131:E134)</f>
        <v>4845684</v>
      </c>
      <c r="F130" s="21">
        <f t="shared" si="19"/>
        <v>1784086</v>
      </c>
      <c r="G130" s="21">
        <f t="shared" si="19"/>
        <v>281577</v>
      </c>
      <c r="H130" s="21">
        <f t="shared" si="19"/>
        <v>667843</v>
      </c>
      <c r="I130" s="21">
        <f t="shared" si="19"/>
        <v>541438</v>
      </c>
      <c r="J130" s="21">
        <f t="shared" si="19"/>
        <v>104562</v>
      </c>
      <c r="K130" s="21">
        <f t="shared" si="19"/>
        <v>21843</v>
      </c>
    </row>
    <row r="131" spans="1:11" ht="12.75">
      <c r="A131" t="s">
        <v>4</v>
      </c>
      <c r="C131" s="21">
        <f t="shared" si="18"/>
        <v>3122983</v>
      </c>
      <c r="D131" s="21"/>
      <c r="E131" s="21">
        <f>SUM(F27:G27)</f>
        <v>2099057</v>
      </c>
      <c r="F131" s="21">
        <f>SUM(F28:G28)</f>
        <v>553655</v>
      </c>
      <c r="G131" s="21">
        <f>SUM(F29:G29)</f>
        <v>113219</v>
      </c>
      <c r="H131" s="21">
        <f>SUM(I131:K131)</f>
        <v>190771</v>
      </c>
      <c r="I131" s="21">
        <f>SUM(F30:G30)</f>
        <v>166281</v>
      </c>
      <c r="J131" s="21">
        <f>SUM(F31:G31)</f>
        <v>19207</v>
      </c>
      <c r="K131" s="21">
        <f>SUM(F32:G32)</f>
        <v>5283</v>
      </c>
    </row>
    <row r="132" spans="1:11" ht="12.75">
      <c r="A132" t="s">
        <v>63</v>
      </c>
      <c r="C132" s="21">
        <f t="shared" si="18"/>
        <v>2834662</v>
      </c>
      <c r="D132" s="21"/>
      <c r="E132" s="21">
        <f>B27</f>
        <v>1539949</v>
      </c>
      <c r="F132" s="21">
        <f>B28</f>
        <v>699472</v>
      </c>
      <c r="G132" s="21">
        <f>B29</f>
        <v>111855</v>
      </c>
      <c r="H132" s="21">
        <f>SUM(I132:K132)</f>
        <v>261764</v>
      </c>
      <c r="I132" s="21">
        <f>B30</f>
        <v>221622</v>
      </c>
      <c r="J132" s="21">
        <f>B31</f>
        <v>24417</v>
      </c>
      <c r="K132" s="21">
        <f>B32</f>
        <v>15725</v>
      </c>
    </row>
    <row r="133" spans="1:11" ht="12.75">
      <c r="A133" t="s">
        <v>62</v>
      </c>
      <c r="C133" s="21">
        <f t="shared" si="18"/>
        <v>977240</v>
      </c>
      <c r="D133" s="21"/>
      <c r="E133" s="21">
        <f>C27</f>
        <v>453586</v>
      </c>
      <c r="F133" s="21">
        <f>C28</f>
        <v>296840</v>
      </c>
      <c r="G133" s="21">
        <f>C29</f>
        <v>29012</v>
      </c>
      <c r="H133" s="21">
        <f>SUM(I133:K133)</f>
        <v>126355</v>
      </c>
      <c r="I133" s="21">
        <f>C30</f>
        <v>71447</v>
      </c>
      <c r="J133" s="21">
        <f>C31</f>
        <v>54356</v>
      </c>
      <c r="K133" s="21">
        <f>C32</f>
        <v>552</v>
      </c>
    </row>
    <row r="134" spans="1:11" ht="12.75">
      <c r="A134" t="s">
        <v>2</v>
      </c>
      <c r="C134" s="21">
        <f t="shared" si="18"/>
        <v>1185743</v>
      </c>
      <c r="D134" s="21"/>
      <c r="E134" s="21">
        <f>E27</f>
        <v>753092</v>
      </c>
      <c r="F134" s="21">
        <f>E28</f>
        <v>234119</v>
      </c>
      <c r="G134" s="21">
        <f>E29</f>
        <v>27491</v>
      </c>
      <c r="H134" s="21">
        <f>SUM(I134:K134)</f>
        <v>88953</v>
      </c>
      <c r="I134" s="21">
        <f>E30</f>
        <v>82088</v>
      </c>
      <c r="J134" s="21">
        <f>E31</f>
        <v>6582</v>
      </c>
      <c r="K134" s="21">
        <f>E32</f>
        <v>283</v>
      </c>
    </row>
    <row r="135" spans="1:11" ht="12.75">
      <c r="A135" t="s">
        <v>61</v>
      </c>
      <c r="C135" s="21">
        <f t="shared" si="18"/>
        <v>333924</v>
      </c>
      <c r="D135" s="21"/>
      <c r="E135" s="21">
        <f>D27</f>
        <v>225286</v>
      </c>
      <c r="F135" s="21">
        <f>D28</f>
        <v>67607</v>
      </c>
      <c r="G135" s="21">
        <f>D29</f>
        <v>3901</v>
      </c>
      <c r="H135" s="21">
        <f>SUM(I135:K135)</f>
        <v>23902</v>
      </c>
      <c r="I135" s="21">
        <f>D30</f>
        <v>13228</v>
      </c>
      <c r="J135" s="21">
        <f>D31</f>
        <v>8763</v>
      </c>
      <c r="K135" s="21">
        <f>D32</f>
        <v>1911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3122983</v>
      </c>
      <c r="E141" s="22">
        <f>B141/C66</f>
        <v>233.6512793655544</v>
      </c>
      <c r="G141" s="22">
        <f>B141/C67</f>
        <v>216.39294623059868</v>
      </c>
    </row>
    <row r="142" spans="1:7" ht="12.75">
      <c r="A142" t="s">
        <v>63</v>
      </c>
      <c r="B142" s="21">
        <f>C132</f>
        <v>2834662</v>
      </c>
      <c r="E142" s="22">
        <f>B142/C71</f>
        <v>691.2123872226286</v>
      </c>
      <c r="G142" s="22">
        <f>B142/C72</f>
        <v>233.61315312345477</v>
      </c>
    </row>
    <row r="143" spans="1:7" ht="12.75">
      <c r="A143" t="s">
        <v>62</v>
      </c>
      <c r="B143" s="21">
        <f>C133</f>
        <v>977240</v>
      </c>
      <c r="E143" s="22">
        <f>B143/C76</f>
        <v>848.2986111111111</v>
      </c>
      <c r="G143" s="22">
        <f>B143/C77</f>
        <v>222.1</v>
      </c>
    </row>
    <row r="144" spans="1:7" ht="12.75">
      <c r="A144" t="s">
        <v>2</v>
      </c>
      <c r="B144" s="21">
        <f>C134</f>
        <v>1185743</v>
      </c>
      <c r="E144" s="22">
        <f>B144/C81</f>
        <v>322.30035335689047</v>
      </c>
      <c r="G144" s="22">
        <f>B144/C82</f>
        <v>317.46800535475234</v>
      </c>
    </row>
    <row r="145" spans="1:7" ht="12.75">
      <c r="A145" t="s">
        <v>61</v>
      </c>
      <c r="B145" s="21">
        <f>C135</f>
        <v>333924</v>
      </c>
      <c r="E145" s="27">
        <f>B145/C86</f>
        <v>808.5326876513317</v>
      </c>
      <c r="G145" s="27">
        <f>B145/C87</f>
        <v>191.36045845272207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8">
      <selection activeCell="H33" sqref="H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7340</v>
      </c>
      <c r="C5" s="25">
        <v>2055</v>
      </c>
      <c r="D5" s="25">
        <v>1224</v>
      </c>
      <c r="E5" s="25">
        <v>2577</v>
      </c>
      <c r="F5" s="25">
        <v>9653</v>
      </c>
      <c r="G5" s="25">
        <v>521</v>
      </c>
      <c r="H5" s="25">
        <v>58381</v>
      </c>
      <c r="I5" s="20">
        <f aca="true" t="shared" si="0" ref="I5:I11">SUM(B5:H5)</f>
        <v>81751</v>
      </c>
    </row>
    <row r="6" spans="1:9" ht="12.75">
      <c r="A6" s="4" t="s">
        <v>8</v>
      </c>
      <c r="B6" s="25">
        <v>3589</v>
      </c>
      <c r="C6" s="25">
        <v>1178</v>
      </c>
      <c r="D6" s="25">
        <v>341</v>
      </c>
      <c r="E6" s="25">
        <v>794</v>
      </c>
      <c r="F6" s="25">
        <v>2732</v>
      </c>
      <c r="G6" s="25">
        <v>52</v>
      </c>
      <c r="H6" s="25">
        <v>24631</v>
      </c>
      <c r="I6" s="20">
        <f t="shared" si="0"/>
        <v>33317</v>
      </c>
    </row>
    <row r="7" spans="1:9" ht="12.75">
      <c r="A7" s="4" t="s">
        <v>9</v>
      </c>
      <c r="B7" s="25">
        <v>522</v>
      </c>
      <c r="C7" s="25">
        <v>124</v>
      </c>
      <c r="D7" s="25">
        <v>27</v>
      </c>
      <c r="E7" s="25">
        <v>103</v>
      </c>
      <c r="F7" s="25">
        <v>536</v>
      </c>
      <c r="G7" s="25">
        <v>20</v>
      </c>
      <c r="H7" s="25">
        <v>6163</v>
      </c>
      <c r="I7" s="20">
        <f t="shared" si="0"/>
        <v>7495</v>
      </c>
    </row>
    <row r="8" spans="1:9" ht="12.75">
      <c r="A8" s="4" t="s">
        <v>10</v>
      </c>
      <c r="B8" s="25">
        <v>1084</v>
      </c>
      <c r="C8" s="25">
        <v>356</v>
      </c>
      <c r="D8" s="25">
        <v>71</v>
      </c>
      <c r="E8" s="25">
        <v>272</v>
      </c>
      <c r="F8" s="25">
        <v>775</v>
      </c>
      <c r="G8" s="25">
        <v>34</v>
      </c>
      <c r="H8" s="25">
        <v>9233</v>
      </c>
      <c r="I8" s="20">
        <f t="shared" si="0"/>
        <v>11825</v>
      </c>
    </row>
    <row r="9" spans="1:9" ht="12.75">
      <c r="A9" s="4" t="s">
        <v>11</v>
      </c>
      <c r="B9" s="25">
        <v>104</v>
      </c>
      <c r="C9" s="25">
        <v>263</v>
      </c>
      <c r="D9" s="25">
        <v>51</v>
      </c>
      <c r="E9" s="25">
        <v>24</v>
      </c>
      <c r="F9" s="25">
        <v>106</v>
      </c>
      <c r="G9" s="25">
        <v>2</v>
      </c>
      <c r="H9" s="25">
        <v>1410</v>
      </c>
      <c r="I9" s="20">
        <f t="shared" si="0"/>
        <v>1960</v>
      </c>
    </row>
    <row r="10" spans="1:9" ht="12.75">
      <c r="A10" s="4" t="s">
        <v>12</v>
      </c>
      <c r="B10" s="25">
        <v>66</v>
      </c>
      <c r="C10" s="25">
        <v>3</v>
      </c>
      <c r="D10" s="25">
        <v>10</v>
      </c>
      <c r="E10" s="25">
        <v>2</v>
      </c>
      <c r="F10" s="25">
        <v>26</v>
      </c>
      <c r="G10" s="25">
        <v>0</v>
      </c>
      <c r="H10" s="25">
        <v>139</v>
      </c>
      <c r="I10" s="20">
        <f t="shared" si="0"/>
        <v>246</v>
      </c>
    </row>
    <row r="11" spans="1:9" ht="12.75">
      <c r="A11" s="4" t="s">
        <v>13</v>
      </c>
      <c r="B11" s="20">
        <f>SUM(B8:B10)</f>
        <v>1254</v>
      </c>
      <c r="C11" s="20">
        <f aca="true" t="shared" si="1" ref="C11:H11">SUM(C8:C10)</f>
        <v>622</v>
      </c>
      <c r="D11" s="20">
        <f t="shared" si="1"/>
        <v>132</v>
      </c>
      <c r="E11" s="20">
        <f t="shared" si="1"/>
        <v>298</v>
      </c>
      <c r="F11" s="20">
        <f t="shared" si="1"/>
        <v>907</v>
      </c>
      <c r="G11" s="20">
        <f t="shared" si="1"/>
        <v>36</v>
      </c>
      <c r="H11" s="20">
        <f t="shared" si="1"/>
        <v>10782</v>
      </c>
      <c r="I11" s="20">
        <f t="shared" si="0"/>
        <v>14031</v>
      </c>
    </row>
    <row r="12" spans="1:9" ht="12.75">
      <c r="A12" s="4" t="s">
        <v>14</v>
      </c>
      <c r="B12" s="20">
        <f aca="true" t="shared" si="2" ref="B12:I12">SUM(B5+B6+B7+B11)</f>
        <v>12705</v>
      </c>
      <c r="C12" s="20">
        <f t="shared" si="2"/>
        <v>3979</v>
      </c>
      <c r="D12" s="20">
        <f t="shared" si="2"/>
        <v>1724</v>
      </c>
      <c r="E12" s="20">
        <f t="shared" si="2"/>
        <v>3772</v>
      </c>
      <c r="F12" s="20">
        <f t="shared" si="2"/>
        <v>13828</v>
      </c>
      <c r="G12" s="20">
        <f t="shared" si="2"/>
        <v>629</v>
      </c>
      <c r="H12" s="20">
        <f t="shared" si="2"/>
        <v>99957</v>
      </c>
      <c r="I12" s="20">
        <f t="shared" si="2"/>
        <v>136594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2441</v>
      </c>
      <c r="C16" s="25">
        <v>561</v>
      </c>
      <c r="D16" s="25">
        <v>295</v>
      </c>
      <c r="E16" s="25">
        <v>2545</v>
      </c>
      <c r="F16" s="25">
        <v>8817</v>
      </c>
      <c r="G16" s="25">
        <v>465</v>
      </c>
      <c r="H16" s="25">
        <v>26027</v>
      </c>
      <c r="I16" s="20">
        <f aca="true" t="shared" si="3" ref="I16:I22">SUM(B16:H16)</f>
        <v>41151</v>
      </c>
    </row>
    <row r="17" spans="1:9" ht="12.75">
      <c r="A17" s="4" t="s">
        <v>8</v>
      </c>
      <c r="B17" s="25">
        <v>1185</v>
      </c>
      <c r="C17" s="25">
        <v>291</v>
      </c>
      <c r="D17" s="25">
        <v>79</v>
      </c>
      <c r="E17" s="25">
        <v>778</v>
      </c>
      <c r="F17" s="25">
        <v>2633</v>
      </c>
      <c r="G17" s="25">
        <v>48</v>
      </c>
      <c r="H17" s="25">
        <v>11806</v>
      </c>
      <c r="I17" s="20">
        <f t="shared" si="3"/>
        <v>16820</v>
      </c>
    </row>
    <row r="18" spans="1:9" ht="12.75">
      <c r="A18" s="4" t="s">
        <v>9</v>
      </c>
      <c r="B18" s="25">
        <v>187</v>
      </c>
      <c r="C18" s="25">
        <v>32</v>
      </c>
      <c r="D18" s="25">
        <v>7</v>
      </c>
      <c r="E18" s="25">
        <v>101</v>
      </c>
      <c r="F18" s="25">
        <v>518</v>
      </c>
      <c r="G18" s="25">
        <v>19</v>
      </c>
      <c r="H18" s="25">
        <v>3016</v>
      </c>
      <c r="I18" s="20">
        <f t="shared" si="3"/>
        <v>3880</v>
      </c>
    </row>
    <row r="19" spans="1:9" ht="12.75">
      <c r="A19" s="4" t="s">
        <v>10</v>
      </c>
      <c r="B19" s="25">
        <v>387</v>
      </c>
      <c r="C19" s="25">
        <v>86</v>
      </c>
      <c r="D19" s="25">
        <v>17</v>
      </c>
      <c r="E19" s="25">
        <v>269</v>
      </c>
      <c r="F19" s="25">
        <v>752</v>
      </c>
      <c r="G19" s="25">
        <v>29</v>
      </c>
      <c r="H19" s="25">
        <v>4451</v>
      </c>
      <c r="I19" s="20">
        <f t="shared" si="3"/>
        <v>5991</v>
      </c>
    </row>
    <row r="20" spans="1:9" ht="12.75">
      <c r="A20" s="4" t="s">
        <v>11</v>
      </c>
      <c r="B20" s="25">
        <v>37</v>
      </c>
      <c r="C20" s="25">
        <v>68</v>
      </c>
      <c r="D20" s="25">
        <v>10</v>
      </c>
      <c r="E20" s="25">
        <v>23</v>
      </c>
      <c r="F20" s="25">
        <v>93</v>
      </c>
      <c r="G20" s="25">
        <v>2</v>
      </c>
      <c r="H20" s="25">
        <v>615</v>
      </c>
      <c r="I20" s="20">
        <f t="shared" si="3"/>
        <v>848</v>
      </c>
    </row>
    <row r="21" spans="1:9" ht="12.75">
      <c r="A21" s="4" t="s">
        <v>12</v>
      </c>
      <c r="B21" s="25">
        <v>18</v>
      </c>
      <c r="C21" s="25">
        <v>1</v>
      </c>
      <c r="D21" s="25">
        <v>3</v>
      </c>
      <c r="E21" s="25">
        <v>2</v>
      </c>
      <c r="F21" s="25">
        <v>26</v>
      </c>
      <c r="G21" s="25">
        <v>0</v>
      </c>
      <c r="H21" s="25">
        <v>72</v>
      </c>
      <c r="I21" s="20">
        <f t="shared" si="3"/>
        <v>122</v>
      </c>
    </row>
    <row r="22" spans="1:9" ht="12.75">
      <c r="A22" s="4" t="s">
        <v>13</v>
      </c>
      <c r="B22" s="20">
        <f aca="true" t="shared" si="4" ref="B22:H22">SUM(B19:B21)</f>
        <v>442</v>
      </c>
      <c r="C22" s="20">
        <f>SUM(C19:C21)</f>
        <v>155</v>
      </c>
      <c r="D22" s="20">
        <f t="shared" si="4"/>
        <v>30</v>
      </c>
      <c r="E22" s="20">
        <f>SUM(E19:E21)</f>
        <v>294</v>
      </c>
      <c r="F22" s="20">
        <f t="shared" si="4"/>
        <v>871</v>
      </c>
      <c r="G22" s="20">
        <f t="shared" si="4"/>
        <v>31</v>
      </c>
      <c r="H22" s="20">
        <f t="shared" si="4"/>
        <v>5138</v>
      </c>
      <c r="I22" s="20">
        <f t="shared" si="3"/>
        <v>6961</v>
      </c>
    </row>
    <row r="23" spans="1:9" ht="12.75">
      <c r="A23" s="4" t="s">
        <v>14</v>
      </c>
      <c r="B23" s="20">
        <f aca="true" t="shared" si="5" ref="B23:I23">SUM(B16+B17+B18+B22)</f>
        <v>4255</v>
      </c>
      <c r="C23" s="20">
        <f t="shared" si="5"/>
        <v>1039</v>
      </c>
      <c r="D23" s="20">
        <f t="shared" si="5"/>
        <v>411</v>
      </c>
      <c r="E23" s="20">
        <f t="shared" si="5"/>
        <v>3718</v>
      </c>
      <c r="F23" s="20">
        <f t="shared" si="5"/>
        <v>12839</v>
      </c>
      <c r="G23" s="20">
        <f t="shared" si="5"/>
        <v>563</v>
      </c>
      <c r="H23" s="20">
        <f t="shared" si="5"/>
        <v>45987</v>
      </c>
      <c r="I23" s="20">
        <f t="shared" si="5"/>
        <v>68812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1573547</v>
      </c>
      <c r="C27" s="25">
        <v>424045</v>
      </c>
      <c r="D27" s="25">
        <v>225193</v>
      </c>
      <c r="E27" s="25">
        <v>759431</v>
      </c>
      <c r="F27" s="25">
        <v>1961176</v>
      </c>
      <c r="G27" s="25">
        <v>137639</v>
      </c>
      <c r="H27" s="25">
        <v>12429377</v>
      </c>
      <c r="I27" s="20">
        <f aca="true" t="shared" si="6" ref="I27:I32">SUM(B27:H27)</f>
        <v>17510408</v>
      </c>
    </row>
    <row r="28" spans="1:9" ht="12.75">
      <c r="A28" s="4" t="s">
        <v>8</v>
      </c>
      <c r="B28" s="25">
        <v>774951</v>
      </c>
      <c r="C28" s="25">
        <v>243021</v>
      </c>
      <c r="D28" s="25">
        <v>64394</v>
      </c>
      <c r="E28" s="25">
        <v>232218</v>
      </c>
      <c r="F28" s="25">
        <v>542709</v>
      </c>
      <c r="G28" s="25">
        <v>13732</v>
      </c>
      <c r="H28" s="25">
        <v>5452015</v>
      </c>
      <c r="I28" s="20">
        <f t="shared" si="6"/>
        <v>7323040</v>
      </c>
    </row>
    <row r="29" spans="1:9" ht="12.75">
      <c r="A29" s="4" t="s">
        <v>9</v>
      </c>
      <c r="B29" s="25">
        <v>112974</v>
      </c>
      <c r="C29" s="25">
        <v>25687</v>
      </c>
      <c r="D29" s="25">
        <v>4918</v>
      </c>
      <c r="E29" s="25">
        <v>29756</v>
      </c>
      <c r="F29" s="25">
        <v>106655</v>
      </c>
      <c r="G29" s="25">
        <v>4875</v>
      </c>
      <c r="H29" s="25">
        <v>1316595</v>
      </c>
      <c r="I29" s="20">
        <f t="shared" si="6"/>
        <v>1601460</v>
      </c>
    </row>
    <row r="30" spans="1:9" ht="12.75">
      <c r="A30" s="4" t="s">
        <v>10</v>
      </c>
      <c r="B30" s="25">
        <v>251672</v>
      </c>
      <c r="C30" s="25">
        <v>76550</v>
      </c>
      <c r="D30" s="25">
        <v>13166</v>
      </c>
      <c r="E30" s="25">
        <v>81130</v>
      </c>
      <c r="F30" s="25">
        <v>163703</v>
      </c>
      <c r="G30" s="25">
        <v>9847</v>
      </c>
      <c r="H30" s="25">
        <v>2142938</v>
      </c>
      <c r="I30" s="20">
        <f t="shared" si="6"/>
        <v>2739006</v>
      </c>
    </row>
    <row r="31" spans="1:9" ht="12.75">
      <c r="A31" s="4" t="s">
        <v>11</v>
      </c>
      <c r="B31" s="25">
        <v>21643</v>
      </c>
      <c r="C31" s="25">
        <v>54726</v>
      </c>
      <c r="D31" s="25">
        <v>8627</v>
      </c>
      <c r="E31" s="25">
        <v>6863</v>
      </c>
      <c r="F31" s="25">
        <v>19260</v>
      </c>
      <c r="G31" s="25">
        <v>604</v>
      </c>
      <c r="H31" s="25">
        <v>297854</v>
      </c>
      <c r="I31" s="20">
        <f t="shared" si="6"/>
        <v>409577</v>
      </c>
    </row>
    <row r="32" spans="1:9" ht="12.75">
      <c r="A32" s="4" t="s">
        <v>12</v>
      </c>
      <c r="B32" s="25">
        <v>14127</v>
      </c>
      <c r="C32" s="25">
        <v>552</v>
      </c>
      <c r="D32" s="25">
        <v>1693</v>
      </c>
      <c r="E32" s="25">
        <v>566</v>
      </c>
      <c r="F32" s="25">
        <v>4956</v>
      </c>
      <c r="G32" s="25">
        <v>0</v>
      </c>
      <c r="H32" s="25">
        <v>31788</v>
      </c>
      <c r="I32" s="20">
        <f t="shared" si="6"/>
        <v>53682</v>
      </c>
    </row>
    <row r="33" spans="1:9" ht="12.75">
      <c r="A33" s="4" t="s">
        <v>13</v>
      </c>
      <c r="B33" s="20">
        <f aca="true" t="shared" si="7" ref="B33:I33">SUM(B30:B32)</f>
        <v>287442</v>
      </c>
      <c r="C33" s="20">
        <f t="shared" si="7"/>
        <v>131828</v>
      </c>
      <c r="D33" s="20">
        <f t="shared" si="7"/>
        <v>23486</v>
      </c>
      <c r="E33" s="20">
        <f t="shared" si="7"/>
        <v>88559</v>
      </c>
      <c r="F33" s="20">
        <f t="shared" si="7"/>
        <v>187919</v>
      </c>
      <c r="G33" s="20">
        <f t="shared" si="7"/>
        <v>10451</v>
      </c>
      <c r="H33" s="20">
        <f t="shared" si="7"/>
        <v>2472580</v>
      </c>
      <c r="I33" s="20">
        <f t="shared" si="7"/>
        <v>3202265</v>
      </c>
    </row>
    <row r="34" spans="1:9" ht="12.75">
      <c r="A34" s="4" t="s">
        <v>14</v>
      </c>
      <c r="B34" s="20">
        <f aca="true" t="shared" si="8" ref="B34:I34">SUM(B27+B28+B29+B33)</f>
        <v>2748914</v>
      </c>
      <c r="C34" s="20">
        <f t="shared" si="8"/>
        <v>824581</v>
      </c>
      <c r="D34" s="20">
        <f t="shared" si="8"/>
        <v>317991</v>
      </c>
      <c r="E34" s="20">
        <f t="shared" si="8"/>
        <v>1109964</v>
      </c>
      <c r="F34" s="20">
        <f t="shared" si="8"/>
        <v>2798459</v>
      </c>
      <c r="G34" s="20">
        <f t="shared" si="8"/>
        <v>166697</v>
      </c>
      <c r="H34" s="20">
        <f t="shared" si="8"/>
        <v>21670567</v>
      </c>
      <c r="I34" s="20">
        <f t="shared" si="8"/>
        <v>29637173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68812</v>
      </c>
      <c r="D42" s="21">
        <f>I16</f>
        <v>41151</v>
      </c>
      <c r="E42" s="21">
        <f>I17</f>
        <v>16820</v>
      </c>
      <c r="F42" s="21">
        <f>I18</f>
        <v>3880</v>
      </c>
      <c r="G42" s="21">
        <f>I22</f>
        <v>6961</v>
      </c>
      <c r="H42" s="21">
        <f>I19</f>
        <v>5991</v>
      </c>
      <c r="I42" s="21">
        <f>I20</f>
        <v>848</v>
      </c>
      <c r="J42" s="21">
        <f>I21</f>
        <v>122</v>
      </c>
      <c r="K42" s="21"/>
    </row>
    <row r="43" spans="1:11" ht="12.75">
      <c r="A43" t="s">
        <v>21</v>
      </c>
      <c r="C43" s="21">
        <f>SUM(D43:G43)</f>
        <v>136594</v>
      </c>
      <c r="D43" s="21">
        <f>I5</f>
        <v>81751</v>
      </c>
      <c r="E43" s="21">
        <f>I6</f>
        <v>33317</v>
      </c>
      <c r="F43" s="21">
        <f>I7</f>
        <v>7495</v>
      </c>
      <c r="G43" s="21">
        <f>I11</f>
        <v>14031</v>
      </c>
      <c r="H43" s="21">
        <f>I8</f>
        <v>11825</v>
      </c>
      <c r="I43" s="21">
        <f>I9</f>
        <v>1960</v>
      </c>
      <c r="J43" s="21">
        <f>I10</f>
        <v>246</v>
      </c>
      <c r="K43" s="21"/>
    </row>
    <row r="44" spans="1:11" ht="12.75">
      <c r="A44" t="s">
        <v>22</v>
      </c>
      <c r="C44" s="22">
        <f aca="true" t="shared" si="9" ref="C44:J44">C43/C42</f>
        <v>1.9850316805208394</v>
      </c>
      <c r="D44" s="22">
        <f t="shared" si="9"/>
        <v>1.9866102889358703</v>
      </c>
      <c r="E44" s="22">
        <f t="shared" si="9"/>
        <v>1.980796670630202</v>
      </c>
      <c r="F44" s="22">
        <f t="shared" si="9"/>
        <v>1.931701030927835</v>
      </c>
      <c r="G44" s="22">
        <f t="shared" si="9"/>
        <v>2.0156586697313603</v>
      </c>
      <c r="H44" s="22">
        <f t="shared" si="9"/>
        <v>1.9737940243698882</v>
      </c>
      <c r="I44" s="22">
        <f t="shared" si="9"/>
        <v>2.311320754716981</v>
      </c>
      <c r="J44" s="22">
        <f t="shared" si="9"/>
        <v>2.0163934426229506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45987</v>
      </c>
      <c r="D47" s="21">
        <f>H16</f>
        <v>26027</v>
      </c>
      <c r="E47" s="21">
        <f>H17</f>
        <v>11806</v>
      </c>
      <c r="F47" s="21">
        <f>H18</f>
        <v>3016</v>
      </c>
      <c r="G47" s="21">
        <f>H22</f>
        <v>5138</v>
      </c>
      <c r="H47" s="21">
        <f>H19</f>
        <v>4451</v>
      </c>
      <c r="I47" s="21">
        <f>H20</f>
        <v>615</v>
      </c>
      <c r="J47" s="21">
        <f>H21</f>
        <v>72</v>
      </c>
      <c r="K47" s="21"/>
    </row>
    <row r="48" spans="1:11" ht="12.75">
      <c r="A48" t="s">
        <v>21</v>
      </c>
      <c r="C48" s="21">
        <f>SUM(D48:G48)</f>
        <v>99957</v>
      </c>
      <c r="D48" s="21">
        <f>H5</f>
        <v>58381</v>
      </c>
      <c r="E48" s="21">
        <f>H6</f>
        <v>24631</v>
      </c>
      <c r="F48" s="21">
        <f>H7</f>
        <v>6163</v>
      </c>
      <c r="G48" s="21">
        <f>H11</f>
        <v>10782</v>
      </c>
      <c r="H48" s="21">
        <f>H8</f>
        <v>9233</v>
      </c>
      <c r="I48" s="21">
        <f>H9</f>
        <v>1410</v>
      </c>
      <c r="J48" s="21">
        <f>H10</f>
        <v>139</v>
      </c>
      <c r="K48" s="21"/>
    </row>
    <row r="49" spans="1:11" ht="12.75">
      <c r="A49" t="s">
        <v>22</v>
      </c>
      <c r="C49" s="22">
        <f aca="true" t="shared" si="10" ref="C49:J49">C48/C47</f>
        <v>2.173592537021332</v>
      </c>
      <c r="D49" s="22">
        <f t="shared" si="10"/>
        <v>2.2430937103776847</v>
      </c>
      <c r="E49" s="22">
        <f t="shared" si="10"/>
        <v>2.086312044723022</v>
      </c>
      <c r="F49" s="22">
        <f t="shared" si="10"/>
        <v>2.0434350132625996</v>
      </c>
      <c r="G49" s="22">
        <f t="shared" si="10"/>
        <v>2.098481899571818</v>
      </c>
      <c r="H49" s="22">
        <f t="shared" si="10"/>
        <v>2.07436531116603</v>
      </c>
      <c r="I49" s="22">
        <f t="shared" si="10"/>
        <v>2.292682926829268</v>
      </c>
      <c r="J49" s="22">
        <f t="shared" si="10"/>
        <v>1.9305555555555556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22825</v>
      </c>
      <c r="D52" s="21">
        <f>SUM(B16:G16)</f>
        <v>15124</v>
      </c>
      <c r="E52" s="21">
        <f>SUM(B17:G17)</f>
        <v>5014</v>
      </c>
      <c r="F52" s="21">
        <f>SUM(B18:G18)</f>
        <v>864</v>
      </c>
      <c r="G52" s="21">
        <f>SUM(H52:J52)</f>
        <v>1823</v>
      </c>
      <c r="H52" s="21">
        <f>SUM(B19:G19)</f>
        <v>1540</v>
      </c>
      <c r="I52" s="21">
        <f>SUM(B20:G20)</f>
        <v>233</v>
      </c>
      <c r="J52" s="21">
        <f>SUM(B21:G21)</f>
        <v>50</v>
      </c>
      <c r="K52" s="21"/>
    </row>
    <row r="53" spans="1:11" ht="12.75">
      <c r="A53" t="s">
        <v>21</v>
      </c>
      <c r="C53" s="21">
        <f>SUM(B12:G12)</f>
        <v>36637</v>
      </c>
      <c r="D53" s="21">
        <f>SUM(B5:G5)</f>
        <v>23370</v>
      </c>
      <c r="E53" s="21">
        <f>SUM(B6:G6)</f>
        <v>8686</v>
      </c>
      <c r="F53" s="21">
        <f>SUM(B7:G7)</f>
        <v>1332</v>
      </c>
      <c r="G53" s="21">
        <f>SUM(H53:J53)</f>
        <v>3249</v>
      </c>
      <c r="H53" s="21">
        <f>SUM(B8:G8)</f>
        <v>2592</v>
      </c>
      <c r="I53" s="21">
        <f>SUM(B9:G9)</f>
        <v>550</v>
      </c>
      <c r="J53" s="21">
        <f>SUM(B10:G10)</f>
        <v>107</v>
      </c>
      <c r="K53" s="21"/>
    </row>
    <row r="54" spans="1:11" ht="12.75">
      <c r="A54" t="s">
        <v>22</v>
      </c>
      <c r="C54" s="22">
        <f aca="true" t="shared" si="11" ref="C54:J54">C53/C52</f>
        <v>1.6051259583789703</v>
      </c>
      <c r="D54" s="22">
        <f t="shared" si="11"/>
        <v>1.5452261306532664</v>
      </c>
      <c r="E54" s="22">
        <f t="shared" si="11"/>
        <v>1.7323494216194655</v>
      </c>
      <c r="F54" s="22">
        <f t="shared" si="11"/>
        <v>1.5416666666666667</v>
      </c>
      <c r="G54" s="22">
        <f t="shared" si="11"/>
        <v>1.782227098189797</v>
      </c>
      <c r="H54" s="22">
        <f t="shared" si="11"/>
        <v>1.683116883116883</v>
      </c>
      <c r="I54" s="22">
        <f t="shared" si="11"/>
        <v>2.3605150214592276</v>
      </c>
      <c r="J54" s="22">
        <f t="shared" si="11"/>
        <v>2.14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22825</v>
      </c>
      <c r="D61" s="21">
        <f>SUM(B16:G16)</f>
        <v>15124</v>
      </c>
      <c r="E61" s="21">
        <f>SUM(B17:G17)</f>
        <v>5014</v>
      </c>
      <c r="F61" s="21">
        <f>SUM(B18:G18)</f>
        <v>864</v>
      </c>
      <c r="G61" s="21">
        <f>SUM(H61:J61)</f>
        <v>1823</v>
      </c>
      <c r="H61" s="21">
        <f>SUM(B19:G19)</f>
        <v>1540</v>
      </c>
      <c r="I61" s="21">
        <f>SUM(B20:G20)</f>
        <v>233</v>
      </c>
      <c r="J61" s="21">
        <f>SUM(B21:G21)</f>
        <v>50</v>
      </c>
      <c r="K61" s="21"/>
    </row>
    <row r="62" spans="1:11" ht="12.75">
      <c r="A62" t="s">
        <v>21</v>
      </c>
      <c r="C62" s="21">
        <f>SUM(B12:G12)</f>
        <v>36637</v>
      </c>
      <c r="D62" s="21">
        <f>SUM(B5:G5)</f>
        <v>23370</v>
      </c>
      <c r="E62" s="21">
        <f>SUM(B6:G6)</f>
        <v>8686</v>
      </c>
      <c r="F62" s="21">
        <f>SUM(B7:G7)</f>
        <v>1332</v>
      </c>
      <c r="G62" s="21">
        <f>SUM(H62:J62)</f>
        <v>3249</v>
      </c>
      <c r="H62" s="21">
        <f>SUM(B8:G8)</f>
        <v>2592</v>
      </c>
      <c r="I62" s="21">
        <f>SUM(B9:G9)</f>
        <v>550</v>
      </c>
      <c r="J62" s="21">
        <f>SUM(B10:G10)</f>
        <v>107</v>
      </c>
      <c r="K62" s="21"/>
    </row>
    <row r="63" spans="1:11" ht="12.75">
      <c r="A63" t="s">
        <v>22</v>
      </c>
      <c r="C63" s="22">
        <f aca="true" t="shared" si="12" ref="C63:J63">C62/C61</f>
        <v>1.6051259583789703</v>
      </c>
      <c r="D63" s="22">
        <f t="shared" si="12"/>
        <v>1.5452261306532664</v>
      </c>
      <c r="E63" s="22">
        <f t="shared" si="12"/>
        <v>1.7323494216194655</v>
      </c>
      <c r="F63" s="22">
        <f t="shared" si="12"/>
        <v>1.5416666666666667</v>
      </c>
      <c r="G63" s="22">
        <f t="shared" si="12"/>
        <v>1.782227098189797</v>
      </c>
      <c r="H63" s="22">
        <f t="shared" si="12"/>
        <v>1.683116883116883</v>
      </c>
      <c r="I63" s="22">
        <f t="shared" si="12"/>
        <v>2.3605150214592276</v>
      </c>
      <c r="J63" s="22">
        <f t="shared" si="12"/>
        <v>2.14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13402</v>
      </c>
      <c r="D66" s="21">
        <f>SUM(F16:G16)</f>
        <v>9282</v>
      </c>
      <c r="E66" s="21">
        <f>SUM(F17:G17)</f>
        <v>2681</v>
      </c>
      <c r="F66" s="21">
        <f>SUM(F18:G18)</f>
        <v>537</v>
      </c>
      <c r="G66" s="21">
        <f>SUM(H66:J66)</f>
        <v>902</v>
      </c>
      <c r="H66" s="21">
        <f>SUM(F19:G19)</f>
        <v>781</v>
      </c>
      <c r="I66" s="21">
        <f>SUM(F20:G20)</f>
        <v>95</v>
      </c>
      <c r="J66" s="21">
        <f>SUM(F21:G21)</f>
        <v>26</v>
      </c>
      <c r="K66" s="21"/>
    </row>
    <row r="67" spans="1:11" ht="12.75">
      <c r="A67" t="s">
        <v>21</v>
      </c>
      <c r="C67" s="21">
        <f>SUM(F12:G12)</f>
        <v>14457</v>
      </c>
      <c r="D67" s="21">
        <f>SUM(F5:G5)</f>
        <v>10174</v>
      </c>
      <c r="E67" s="21">
        <f>SUM(F6:G6)</f>
        <v>2784</v>
      </c>
      <c r="F67" s="21">
        <f>SUM(F7:G7)</f>
        <v>556</v>
      </c>
      <c r="G67" s="21">
        <f>SUM(H67:J67)</f>
        <v>943</v>
      </c>
      <c r="H67" s="21">
        <f>SUM(F8:G8)</f>
        <v>809</v>
      </c>
      <c r="I67" s="21">
        <f>SUM(F9:G9)</f>
        <v>108</v>
      </c>
      <c r="J67" s="21">
        <f>SUM(F10:G10)</f>
        <v>26</v>
      </c>
      <c r="K67" s="21"/>
    </row>
    <row r="68" spans="1:11" ht="12.75">
      <c r="A68" t="s">
        <v>22</v>
      </c>
      <c r="C68" s="22">
        <f aca="true" t="shared" si="13" ref="C68:J68">C67/C66</f>
        <v>1.0787195940904342</v>
      </c>
      <c r="D68" s="22">
        <f t="shared" si="13"/>
        <v>1.0960999784529197</v>
      </c>
      <c r="E68" s="22">
        <f t="shared" si="13"/>
        <v>1.0384185005594928</v>
      </c>
      <c r="F68" s="22">
        <f t="shared" si="13"/>
        <v>1.0353817504655494</v>
      </c>
      <c r="G68" s="22">
        <f t="shared" si="13"/>
        <v>1.0454545454545454</v>
      </c>
      <c r="H68" s="22">
        <f t="shared" si="13"/>
        <v>1.0358514724711907</v>
      </c>
      <c r="I68" s="22">
        <f t="shared" si="13"/>
        <v>1.1368421052631579</v>
      </c>
      <c r="J68" s="22">
        <f t="shared" si="13"/>
        <v>1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4255</v>
      </c>
      <c r="D71" s="21">
        <f>B16</f>
        <v>2441</v>
      </c>
      <c r="E71" s="21">
        <f>B17</f>
        <v>1185</v>
      </c>
      <c r="F71" s="21">
        <f>B18</f>
        <v>187</v>
      </c>
      <c r="G71" s="21">
        <f>SUM(H71:J71)</f>
        <v>442</v>
      </c>
      <c r="H71" s="21">
        <f>B19</f>
        <v>387</v>
      </c>
      <c r="I71" s="21">
        <f>B20</f>
        <v>37</v>
      </c>
      <c r="J71" s="21">
        <f>B21</f>
        <v>18</v>
      </c>
      <c r="K71" s="21"/>
    </row>
    <row r="72" spans="1:11" ht="12.75">
      <c r="A72" t="s">
        <v>21</v>
      </c>
      <c r="C72" s="21">
        <f>B12</f>
        <v>12705</v>
      </c>
      <c r="D72" s="21">
        <f>B5</f>
        <v>7340</v>
      </c>
      <c r="E72" s="21">
        <f>B6</f>
        <v>3589</v>
      </c>
      <c r="F72" s="21">
        <f>B7</f>
        <v>522</v>
      </c>
      <c r="G72" s="21">
        <f>SUM(H72:J72)</f>
        <v>1254</v>
      </c>
      <c r="H72" s="21">
        <f>B8</f>
        <v>1084</v>
      </c>
      <c r="I72" s="21">
        <f>B9</f>
        <v>104</v>
      </c>
      <c r="J72" s="21">
        <f>B10</f>
        <v>66</v>
      </c>
      <c r="K72" s="21"/>
    </row>
    <row r="73" spans="1:11" ht="12.75">
      <c r="A73" t="s">
        <v>22</v>
      </c>
      <c r="C73" s="22">
        <f aca="true" t="shared" si="14" ref="C73:J73">C72/C71</f>
        <v>2.9858989424206817</v>
      </c>
      <c r="D73" s="22">
        <f t="shared" si="14"/>
        <v>3.006964358869316</v>
      </c>
      <c r="E73" s="22">
        <f t="shared" si="14"/>
        <v>3.028691983122363</v>
      </c>
      <c r="F73" s="22">
        <f t="shared" si="14"/>
        <v>2.7914438502673797</v>
      </c>
      <c r="G73" s="22">
        <f t="shared" si="14"/>
        <v>2.83710407239819</v>
      </c>
      <c r="H73" s="22">
        <f t="shared" si="14"/>
        <v>2.801033591731266</v>
      </c>
      <c r="I73" s="22">
        <f t="shared" si="14"/>
        <v>2.810810810810811</v>
      </c>
      <c r="J73" s="22">
        <f t="shared" si="14"/>
        <v>3.6666666666666665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1039</v>
      </c>
      <c r="D76" s="21">
        <f>C16</f>
        <v>561</v>
      </c>
      <c r="E76" s="21">
        <f>C17</f>
        <v>291</v>
      </c>
      <c r="F76" s="21">
        <f>C18</f>
        <v>32</v>
      </c>
      <c r="G76" s="21">
        <f>SUM(H76:J76)</f>
        <v>155</v>
      </c>
      <c r="H76" s="21">
        <f>C19</f>
        <v>86</v>
      </c>
      <c r="I76" s="21">
        <f>C20</f>
        <v>68</v>
      </c>
      <c r="J76" s="21">
        <f>C21</f>
        <v>1</v>
      </c>
      <c r="K76" s="21"/>
    </row>
    <row r="77" spans="1:11" ht="12.75">
      <c r="A77" t="s">
        <v>21</v>
      </c>
      <c r="C77" s="21">
        <f>C12</f>
        <v>3979</v>
      </c>
      <c r="D77" s="21">
        <f>C5</f>
        <v>2055</v>
      </c>
      <c r="E77" s="21">
        <f>C6</f>
        <v>1178</v>
      </c>
      <c r="F77" s="21">
        <f>C7</f>
        <v>124</v>
      </c>
      <c r="G77" s="21">
        <f>SUM(H77:J77)</f>
        <v>622</v>
      </c>
      <c r="H77" s="21">
        <f>C8</f>
        <v>356</v>
      </c>
      <c r="I77" s="21">
        <f>C9</f>
        <v>263</v>
      </c>
      <c r="J77" s="21">
        <f>C10</f>
        <v>3</v>
      </c>
      <c r="K77" s="21"/>
    </row>
    <row r="78" spans="1:11" ht="12.75">
      <c r="A78" t="s">
        <v>22</v>
      </c>
      <c r="C78" s="22">
        <f aca="true" t="shared" si="15" ref="C78:J78">C77/C76</f>
        <v>3.8296438883541866</v>
      </c>
      <c r="D78" s="22">
        <f t="shared" si="15"/>
        <v>3.663101604278075</v>
      </c>
      <c r="E78" s="22">
        <f t="shared" si="15"/>
        <v>4.048109965635739</v>
      </c>
      <c r="F78" s="22">
        <f t="shared" si="15"/>
        <v>3.875</v>
      </c>
      <c r="G78" s="22">
        <f t="shared" si="15"/>
        <v>4.012903225806451</v>
      </c>
      <c r="H78" s="22">
        <f t="shared" si="15"/>
        <v>4.1395348837209305</v>
      </c>
      <c r="I78" s="22">
        <f t="shared" si="15"/>
        <v>3.8676470588235294</v>
      </c>
      <c r="J78" s="22">
        <f t="shared" si="15"/>
        <v>3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3718</v>
      </c>
      <c r="D81" s="21">
        <f>E16</f>
        <v>2545</v>
      </c>
      <c r="E81" s="21">
        <f>E17</f>
        <v>778</v>
      </c>
      <c r="F81" s="21">
        <f>E18</f>
        <v>101</v>
      </c>
      <c r="G81" s="21">
        <f>SUM(H81:J81)</f>
        <v>294</v>
      </c>
      <c r="H81" s="21">
        <f>E19</f>
        <v>269</v>
      </c>
      <c r="I81" s="21">
        <f>E20</f>
        <v>23</v>
      </c>
      <c r="J81" s="21">
        <f>E21</f>
        <v>2</v>
      </c>
      <c r="K81" s="21"/>
    </row>
    <row r="82" spans="1:11" ht="12.75">
      <c r="A82" t="s">
        <v>21</v>
      </c>
      <c r="C82" s="21">
        <f>E12</f>
        <v>3772</v>
      </c>
      <c r="D82" s="21">
        <f>E5</f>
        <v>2577</v>
      </c>
      <c r="E82" s="21">
        <f>E6</f>
        <v>794</v>
      </c>
      <c r="F82" s="21">
        <f>E7</f>
        <v>103</v>
      </c>
      <c r="G82" s="21">
        <f>SUM(H82:J82)</f>
        <v>298</v>
      </c>
      <c r="H82" s="21">
        <f>E8</f>
        <v>272</v>
      </c>
      <c r="I82" s="21">
        <f>E9</f>
        <v>24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1.0145239376008606</v>
      </c>
      <c r="D83" s="22">
        <f t="shared" si="16"/>
        <v>1.012573673870334</v>
      </c>
      <c r="E83" s="22">
        <f t="shared" si="16"/>
        <v>1.0205655526992288</v>
      </c>
      <c r="F83" s="22">
        <f t="shared" si="16"/>
        <v>1.0198019801980198</v>
      </c>
      <c r="G83" s="22">
        <f t="shared" si="16"/>
        <v>1.0136054421768708</v>
      </c>
      <c r="H83" s="22">
        <f t="shared" si="16"/>
        <v>1.0111524163568772</v>
      </c>
      <c r="I83" s="22">
        <f t="shared" si="16"/>
        <v>1.0434782608695652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411</v>
      </c>
      <c r="D86" s="21">
        <f>D16</f>
        <v>295</v>
      </c>
      <c r="E86" s="21">
        <f>D17</f>
        <v>79</v>
      </c>
      <c r="F86" s="21">
        <f>D18</f>
        <v>7</v>
      </c>
      <c r="G86" s="21">
        <f>SUM(H86:J86)</f>
        <v>30</v>
      </c>
      <c r="H86" s="21">
        <f>D19</f>
        <v>17</v>
      </c>
      <c r="I86" s="21">
        <f>D20</f>
        <v>10</v>
      </c>
      <c r="J86" s="21">
        <f>D21</f>
        <v>3</v>
      </c>
    </row>
    <row r="87" spans="1:10" ht="12.75">
      <c r="A87" t="s">
        <v>21</v>
      </c>
      <c r="C87" s="21">
        <f>D12</f>
        <v>1724</v>
      </c>
      <c r="D87" s="21">
        <f>D5</f>
        <v>1224</v>
      </c>
      <c r="E87" s="21">
        <f>D6</f>
        <v>341</v>
      </c>
      <c r="F87" s="21">
        <f>D7</f>
        <v>27</v>
      </c>
      <c r="G87" s="21">
        <f>SUM(H87:J87)</f>
        <v>132</v>
      </c>
      <c r="H87" s="21">
        <f>D8</f>
        <v>71</v>
      </c>
      <c r="I87" s="21">
        <f>D9</f>
        <v>51</v>
      </c>
      <c r="J87" s="21">
        <f>D10</f>
        <v>10</v>
      </c>
    </row>
    <row r="88" spans="1:10" ht="12.75">
      <c r="A88" t="s">
        <v>22</v>
      </c>
      <c r="C88" s="22">
        <f aca="true" t="shared" si="17" ref="C88:J88">C87/C86</f>
        <v>4.194647201946472</v>
      </c>
      <c r="D88" s="22">
        <f t="shared" si="17"/>
        <v>4.149152542372882</v>
      </c>
      <c r="E88" s="22">
        <f t="shared" si="17"/>
        <v>4.3164556962025316</v>
      </c>
      <c r="F88" s="22">
        <f t="shared" si="17"/>
        <v>3.857142857142857</v>
      </c>
      <c r="G88" s="22">
        <f t="shared" si="17"/>
        <v>4.4</v>
      </c>
      <c r="H88" s="22">
        <f t="shared" si="17"/>
        <v>4.176470588235294</v>
      </c>
      <c r="I88" s="22">
        <f t="shared" si="17"/>
        <v>5.1</v>
      </c>
      <c r="J88" s="22">
        <f t="shared" si="17"/>
        <v>3.3333333333333335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29637173</v>
      </c>
      <c r="D94" s="21"/>
      <c r="E94" s="21">
        <f>SUM(E95:E96)</f>
        <v>68812</v>
      </c>
      <c r="F94" s="22">
        <f>C94/E94</f>
        <v>430.697741672964</v>
      </c>
      <c r="G94" s="21">
        <f>SUM(G95:G96)</f>
        <v>136594</v>
      </c>
      <c r="H94" s="22">
        <f>C94/G94</f>
        <v>216.97272940246276</v>
      </c>
    </row>
    <row r="95" spans="1:8" ht="12.75">
      <c r="A95" t="s">
        <v>23</v>
      </c>
      <c r="C95" s="21">
        <f>H34</f>
        <v>21670567</v>
      </c>
      <c r="D95" s="21"/>
      <c r="E95" s="21">
        <f>H23</f>
        <v>45987</v>
      </c>
      <c r="F95" s="22">
        <f>C95/E95</f>
        <v>471.23245699871705</v>
      </c>
      <c r="G95" s="21">
        <f>H12</f>
        <v>99957</v>
      </c>
      <c r="H95" s="22">
        <f>C95/G95</f>
        <v>216.7988935242154</v>
      </c>
    </row>
    <row r="96" spans="1:8" ht="12.75">
      <c r="A96" t="s">
        <v>34</v>
      </c>
      <c r="C96" s="21">
        <f>SUM(B34:G34)</f>
        <v>7966606</v>
      </c>
      <c r="D96" s="21"/>
      <c r="E96" s="21">
        <f>SUM(B23:G23)</f>
        <v>22825</v>
      </c>
      <c r="F96" s="22">
        <f>C96/E96</f>
        <v>349.0298357064622</v>
      </c>
      <c r="G96" s="21">
        <f>SUM(B12:G12)</f>
        <v>36637</v>
      </c>
      <c r="H96" s="22">
        <f>C96/G96</f>
        <v>217.44700712394572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17510408</v>
      </c>
      <c r="D98" s="21"/>
      <c r="E98" s="21">
        <f>SUM(E99:E100)</f>
        <v>41151</v>
      </c>
      <c r="F98" s="22">
        <f>C98/E98</f>
        <v>425.51597774051663</v>
      </c>
      <c r="G98" s="21">
        <f>SUM(G99:G100)</f>
        <v>81751</v>
      </c>
      <c r="H98" s="22">
        <f>C98/G98</f>
        <v>214.19197318687233</v>
      </c>
    </row>
    <row r="99" spans="1:8" ht="12.75">
      <c r="A99" t="s">
        <v>23</v>
      </c>
      <c r="C99" s="21">
        <f>H27</f>
        <v>12429377</v>
      </c>
      <c r="D99" s="21"/>
      <c r="E99" s="21">
        <f>H16</f>
        <v>26027</v>
      </c>
      <c r="F99" s="22">
        <f>C99/E99</f>
        <v>477.55703692319514</v>
      </c>
      <c r="G99" s="21">
        <f>H5</f>
        <v>58381</v>
      </c>
      <c r="H99" s="22">
        <f>C99/G99</f>
        <v>212.90106370223188</v>
      </c>
    </row>
    <row r="100" spans="1:8" ht="12.75">
      <c r="A100" t="s">
        <v>34</v>
      </c>
      <c r="C100" s="21">
        <f>SUM(B27:G27)</f>
        <v>5081031</v>
      </c>
      <c r="D100" s="21"/>
      <c r="E100" s="21">
        <f>SUM(B16:G16)</f>
        <v>15124</v>
      </c>
      <c r="F100" s="22">
        <f>C100/E100</f>
        <v>335.95814599312354</v>
      </c>
      <c r="G100" s="21">
        <f>SUM(B5:G5)</f>
        <v>23370</v>
      </c>
      <c r="H100" s="22">
        <f>C100/G100</f>
        <v>217.41681643132222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7323040</v>
      </c>
      <c r="D102" s="21"/>
      <c r="E102" s="21">
        <f>SUM(E103:E104)</f>
        <v>16820</v>
      </c>
      <c r="F102" s="22">
        <f>C102/E102</f>
        <v>435.3769322235434</v>
      </c>
      <c r="G102" s="21">
        <f>SUM(G103:G104)</f>
        <v>33317</v>
      </c>
      <c r="H102" s="22">
        <f>C102/G102</f>
        <v>219.79890146171624</v>
      </c>
    </row>
    <row r="103" spans="1:8" ht="12.75">
      <c r="A103" t="s">
        <v>23</v>
      </c>
      <c r="C103" s="21">
        <f>H28</f>
        <v>5452015</v>
      </c>
      <c r="D103" s="21"/>
      <c r="E103" s="21">
        <f>H17</f>
        <v>11806</v>
      </c>
      <c r="F103" s="22">
        <f>C103/E103</f>
        <v>461.8003557513129</v>
      </c>
      <c r="G103" s="21">
        <f>H6</f>
        <v>24631</v>
      </c>
      <c r="H103" s="22">
        <f>C103/G103</f>
        <v>221.34769193293005</v>
      </c>
    </row>
    <row r="104" spans="1:8" ht="12.75">
      <c r="A104" t="s">
        <v>34</v>
      </c>
      <c r="C104" s="21">
        <f>SUM(B28:G28)</f>
        <v>1871025</v>
      </c>
      <c r="D104" s="21"/>
      <c r="E104" s="21">
        <f>SUM(B17:G17)</f>
        <v>5014</v>
      </c>
      <c r="F104" s="22">
        <f>C104/E104</f>
        <v>373.1601515755884</v>
      </c>
      <c r="G104" s="21">
        <f>SUM(B6:G6)</f>
        <v>8686</v>
      </c>
      <c r="H104" s="22">
        <f>C104/G104</f>
        <v>215.40697674418604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1601460</v>
      </c>
      <c r="D106" s="21"/>
      <c r="E106" s="21">
        <f>SUM(E107:E108)</f>
        <v>3880</v>
      </c>
      <c r="F106" s="22">
        <f>C106/E106</f>
        <v>412.7474226804124</v>
      </c>
      <c r="G106" s="21">
        <f>SUM(G107:G108)</f>
        <v>7495</v>
      </c>
      <c r="H106" s="22">
        <f>C106/G106</f>
        <v>213.6704469646431</v>
      </c>
    </row>
    <row r="107" spans="1:8" ht="12.75">
      <c r="A107" t="s">
        <v>23</v>
      </c>
      <c r="C107" s="21">
        <f>H29</f>
        <v>1316595</v>
      </c>
      <c r="D107" s="21"/>
      <c r="E107" s="21">
        <f>H18</f>
        <v>3016</v>
      </c>
      <c r="F107" s="22">
        <f>C107/E107</f>
        <v>436.53680371352783</v>
      </c>
      <c r="G107" s="21">
        <f>H7</f>
        <v>6163</v>
      </c>
      <c r="H107" s="22">
        <f>C107/G107</f>
        <v>213.62891448969657</v>
      </c>
    </row>
    <row r="108" spans="1:8" ht="12.75">
      <c r="A108" t="s">
        <v>34</v>
      </c>
      <c r="C108" s="21">
        <f>SUM(B29:G29)</f>
        <v>284865</v>
      </c>
      <c r="D108" s="21"/>
      <c r="E108" s="21">
        <f>SUM(B18:G18)</f>
        <v>864</v>
      </c>
      <c r="F108" s="22">
        <f>C108/E108</f>
        <v>329.7048611111111</v>
      </c>
      <c r="G108" s="21">
        <f>SUM(B7:G7)</f>
        <v>1332</v>
      </c>
      <c r="H108" s="22">
        <f>C108/G108</f>
        <v>213.86261261261262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3202265</v>
      </c>
      <c r="D110" s="21"/>
      <c r="E110" s="21">
        <f>SUM(E111:E112)</f>
        <v>6961</v>
      </c>
      <c r="F110" s="22">
        <f>C110/E110</f>
        <v>460.0294497916966</v>
      </c>
      <c r="G110" s="21">
        <f>SUM(G111:G112)</f>
        <v>14031</v>
      </c>
      <c r="H110" s="22">
        <f>C110/G110</f>
        <v>228.22785261207326</v>
      </c>
    </row>
    <row r="111" spans="1:8" ht="12.75">
      <c r="A111" s="11" t="s">
        <v>23</v>
      </c>
      <c r="C111" s="21">
        <f>H33</f>
        <v>2472580</v>
      </c>
      <c r="D111" s="21"/>
      <c r="E111" s="21">
        <f>H22</f>
        <v>5138</v>
      </c>
      <c r="F111" s="22">
        <f>C111/E111</f>
        <v>481.2339431685481</v>
      </c>
      <c r="G111" s="21">
        <f>H11</f>
        <v>10782</v>
      </c>
      <c r="H111" s="22">
        <f>C111/G111</f>
        <v>229.3248005935819</v>
      </c>
    </row>
    <row r="112" spans="1:8" ht="12.75">
      <c r="A112" s="11" t="s">
        <v>34</v>
      </c>
      <c r="C112" s="21">
        <f>SUM(B33:G33)</f>
        <v>729685</v>
      </c>
      <c r="D112" s="21"/>
      <c r="E112" s="21">
        <f>SUM(B22:G22)</f>
        <v>1823</v>
      </c>
      <c r="F112" s="22">
        <f>C112/E112</f>
        <v>400.26604498080087</v>
      </c>
      <c r="G112" s="21">
        <f>SUM(B11:G11)</f>
        <v>3249</v>
      </c>
      <c r="H112" s="22">
        <f>C112/G112</f>
        <v>224.58756540473993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2739006</v>
      </c>
      <c r="D114" s="21"/>
      <c r="E114" s="21">
        <f>SUM(E115:E116)</f>
        <v>5991</v>
      </c>
      <c r="F114" s="22">
        <f>C114/E114</f>
        <v>457.18678017025536</v>
      </c>
      <c r="G114" s="21">
        <f>SUM(G115:G116)</f>
        <v>11825</v>
      </c>
      <c r="H114" s="22">
        <f>C114/G114</f>
        <v>231.62841437632136</v>
      </c>
    </row>
    <row r="115" spans="1:8" ht="12.75">
      <c r="A115" t="s">
        <v>23</v>
      </c>
      <c r="C115" s="21">
        <f>H30</f>
        <v>2142938</v>
      </c>
      <c r="D115" s="21"/>
      <c r="E115" s="21">
        <f>H19</f>
        <v>4451</v>
      </c>
      <c r="F115" s="22">
        <f>C115/E115</f>
        <v>481.4509099078859</v>
      </c>
      <c r="G115" s="21">
        <f>H8</f>
        <v>9233</v>
      </c>
      <c r="H115" s="22">
        <f>C115/G115</f>
        <v>232.09552691432904</v>
      </c>
    </row>
    <row r="116" spans="1:8" ht="12.75">
      <c r="A116" t="s">
        <v>34</v>
      </c>
      <c r="C116" s="21">
        <f>SUM(B30:G30)</f>
        <v>596068</v>
      </c>
      <c r="D116" s="21"/>
      <c r="E116" s="21">
        <f>SUM(B19:G19)</f>
        <v>1540</v>
      </c>
      <c r="F116" s="22">
        <f>C116/E116</f>
        <v>387.0571428571429</v>
      </c>
      <c r="G116" s="21">
        <f>SUM(B8:G8)</f>
        <v>2592</v>
      </c>
      <c r="H116" s="22">
        <f>C116/G116</f>
        <v>229.9645061728395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409577</v>
      </c>
      <c r="D118" s="21"/>
      <c r="E118" s="21">
        <f>SUM(E119:E120)</f>
        <v>848</v>
      </c>
      <c r="F118" s="22">
        <f>C118/E118</f>
        <v>482.9917452830189</v>
      </c>
      <c r="G118" s="21">
        <f>SUM(G119:G120)</f>
        <v>1960</v>
      </c>
      <c r="H118" s="22">
        <f>C118/G118</f>
        <v>208.96785714285716</v>
      </c>
    </row>
    <row r="119" spans="1:8" ht="12.75">
      <c r="A119" t="s">
        <v>23</v>
      </c>
      <c r="C119" s="21">
        <f>H31</f>
        <v>297854</v>
      </c>
      <c r="D119" s="21"/>
      <c r="E119" s="21">
        <f>H20</f>
        <v>615</v>
      </c>
      <c r="F119" s="22">
        <f>C119/E119</f>
        <v>484.31544715447154</v>
      </c>
      <c r="G119" s="21">
        <f>H9</f>
        <v>1410</v>
      </c>
      <c r="H119" s="22">
        <f>C119/G119</f>
        <v>211.24397163120568</v>
      </c>
    </row>
    <row r="120" spans="1:8" ht="12.75">
      <c r="A120" t="s">
        <v>34</v>
      </c>
      <c r="C120" s="21">
        <f>SUM(B31:G31)</f>
        <v>111723</v>
      </c>
      <c r="D120" s="21"/>
      <c r="E120" s="21">
        <f>SUM(B20:G20)</f>
        <v>233</v>
      </c>
      <c r="F120" s="22">
        <f>C120/E120</f>
        <v>479.49785407725324</v>
      </c>
      <c r="G120" s="21">
        <f>SUM(B9:G9)</f>
        <v>550</v>
      </c>
      <c r="H120" s="22">
        <f>C120/G120</f>
        <v>203.13272727272727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53682</v>
      </c>
      <c r="D122" s="21"/>
      <c r="E122" s="21">
        <f>SUM(E123:E124)</f>
        <v>122</v>
      </c>
      <c r="F122" s="22">
        <f>C122/E122</f>
        <v>440.0163934426229</v>
      </c>
      <c r="G122" s="21">
        <f>SUM(G123:G124)</f>
        <v>246</v>
      </c>
      <c r="H122" s="22">
        <f>C122/G122</f>
        <v>218.21951219512195</v>
      </c>
    </row>
    <row r="123" spans="1:8" ht="12.75">
      <c r="A123" t="s">
        <v>23</v>
      </c>
      <c r="C123" s="21">
        <f>H32</f>
        <v>31788</v>
      </c>
      <c r="D123" s="21"/>
      <c r="E123" s="21">
        <f>H21</f>
        <v>72</v>
      </c>
      <c r="F123" s="22">
        <f>C123/E123</f>
        <v>441.5</v>
      </c>
      <c r="G123" s="21">
        <f>H10</f>
        <v>139</v>
      </c>
      <c r="H123" s="22">
        <f>C123/G123</f>
        <v>228.69064748201438</v>
      </c>
    </row>
    <row r="124" spans="1:8" ht="12.75">
      <c r="A124" t="s">
        <v>34</v>
      </c>
      <c r="C124" s="21">
        <f>SUM(B32:G32)</f>
        <v>21894</v>
      </c>
      <c r="D124" s="21"/>
      <c r="E124" s="21">
        <f>SUM(B21:G21)</f>
        <v>50</v>
      </c>
      <c r="F124" s="22">
        <f>C124/E124</f>
        <v>437.88</v>
      </c>
      <c r="G124" s="21">
        <f>SUM(B10:G10)</f>
        <v>107</v>
      </c>
      <c r="H124" s="22">
        <f>C124/G124</f>
        <v>204.61682242990653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8231517</v>
      </c>
      <c r="D130" s="21"/>
      <c r="E130" s="21">
        <f aca="true" t="shared" si="19" ref="E130:K130">SUM(E131:E134)</f>
        <v>4855838</v>
      </c>
      <c r="F130" s="21">
        <f t="shared" si="19"/>
        <v>1806631</v>
      </c>
      <c r="G130" s="21">
        <f t="shared" si="19"/>
        <v>279947</v>
      </c>
      <c r="H130" s="21">
        <f t="shared" si="19"/>
        <v>706199</v>
      </c>
      <c r="I130" s="21">
        <f t="shared" si="19"/>
        <v>582902</v>
      </c>
      <c r="J130" s="21">
        <f t="shared" si="19"/>
        <v>103096</v>
      </c>
      <c r="K130" s="21">
        <f t="shared" si="19"/>
        <v>20201</v>
      </c>
    </row>
    <row r="131" spans="1:11" ht="12.75">
      <c r="A131" t="s">
        <v>4</v>
      </c>
      <c r="C131" s="21">
        <f t="shared" si="18"/>
        <v>3138706</v>
      </c>
      <c r="D131" s="21"/>
      <c r="E131" s="21">
        <f>SUM(F27:G27)</f>
        <v>2098815</v>
      </c>
      <c r="F131" s="21">
        <f>SUM(F28:G28)</f>
        <v>556441</v>
      </c>
      <c r="G131" s="21">
        <f>SUM(F29:G29)</f>
        <v>111530</v>
      </c>
      <c r="H131" s="21">
        <f>SUM(I131:K131)</f>
        <v>198370</v>
      </c>
      <c r="I131" s="21">
        <f>SUM(F30:G30)</f>
        <v>173550</v>
      </c>
      <c r="J131" s="21">
        <f>SUM(F31:G31)</f>
        <v>19864</v>
      </c>
      <c r="K131" s="21">
        <f>SUM(F32:G32)</f>
        <v>4956</v>
      </c>
    </row>
    <row r="132" spans="1:11" ht="12.75">
      <c r="A132" t="s">
        <v>63</v>
      </c>
      <c r="C132" s="21">
        <f t="shared" si="18"/>
        <v>3000586</v>
      </c>
      <c r="D132" s="21"/>
      <c r="E132" s="21">
        <f>B27</f>
        <v>1573547</v>
      </c>
      <c r="F132" s="21">
        <f>B28</f>
        <v>774951</v>
      </c>
      <c r="G132" s="21">
        <f>B29</f>
        <v>112974</v>
      </c>
      <c r="H132" s="21">
        <f>SUM(I132:K132)</f>
        <v>287442</v>
      </c>
      <c r="I132" s="21">
        <f>B30</f>
        <v>251672</v>
      </c>
      <c r="J132" s="21">
        <f>B31</f>
        <v>21643</v>
      </c>
      <c r="K132" s="21">
        <f>B32</f>
        <v>14127</v>
      </c>
    </row>
    <row r="133" spans="1:11" ht="12.75">
      <c r="A133" t="s">
        <v>62</v>
      </c>
      <c r="C133" s="21">
        <f t="shared" si="18"/>
        <v>901131</v>
      </c>
      <c r="D133" s="21"/>
      <c r="E133" s="21">
        <f>C27</f>
        <v>424045</v>
      </c>
      <c r="F133" s="21">
        <f>C28</f>
        <v>243021</v>
      </c>
      <c r="G133" s="21">
        <f>C29</f>
        <v>25687</v>
      </c>
      <c r="H133" s="21">
        <f>SUM(I133:K133)</f>
        <v>131828</v>
      </c>
      <c r="I133" s="21">
        <f>C30</f>
        <v>76550</v>
      </c>
      <c r="J133" s="21">
        <f>C31</f>
        <v>54726</v>
      </c>
      <c r="K133" s="21">
        <f>C32</f>
        <v>552</v>
      </c>
    </row>
    <row r="134" spans="1:11" ht="12.75">
      <c r="A134" t="s">
        <v>2</v>
      </c>
      <c r="C134" s="21">
        <f t="shared" si="18"/>
        <v>1191094</v>
      </c>
      <c r="D134" s="21"/>
      <c r="E134" s="21">
        <f>E27</f>
        <v>759431</v>
      </c>
      <c r="F134" s="21">
        <f>E28</f>
        <v>232218</v>
      </c>
      <c r="G134" s="21">
        <f>E29</f>
        <v>29756</v>
      </c>
      <c r="H134" s="21">
        <f>SUM(I134:K134)</f>
        <v>88559</v>
      </c>
      <c r="I134" s="21">
        <f>E30</f>
        <v>81130</v>
      </c>
      <c r="J134" s="21">
        <f>E31</f>
        <v>6863</v>
      </c>
      <c r="K134" s="21">
        <f>E32</f>
        <v>566</v>
      </c>
    </row>
    <row r="135" spans="1:11" ht="12.75">
      <c r="A135" t="s">
        <v>61</v>
      </c>
      <c r="C135" s="21">
        <f t="shared" si="18"/>
        <v>331157</v>
      </c>
      <c r="D135" s="21"/>
      <c r="E135" s="21">
        <f>D27</f>
        <v>225193</v>
      </c>
      <c r="F135" s="21">
        <f>D28</f>
        <v>64394</v>
      </c>
      <c r="G135" s="21">
        <f>D29</f>
        <v>4918</v>
      </c>
      <c r="H135" s="21">
        <f>SUM(I135:K135)</f>
        <v>23486</v>
      </c>
      <c r="I135" s="21">
        <f>D30</f>
        <v>13166</v>
      </c>
      <c r="J135" s="21">
        <f>D31</f>
        <v>8627</v>
      </c>
      <c r="K135" s="21">
        <f>D32</f>
        <v>1693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3138706</v>
      </c>
      <c r="E141" s="22">
        <f>B141/C66</f>
        <v>234.19683629309057</v>
      </c>
      <c r="G141" s="22">
        <f>B141/C67</f>
        <v>217.10631527979527</v>
      </c>
    </row>
    <row r="142" spans="1:7" ht="12.75">
      <c r="A142" t="s">
        <v>63</v>
      </c>
      <c r="B142" s="21">
        <f>C132</f>
        <v>3000586</v>
      </c>
      <c r="E142" s="22">
        <f>B142/C71</f>
        <v>705.1905992949471</v>
      </c>
      <c r="G142" s="22">
        <f>B142/C72</f>
        <v>236.17363242817788</v>
      </c>
    </row>
    <row r="143" spans="1:7" ht="12.75">
      <c r="A143" t="s">
        <v>62</v>
      </c>
      <c r="B143" s="21">
        <f>C133</f>
        <v>901131</v>
      </c>
      <c r="E143" s="22">
        <f>B143/C76</f>
        <v>867.3060635226179</v>
      </c>
      <c r="G143" s="22">
        <f>B143/C77</f>
        <v>226.47172656446344</v>
      </c>
    </row>
    <row r="144" spans="1:7" ht="12.75">
      <c r="A144" t="s">
        <v>2</v>
      </c>
      <c r="B144" s="21">
        <f>C134</f>
        <v>1191094</v>
      </c>
      <c r="E144" s="22">
        <f>B144/C81</f>
        <v>320.35879505110273</v>
      </c>
      <c r="G144" s="22">
        <f>B144/C82</f>
        <v>315.7725344644751</v>
      </c>
    </row>
    <row r="145" spans="1:7" ht="12.75">
      <c r="A145" t="s">
        <v>61</v>
      </c>
      <c r="B145" s="21">
        <f>C135</f>
        <v>331157</v>
      </c>
      <c r="E145" s="27">
        <f>B145/C86</f>
        <v>805.7347931873479</v>
      </c>
      <c r="G145" s="27">
        <f>B145/C87</f>
        <v>192.08642691415312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Akamine</dc:creator>
  <cp:keywords/>
  <dc:description/>
  <cp:lastModifiedBy>Pamela Higa</cp:lastModifiedBy>
  <cp:lastPrinted>2011-03-03T21:04:27Z</cp:lastPrinted>
  <dcterms:created xsi:type="dcterms:W3CDTF">1999-06-11T01:48:12Z</dcterms:created>
  <dcterms:modified xsi:type="dcterms:W3CDTF">2014-09-19T19:48:07Z</dcterms:modified>
  <cp:category/>
  <cp:version/>
  <cp:contentType/>
  <cp:contentStatus/>
</cp:coreProperties>
</file>