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745" windowHeight="9900" firstSheet="17" activeTab="20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  <sheet name="STATE TOTALS" sheetId="13" r:id="rId13"/>
    <sheet name="OAHU TOTALS" sheetId="14" r:id="rId14"/>
    <sheet name="HAWAII TOTALS" sheetId="15" r:id="rId15"/>
    <sheet name="KAUAI TOTALS" sheetId="16" r:id="rId16"/>
    <sheet name="MAUI (ISLAND) TOTALS" sheetId="17" r:id="rId17"/>
    <sheet name="MOLOKAI TOTALS" sheetId="18" r:id="rId18"/>
    <sheet name="LANAI TOTALS" sheetId="19" r:id="rId19"/>
    <sheet name="MAUI COUNTY TOTALS" sheetId="20" r:id="rId20"/>
    <sheet name="Sheet1" sheetId="21" r:id="rId21"/>
  </sheets>
  <definedNames/>
  <calcPr fullCalcOnLoad="1"/>
</workbook>
</file>

<file path=xl/sharedStrings.xml><?xml version="1.0" encoding="utf-8"?>
<sst xmlns="http://schemas.openxmlformats.org/spreadsheetml/2006/main" count="3820" uniqueCount="80">
  <si>
    <t>NUMBER OF PERSONS</t>
  </si>
  <si>
    <t>ISL/BR</t>
  </si>
  <si>
    <t>GA</t>
  </si>
  <si>
    <t>SSI</t>
  </si>
  <si>
    <t>ABD</t>
  </si>
  <si>
    <t>NPA</t>
  </si>
  <si>
    <t>TOTAL</t>
  </si>
  <si>
    <t>OB</t>
  </si>
  <si>
    <t>HB</t>
  </si>
  <si>
    <t>KB</t>
  </si>
  <si>
    <t>Maui</t>
  </si>
  <si>
    <t>Molokai</t>
  </si>
  <si>
    <t>Lanai</t>
  </si>
  <si>
    <t>MB</t>
  </si>
  <si>
    <t>STATE</t>
  </si>
  <si>
    <t>NUMBER OF HOUSEHOLDS</t>
  </si>
  <si>
    <t>COUPON ISSUANCE</t>
  </si>
  <si>
    <t>NUMBER OF HOUSEHOLDS &amp; PEOPLE BY CATEGORY &amp; AREA</t>
  </si>
  <si>
    <t>Island</t>
  </si>
  <si>
    <t>ALL CATEGORIES</t>
  </si>
  <si>
    <t>HHs</t>
  </si>
  <si>
    <t>PEOPLE</t>
  </si>
  <si>
    <t>AVE HH SIZE</t>
  </si>
  <si>
    <t>FSO</t>
  </si>
  <si>
    <t>MONEY PAYMENT</t>
  </si>
  <si>
    <t>NUMBER OF CASES &amp; PERSONS BY FA PROGRAM &amp; AREA</t>
  </si>
  <si>
    <t>All Programs</t>
  </si>
  <si>
    <t>TOTAL BENEFITS &amp; AVE BENEFITS BY AREA &amp; CATEGORY</t>
  </si>
  <si>
    <t>AVE BENEFIT</t>
  </si>
  <si>
    <t>BENEFITS</t>
  </si>
  <si>
    <t>CASELOAD</t>
  </si>
  <si>
    <t>PER CASE</t>
  </si>
  <si>
    <t>PER PERSON</t>
  </si>
  <si>
    <t>STATEWIDE</t>
  </si>
  <si>
    <t>FA</t>
  </si>
  <si>
    <t>Maui Island</t>
  </si>
  <si>
    <t>TOTAL BENEFITS BY FA PROGRAM &amp; AREA</t>
  </si>
  <si>
    <t>STATE-</t>
  </si>
  <si>
    <t>MAUI</t>
  </si>
  <si>
    <t>WIDE</t>
  </si>
  <si>
    <t>ISLAND</t>
  </si>
  <si>
    <t>MOLOKAI</t>
  </si>
  <si>
    <t>LANAI</t>
  </si>
  <si>
    <t>ALL PROGRAMS</t>
  </si>
  <si>
    <t>AVE BENEFITS BY FA CATEGORY (STATEWIDE)</t>
  </si>
  <si>
    <t>PER  HOUSEHOLD</t>
  </si>
  <si>
    <t>MONTH</t>
  </si>
  <si>
    <t>MON AVE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</si>
  <si>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</si>
  <si>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</si>
  <si>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</si>
  <si>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</si>
  <si>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</si>
  <si>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</si>
  <si>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</si>
  <si>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</si>
  <si>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</si>
  <si>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</si>
  <si>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</si>
  <si>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</si>
  <si>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HH</t>
  </si>
  <si>
    <t>NA</t>
  </si>
  <si>
    <t>TAONF</t>
  </si>
  <si>
    <t>TANF</t>
  </si>
  <si>
    <t>AVE HH</t>
  </si>
  <si>
    <t>SIZE</t>
  </si>
  <si>
    <t>NUMBER OF HOUSEHOLDS &amp; PEOPLE BY CATEGORY</t>
  </si>
  <si>
    <t>NUMBER OF CASES &amp; PERSONS BY FA PROGRAM</t>
  </si>
  <si>
    <t>CASES</t>
  </si>
  <si>
    <t>AVE BEN</t>
  </si>
  <si>
    <t>PER</t>
  </si>
  <si>
    <t>CASE</t>
  </si>
  <si>
    <t>PERSON</t>
  </si>
  <si>
    <t>TOTAL BENEFITS BY FA CATEGORY</t>
  </si>
  <si>
    <t>AVE BENEFITS BY FA CATEGORY</t>
  </si>
  <si>
    <t>ALL</t>
  </si>
  <si>
    <t>PROGS</t>
  </si>
  <si>
    <t>AVE</t>
  </si>
  <si>
    <t>BENEFIT</t>
  </si>
  <si>
    <t>TOTAL BENEFITS &amp; AVE BENEFITS BY CATEGORY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</si>
</sst>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I32" sqref="I32"/>
    </sheetView>
  </sheetViews>
  <sheetFormatPr defaultColWidth="9.140625" defaultRowHeight="12.75"/>
  <cols>
    <col min="2" max="2" width="9.28125" style="0" bestFit="1" customWidth="1"/>
    <col min="3" max="4" width="10.00390625" style="0" customWidth="1"/>
    <col min="5" max="5" width="11.140625" style="0" customWidth="1"/>
    <col min="6" max="6" width="13.140625" style="0" customWidth="1"/>
    <col min="7" max="7" width="9.28125" style="0" bestFit="1" customWidth="1"/>
    <col min="8" max="8" width="10.42187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8846</v>
      </c>
      <c r="C5" s="25">
        <v>216</v>
      </c>
      <c r="D5" s="25">
        <v>1256</v>
      </c>
      <c r="E5" s="25">
        <v>2469</v>
      </c>
      <c r="F5" s="25">
        <v>9861</v>
      </c>
      <c r="G5" s="25">
        <v>406</v>
      </c>
      <c r="H5" s="25">
        <v>61836</v>
      </c>
      <c r="I5" s="20">
        <f>SUM(B5:H5)</f>
        <v>84890</v>
      </c>
    </row>
    <row r="6" spans="1:9" ht="12.75">
      <c r="A6" s="4" t="s">
        <v>8</v>
      </c>
      <c r="B6" s="25">
        <v>4799</v>
      </c>
      <c r="C6" s="25">
        <v>163</v>
      </c>
      <c r="D6" s="25">
        <v>288</v>
      </c>
      <c r="E6" s="25">
        <v>734</v>
      </c>
      <c r="F6" s="25">
        <v>2839</v>
      </c>
      <c r="G6" s="25">
        <v>45</v>
      </c>
      <c r="H6" s="25">
        <v>26772</v>
      </c>
      <c r="I6" s="20">
        <f aca="true" t="shared" si="0" ref="I6:I11">SUM(B6:H6)</f>
        <v>35640</v>
      </c>
    </row>
    <row r="7" spans="1:9" ht="12.75">
      <c r="A7" s="4" t="s">
        <v>9</v>
      </c>
      <c r="B7" s="25">
        <v>653</v>
      </c>
      <c r="C7" s="25">
        <v>24</v>
      </c>
      <c r="D7" s="25">
        <v>28</v>
      </c>
      <c r="E7" s="25">
        <v>79</v>
      </c>
      <c r="F7" s="25">
        <v>570</v>
      </c>
      <c r="G7" s="25">
        <v>17</v>
      </c>
      <c r="H7" s="25">
        <v>6590</v>
      </c>
      <c r="I7" s="20">
        <f t="shared" si="0"/>
        <v>7961</v>
      </c>
    </row>
    <row r="8" spans="1:9" ht="12.75">
      <c r="A8" s="4" t="s">
        <v>10</v>
      </c>
      <c r="B8" s="25">
        <v>1433</v>
      </c>
      <c r="C8" s="25">
        <v>68</v>
      </c>
      <c r="D8" s="25">
        <v>74</v>
      </c>
      <c r="E8" s="25">
        <v>268</v>
      </c>
      <c r="F8" s="25">
        <v>823</v>
      </c>
      <c r="G8" s="25">
        <v>23</v>
      </c>
      <c r="H8" s="25">
        <v>10488</v>
      </c>
      <c r="I8" s="20">
        <f t="shared" si="0"/>
        <v>13177</v>
      </c>
    </row>
    <row r="9" spans="1:9" ht="12.75">
      <c r="A9" s="4" t="s">
        <v>11</v>
      </c>
      <c r="B9" s="25">
        <v>393</v>
      </c>
      <c r="C9" s="25">
        <v>3</v>
      </c>
      <c r="D9" s="25">
        <v>52</v>
      </c>
      <c r="E9" s="25">
        <v>31</v>
      </c>
      <c r="F9" s="25">
        <v>110</v>
      </c>
      <c r="G9" s="25">
        <v>1</v>
      </c>
      <c r="H9" s="25">
        <v>1457</v>
      </c>
      <c r="I9" s="20">
        <f t="shared" si="0"/>
        <v>2047</v>
      </c>
    </row>
    <row r="10" spans="1:9" ht="12.75">
      <c r="A10" s="4" t="s">
        <v>12</v>
      </c>
      <c r="B10" s="25">
        <v>59</v>
      </c>
      <c r="C10" s="25">
        <v>4</v>
      </c>
      <c r="D10" s="25">
        <v>10</v>
      </c>
      <c r="E10" s="25">
        <v>3</v>
      </c>
      <c r="F10" s="25">
        <v>25</v>
      </c>
      <c r="G10" s="25">
        <v>0</v>
      </c>
      <c r="H10" s="25">
        <v>190</v>
      </c>
      <c r="I10" s="20">
        <f t="shared" si="0"/>
        <v>291</v>
      </c>
    </row>
    <row r="11" spans="1:9" ht="12.75">
      <c r="A11" s="4" t="s">
        <v>13</v>
      </c>
      <c r="B11" s="20">
        <f aca="true" t="shared" si="1" ref="B11:H11">SUM(B8:B10)</f>
        <v>1885</v>
      </c>
      <c r="C11" s="20">
        <f t="shared" si="1"/>
        <v>75</v>
      </c>
      <c r="D11" s="20">
        <f t="shared" si="1"/>
        <v>136</v>
      </c>
      <c r="E11" s="20">
        <f t="shared" si="1"/>
        <v>302</v>
      </c>
      <c r="F11" s="20">
        <f t="shared" si="1"/>
        <v>958</v>
      </c>
      <c r="G11" s="20">
        <f t="shared" si="1"/>
        <v>24</v>
      </c>
      <c r="H11" s="20">
        <f t="shared" si="1"/>
        <v>12135</v>
      </c>
      <c r="I11" s="20">
        <f t="shared" si="0"/>
        <v>15515</v>
      </c>
    </row>
    <row r="12" spans="1:9" ht="12.75">
      <c r="A12" s="4" t="s">
        <v>14</v>
      </c>
      <c r="B12" s="20">
        <f>SUM(B5+B6+B7+B11)</f>
        <v>16183</v>
      </c>
      <c r="C12" s="20">
        <f aca="true" t="shared" si="2" ref="C12:I12">SUM(C5+C6+C7+C11)</f>
        <v>478</v>
      </c>
      <c r="D12" s="20">
        <f t="shared" si="2"/>
        <v>1708</v>
      </c>
      <c r="E12" s="20">
        <f t="shared" si="2"/>
        <v>3584</v>
      </c>
      <c r="F12" s="20">
        <f t="shared" si="2"/>
        <v>14228</v>
      </c>
      <c r="G12" s="20">
        <f t="shared" si="2"/>
        <v>492</v>
      </c>
      <c r="H12" s="20">
        <f t="shared" si="2"/>
        <v>107333</v>
      </c>
      <c r="I12" s="20">
        <f t="shared" si="2"/>
        <v>144006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2786</v>
      </c>
      <c r="C16" s="25">
        <v>68</v>
      </c>
      <c r="D16" s="25">
        <v>301</v>
      </c>
      <c r="E16" s="25">
        <v>2439</v>
      </c>
      <c r="F16" s="25">
        <v>8960</v>
      </c>
      <c r="G16" s="25">
        <v>359</v>
      </c>
      <c r="H16" s="25">
        <v>27597</v>
      </c>
      <c r="I16" s="20">
        <f>SUM(B16:H16)</f>
        <v>42510</v>
      </c>
    </row>
    <row r="17" spans="1:9" ht="12.75">
      <c r="A17" s="4" t="s">
        <v>8</v>
      </c>
      <c r="B17" s="25">
        <v>1468</v>
      </c>
      <c r="C17" s="25">
        <v>45</v>
      </c>
      <c r="D17" s="25">
        <v>69</v>
      </c>
      <c r="E17" s="25">
        <v>720</v>
      </c>
      <c r="F17" s="25">
        <v>2732</v>
      </c>
      <c r="G17" s="25">
        <v>40</v>
      </c>
      <c r="H17" s="25">
        <v>12955</v>
      </c>
      <c r="I17" s="20">
        <f aca="true" t="shared" si="3" ref="I17:I22">SUM(B17:H17)</f>
        <v>18029</v>
      </c>
    </row>
    <row r="18" spans="1:9" ht="12.75">
      <c r="A18" s="4" t="s">
        <v>9</v>
      </c>
      <c r="B18" s="25">
        <v>221</v>
      </c>
      <c r="C18" s="25">
        <v>5</v>
      </c>
      <c r="D18" s="25">
        <v>7</v>
      </c>
      <c r="E18" s="25">
        <v>78</v>
      </c>
      <c r="F18" s="25">
        <v>545</v>
      </c>
      <c r="G18" s="25">
        <v>15</v>
      </c>
      <c r="H18" s="25">
        <v>3277</v>
      </c>
      <c r="I18" s="20">
        <f t="shared" si="3"/>
        <v>4148</v>
      </c>
    </row>
    <row r="19" spans="1:9" ht="12.75">
      <c r="A19" s="4" t="s">
        <v>10</v>
      </c>
      <c r="B19" s="25">
        <v>471</v>
      </c>
      <c r="C19" s="25">
        <v>18</v>
      </c>
      <c r="D19" s="25">
        <v>18</v>
      </c>
      <c r="E19" s="25">
        <v>263</v>
      </c>
      <c r="F19" s="25">
        <v>792</v>
      </c>
      <c r="G19" s="25">
        <v>21</v>
      </c>
      <c r="H19" s="25">
        <v>5048</v>
      </c>
      <c r="I19" s="20">
        <f t="shared" si="3"/>
        <v>6631</v>
      </c>
    </row>
    <row r="20" spans="1:9" ht="12.75">
      <c r="A20" s="4" t="s">
        <v>11</v>
      </c>
      <c r="B20" s="25">
        <v>112</v>
      </c>
      <c r="C20" s="25">
        <v>1</v>
      </c>
      <c r="D20" s="25">
        <v>10</v>
      </c>
      <c r="E20" s="25">
        <v>30</v>
      </c>
      <c r="F20" s="25">
        <v>97</v>
      </c>
      <c r="G20" s="25">
        <v>1</v>
      </c>
      <c r="H20" s="25">
        <v>652</v>
      </c>
      <c r="I20" s="20">
        <f t="shared" si="3"/>
        <v>903</v>
      </c>
    </row>
    <row r="21" spans="1:9" ht="12.75">
      <c r="A21" s="4" t="s">
        <v>12</v>
      </c>
      <c r="B21" s="25">
        <v>18</v>
      </c>
      <c r="C21" s="25">
        <v>1</v>
      </c>
      <c r="D21" s="25">
        <v>2</v>
      </c>
      <c r="E21" s="25">
        <v>3</v>
      </c>
      <c r="F21" s="25">
        <v>25</v>
      </c>
      <c r="G21" s="25">
        <v>0</v>
      </c>
      <c r="H21" s="25">
        <v>93</v>
      </c>
      <c r="I21" s="20">
        <f t="shared" si="3"/>
        <v>142</v>
      </c>
    </row>
    <row r="22" spans="1:9" ht="12.75">
      <c r="A22" s="4" t="s">
        <v>13</v>
      </c>
      <c r="B22" s="20">
        <f aca="true" t="shared" si="4" ref="B22:H22">SUM(B19:B21)</f>
        <v>601</v>
      </c>
      <c r="C22" s="20">
        <f t="shared" si="4"/>
        <v>20</v>
      </c>
      <c r="D22" s="20">
        <f t="shared" si="4"/>
        <v>30</v>
      </c>
      <c r="E22" s="20">
        <f t="shared" si="4"/>
        <v>296</v>
      </c>
      <c r="F22" s="20">
        <f t="shared" si="4"/>
        <v>914</v>
      </c>
      <c r="G22" s="20">
        <f t="shared" si="4"/>
        <v>22</v>
      </c>
      <c r="H22" s="20">
        <f t="shared" si="4"/>
        <v>5793</v>
      </c>
      <c r="I22" s="20">
        <f t="shared" si="3"/>
        <v>7676</v>
      </c>
    </row>
    <row r="23" spans="1:9" ht="12.75">
      <c r="A23" s="4" t="s">
        <v>14</v>
      </c>
      <c r="B23" s="20">
        <f>SUM(B16+B17+B18+B22)</f>
        <v>5076</v>
      </c>
      <c r="C23" s="20">
        <f aca="true" t="shared" si="5" ref="C23:I23">SUM(C16+C17+C18+C22)</f>
        <v>138</v>
      </c>
      <c r="D23" s="20">
        <f t="shared" si="5"/>
        <v>407</v>
      </c>
      <c r="E23" s="20">
        <f t="shared" si="5"/>
        <v>3533</v>
      </c>
      <c r="F23" s="20">
        <f t="shared" si="5"/>
        <v>13151</v>
      </c>
      <c r="G23" s="20">
        <f t="shared" si="5"/>
        <v>436</v>
      </c>
      <c r="H23" s="20">
        <f t="shared" si="5"/>
        <v>49622</v>
      </c>
      <c r="I23" s="20">
        <f t="shared" si="5"/>
        <v>72363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1896455</v>
      </c>
      <c r="C27" s="25">
        <v>50939</v>
      </c>
      <c r="D27" s="25">
        <v>231651</v>
      </c>
      <c r="E27" s="25">
        <v>703477</v>
      </c>
      <c r="F27" s="25">
        <v>2009546</v>
      </c>
      <c r="G27" s="25">
        <v>118920</v>
      </c>
      <c r="H27" s="25">
        <v>13218900</v>
      </c>
      <c r="I27" s="20">
        <f aca="true" t="shared" si="6" ref="I27:I32">SUM(B27:H27)</f>
        <v>18229888</v>
      </c>
    </row>
    <row r="28" spans="1:9" ht="12.75">
      <c r="A28" s="4" t="s">
        <v>8</v>
      </c>
      <c r="B28" s="25">
        <v>1019193</v>
      </c>
      <c r="C28" s="25">
        <v>39144</v>
      </c>
      <c r="D28" s="25">
        <v>53828</v>
      </c>
      <c r="E28" s="25">
        <v>207044</v>
      </c>
      <c r="F28" s="25">
        <v>564308</v>
      </c>
      <c r="G28" s="25">
        <v>12858</v>
      </c>
      <c r="H28" s="25">
        <v>5961305</v>
      </c>
      <c r="I28" s="20">
        <f t="shared" si="6"/>
        <v>7857680</v>
      </c>
    </row>
    <row r="29" spans="1:9" ht="12.75">
      <c r="A29" s="4" t="s">
        <v>9</v>
      </c>
      <c r="B29" s="25">
        <v>139254</v>
      </c>
      <c r="C29" s="25">
        <v>6004</v>
      </c>
      <c r="D29" s="25">
        <v>5184</v>
      </c>
      <c r="E29" s="25">
        <v>22550</v>
      </c>
      <c r="F29" s="25">
        <v>113926</v>
      </c>
      <c r="G29" s="25">
        <v>4855</v>
      </c>
      <c r="H29" s="25">
        <v>1433826</v>
      </c>
      <c r="I29" s="20">
        <f t="shared" si="6"/>
        <v>1725599</v>
      </c>
    </row>
    <row r="30" spans="1:9" ht="12.75">
      <c r="A30" s="4" t="s">
        <v>10</v>
      </c>
      <c r="B30" s="25">
        <v>317908</v>
      </c>
      <c r="C30" s="25">
        <v>17485</v>
      </c>
      <c r="D30" s="25">
        <v>13114</v>
      </c>
      <c r="E30" s="25">
        <v>78946</v>
      </c>
      <c r="F30" s="25">
        <v>173903</v>
      </c>
      <c r="G30" s="25">
        <v>6974</v>
      </c>
      <c r="H30" s="25">
        <v>2389168</v>
      </c>
      <c r="I30" s="20">
        <f t="shared" si="6"/>
        <v>2997498</v>
      </c>
    </row>
    <row r="31" spans="1:9" ht="12.75">
      <c r="A31" s="4" t="s">
        <v>11</v>
      </c>
      <c r="B31" s="25">
        <v>83466</v>
      </c>
      <c r="C31" s="25">
        <v>700</v>
      </c>
      <c r="D31" s="25">
        <v>8910</v>
      </c>
      <c r="E31" s="25">
        <v>8557</v>
      </c>
      <c r="F31" s="25">
        <v>20525</v>
      </c>
      <c r="G31" s="25">
        <v>314</v>
      </c>
      <c r="H31" s="25">
        <v>314718</v>
      </c>
      <c r="I31" s="20">
        <f t="shared" si="6"/>
        <v>437190</v>
      </c>
    </row>
    <row r="32" spans="1:9" ht="12.75">
      <c r="A32" s="4" t="s">
        <v>12</v>
      </c>
      <c r="B32" s="25">
        <v>12345</v>
      </c>
      <c r="C32" s="25">
        <v>798</v>
      </c>
      <c r="D32" s="25">
        <v>1379</v>
      </c>
      <c r="E32" s="25">
        <v>848</v>
      </c>
      <c r="F32" s="25">
        <v>4799</v>
      </c>
      <c r="G32" s="25">
        <v>0</v>
      </c>
      <c r="H32" s="25">
        <v>39590</v>
      </c>
      <c r="I32" s="20">
        <f t="shared" si="6"/>
        <v>59759</v>
      </c>
    </row>
    <row r="33" spans="1:9" ht="12.75">
      <c r="A33" s="4" t="s">
        <v>13</v>
      </c>
      <c r="B33" s="20">
        <f>SUM(B30:B32)</f>
        <v>413719</v>
      </c>
      <c r="C33" s="20">
        <f aca="true" t="shared" si="7" ref="C33:I33">SUM(C30:C32)</f>
        <v>18983</v>
      </c>
      <c r="D33" s="20">
        <f t="shared" si="7"/>
        <v>23403</v>
      </c>
      <c r="E33" s="20">
        <f t="shared" si="7"/>
        <v>88351</v>
      </c>
      <c r="F33" s="20">
        <f t="shared" si="7"/>
        <v>199227</v>
      </c>
      <c r="G33" s="20">
        <f t="shared" si="7"/>
        <v>7288</v>
      </c>
      <c r="H33" s="20">
        <f t="shared" si="7"/>
        <v>2743476</v>
      </c>
      <c r="I33" s="20">
        <f t="shared" si="7"/>
        <v>3494447</v>
      </c>
    </row>
    <row r="34" spans="1:9" ht="12.75">
      <c r="A34" s="4" t="s">
        <v>14</v>
      </c>
      <c r="B34" s="20">
        <f>SUM(B27+B28+B29+B33)</f>
        <v>3468621</v>
      </c>
      <c r="C34" s="20">
        <f aca="true" t="shared" si="8" ref="C34:I34">SUM(C27+C28+C29+C33)</f>
        <v>115070</v>
      </c>
      <c r="D34" s="20">
        <f t="shared" si="8"/>
        <v>314066</v>
      </c>
      <c r="E34" s="20">
        <f t="shared" si="8"/>
        <v>1021422</v>
      </c>
      <c r="F34" s="20">
        <f t="shared" si="8"/>
        <v>2887007</v>
      </c>
      <c r="G34" s="20">
        <f t="shared" si="8"/>
        <v>143921</v>
      </c>
      <c r="H34" s="20">
        <f t="shared" si="8"/>
        <v>23357507</v>
      </c>
      <c r="I34" s="20">
        <f t="shared" si="8"/>
        <v>31307614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72363</v>
      </c>
      <c r="D42" s="21">
        <f>I16</f>
        <v>42510</v>
      </c>
      <c r="E42" s="21">
        <f>I17</f>
        <v>18029</v>
      </c>
      <c r="F42" s="21">
        <f>I18</f>
        <v>4148</v>
      </c>
      <c r="G42" s="21">
        <f>I22</f>
        <v>7676</v>
      </c>
      <c r="H42" s="21">
        <f>I19</f>
        <v>6631</v>
      </c>
      <c r="I42" s="21">
        <f>I20</f>
        <v>903</v>
      </c>
      <c r="J42" s="21">
        <f>I21</f>
        <v>142</v>
      </c>
      <c r="K42" s="21"/>
    </row>
    <row r="43" spans="1:11" ht="12.75">
      <c r="A43" t="s">
        <v>21</v>
      </c>
      <c r="C43" s="21">
        <f>SUM(D43:G43)</f>
        <v>144006</v>
      </c>
      <c r="D43" s="21">
        <f>I5</f>
        <v>84890</v>
      </c>
      <c r="E43" s="21">
        <f>I6</f>
        <v>35640</v>
      </c>
      <c r="F43" s="21">
        <f>I7</f>
        <v>7961</v>
      </c>
      <c r="G43" s="21">
        <f>I11</f>
        <v>15515</v>
      </c>
      <c r="H43" s="21">
        <f>I8</f>
        <v>13177</v>
      </c>
      <c r="I43" s="21">
        <f>I9</f>
        <v>2047</v>
      </c>
      <c r="J43" s="21">
        <f>I10</f>
        <v>291</v>
      </c>
      <c r="K43" s="21"/>
    </row>
    <row r="44" spans="1:11" ht="12.75">
      <c r="A44" t="s">
        <v>22</v>
      </c>
      <c r="C44" s="22">
        <f aca="true" t="shared" si="9" ref="C44:J44">C43/C42</f>
        <v>1.9900501637577215</v>
      </c>
      <c r="D44" s="22">
        <f t="shared" si="9"/>
        <v>1.996941896024465</v>
      </c>
      <c r="E44" s="22">
        <f t="shared" si="9"/>
        <v>1.9768151311775473</v>
      </c>
      <c r="F44" s="22">
        <f t="shared" si="9"/>
        <v>1.91923818707811</v>
      </c>
      <c r="G44" s="22">
        <f t="shared" si="9"/>
        <v>2.021235018238666</v>
      </c>
      <c r="H44" s="22">
        <f t="shared" si="9"/>
        <v>1.9871814206002112</v>
      </c>
      <c r="I44" s="22">
        <f t="shared" si="9"/>
        <v>2.266888150609081</v>
      </c>
      <c r="J44" s="22">
        <f t="shared" si="9"/>
        <v>2.0492957746478875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49622</v>
      </c>
      <c r="D47" s="21">
        <f>H16</f>
        <v>27597</v>
      </c>
      <c r="E47" s="21">
        <f>H17</f>
        <v>12955</v>
      </c>
      <c r="F47" s="21">
        <f>H18</f>
        <v>3277</v>
      </c>
      <c r="G47" s="21">
        <f>H22</f>
        <v>5793</v>
      </c>
      <c r="H47" s="21">
        <f>H19</f>
        <v>5048</v>
      </c>
      <c r="I47" s="21">
        <f>H20</f>
        <v>652</v>
      </c>
      <c r="J47" s="21">
        <f>H21</f>
        <v>93</v>
      </c>
      <c r="K47" s="21"/>
    </row>
    <row r="48" spans="1:11" ht="12.75">
      <c r="A48" t="s">
        <v>21</v>
      </c>
      <c r="C48" s="21">
        <f>SUM(D48:G48)</f>
        <v>107333</v>
      </c>
      <c r="D48" s="21">
        <f>H5</f>
        <v>61836</v>
      </c>
      <c r="E48" s="21">
        <f>H6</f>
        <v>26772</v>
      </c>
      <c r="F48" s="21">
        <f>H7</f>
        <v>6590</v>
      </c>
      <c r="G48" s="21">
        <f>H11</f>
        <v>12135</v>
      </c>
      <c r="H48" s="21">
        <f>H8</f>
        <v>10488</v>
      </c>
      <c r="I48" s="21">
        <f>H9</f>
        <v>1457</v>
      </c>
      <c r="J48" s="21">
        <f>H10</f>
        <v>190</v>
      </c>
      <c r="K48" s="21"/>
    </row>
    <row r="49" spans="1:11" ht="12.75">
      <c r="A49" t="s">
        <v>22</v>
      </c>
      <c r="C49" s="22">
        <f aca="true" t="shared" si="10" ref="C49:J49">C48/C47</f>
        <v>2.163012373543993</v>
      </c>
      <c r="D49" s="22">
        <f t="shared" si="10"/>
        <v>2.2406783346015873</v>
      </c>
      <c r="E49" s="22">
        <f t="shared" si="10"/>
        <v>2.0665380162099574</v>
      </c>
      <c r="F49" s="22">
        <f t="shared" si="10"/>
        <v>2.010985657613671</v>
      </c>
      <c r="G49" s="22">
        <f t="shared" si="10"/>
        <v>2.0947695494562404</v>
      </c>
      <c r="H49" s="22">
        <f t="shared" si="10"/>
        <v>2.0776545166402536</v>
      </c>
      <c r="I49" s="22">
        <f t="shared" si="10"/>
        <v>2.2346625766871164</v>
      </c>
      <c r="J49" s="22">
        <f t="shared" si="10"/>
        <v>2.043010752688172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22741</v>
      </c>
      <c r="D52" s="21">
        <f>SUM(B16:G16)</f>
        <v>14913</v>
      </c>
      <c r="E52" s="21">
        <f>SUM(B17:G17)</f>
        <v>5074</v>
      </c>
      <c r="F52" s="21">
        <f>SUM(B18:G18)</f>
        <v>871</v>
      </c>
      <c r="G52" s="21">
        <f>SUM(H52:J52)</f>
        <v>1883</v>
      </c>
      <c r="H52" s="21">
        <f>SUM(B19:G19)</f>
        <v>1583</v>
      </c>
      <c r="I52" s="21">
        <f>SUM(B20:G20)</f>
        <v>251</v>
      </c>
      <c r="J52" s="21">
        <f>SUM(B21:G21)</f>
        <v>49</v>
      </c>
      <c r="K52" s="21"/>
    </row>
    <row r="53" spans="1:11" ht="12.75">
      <c r="A53" t="s">
        <v>21</v>
      </c>
      <c r="C53" s="21">
        <f>SUM(B12:G12)</f>
        <v>36673</v>
      </c>
      <c r="D53" s="21">
        <f>SUM(B5:G5)</f>
        <v>23054</v>
      </c>
      <c r="E53" s="21">
        <f>SUM(B6:G6)</f>
        <v>8868</v>
      </c>
      <c r="F53" s="21">
        <f>SUM(B7:G7)</f>
        <v>1371</v>
      </c>
      <c r="G53" s="21">
        <f>SUM(H53:J53)</f>
        <v>3380</v>
      </c>
      <c r="H53" s="21">
        <f>SUM(B8:G8)</f>
        <v>2689</v>
      </c>
      <c r="I53" s="21">
        <f>SUM(B9:G9)</f>
        <v>590</v>
      </c>
      <c r="J53" s="21">
        <f>SUM(B10:G10)</f>
        <v>101</v>
      </c>
      <c r="K53" s="21"/>
    </row>
    <row r="54" spans="1:11" ht="12.75">
      <c r="A54" t="s">
        <v>22</v>
      </c>
      <c r="C54" s="22">
        <f aca="true" t="shared" si="11" ref="C54:J54">C53/C52</f>
        <v>1.6126379666681325</v>
      </c>
      <c r="D54" s="22">
        <f t="shared" si="11"/>
        <v>1.5458995507275533</v>
      </c>
      <c r="E54" s="22">
        <f t="shared" si="11"/>
        <v>1.7477335435553805</v>
      </c>
      <c r="F54" s="22">
        <f t="shared" si="11"/>
        <v>1.574052812858783</v>
      </c>
      <c r="G54" s="22">
        <f t="shared" si="11"/>
        <v>1.7950079660116836</v>
      </c>
      <c r="H54" s="22">
        <f t="shared" si="11"/>
        <v>1.698673404927353</v>
      </c>
      <c r="I54" s="22">
        <f t="shared" si="11"/>
        <v>2.350597609561753</v>
      </c>
      <c r="J54" s="22">
        <f t="shared" si="11"/>
        <v>2.061224489795918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22741</v>
      </c>
      <c r="D61" s="21">
        <f>SUM(B16:G16)</f>
        <v>14913</v>
      </c>
      <c r="E61" s="21">
        <f>SUM(B17:G17)</f>
        <v>5074</v>
      </c>
      <c r="F61" s="21">
        <f>SUM(B18:G18)</f>
        <v>871</v>
      </c>
      <c r="G61" s="21">
        <f>SUM(H61:J61)</f>
        <v>1883</v>
      </c>
      <c r="H61" s="21">
        <f>SUM(B19:G19)</f>
        <v>1583</v>
      </c>
      <c r="I61" s="21">
        <f>SUM(B20:G20)</f>
        <v>251</v>
      </c>
      <c r="J61" s="21">
        <f>SUM(B21:G21)</f>
        <v>49</v>
      </c>
      <c r="K61" s="21"/>
    </row>
    <row r="62" spans="1:11" ht="12.75">
      <c r="A62" t="s">
        <v>21</v>
      </c>
      <c r="C62" s="21">
        <f>SUM(B12:G12)</f>
        <v>36673</v>
      </c>
      <c r="D62" s="21">
        <f>SUM(B5:G5)</f>
        <v>23054</v>
      </c>
      <c r="E62" s="21">
        <f>SUM(B6:G6)</f>
        <v>8868</v>
      </c>
      <c r="F62" s="21">
        <f>SUM(B7:G7)</f>
        <v>1371</v>
      </c>
      <c r="G62" s="21">
        <f>SUM(H62:J62)</f>
        <v>3380</v>
      </c>
      <c r="H62" s="21">
        <f>SUM(B8:G8)</f>
        <v>2689</v>
      </c>
      <c r="I62" s="21">
        <f>SUM(B9:G9)</f>
        <v>590</v>
      </c>
      <c r="J62" s="21">
        <f>SUM(B10:G10)</f>
        <v>101</v>
      </c>
      <c r="K62" s="21"/>
    </row>
    <row r="63" spans="1:11" ht="12.75">
      <c r="A63" t="s">
        <v>22</v>
      </c>
      <c r="C63" s="22">
        <f aca="true" t="shared" si="12" ref="C63:J63">C62/C61</f>
        <v>1.6126379666681325</v>
      </c>
      <c r="D63" s="22">
        <f t="shared" si="12"/>
        <v>1.5458995507275533</v>
      </c>
      <c r="E63" s="22">
        <f t="shared" si="12"/>
        <v>1.7477335435553805</v>
      </c>
      <c r="F63" s="22">
        <f t="shared" si="12"/>
        <v>1.574052812858783</v>
      </c>
      <c r="G63" s="22">
        <f t="shared" si="12"/>
        <v>1.7950079660116836</v>
      </c>
      <c r="H63" s="22">
        <f t="shared" si="12"/>
        <v>1.698673404927353</v>
      </c>
      <c r="I63" s="22">
        <f t="shared" si="12"/>
        <v>2.350597609561753</v>
      </c>
      <c r="J63" s="22">
        <f t="shared" si="12"/>
        <v>2.061224489795918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13587</v>
      </c>
      <c r="D66" s="21">
        <f>SUM(F16:G16)</f>
        <v>9319</v>
      </c>
      <c r="E66" s="21">
        <f>SUM(F17:G17)</f>
        <v>2772</v>
      </c>
      <c r="F66" s="21">
        <f>SUM(F18:G18)</f>
        <v>560</v>
      </c>
      <c r="G66" s="21">
        <f>SUM(H66:J66)</f>
        <v>936</v>
      </c>
      <c r="H66" s="21">
        <f>SUM(F19:G19)</f>
        <v>813</v>
      </c>
      <c r="I66" s="21">
        <f>SUM(F20:G20)</f>
        <v>98</v>
      </c>
      <c r="J66" s="21">
        <f>SUM(F21:G21)</f>
        <v>25</v>
      </c>
      <c r="K66" s="21"/>
    </row>
    <row r="67" spans="1:11" ht="12.75">
      <c r="A67" t="s">
        <v>21</v>
      </c>
      <c r="C67" s="21">
        <f>SUM(F12:G12)</f>
        <v>14720</v>
      </c>
      <c r="D67" s="21">
        <f>SUM(F5:G5)</f>
        <v>10267</v>
      </c>
      <c r="E67" s="21">
        <f>SUM(F6:G6)</f>
        <v>2884</v>
      </c>
      <c r="F67" s="21">
        <f>SUM(F7:G7)</f>
        <v>587</v>
      </c>
      <c r="G67" s="21">
        <f>SUM(H67:J67)</f>
        <v>982</v>
      </c>
      <c r="H67" s="21">
        <f>SUM(F8:G8)</f>
        <v>846</v>
      </c>
      <c r="I67" s="21">
        <f>SUM(F9:G9)</f>
        <v>111</v>
      </c>
      <c r="J67" s="21">
        <f>SUM(F10:G10)</f>
        <v>25</v>
      </c>
      <c r="K67" s="21"/>
    </row>
    <row r="68" spans="1:11" ht="12.75">
      <c r="A68" t="s">
        <v>22</v>
      </c>
      <c r="C68" s="22">
        <f aca="true" t="shared" si="13" ref="C68:J68">C67/C66</f>
        <v>1.083388533156694</v>
      </c>
      <c r="D68" s="22">
        <f t="shared" si="13"/>
        <v>1.1017276531816718</v>
      </c>
      <c r="E68" s="22">
        <f t="shared" si="13"/>
        <v>1.0404040404040404</v>
      </c>
      <c r="F68" s="22">
        <f t="shared" si="13"/>
        <v>1.0482142857142858</v>
      </c>
      <c r="G68" s="22">
        <f t="shared" si="13"/>
        <v>1.0491452991452992</v>
      </c>
      <c r="H68" s="22">
        <f t="shared" si="13"/>
        <v>1.040590405904059</v>
      </c>
      <c r="I68" s="22">
        <f t="shared" si="13"/>
        <v>1.1326530612244898</v>
      </c>
      <c r="J68" s="22">
        <f t="shared" si="13"/>
        <v>1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5076</v>
      </c>
      <c r="D71" s="21">
        <f>B16</f>
        <v>2786</v>
      </c>
      <c r="E71" s="21">
        <f>B17</f>
        <v>1468</v>
      </c>
      <c r="F71" s="21">
        <f>B18</f>
        <v>221</v>
      </c>
      <c r="G71" s="21">
        <f>SUM(H71:J71)</f>
        <v>601</v>
      </c>
      <c r="H71" s="21">
        <f>B19</f>
        <v>471</v>
      </c>
      <c r="I71" s="21">
        <f>B20</f>
        <v>112</v>
      </c>
      <c r="J71" s="21">
        <f>B21</f>
        <v>18</v>
      </c>
      <c r="K71" s="21"/>
    </row>
    <row r="72" spans="1:11" ht="12.75">
      <c r="A72" t="s">
        <v>21</v>
      </c>
      <c r="C72" s="21">
        <f>B12</f>
        <v>16183</v>
      </c>
      <c r="D72" s="21">
        <f>B5</f>
        <v>8846</v>
      </c>
      <c r="E72" s="21">
        <f>B6</f>
        <v>4799</v>
      </c>
      <c r="F72" s="21">
        <f>B7</f>
        <v>653</v>
      </c>
      <c r="G72" s="21">
        <f>SUM(H72:J72)</f>
        <v>1885</v>
      </c>
      <c r="H72" s="21">
        <f>B8</f>
        <v>1433</v>
      </c>
      <c r="I72" s="21">
        <f>B9</f>
        <v>393</v>
      </c>
      <c r="J72" s="21">
        <f>B10</f>
        <v>59</v>
      </c>
      <c r="K72" s="21"/>
    </row>
    <row r="73" spans="1:11" ht="12.75">
      <c r="A73" t="s">
        <v>22</v>
      </c>
      <c r="C73" s="22">
        <f aca="true" t="shared" si="14" ref="C73:J73">C72/C71</f>
        <v>3.188140267927502</v>
      </c>
      <c r="D73" s="22">
        <f t="shared" si="14"/>
        <v>3.1751615218951903</v>
      </c>
      <c r="E73" s="22">
        <f t="shared" si="14"/>
        <v>3.269073569482289</v>
      </c>
      <c r="F73" s="22">
        <f t="shared" si="14"/>
        <v>2.9547511312217196</v>
      </c>
      <c r="G73" s="22">
        <f t="shared" si="14"/>
        <v>3.136439267886855</v>
      </c>
      <c r="H73" s="22">
        <f t="shared" si="14"/>
        <v>3.0424628450106157</v>
      </c>
      <c r="I73" s="22">
        <f t="shared" si="14"/>
        <v>3.5089285714285716</v>
      </c>
      <c r="J73" s="22">
        <f t="shared" si="14"/>
        <v>3.2777777777777777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138</v>
      </c>
      <c r="D76" s="21">
        <f>C16</f>
        <v>68</v>
      </c>
      <c r="E76" s="21">
        <f>C17</f>
        <v>45</v>
      </c>
      <c r="F76" s="21">
        <f>C18</f>
        <v>5</v>
      </c>
      <c r="G76" s="21">
        <f>SUM(H76:J76)</f>
        <v>20</v>
      </c>
      <c r="H76" s="21">
        <f>C19</f>
        <v>18</v>
      </c>
      <c r="I76" s="21">
        <f>C20</f>
        <v>1</v>
      </c>
      <c r="J76" s="21">
        <f>C21</f>
        <v>1</v>
      </c>
      <c r="K76" s="21"/>
    </row>
    <row r="77" spans="1:11" ht="12.75">
      <c r="A77" t="s">
        <v>21</v>
      </c>
      <c r="C77" s="21">
        <f>C12</f>
        <v>478</v>
      </c>
      <c r="D77" s="21">
        <f>C5</f>
        <v>216</v>
      </c>
      <c r="E77" s="21">
        <f>C6</f>
        <v>163</v>
      </c>
      <c r="F77" s="21">
        <f>C7</f>
        <v>24</v>
      </c>
      <c r="G77" s="21">
        <f>SUM(H77:J77)</f>
        <v>75</v>
      </c>
      <c r="H77" s="21">
        <f>C8</f>
        <v>68</v>
      </c>
      <c r="I77" s="21">
        <f>C9</f>
        <v>3</v>
      </c>
      <c r="J77" s="21">
        <f>C10</f>
        <v>4</v>
      </c>
      <c r="K77" s="21"/>
    </row>
    <row r="78" spans="1:11" ht="12.75">
      <c r="A78" t="s">
        <v>22</v>
      </c>
      <c r="C78" s="22">
        <f aca="true" t="shared" si="15" ref="C78:J78">C77/C76</f>
        <v>3.463768115942029</v>
      </c>
      <c r="D78" s="22">
        <f t="shared" si="15"/>
        <v>3.176470588235294</v>
      </c>
      <c r="E78" s="22">
        <f t="shared" si="15"/>
        <v>3.6222222222222222</v>
      </c>
      <c r="F78" s="22">
        <f t="shared" si="15"/>
        <v>4.8</v>
      </c>
      <c r="G78" s="22">
        <f t="shared" si="15"/>
        <v>3.75</v>
      </c>
      <c r="H78" s="22">
        <f t="shared" si="15"/>
        <v>3.7777777777777777</v>
      </c>
      <c r="I78" s="22">
        <f t="shared" si="15"/>
        <v>3</v>
      </c>
      <c r="J78" s="22">
        <f t="shared" si="15"/>
        <v>4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3533</v>
      </c>
      <c r="D81" s="21">
        <f>E16</f>
        <v>2439</v>
      </c>
      <c r="E81" s="21">
        <f>E17</f>
        <v>720</v>
      </c>
      <c r="F81" s="21">
        <f>E18</f>
        <v>78</v>
      </c>
      <c r="G81" s="21">
        <f>SUM(H81:J81)</f>
        <v>296</v>
      </c>
      <c r="H81" s="21">
        <f>E19</f>
        <v>263</v>
      </c>
      <c r="I81" s="21">
        <f>E20</f>
        <v>30</v>
      </c>
      <c r="J81" s="21">
        <f>E21</f>
        <v>3</v>
      </c>
      <c r="K81" s="21"/>
    </row>
    <row r="82" spans="1:11" ht="12.75">
      <c r="A82" t="s">
        <v>21</v>
      </c>
      <c r="C82" s="21">
        <f>E12</f>
        <v>3584</v>
      </c>
      <c r="D82" s="21">
        <f>E5</f>
        <v>2469</v>
      </c>
      <c r="E82" s="21">
        <f>E6</f>
        <v>734</v>
      </c>
      <c r="F82" s="21">
        <f>E7</f>
        <v>79</v>
      </c>
      <c r="G82" s="21">
        <f>SUM(H82:J82)</f>
        <v>302</v>
      </c>
      <c r="H82" s="21">
        <f>E8</f>
        <v>268</v>
      </c>
      <c r="I82" s="21">
        <f>E9</f>
        <v>31</v>
      </c>
      <c r="J82" s="21">
        <f>E10</f>
        <v>3</v>
      </c>
      <c r="K82" s="21"/>
    </row>
    <row r="83" spans="1:11" ht="12.75">
      <c r="A83" t="s">
        <v>22</v>
      </c>
      <c r="C83" s="22">
        <f aca="true" t="shared" si="16" ref="C83:J83">C82/C81</f>
        <v>1.014435324087178</v>
      </c>
      <c r="D83" s="22">
        <f t="shared" si="16"/>
        <v>1.01230012300123</v>
      </c>
      <c r="E83" s="22">
        <f t="shared" si="16"/>
        <v>1.0194444444444444</v>
      </c>
      <c r="F83" s="22">
        <f t="shared" si="16"/>
        <v>1.0128205128205128</v>
      </c>
      <c r="G83" s="22">
        <f t="shared" si="16"/>
        <v>1.0202702702702702</v>
      </c>
      <c r="H83" s="22">
        <f t="shared" si="16"/>
        <v>1.0190114068441065</v>
      </c>
      <c r="I83" s="22">
        <f t="shared" si="16"/>
        <v>1.0333333333333334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407</v>
      </c>
      <c r="D86" s="21">
        <f>D16</f>
        <v>301</v>
      </c>
      <c r="E86" s="21">
        <f>D17</f>
        <v>69</v>
      </c>
      <c r="F86" s="21">
        <f>D18</f>
        <v>7</v>
      </c>
      <c r="G86" s="21">
        <f>SUM(H86:J86)</f>
        <v>30</v>
      </c>
      <c r="H86" s="21">
        <f>D19</f>
        <v>18</v>
      </c>
      <c r="I86" s="21">
        <f>D20</f>
        <v>10</v>
      </c>
      <c r="J86" s="21">
        <f>D21</f>
        <v>2</v>
      </c>
    </row>
    <row r="87" spans="1:10" ht="12.75">
      <c r="A87" t="s">
        <v>21</v>
      </c>
      <c r="C87" s="21">
        <f>D12</f>
        <v>1708</v>
      </c>
      <c r="D87" s="21">
        <f>D5</f>
        <v>1256</v>
      </c>
      <c r="E87" s="21">
        <f>D6</f>
        <v>288</v>
      </c>
      <c r="F87" s="21">
        <f>D7</f>
        <v>28</v>
      </c>
      <c r="G87" s="21">
        <f>SUM(H87:J87)</f>
        <v>136</v>
      </c>
      <c r="H87" s="21">
        <f>D8</f>
        <v>74</v>
      </c>
      <c r="I87" s="21">
        <f>D9</f>
        <v>52</v>
      </c>
      <c r="J87" s="21">
        <f>D10</f>
        <v>10</v>
      </c>
    </row>
    <row r="88" spans="1:10" ht="12.75">
      <c r="A88" t="s">
        <v>22</v>
      </c>
      <c r="C88" s="22">
        <f>C87/C86</f>
        <v>4.196560196560196</v>
      </c>
      <c r="D88" s="22">
        <f aca="true" t="shared" si="17" ref="D88:I88">D87/D86</f>
        <v>4.172757475083056</v>
      </c>
      <c r="E88" s="22">
        <f t="shared" si="17"/>
        <v>4.173913043478261</v>
      </c>
      <c r="F88" s="22">
        <f t="shared" si="17"/>
        <v>4</v>
      </c>
      <c r="G88" s="22">
        <f t="shared" si="17"/>
        <v>4.533333333333333</v>
      </c>
      <c r="H88" s="22">
        <f t="shared" si="17"/>
        <v>4.111111111111111</v>
      </c>
      <c r="I88" s="22">
        <f t="shared" si="17"/>
        <v>5.2</v>
      </c>
      <c r="J88" s="22">
        <f>J87/J86</f>
        <v>5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31307614</v>
      </c>
      <c r="D94" s="21"/>
      <c r="E94" s="21">
        <f>SUM(E95:E96)</f>
        <v>72363</v>
      </c>
      <c r="F94" s="22">
        <f>C94/E94</f>
        <v>432.6467117173141</v>
      </c>
      <c r="G94" s="21">
        <f>SUM(G95:G96)</f>
        <v>144006</v>
      </c>
      <c r="H94" s="22">
        <f>C94/G94</f>
        <v>217.40492757246227</v>
      </c>
    </row>
    <row r="95" spans="1:8" ht="12.75">
      <c r="A95" t="s">
        <v>23</v>
      </c>
      <c r="C95" s="21">
        <f>H34</f>
        <v>23357507</v>
      </c>
      <c r="D95" s="21"/>
      <c r="E95" s="21">
        <f>H23</f>
        <v>49622</v>
      </c>
      <c r="F95" s="22">
        <f>C95/E95</f>
        <v>470.708697755028</v>
      </c>
      <c r="G95" s="21">
        <f>H12</f>
        <v>107333</v>
      </c>
      <c r="H95" s="22">
        <f>C95/G95</f>
        <v>217.61720067453626</v>
      </c>
    </row>
    <row r="96" spans="1:8" ht="12.75">
      <c r="A96" t="s">
        <v>34</v>
      </c>
      <c r="C96" s="21">
        <f>SUM(B34:G34)</f>
        <v>7950107</v>
      </c>
      <c r="D96" s="21"/>
      <c r="E96" s="21">
        <f>SUM(B23:G23)</f>
        <v>22741</v>
      </c>
      <c r="F96" s="22">
        <f>C96/E96</f>
        <v>349.5935534936898</v>
      </c>
      <c r="G96" s="21">
        <f>SUM(B12:G12)</f>
        <v>36673</v>
      </c>
      <c r="H96" s="22">
        <f>C96/G96</f>
        <v>216.78365555040492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18229888</v>
      </c>
      <c r="D98" s="21"/>
      <c r="E98" s="21">
        <f>SUM(E99:E100)</f>
        <v>42510</v>
      </c>
      <c r="F98" s="22">
        <f>C98/E98</f>
        <v>428.8376382027758</v>
      </c>
      <c r="G98" s="21">
        <f>SUM(G99:G100)</f>
        <v>84890</v>
      </c>
      <c r="H98" s="22">
        <f>C98/G98</f>
        <v>214.74717870184946</v>
      </c>
    </row>
    <row r="99" spans="1:8" ht="12.75">
      <c r="A99" t="s">
        <v>23</v>
      </c>
      <c r="C99" s="21">
        <f>H27</f>
        <v>13218900</v>
      </c>
      <c r="D99" s="21"/>
      <c r="E99" s="21">
        <f>H16</f>
        <v>27597</v>
      </c>
      <c r="F99" s="22">
        <f aca="true" t="shared" si="18" ref="F99:F114">C99/E99</f>
        <v>478.99771714316773</v>
      </c>
      <c r="G99" s="21">
        <f>H5</f>
        <v>61836</v>
      </c>
      <c r="H99" s="22">
        <f aca="true" t="shared" si="19" ref="H99:H114">C99/G99</f>
        <v>213.77352998253446</v>
      </c>
    </row>
    <row r="100" spans="1:8" ht="12.75">
      <c r="A100" t="s">
        <v>34</v>
      </c>
      <c r="C100" s="21">
        <f>SUM(B27:G27)</f>
        <v>5010988</v>
      </c>
      <c r="D100" s="21"/>
      <c r="E100" s="21">
        <f>SUM(B16:G16)</f>
        <v>14913</v>
      </c>
      <c r="F100" s="22">
        <f t="shared" si="18"/>
        <v>336.01475222959834</v>
      </c>
      <c r="G100" s="21">
        <f>SUM(B5:G5)</f>
        <v>23054</v>
      </c>
      <c r="H100" s="22">
        <f t="shared" si="19"/>
        <v>217.3587229981782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7857680</v>
      </c>
      <c r="D102" s="21"/>
      <c r="E102" s="21">
        <f>SUM(E103:E104)</f>
        <v>18029</v>
      </c>
      <c r="F102" s="22">
        <f t="shared" si="18"/>
        <v>435.8355982028953</v>
      </c>
      <c r="G102" s="21">
        <f>SUM(G103:G104)</f>
        <v>35640</v>
      </c>
      <c r="H102" s="22">
        <f t="shared" si="19"/>
        <v>220.4736251402918</v>
      </c>
    </row>
    <row r="103" spans="1:8" ht="12.75">
      <c r="A103" t="s">
        <v>23</v>
      </c>
      <c r="C103" s="21">
        <f>H28</f>
        <v>5961305</v>
      </c>
      <c r="D103" s="21"/>
      <c r="E103" s="21">
        <f>H17</f>
        <v>12955</v>
      </c>
      <c r="F103" s="22">
        <f t="shared" si="18"/>
        <v>460.1547664994211</v>
      </c>
      <c r="G103" s="21">
        <f>H6</f>
        <v>26772</v>
      </c>
      <c r="H103" s="22">
        <f t="shared" si="19"/>
        <v>222.66939339608547</v>
      </c>
    </row>
    <row r="104" spans="1:8" ht="12.75">
      <c r="A104" t="s">
        <v>34</v>
      </c>
      <c r="C104" s="21">
        <f>SUM(B28:G28)</f>
        <v>1896375</v>
      </c>
      <c r="D104" s="21"/>
      <c r="E104" s="21">
        <f>SUM(B17:G17)</f>
        <v>5074</v>
      </c>
      <c r="F104" s="22">
        <f t="shared" si="18"/>
        <v>373.74359479700433</v>
      </c>
      <c r="G104" s="21">
        <f>SUM(B6:G6)</f>
        <v>8868</v>
      </c>
      <c r="H104" s="22">
        <f t="shared" si="19"/>
        <v>213.84472259810553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1725599</v>
      </c>
      <c r="D106" s="21"/>
      <c r="E106" s="21">
        <f>SUM(E107:E108)</f>
        <v>4148</v>
      </c>
      <c r="F106" s="22">
        <f t="shared" si="18"/>
        <v>416.00747348119575</v>
      </c>
      <c r="G106" s="21">
        <f>SUM(G107:G108)</f>
        <v>7961</v>
      </c>
      <c r="H106" s="22">
        <f t="shared" si="19"/>
        <v>216.7565632458234</v>
      </c>
    </row>
    <row r="107" spans="1:8" ht="12.75">
      <c r="A107" t="s">
        <v>23</v>
      </c>
      <c r="C107" s="21">
        <f>H29</f>
        <v>1433826</v>
      </c>
      <c r="D107" s="21"/>
      <c r="E107" s="21">
        <f>H18</f>
        <v>3277</v>
      </c>
      <c r="F107" s="22">
        <f t="shared" si="18"/>
        <v>437.54226426609705</v>
      </c>
      <c r="G107" s="21">
        <f>H7</f>
        <v>6590</v>
      </c>
      <c r="H107" s="22">
        <f t="shared" si="19"/>
        <v>217.5760242792109</v>
      </c>
    </row>
    <row r="108" spans="1:8" ht="12.75">
      <c r="A108" t="s">
        <v>34</v>
      </c>
      <c r="C108" s="21">
        <f>SUM(B29:G29)</f>
        <v>291773</v>
      </c>
      <c r="D108" s="21"/>
      <c r="E108" s="21">
        <f>SUM(B18:G18)</f>
        <v>871</v>
      </c>
      <c r="F108" s="22">
        <f t="shared" si="18"/>
        <v>334.9862227324914</v>
      </c>
      <c r="G108" s="21">
        <f>SUM(B7:G7)</f>
        <v>1371</v>
      </c>
      <c r="H108" s="22">
        <f t="shared" si="19"/>
        <v>212.81765134938001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3494447</v>
      </c>
      <c r="D110" s="21"/>
      <c r="E110" s="21">
        <f>SUM(E111:E112)</f>
        <v>7676</v>
      </c>
      <c r="F110" s="22">
        <f t="shared" si="18"/>
        <v>455.2432256383533</v>
      </c>
      <c r="G110" s="21">
        <f>SUM(G111:G112)</f>
        <v>15515</v>
      </c>
      <c r="H110" s="22">
        <f t="shared" si="19"/>
        <v>225.23022881082824</v>
      </c>
    </row>
    <row r="111" spans="1:8" ht="12.75">
      <c r="A111" s="11" t="s">
        <v>23</v>
      </c>
      <c r="C111" s="21">
        <f>H33</f>
        <v>2743476</v>
      </c>
      <c r="D111" s="21"/>
      <c r="E111" s="21">
        <f>H22</f>
        <v>5793</v>
      </c>
      <c r="F111" s="22">
        <f t="shared" si="18"/>
        <v>473.58467115484206</v>
      </c>
      <c r="G111" s="21">
        <f>H11</f>
        <v>12135</v>
      </c>
      <c r="H111" s="22">
        <f t="shared" si="19"/>
        <v>226.0796044499382</v>
      </c>
    </row>
    <row r="112" spans="1:8" ht="12.75">
      <c r="A112" s="11" t="s">
        <v>34</v>
      </c>
      <c r="C112" s="21">
        <f>SUM(B33:G33)</f>
        <v>750971</v>
      </c>
      <c r="D112" s="21"/>
      <c r="E112" s="21">
        <f>SUM(B22:G22)</f>
        <v>1883</v>
      </c>
      <c r="F112" s="22">
        <f t="shared" si="18"/>
        <v>398.8162506638343</v>
      </c>
      <c r="G112" s="21">
        <f>SUM(B11:G11)</f>
        <v>3380</v>
      </c>
      <c r="H112" s="22">
        <f t="shared" si="19"/>
        <v>222.18076923076924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2997498</v>
      </c>
      <c r="D114" s="21"/>
      <c r="E114" s="21">
        <f>SUM(E115:E116)</f>
        <v>6631</v>
      </c>
      <c r="F114" s="22">
        <f t="shared" si="18"/>
        <v>452.0431307495099</v>
      </c>
      <c r="G114" s="21">
        <f>SUM(G115:G116)</f>
        <v>13177</v>
      </c>
      <c r="H114" s="22">
        <f t="shared" si="19"/>
        <v>227.47954769674433</v>
      </c>
    </row>
    <row r="115" spans="1:8" ht="12.75">
      <c r="A115" t="s">
        <v>23</v>
      </c>
      <c r="C115" s="21">
        <f>H30</f>
        <v>2389168</v>
      </c>
      <c r="D115" s="21"/>
      <c r="E115" s="21">
        <f>H19</f>
        <v>5048</v>
      </c>
      <c r="F115" s="22">
        <f aca="true" t="shared" si="20" ref="F115:F124">C115/E115</f>
        <v>473.29001584786056</v>
      </c>
      <c r="G115" s="21">
        <f>H8</f>
        <v>10488</v>
      </c>
      <c r="H115" s="22">
        <f aca="true" t="shared" si="21" ref="H115:H124">C115/G115</f>
        <v>227.8001525553013</v>
      </c>
    </row>
    <row r="116" spans="1:8" ht="12.75">
      <c r="A116" t="s">
        <v>34</v>
      </c>
      <c r="C116" s="21">
        <f>SUM(B30:G30)</f>
        <v>608330</v>
      </c>
      <c r="D116" s="21"/>
      <c r="E116" s="21">
        <f>SUM(B19:G19)</f>
        <v>1583</v>
      </c>
      <c r="F116" s="22">
        <f t="shared" si="20"/>
        <v>384.2893240682249</v>
      </c>
      <c r="G116" s="21">
        <f>SUM(B8:G8)</f>
        <v>2689</v>
      </c>
      <c r="H116" s="22">
        <f t="shared" si="21"/>
        <v>226.22908144291557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437190</v>
      </c>
      <c r="D118" s="21"/>
      <c r="E118" s="21">
        <f>SUM(E119:E120)</f>
        <v>903</v>
      </c>
      <c r="F118" s="22">
        <f t="shared" si="20"/>
        <v>484.1528239202658</v>
      </c>
      <c r="G118" s="21">
        <f>SUM(G119:G120)</f>
        <v>2047</v>
      </c>
      <c r="H118" s="22">
        <f t="shared" si="21"/>
        <v>213.57596482657547</v>
      </c>
    </row>
    <row r="119" spans="1:8" ht="12.75">
      <c r="A119" t="s">
        <v>23</v>
      </c>
      <c r="C119" s="21">
        <f>H31</f>
        <v>314718</v>
      </c>
      <c r="D119" s="21"/>
      <c r="E119" s="21">
        <f>H20</f>
        <v>652</v>
      </c>
      <c r="F119" s="22">
        <f t="shared" si="20"/>
        <v>482.6963190184049</v>
      </c>
      <c r="G119" s="21">
        <f>H9</f>
        <v>1457</v>
      </c>
      <c r="H119" s="22">
        <f t="shared" si="21"/>
        <v>216.0041180507893</v>
      </c>
    </row>
    <row r="120" spans="1:8" ht="12.75">
      <c r="A120" t="s">
        <v>34</v>
      </c>
      <c r="C120" s="21">
        <f>SUM(B31:G31)</f>
        <v>122472</v>
      </c>
      <c r="D120" s="21"/>
      <c r="E120" s="21">
        <f>SUM(B20:G20)</f>
        <v>251</v>
      </c>
      <c r="F120" s="22">
        <f t="shared" si="20"/>
        <v>487.9362549800797</v>
      </c>
      <c r="G120" s="21">
        <f>SUM(B9:G9)</f>
        <v>590</v>
      </c>
      <c r="H120" s="22">
        <f t="shared" si="21"/>
        <v>207.57966101694916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59759</v>
      </c>
      <c r="D122" s="21"/>
      <c r="E122" s="21">
        <f>SUM(E123:E124)</f>
        <v>142</v>
      </c>
      <c r="F122" s="22">
        <f t="shared" si="20"/>
        <v>420.8380281690141</v>
      </c>
      <c r="G122" s="21">
        <f>SUM(G123:G124)</f>
        <v>291</v>
      </c>
      <c r="H122" s="22">
        <f t="shared" si="21"/>
        <v>205.3573883161512</v>
      </c>
    </row>
    <row r="123" spans="1:8" ht="12.75">
      <c r="A123" t="s">
        <v>23</v>
      </c>
      <c r="C123" s="21">
        <f>H32</f>
        <v>39590</v>
      </c>
      <c r="D123" s="21"/>
      <c r="E123" s="21">
        <f>H21</f>
        <v>93</v>
      </c>
      <c r="F123" s="22">
        <f t="shared" si="20"/>
        <v>425.6989247311828</v>
      </c>
      <c r="G123" s="21">
        <f>H10</f>
        <v>190</v>
      </c>
      <c r="H123" s="22">
        <f t="shared" si="21"/>
        <v>208.3684210526316</v>
      </c>
    </row>
    <row r="124" spans="1:8" ht="12.75">
      <c r="A124" t="s">
        <v>34</v>
      </c>
      <c r="C124" s="21">
        <f>SUM(B32:G32)</f>
        <v>20169</v>
      </c>
      <c r="D124" s="21"/>
      <c r="E124" s="21">
        <f>SUM(B21:G21)</f>
        <v>49</v>
      </c>
      <c r="F124" s="22">
        <f t="shared" si="20"/>
        <v>411.61224489795916</v>
      </c>
      <c r="G124" s="21">
        <f>SUM(B10:G10)</f>
        <v>101</v>
      </c>
      <c r="H124" s="22">
        <f t="shared" si="21"/>
        <v>199.69306930693068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22" ref="C130:C135">SUM(E130:I130)</f>
        <v>8231257</v>
      </c>
      <c r="D130" s="21"/>
      <c r="E130" s="21">
        <f aca="true" t="shared" si="23" ref="E130:K130">SUM(E131:E134)</f>
        <v>4779337</v>
      </c>
      <c r="F130" s="21">
        <f t="shared" si="23"/>
        <v>1842547</v>
      </c>
      <c r="G130" s="21">
        <f t="shared" si="23"/>
        <v>286589</v>
      </c>
      <c r="H130" s="21">
        <f t="shared" si="23"/>
        <v>727568</v>
      </c>
      <c r="I130" s="21">
        <f t="shared" si="23"/>
        <v>595216</v>
      </c>
      <c r="J130" s="21">
        <f t="shared" si="23"/>
        <v>113562</v>
      </c>
      <c r="K130" s="21">
        <f t="shared" si="23"/>
        <v>18790</v>
      </c>
    </row>
    <row r="131" spans="1:11" ht="12.75">
      <c r="A131" t="s">
        <v>4</v>
      </c>
      <c r="C131" s="21">
        <f t="shared" si="22"/>
        <v>3211805</v>
      </c>
      <c r="D131" s="21"/>
      <c r="E131" s="21">
        <f>SUM(F27:G27)</f>
        <v>2128466</v>
      </c>
      <c r="F131" s="21">
        <f>SUM(F28:G28)</f>
        <v>577166</v>
      </c>
      <c r="G131" s="21">
        <f>SUM(F29:G29)</f>
        <v>118781</v>
      </c>
      <c r="H131" s="21">
        <f>SUM(I131:K131)</f>
        <v>206515</v>
      </c>
      <c r="I131" s="21">
        <f>SUM(F30:G30)</f>
        <v>180877</v>
      </c>
      <c r="J131" s="21">
        <f>SUM(F31:G31)</f>
        <v>20839</v>
      </c>
      <c r="K131" s="21">
        <f>SUM(F32:G32)</f>
        <v>4799</v>
      </c>
    </row>
    <row r="132" spans="1:11" ht="12.75">
      <c r="A132" t="s">
        <v>63</v>
      </c>
      <c r="C132" s="21">
        <f t="shared" si="22"/>
        <v>3786529</v>
      </c>
      <c r="D132" s="21"/>
      <c r="E132" s="21">
        <f>B27</f>
        <v>1896455</v>
      </c>
      <c r="F132" s="21">
        <f>B28</f>
        <v>1019193</v>
      </c>
      <c r="G132" s="21">
        <f>B29</f>
        <v>139254</v>
      </c>
      <c r="H132" s="21">
        <f>SUM(I132:K132)</f>
        <v>413719</v>
      </c>
      <c r="I132" s="21">
        <f>B30</f>
        <v>317908</v>
      </c>
      <c r="J132" s="21">
        <f>B31</f>
        <v>83466</v>
      </c>
      <c r="K132" s="21">
        <f>B32</f>
        <v>12345</v>
      </c>
    </row>
    <row r="133" spans="1:11" ht="12.75">
      <c r="A133" t="s">
        <v>62</v>
      </c>
      <c r="C133" s="21">
        <f t="shared" si="22"/>
        <v>132555</v>
      </c>
      <c r="D133" s="21"/>
      <c r="E133" s="21">
        <f>C27</f>
        <v>50939</v>
      </c>
      <c r="F133" s="21">
        <f>C28</f>
        <v>39144</v>
      </c>
      <c r="G133" s="21">
        <f>C29</f>
        <v>6004</v>
      </c>
      <c r="H133" s="21">
        <f>SUM(I133:K133)</f>
        <v>18983</v>
      </c>
      <c r="I133" s="21">
        <f>C30</f>
        <v>17485</v>
      </c>
      <c r="J133" s="21">
        <f>C31</f>
        <v>700</v>
      </c>
      <c r="K133" s="21">
        <f>C32</f>
        <v>798</v>
      </c>
    </row>
    <row r="134" spans="1:11" ht="12.75">
      <c r="A134" t="s">
        <v>2</v>
      </c>
      <c r="C134" s="21">
        <f t="shared" si="22"/>
        <v>1100368</v>
      </c>
      <c r="D134" s="21"/>
      <c r="E134" s="21">
        <f>E27</f>
        <v>703477</v>
      </c>
      <c r="F134" s="21">
        <f>E28</f>
        <v>207044</v>
      </c>
      <c r="G134" s="21">
        <f>E29</f>
        <v>22550</v>
      </c>
      <c r="H134" s="21">
        <f>SUM(I134:K134)</f>
        <v>88351</v>
      </c>
      <c r="I134" s="21">
        <f>E30</f>
        <v>78946</v>
      </c>
      <c r="J134" s="21">
        <f>E31</f>
        <v>8557</v>
      </c>
      <c r="K134" s="21">
        <f>E32</f>
        <v>848</v>
      </c>
    </row>
    <row r="135" spans="1:11" ht="12.75">
      <c r="A135" t="s">
        <v>61</v>
      </c>
      <c r="C135" s="21">
        <f t="shared" si="22"/>
        <v>327180</v>
      </c>
      <c r="D135" s="21"/>
      <c r="E135" s="21">
        <f>D27</f>
        <v>231651</v>
      </c>
      <c r="F135" s="21">
        <f>D28</f>
        <v>53828</v>
      </c>
      <c r="G135" s="21">
        <f>D29</f>
        <v>5184</v>
      </c>
      <c r="H135" s="21">
        <f>SUM(I135:K135)</f>
        <v>23403</v>
      </c>
      <c r="I135" s="21">
        <f>D30</f>
        <v>13114</v>
      </c>
      <c r="J135" s="21">
        <f>D31</f>
        <v>8910</v>
      </c>
      <c r="K135" s="21">
        <f>D32</f>
        <v>1379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3211805</v>
      </c>
      <c r="E141" s="22">
        <f>B141/C66</f>
        <v>236.38809155810702</v>
      </c>
      <c r="G141" s="22">
        <f>B141/C67</f>
        <v>218.19327445652175</v>
      </c>
    </row>
    <row r="142" spans="1:7" ht="12.75">
      <c r="A142" t="s">
        <v>63</v>
      </c>
      <c r="B142" s="21">
        <f>C132</f>
        <v>3786529</v>
      </c>
      <c r="E142" s="22">
        <f>B142/C71</f>
        <v>745.9671000788022</v>
      </c>
      <c r="G142" s="22">
        <f>B142/C72</f>
        <v>233.98189458073287</v>
      </c>
    </row>
    <row r="143" spans="1:7" ht="12.75">
      <c r="A143" t="s">
        <v>62</v>
      </c>
      <c r="B143" s="21">
        <f>C133</f>
        <v>132555</v>
      </c>
      <c r="E143" s="22">
        <f>B143/C76</f>
        <v>960.5434782608696</v>
      </c>
      <c r="G143" s="22">
        <f>B143/C77</f>
        <v>277.3117154811716</v>
      </c>
    </row>
    <row r="144" spans="1:7" ht="12.75">
      <c r="A144" t="s">
        <v>2</v>
      </c>
      <c r="B144" s="21">
        <f>C134</f>
        <v>1100368</v>
      </c>
      <c r="E144" s="22">
        <f>B144/C81</f>
        <v>311.4542881403906</v>
      </c>
      <c r="G144" s="22">
        <f>B144/C82</f>
        <v>307.02232142857144</v>
      </c>
    </row>
    <row r="145" spans="1:7" ht="12.75">
      <c r="A145" t="s">
        <v>61</v>
      </c>
      <c r="B145" s="21">
        <f>C135</f>
        <v>327180</v>
      </c>
      <c r="E145" s="27">
        <f>B145/C86</f>
        <v>803.8820638820639</v>
      </c>
      <c r="G145" s="27">
        <f>B145/C87</f>
        <v>191.55737704918033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4">
      <selection activeCell="I32" sqref="I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8738</v>
      </c>
      <c r="C5" s="25">
        <v>141</v>
      </c>
      <c r="D5" s="25">
        <v>1113</v>
      </c>
      <c r="E5" s="25">
        <v>2717</v>
      </c>
      <c r="F5" s="25">
        <v>9941</v>
      </c>
      <c r="G5" s="25">
        <v>367</v>
      </c>
      <c r="H5" s="25">
        <v>70348</v>
      </c>
      <c r="I5" s="20">
        <f aca="true" t="shared" si="0" ref="I5:I11">SUM(B5:H5)</f>
        <v>93365</v>
      </c>
    </row>
    <row r="6" spans="1:9" ht="12.75">
      <c r="A6" s="4" t="s">
        <v>8</v>
      </c>
      <c r="B6" s="25">
        <v>5166</v>
      </c>
      <c r="C6" s="25">
        <v>72</v>
      </c>
      <c r="D6" s="25">
        <v>332</v>
      </c>
      <c r="E6" s="25">
        <v>898</v>
      </c>
      <c r="F6" s="25">
        <v>3000</v>
      </c>
      <c r="G6" s="25">
        <v>49</v>
      </c>
      <c r="H6" s="25">
        <v>30737</v>
      </c>
      <c r="I6" s="20">
        <f t="shared" si="0"/>
        <v>40254</v>
      </c>
    </row>
    <row r="7" spans="1:9" ht="12.75">
      <c r="A7" s="4" t="s">
        <v>9</v>
      </c>
      <c r="B7" s="25">
        <v>666</v>
      </c>
      <c r="C7" s="25">
        <v>3</v>
      </c>
      <c r="D7" s="25">
        <v>25</v>
      </c>
      <c r="E7" s="25">
        <v>111</v>
      </c>
      <c r="F7" s="25">
        <v>592</v>
      </c>
      <c r="G7" s="25">
        <v>17</v>
      </c>
      <c r="H7" s="25">
        <v>7790</v>
      </c>
      <c r="I7" s="20">
        <f t="shared" si="0"/>
        <v>9204</v>
      </c>
    </row>
    <row r="8" spans="1:9" ht="12.75">
      <c r="A8" s="4" t="s">
        <v>10</v>
      </c>
      <c r="B8" s="25">
        <v>1302</v>
      </c>
      <c r="C8" s="25">
        <v>1</v>
      </c>
      <c r="D8" s="25">
        <v>70</v>
      </c>
      <c r="E8" s="25">
        <v>297</v>
      </c>
      <c r="F8" s="25">
        <v>880</v>
      </c>
      <c r="G8" s="25">
        <v>23</v>
      </c>
      <c r="H8" s="25">
        <v>11750</v>
      </c>
      <c r="I8" s="20">
        <f t="shared" si="0"/>
        <v>14323</v>
      </c>
    </row>
    <row r="9" spans="1:9" ht="12.75">
      <c r="A9" s="4" t="s">
        <v>11</v>
      </c>
      <c r="B9" s="25">
        <v>370</v>
      </c>
      <c r="C9" s="25">
        <v>4</v>
      </c>
      <c r="D9" s="25">
        <v>57</v>
      </c>
      <c r="E9" s="25">
        <v>34</v>
      </c>
      <c r="F9" s="25">
        <v>125</v>
      </c>
      <c r="G9" s="25">
        <v>1</v>
      </c>
      <c r="H9" s="25">
        <v>1583</v>
      </c>
      <c r="I9" s="20">
        <f t="shared" si="0"/>
        <v>2174</v>
      </c>
    </row>
    <row r="10" spans="1:9" ht="12.75">
      <c r="A10" s="4" t="s">
        <v>12</v>
      </c>
      <c r="B10" s="25">
        <v>77</v>
      </c>
      <c r="C10" s="25">
        <v>0</v>
      </c>
      <c r="D10" s="25">
        <v>0</v>
      </c>
      <c r="E10" s="25">
        <v>4</v>
      </c>
      <c r="F10" s="25">
        <v>25</v>
      </c>
      <c r="G10" s="25">
        <v>1</v>
      </c>
      <c r="H10" s="25">
        <v>277</v>
      </c>
      <c r="I10" s="20">
        <f t="shared" si="0"/>
        <v>384</v>
      </c>
    </row>
    <row r="11" spans="1:9" ht="12.75">
      <c r="A11" s="4" t="s">
        <v>13</v>
      </c>
      <c r="B11" s="20">
        <f aca="true" t="shared" si="1" ref="B11:H11">SUM(B8:B10)</f>
        <v>1749</v>
      </c>
      <c r="C11" s="20">
        <f t="shared" si="1"/>
        <v>5</v>
      </c>
      <c r="D11" s="20">
        <f t="shared" si="1"/>
        <v>127</v>
      </c>
      <c r="E11" s="20">
        <f t="shared" si="1"/>
        <v>335</v>
      </c>
      <c r="F11" s="20">
        <f t="shared" si="1"/>
        <v>1030</v>
      </c>
      <c r="G11" s="20">
        <f t="shared" si="1"/>
        <v>25</v>
      </c>
      <c r="H11" s="20">
        <f t="shared" si="1"/>
        <v>13610</v>
      </c>
      <c r="I11" s="20">
        <f t="shared" si="0"/>
        <v>16881</v>
      </c>
    </row>
    <row r="12" spans="1:9" ht="12.75">
      <c r="A12" s="4" t="s">
        <v>14</v>
      </c>
      <c r="B12" s="20">
        <f aca="true" t="shared" si="2" ref="B12:I12">SUM(B5+B6+B7+B11)</f>
        <v>16319</v>
      </c>
      <c r="C12" s="20">
        <f t="shared" si="2"/>
        <v>221</v>
      </c>
      <c r="D12" s="20">
        <f t="shared" si="2"/>
        <v>1597</v>
      </c>
      <c r="E12" s="20">
        <f t="shared" si="2"/>
        <v>4061</v>
      </c>
      <c r="F12" s="20">
        <f t="shared" si="2"/>
        <v>14563</v>
      </c>
      <c r="G12" s="20">
        <f t="shared" si="2"/>
        <v>458</v>
      </c>
      <c r="H12" s="20">
        <f t="shared" si="2"/>
        <v>122485</v>
      </c>
      <c r="I12" s="20">
        <f t="shared" si="2"/>
        <v>159704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2721</v>
      </c>
      <c r="C16" s="25">
        <v>41</v>
      </c>
      <c r="D16" s="25">
        <v>274</v>
      </c>
      <c r="E16" s="25">
        <v>2683</v>
      </c>
      <c r="F16" s="25">
        <v>9050</v>
      </c>
      <c r="G16" s="25">
        <v>323</v>
      </c>
      <c r="H16" s="25">
        <v>31272</v>
      </c>
      <c r="I16" s="20">
        <f aca="true" t="shared" si="3" ref="I16:I22">SUM(B16:H16)</f>
        <v>46364</v>
      </c>
    </row>
    <row r="17" spans="1:9" ht="12.75">
      <c r="A17" s="4" t="s">
        <v>8</v>
      </c>
      <c r="B17" s="25">
        <v>1573</v>
      </c>
      <c r="C17" s="25">
        <v>21</v>
      </c>
      <c r="D17" s="25">
        <v>75</v>
      </c>
      <c r="E17" s="25">
        <v>885</v>
      </c>
      <c r="F17" s="25">
        <v>2887</v>
      </c>
      <c r="G17" s="25">
        <v>44</v>
      </c>
      <c r="H17" s="25">
        <v>14791</v>
      </c>
      <c r="I17" s="20">
        <f t="shared" si="3"/>
        <v>20276</v>
      </c>
    </row>
    <row r="18" spans="1:9" ht="12.75">
      <c r="A18" s="4" t="s">
        <v>9</v>
      </c>
      <c r="B18" s="25">
        <v>213</v>
      </c>
      <c r="C18" s="25">
        <v>1</v>
      </c>
      <c r="D18" s="25">
        <v>6</v>
      </c>
      <c r="E18" s="25">
        <v>110</v>
      </c>
      <c r="F18" s="25">
        <v>567</v>
      </c>
      <c r="G18" s="25">
        <v>15</v>
      </c>
      <c r="H18" s="25">
        <v>3854</v>
      </c>
      <c r="I18" s="20">
        <f>SUM(B18:H18)</f>
        <v>4766</v>
      </c>
    </row>
    <row r="19" spans="1:9" ht="12.75">
      <c r="A19" s="4" t="s">
        <v>10</v>
      </c>
      <c r="B19" s="25">
        <v>425</v>
      </c>
      <c r="C19" s="25">
        <v>1</v>
      </c>
      <c r="D19" s="25">
        <v>16</v>
      </c>
      <c r="E19" s="25">
        <v>292</v>
      </c>
      <c r="F19" s="25">
        <v>829</v>
      </c>
      <c r="G19" s="25">
        <v>22</v>
      </c>
      <c r="H19" s="25">
        <v>5605</v>
      </c>
      <c r="I19" s="20">
        <f t="shared" si="3"/>
        <v>7190</v>
      </c>
    </row>
    <row r="20" spans="1:9" ht="12.75">
      <c r="A20" s="4" t="s">
        <v>11</v>
      </c>
      <c r="B20" s="25">
        <v>105</v>
      </c>
      <c r="C20" s="25">
        <v>1</v>
      </c>
      <c r="D20" s="25">
        <v>11</v>
      </c>
      <c r="E20" s="25">
        <v>32</v>
      </c>
      <c r="F20" s="25">
        <v>113</v>
      </c>
      <c r="G20" s="25">
        <v>1</v>
      </c>
      <c r="H20" s="25">
        <v>729</v>
      </c>
      <c r="I20" s="20">
        <f t="shared" si="3"/>
        <v>992</v>
      </c>
    </row>
    <row r="21" spans="1:9" ht="12.75">
      <c r="A21" s="4" t="s">
        <v>12</v>
      </c>
      <c r="B21" s="25">
        <v>22</v>
      </c>
      <c r="C21" s="25">
        <v>0</v>
      </c>
      <c r="D21" s="25">
        <v>0</v>
      </c>
      <c r="E21" s="25">
        <v>4</v>
      </c>
      <c r="F21" s="25">
        <v>24</v>
      </c>
      <c r="G21" s="25">
        <v>1</v>
      </c>
      <c r="H21" s="25">
        <v>129</v>
      </c>
      <c r="I21" s="20">
        <f t="shared" si="3"/>
        <v>180</v>
      </c>
    </row>
    <row r="22" spans="1:9" ht="12.75">
      <c r="A22" s="4" t="s">
        <v>13</v>
      </c>
      <c r="B22" s="20">
        <f aca="true" t="shared" si="4" ref="B22:H22">SUM(B19:B21)</f>
        <v>552</v>
      </c>
      <c r="C22" s="20">
        <f t="shared" si="4"/>
        <v>2</v>
      </c>
      <c r="D22" s="20">
        <f t="shared" si="4"/>
        <v>27</v>
      </c>
      <c r="E22" s="20">
        <f t="shared" si="4"/>
        <v>328</v>
      </c>
      <c r="F22" s="20">
        <f t="shared" si="4"/>
        <v>966</v>
      </c>
      <c r="G22" s="20">
        <f t="shared" si="4"/>
        <v>24</v>
      </c>
      <c r="H22" s="20">
        <f t="shared" si="4"/>
        <v>6463</v>
      </c>
      <c r="I22" s="20">
        <f t="shared" si="3"/>
        <v>8362</v>
      </c>
    </row>
    <row r="23" spans="1:9" ht="12.75">
      <c r="A23" s="4" t="s">
        <v>14</v>
      </c>
      <c r="B23" s="20">
        <f aca="true" t="shared" si="5" ref="B23:I23">SUM(B16+B17+B18+B22)</f>
        <v>5059</v>
      </c>
      <c r="C23" s="20">
        <f t="shared" si="5"/>
        <v>65</v>
      </c>
      <c r="D23" s="20">
        <f t="shared" si="5"/>
        <v>382</v>
      </c>
      <c r="E23" s="20">
        <f t="shared" si="5"/>
        <v>4006</v>
      </c>
      <c r="F23" s="20">
        <f t="shared" si="5"/>
        <v>13470</v>
      </c>
      <c r="G23" s="20">
        <f t="shared" si="5"/>
        <v>406</v>
      </c>
      <c r="H23" s="20">
        <f t="shared" si="5"/>
        <v>56380</v>
      </c>
      <c r="I23" s="20">
        <f t="shared" si="5"/>
        <v>79768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1856318</v>
      </c>
      <c r="C27" s="25">
        <v>33315</v>
      </c>
      <c r="D27" s="25">
        <v>202511</v>
      </c>
      <c r="E27" s="25">
        <v>773559</v>
      </c>
      <c r="F27" s="25">
        <v>2048595</v>
      </c>
      <c r="G27" s="25">
        <v>108060</v>
      </c>
      <c r="H27" s="25">
        <v>14846832</v>
      </c>
      <c r="I27" s="20">
        <f aca="true" t="shared" si="6" ref="I27:I32">SUM(B27:H27)</f>
        <v>19869190</v>
      </c>
    </row>
    <row r="28" spans="1:9" ht="12.75">
      <c r="A28" s="4" t="s">
        <v>8</v>
      </c>
      <c r="B28" s="25">
        <v>1098848</v>
      </c>
      <c r="C28" s="25">
        <v>17213</v>
      </c>
      <c r="D28" s="25">
        <v>63224</v>
      </c>
      <c r="E28" s="25">
        <v>252586</v>
      </c>
      <c r="F28" s="25">
        <v>604664</v>
      </c>
      <c r="G28" s="25">
        <v>14313</v>
      </c>
      <c r="H28" s="25">
        <v>6688121</v>
      </c>
      <c r="I28" s="20">
        <f t="shared" si="6"/>
        <v>8738969</v>
      </c>
    </row>
    <row r="29" spans="1:9" ht="12.75">
      <c r="A29" s="4" t="s">
        <v>9</v>
      </c>
      <c r="B29" s="25">
        <v>138463</v>
      </c>
      <c r="C29" s="25">
        <v>991</v>
      </c>
      <c r="D29" s="25">
        <v>4923</v>
      </c>
      <c r="E29" s="25">
        <v>30526</v>
      </c>
      <c r="F29" s="25">
        <v>118021</v>
      </c>
      <c r="G29" s="25">
        <v>4711</v>
      </c>
      <c r="H29" s="25">
        <v>1651934</v>
      </c>
      <c r="I29" s="20">
        <f t="shared" si="6"/>
        <v>1949569</v>
      </c>
    </row>
    <row r="30" spans="1:9" ht="12.75">
      <c r="A30" s="4" t="s">
        <v>10</v>
      </c>
      <c r="B30" s="25">
        <v>300142</v>
      </c>
      <c r="C30" s="25">
        <v>233</v>
      </c>
      <c r="D30" s="25">
        <v>12287</v>
      </c>
      <c r="E30" s="25">
        <v>88362</v>
      </c>
      <c r="F30" s="25">
        <v>185619</v>
      </c>
      <c r="G30" s="25">
        <v>6916</v>
      </c>
      <c r="H30" s="25">
        <v>2698869</v>
      </c>
      <c r="I30" s="20">
        <f t="shared" si="6"/>
        <v>3292428</v>
      </c>
    </row>
    <row r="31" spans="1:9" ht="12.75">
      <c r="A31" s="4" t="s">
        <v>11</v>
      </c>
      <c r="B31" s="25">
        <v>80223</v>
      </c>
      <c r="C31" s="25">
        <v>806</v>
      </c>
      <c r="D31" s="25">
        <v>10099</v>
      </c>
      <c r="E31" s="25">
        <v>9358</v>
      </c>
      <c r="F31" s="25">
        <v>24418</v>
      </c>
      <c r="G31" s="25">
        <v>314</v>
      </c>
      <c r="H31" s="25">
        <v>334632</v>
      </c>
      <c r="I31" s="20">
        <f t="shared" si="6"/>
        <v>459850</v>
      </c>
    </row>
    <row r="32" spans="1:9" ht="12.75">
      <c r="A32" s="4" t="s">
        <v>12</v>
      </c>
      <c r="B32" s="25">
        <v>15818</v>
      </c>
      <c r="C32" s="25">
        <v>0</v>
      </c>
      <c r="D32" s="25">
        <v>0</v>
      </c>
      <c r="E32" s="25">
        <v>1150</v>
      </c>
      <c r="F32" s="25">
        <v>4834</v>
      </c>
      <c r="G32" s="25">
        <v>296</v>
      </c>
      <c r="H32" s="25">
        <v>55271</v>
      </c>
      <c r="I32" s="20">
        <f t="shared" si="6"/>
        <v>77369</v>
      </c>
    </row>
    <row r="33" spans="1:9" ht="12.75">
      <c r="A33" s="4" t="s">
        <v>13</v>
      </c>
      <c r="B33" s="20">
        <f aca="true" t="shared" si="7" ref="B33:I33">SUM(B30:B32)</f>
        <v>396183</v>
      </c>
      <c r="C33" s="20">
        <f t="shared" si="7"/>
        <v>1039</v>
      </c>
      <c r="D33" s="20">
        <f t="shared" si="7"/>
        <v>22386</v>
      </c>
      <c r="E33" s="20">
        <f t="shared" si="7"/>
        <v>98870</v>
      </c>
      <c r="F33" s="20">
        <f t="shared" si="7"/>
        <v>214871</v>
      </c>
      <c r="G33" s="20">
        <f t="shared" si="7"/>
        <v>7526</v>
      </c>
      <c r="H33" s="20">
        <f t="shared" si="7"/>
        <v>3088772</v>
      </c>
      <c r="I33" s="20">
        <f t="shared" si="7"/>
        <v>3829647</v>
      </c>
    </row>
    <row r="34" spans="1:9" ht="12.75">
      <c r="A34" s="4" t="s">
        <v>14</v>
      </c>
      <c r="B34" s="20">
        <f aca="true" t="shared" si="8" ref="B34:I34">SUM(B27+B28+B29+B33)</f>
        <v>3489812</v>
      </c>
      <c r="C34" s="20">
        <f t="shared" si="8"/>
        <v>52558</v>
      </c>
      <c r="D34" s="20">
        <f t="shared" si="8"/>
        <v>293044</v>
      </c>
      <c r="E34" s="20">
        <f t="shared" si="8"/>
        <v>1155541</v>
      </c>
      <c r="F34" s="20">
        <f t="shared" si="8"/>
        <v>2986151</v>
      </c>
      <c r="G34" s="20">
        <f t="shared" si="8"/>
        <v>134610</v>
      </c>
      <c r="H34" s="20">
        <f t="shared" si="8"/>
        <v>26275659</v>
      </c>
      <c r="I34" s="20">
        <f t="shared" si="8"/>
        <v>34387375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79768</v>
      </c>
      <c r="D42" s="21">
        <f>I16</f>
        <v>46364</v>
      </c>
      <c r="E42" s="21">
        <f>I17</f>
        <v>20276</v>
      </c>
      <c r="F42" s="21">
        <f>I18</f>
        <v>4766</v>
      </c>
      <c r="G42" s="21">
        <f>I22</f>
        <v>8362</v>
      </c>
      <c r="H42" s="21">
        <f>I19</f>
        <v>7190</v>
      </c>
      <c r="I42" s="21">
        <f>I20</f>
        <v>992</v>
      </c>
      <c r="J42" s="21">
        <f>I21</f>
        <v>180</v>
      </c>
      <c r="K42" s="21"/>
    </row>
    <row r="43" spans="1:11" ht="12.75">
      <c r="A43" t="s">
        <v>21</v>
      </c>
      <c r="C43" s="21">
        <f>SUM(D43:G43)</f>
        <v>159704</v>
      </c>
      <c r="D43" s="21">
        <f>I5</f>
        <v>93365</v>
      </c>
      <c r="E43" s="21">
        <f>I6</f>
        <v>40254</v>
      </c>
      <c r="F43" s="21">
        <f>I7</f>
        <v>9204</v>
      </c>
      <c r="G43" s="21">
        <f>I11</f>
        <v>16881</v>
      </c>
      <c r="H43" s="21">
        <f>I8</f>
        <v>14323</v>
      </c>
      <c r="I43" s="21">
        <f>I9</f>
        <v>2174</v>
      </c>
      <c r="J43" s="21">
        <f>I10</f>
        <v>384</v>
      </c>
      <c r="K43" s="21"/>
    </row>
    <row r="44" spans="1:11" ht="12.75">
      <c r="A44" t="s">
        <v>22</v>
      </c>
      <c r="C44" s="22">
        <f aca="true" t="shared" si="9" ref="C44:J44">C43/C42</f>
        <v>2.002106107712366</v>
      </c>
      <c r="D44" s="22">
        <f t="shared" si="9"/>
        <v>2.0137391079285654</v>
      </c>
      <c r="E44" s="22">
        <f t="shared" si="9"/>
        <v>1.9853028210692445</v>
      </c>
      <c r="F44" s="22">
        <f t="shared" si="9"/>
        <v>1.931179185900126</v>
      </c>
      <c r="G44" s="22">
        <f t="shared" si="9"/>
        <v>2.0187754125807222</v>
      </c>
      <c r="H44" s="22">
        <f t="shared" si="9"/>
        <v>1.9920723226703756</v>
      </c>
      <c r="I44" s="22">
        <f t="shared" si="9"/>
        <v>2.191532258064516</v>
      </c>
      <c r="J44" s="22">
        <f t="shared" si="9"/>
        <v>2.1333333333333333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56380</v>
      </c>
      <c r="D47" s="21">
        <f>H16</f>
        <v>31272</v>
      </c>
      <c r="E47" s="21">
        <f>H17</f>
        <v>14791</v>
      </c>
      <c r="F47" s="21">
        <f>H18</f>
        <v>3854</v>
      </c>
      <c r="G47" s="21">
        <f>H22</f>
        <v>6463</v>
      </c>
      <c r="H47" s="21">
        <f>H19</f>
        <v>5605</v>
      </c>
      <c r="I47" s="21">
        <f>H20</f>
        <v>729</v>
      </c>
      <c r="J47" s="21">
        <f>H21</f>
        <v>129</v>
      </c>
      <c r="K47" s="21"/>
    </row>
    <row r="48" spans="1:11" ht="12.75">
      <c r="A48" t="s">
        <v>21</v>
      </c>
      <c r="C48" s="21">
        <f>SUM(D48:G48)</f>
        <v>122485</v>
      </c>
      <c r="D48" s="21">
        <f>H5</f>
        <v>70348</v>
      </c>
      <c r="E48" s="21">
        <f>H6</f>
        <v>30737</v>
      </c>
      <c r="F48" s="21">
        <f>H7</f>
        <v>7790</v>
      </c>
      <c r="G48" s="21">
        <f>H11</f>
        <v>13610</v>
      </c>
      <c r="H48" s="21">
        <f>H8</f>
        <v>11750</v>
      </c>
      <c r="I48" s="21">
        <f>H9</f>
        <v>1583</v>
      </c>
      <c r="J48" s="21">
        <f>H10</f>
        <v>277</v>
      </c>
      <c r="K48" s="21"/>
    </row>
    <row r="49" spans="1:11" ht="12.75">
      <c r="A49" t="s">
        <v>22</v>
      </c>
      <c r="C49" s="22">
        <f aca="true" t="shared" si="10" ref="C49:J49">C48/C47</f>
        <v>2.172490244767648</v>
      </c>
      <c r="D49" s="22">
        <f t="shared" si="10"/>
        <v>2.24955231517012</v>
      </c>
      <c r="E49" s="22">
        <f t="shared" si="10"/>
        <v>2.078088026502603</v>
      </c>
      <c r="F49" s="22">
        <f t="shared" si="10"/>
        <v>2.021276595744681</v>
      </c>
      <c r="G49" s="22">
        <f t="shared" si="10"/>
        <v>2.1058332043942443</v>
      </c>
      <c r="H49" s="22">
        <f t="shared" si="10"/>
        <v>2.096342551293488</v>
      </c>
      <c r="I49" s="22">
        <f t="shared" si="10"/>
        <v>2.1714677640603566</v>
      </c>
      <c r="J49" s="22">
        <f t="shared" si="10"/>
        <v>2.147286821705426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23388</v>
      </c>
      <c r="D52" s="21">
        <f>SUM(B16:G16)</f>
        <v>15092</v>
      </c>
      <c r="E52" s="21">
        <f>SUM(B17:G17)</f>
        <v>5485</v>
      </c>
      <c r="F52" s="21">
        <f>SUM(B18:G18)</f>
        <v>912</v>
      </c>
      <c r="G52" s="21">
        <f>SUM(H52:J52)</f>
        <v>1899</v>
      </c>
      <c r="H52" s="21">
        <f>SUM(B19:G19)</f>
        <v>1585</v>
      </c>
      <c r="I52" s="21">
        <f>SUM(B20:G20)</f>
        <v>263</v>
      </c>
      <c r="J52" s="21">
        <f>SUM(B21:G21)</f>
        <v>51</v>
      </c>
      <c r="K52" s="21"/>
    </row>
    <row r="53" spans="1:11" ht="12.75">
      <c r="A53" t="s">
        <v>21</v>
      </c>
      <c r="C53" s="21">
        <f>SUM(B12:G12)</f>
        <v>37219</v>
      </c>
      <c r="D53" s="21">
        <f>SUM(B5:G5)</f>
        <v>23017</v>
      </c>
      <c r="E53" s="21">
        <f>SUM(B6:G6)</f>
        <v>9517</v>
      </c>
      <c r="F53" s="21">
        <f>SUM(B7:G7)</f>
        <v>1414</v>
      </c>
      <c r="G53" s="21">
        <f>SUM(H53:J53)</f>
        <v>3271</v>
      </c>
      <c r="H53" s="21">
        <f>SUM(B8:G8)</f>
        <v>2573</v>
      </c>
      <c r="I53" s="21">
        <f>SUM(B9:G9)</f>
        <v>591</v>
      </c>
      <c r="J53" s="21">
        <f>SUM(B10:G10)</f>
        <v>107</v>
      </c>
      <c r="K53" s="21"/>
    </row>
    <row r="54" spans="1:11" ht="12.75">
      <c r="A54" t="s">
        <v>22</v>
      </c>
      <c r="C54" s="22">
        <f aca="true" t="shared" si="11" ref="C54:J54">C53/C52</f>
        <v>1.5913716435779033</v>
      </c>
      <c r="D54" s="22">
        <f t="shared" si="11"/>
        <v>1.5251126424595813</v>
      </c>
      <c r="E54" s="22">
        <f t="shared" si="11"/>
        <v>1.7350957155879672</v>
      </c>
      <c r="F54" s="22">
        <f t="shared" si="11"/>
        <v>1.5504385964912282</v>
      </c>
      <c r="G54" s="22">
        <f t="shared" si="11"/>
        <v>1.7224855186940495</v>
      </c>
      <c r="H54" s="22">
        <f t="shared" si="11"/>
        <v>1.6233438485804417</v>
      </c>
      <c r="I54" s="22">
        <f t="shared" si="11"/>
        <v>2.247148288973384</v>
      </c>
      <c r="J54" s="22">
        <f t="shared" si="11"/>
        <v>2.0980392156862746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23388</v>
      </c>
      <c r="D61" s="21">
        <f>SUM(B16:G16)</f>
        <v>15092</v>
      </c>
      <c r="E61" s="21">
        <f>SUM(B17:G17)</f>
        <v>5485</v>
      </c>
      <c r="F61" s="21">
        <f>SUM(B18:G18)</f>
        <v>912</v>
      </c>
      <c r="G61" s="21">
        <f>SUM(H61:J61)</f>
        <v>1899</v>
      </c>
      <c r="H61" s="21">
        <f>SUM(B19:G19)</f>
        <v>1585</v>
      </c>
      <c r="I61" s="21">
        <f>SUM(B20:G20)</f>
        <v>263</v>
      </c>
      <c r="J61" s="21">
        <f>SUM(B21:G21)</f>
        <v>51</v>
      </c>
      <c r="K61" s="21"/>
    </row>
    <row r="62" spans="1:11" ht="12.75">
      <c r="A62" t="s">
        <v>21</v>
      </c>
      <c r="C62" s="21">
        <f>SUM(B12:G12)</f>
        <v>37219</v>
      </c>
      <c r="D62" s="21">
        <f>SUM(B5:G5)</f>
        <v>23017</v>
      </c>
      <c r="E62" s="21">
        <f>SUM(B6:G6)</f>
        <v>9517</v>
      </c>
      <c r="F62" s="21">
        <f>SUM(B7:G7)</f>
        <v>1414</v>
      </c>
      <c r="G62" s="21">
        <f>SUM(H62:J62)</f>
        <v>3271</v>
      </c>
      <c r="H62" s="21">
        <f>SUM(B8:G8)</f>
        <v>2573</v>
      </c>
      <c r="I62" s="21">
        <f>SUM(B9:G9)</f>
        <v>591</v>
      </c>
      <c r="J62" s="21">
        <f>SUM(B10:G10)</f>
        <v>107</v>
      </c>
      <c r="K62" s="21"/>
    </row>
    <row r="63" spans="1:11" ht="12.75">
      <c r="A63" t="s">
        <v>22</v>
      </c>
      <c r="C63" s="22">
        <f aca="true" t="shared" si="12" ref="C63:J63">C62/C61</f>
        <v>1.5913716435779033</v>
      </c>
      <c r="D63" s="22">
        <f t="shared" si="12"/>
        <v>1.5251126424595813</v>
      </c>
      <c r="E63" s="22">
        <f t="shared" si="12"/>
        <v>1.7350957155879672</v>
      </c>
      <c r="F63" s="22">
        <f t="shared" si="12"/>
        <v>1.5504385964912282</v>
      </c>
      <c r="G63" s="22">
        <f t="shared" si="12"/>
        <v>1.7224855186940495</v>
      </c>
      <c r="H63" s="22">
        <f t="shared" si="12"/>
        <v>1.6233438485804417</v>
      </c>
      <c r="I63" s="22">
        <f t="shared" si="12"/>
        <v>2.247148288973384</v>
      </c>
      <c r="J63" s="22">
        <f t="shared" si="12"/>
        <v>2.0980392156862746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13876</v>
      </c>
      <c r="D66" s="21">
        <f>SUM(F16:G16)</f>
        <v>9373</v>
      </c>
      <c r="E66" s="21">
        <f>SUM(F17:G17)</f>
        <v>2931</v>
      </c>
      <c r="F66" s="21">
        <f>SUM(F18:G18)</f>
        <v>582</v>
      </c>
      <c r="G66" s="21">
        <f>SUM(H66:J66)</f>
        <v>990</v>
      </c>
      <c r="H66" s="21">
        <f>SUM(F19:G19)</f>
        <v>851</v>
      </c>
      <c r="I66" s="21">
        <f>SUM(F20:G20)</f>
        <v>114</v>
      </c>
      <c r="J66" s="21">
        <f>SUM(F21:G21)</f>
        <v>25</v>
      </c>
      <c r="K66" s="21"/>
    </row>
    <row r="67" spans="1:11" ht="12.75">
      <c r="A67" t="s">
        <v>21</v>
      </c>
      <c r="C67" s="21">
        <f>SUM(F12:G12)</f>
        <v>15021</v>
      </c>
      <c r="D67" s="21">
        <f>SUM(F5:G5)</f>
        <v>10308</v>
      </c>
      <c r="E67" s="21">
        <f>SUM(F6:G6)</f>
        <v>3049</v>
      </c>
      <c r="F67" s="21">
        <f>SUM(F7:G7)</f>
        <v>609</v>
      </c>
      <c r="G67" s="21">
        <f>SUM(H67:J67)</f>
        <v>1055</v>
      </c>
      <c r="H67" s="21">
        <f>SUM(F8:G8)</f>
        <v>903</v>
      </c>
      <c r="I67" s="21">
        <f>SUM(F9:G9)</f>
        <v>126</v>
      </c>
      <c r="J67" s="21">
        <f>SUM(F10:G10)</f>
        <v>26</v>
      </c>
      <c r="K67" s="21"/>
    </row>
    <row r="68" spans="1:11" ht="12.75">
      <c r="A68" t="s">
        <v>22</v>
      </c>
      <c r="C68" s="22">
        <f aca="true" t="shared" si="13" ref="C68:J68">C67/C66</f>
        <v>1.0825165753819546</v>
      </c>
      <c r="D68" s="22">
        <f t="shared" si="13"/>
        <v>1.099754614317721</v>
      </c>
      <c r="E68" s="22">
        <f t="shared" si="13"/>
        <v>1.0402592971682019</v>
      </c>
      <c r="F68" s="22">
        <f t="shared" si="13"/>
        <v>1.0463917525773196</v>
      </c>
      <c r="G68" s="22">
        <f t="shared" si="13"/>
        <v>1.0656565656565657</v>
      </c>
      <c r="H68" s="22">
        <f t="shared" si="13"/>
        <v>1.0611045828437133</v>
      </c>
      <c r="I68" s="22">
        <f t="shared" si="13"/>
        <v>1.105263157894737</v>
      </c>
      <c r="J68" s="22">
        <f t="shared" si="13"/>
        <v>1.04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5059</v>
      </c>
      <c r="D71" s="21">
        <f>B16</f>
        <v>2721</v>
      </c>
      <c r="E71" s="21">
        <f>B17</f>
        <v>1573</v>
      </c>
      <c r="F71" s="21">
        <f>B18</f>
        <v>213</v>
      </c>
      <c r="G71" s="21">
        <f>SUM(H71:J71)</f>
        <v>552</v>
      </c>
      <c r="H71" s="21">
        <f>B19</f>
        <v>425</v>
      </c>
      <c r="I71" s="21">
        <f>B20</f>
        <v>105</v>
      </c>
      <c r="J71" s="21">
        <f>B21</f>
        <v>22</v>
      </c>
      <c r="K71" s="21"/>
    </row>
    <row r="72" spans="1:11" ht="12.75">
      <c r="A72" t="s">
        <v>21</v>
      </c>
      <c r="C72" s="21">
        <f>B12</f>
        <v>16319</v>
      </c>
      <c r="D72" s="21">
        <f>B5</f>
        <v>8738</v>
      </c>
      <c r="E72" s="21">
        <f>B6</f>
        <v>5166</v>
      </c>
      <c r="F72" s="21">
        <f>B7</f>
        <v>666</v>
      </c>
      <c r="G72" s="21">
        <f>SUM(H72:J72)</f>
        <v>1749</v>
      </c>
      <c r="H72" s="21">
        <f>B8</f>
        <v>1302</v>
      </c>
      <c r="I72" s="21">
        <f>B9</f>
        <v>370</v>
      </c>
      <c r="J72" s="21">
        <f>B10</f>
        <v>77</v>
      </c>
      <c r="K72" s="21"/>
    </row>
    <row r="73" spans="1:11" ht="12.75">
      <c r="A73" t="s">
        <v>22</v>
      </c>
      <c r="C73" s="22">
        <f aca="true" t="shared" si="14" ref="C73:J73">C72/C71</f>
        <v>3.2257363115240167</v>
      </c>
      <c r="D73" s="22">
        <f t="shared" si="14"/>
        <v>3.2113193678794563</v>
      </c>
      <c r="E73" s="22">
        <f t="shared" si="14"/>
        <v>3.284170375079466</v>
      </c>
      <c r="F73" s="22">
        <f t="shared" si="14"/>
        <v>3.1267605633802815</v>
      </c>
      <c r="G73" s="22">
        <f t="shared" si="14"/>
        <v>3.1684782608695654</v>
      </c>
      <c r="H73" s="22">
        <f t="shared" si="14"/>
        <v>3.063529411764706</v>
      </c>
      <c r="I73" s="22">
        <f t="shared" si="14"/>
        <v>3.5238095238095237</v>
      </c>
      <c r="J73" s="22">
        <f t="shared" si="14"/>
        <v>3.5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65</v>
      </c>
      <c r="D76" s="21">
        <f>C16</f>
        <v>41</v>
      </c>
      <c r="E76" s="21">
        <f>C17</f>
        <v>21</v>
      </c>
      <c r="F76" s="21">
        <f>C18</f>
        <v>1</v>
      </c>
      <c r="G76" s="21">
        <f>SUM(H76:J76)</f>
        <v>2</v>
      </c>
      <c r="H76" s="21">
        <f>C19</f>
        <v>1</v>
      </c>
      <c r="I76" s="21">
        <f>C20</f>
        <v>1</v>
      </c>
      <c r="J76" s="21">
        <f>C21</f>
        <v>0</v>
      </c>
      <c r="K76" s="21"/>
    </row>
    <row r="77" spans="1:11" ht="12.75">
      <c r="A77" t="s">
        <v>21</v>
      </c>
      <c r="C77" s="21">
        <f>C12</f>
        <v>221</v>
      </c>
      <c r="D77" s="21">
        <f>C5</f>
        <v>141</v>
      </c>
      <c r="E77" s="21">
        <f>C6</f>
        <v>72</v>
      </c>
      <c r="F77" s="21">
        <f>C7</f>
        <v>3</v>
      </c>
      <c r="G77" s="21">
        <f>SUM(H77:J77)</f>
        <v>5</v>
      </c>
      <c r="H77" s="21">
        <f>C8</f>
        <v>1</v>
      </c>
      <c r="I77" s="21">
        <f>C9</f>
        <v>4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3.4</v>
      </c>
      <c r="D78" s="22">
        <f t="shared" si="15"/>
        <v>3.4390243902439024</v>
      </c>
      <c r="E78" s="22">
        <f t="shared" si="15"/>
        <v>3.4285714285714284</v>
      </c>
      <c r="F78" s="22">
        <f t="shared" si="15"/>
        <v>3</v>
      </c>
      <c r="G78" s="22">
        <f t="shared" si="15"/>
        <v>2.5</v>
      </c>
      <c r="H78" s="22">
        <f t="shared" si="15"/>
        <v>1</v>
      </c>
      <c r="I78" s="22">
        <f t="shared" si="15"/>
        <v>4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4006</v>
      </c>
      <c r="D81" s="21">
        <f>E16</f>
        <v>2683</v>
      </c>
      <c r="E81" s="21">
        <f>E17</f>
        <v>885</v>
      </c>
      <c r="F81" s="21">
        <f>E18</f>
        <v>110</v>
      </c>
      <c r="G81" s="21">
        <f>SUM(H81:J81)</f>
        <v>328</v>
      </c>
      <c r="H81" s="21">
        <f>E19</f>
        <v>292</v>
      </c>
      <c r="I81" s="21">
        <f>E20</f>
        <v>32</v>
      </c>
      <c r="J81" s="21">
        <f>E21</f>
        <v>4</v>
      </c>
      <c r="K81" s="21"/>
    </row>
    <row r="82" spans="1:11" ht="12.75">
      <c r="A82" t="s">
        <v>21</v>
      </c>
      <c r="C82" s="21">
        <f>E12</f>
        <v>4061</v>
      </c>
      <c r="D82" s="21">
        <f>E5</f>
        <v>2717</v>
      </c>
      <c r="E82" s="21">
        <f>E6</f>
        <v>898</v>
      </c>
      <c r="F82" s="21">
        <f>E7</f>
        <v>111</v>
      </c>
      <c r="G82" s="21">
        <f>SUM(H82:J82)</f>
        <v>335</v>
      </c>
      <c r="H82" s="21">
        <f>E8</f>
        <v>297</v>
      </c>
      <c r="I82" s="21">
        <f>E9</f>
        <v>34</v>
      </c>
      <c r="J82" s="21">
        <f>E10</f>
        <v>4</v>
      </c>
      <c r="K82" s="21"/>
    </row>
    <row r="83" spans="1:11" ht="12.75">
      <c r="A83" t="s">
        <v>22</v>
      </c>
      <c r="C83" s="22">
        <f aca="true" t="shared" si="16" ref="C83:J83">C82/C81</f>
        <v>1.0137294058911632</v>
      </c>
      <c r="D83" s="22">
        <f t="shared" si="16"/>
        <v>1.0126723816623182</v>
      </c>
      <c r="E83" s="22">
        <f t="shared" si="16"/>
        <v>1.0146892655367232</v>
      </c>
      <c r="F83" s="22">
        <f t="shared" si="16"/>
        <v>1.009090909090909</v>
      </c>
      <c r="G83" s="22">
        <f t="shared" si="16"/>
        <v>1.021341463414634</v>
      </c>
      <c r="H83" s="22">
        <f t="shared" si="16"/>
        <v>1.0171232876712328</v>
      </c>
      <c r="I83" s="22">
        <f t="shared" si="16"/>
        <v>1.0625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382</v>
      </c>
      <c r="D86" s="21">
        <f>D16</f>
        <v>274</v>
      </c>
      <c r="E86" s="21">
        <f>D17</f>
        <v>75</v>
      </c>
      <c r="F86" s="21">
        <f>D18</f>
        <v>6</v>
      </c>
      <c r="G86" s="21">
        <f>SUM(H86:J86)</f>
        <v>27</v>
      </c>
      <c r="H86" s="21">
        <f>D19</f>
        <v>16</v>
      </c>
      <c r="I86" s="21">
        <f>D20</f>
        <v>11</v>
      </c>
      <c r="J86" s="21">
        <f>D21</f>
        <v>0</v>
      </c>
    </row>
    <row r="87" spans="1:10" ht="12.75">
      <c r="A87" t="s">
        <v>21</v>
      </c>
      <c r="C87" s="21">
        <f>D12</f>
        <v>1597</v>
      </c>
      <c r="D87" s="21">
        <f>D5</f>
        <v>1113</v>
      </c>
      <c r="E87" s="21">
        <f>D6</f>
        <v>332</v>
      </c>
      <c r="F87" s="21">
        <f>D7</f>
        <v>25</v>
      </c>
      <c r="G87" s="21">
        <f>SUM(H87:J87)</f>
        <v>127</v>
      </c>
      <c r="H87" s="21">
        <f>D8</f>
        <v>70</v>
      </c>
      <c r="I87" s="21">
        <f>D9</f>
        <v>57</v>
      </c>
      <c r="J87" s="21">
        <f>D10</f>
        <v>0</v>
      </c>
    </row>
    <row r="88" spans="1:10" ht="12.75">
      <c r="A88" t="s">
        <v>22</v>
      </c>
      <c r="C88" s="22">
        <f aca="true" t="shared" si="17" ref="C88:J88">C87/C86</f>
        <v>4.180628272251309</v>
      </c>
      <c r="D88" s="22">
        <f t="shared" si="17"/>
        <v>4.062043795620438</v>
      </c>
      <c r="E88" s="22">
        <f t="shared" si="17"/>
        <v>4.426666666666667</v>
      </c>
      <c r="F88" s="22">
        <f t="shared" si="17"/>
        <v>4.166666666666667</v>
      </c>
      <c r="G88" s="22">
        <f t="shared" si="17"/>
        <v>4.703703703703703</v>
      </c>
      <c r="H88" s="22">
        <f t="shared" si="17"/>
        <v>4.375</v>
      </c>
      <c r="I88" s="22">
        <f t="shared" si="17"/>
        <v>5.181818181818182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34387375</v>
      </c>
      <c r="D94" s="21"/>
      <c r="E94" s="21">
        <f>SUM(E95:E96)</f>
        <v>79768</v>
      </c>
      <c r="F94" s="22">
        <f>C94/E94</f>
        <v>431.0923553304583</v>
      </c>
      <c r="G94" s="21">
        <f>SUM(G95:G96)</f>
        <v>159704</v>
      </c>
      <c r="H94" s="22">
        <f>C94/G94</f>
        <v>215.31943470420276</v>
      </c>
    </row>
    <row r="95" spans="1:8" ht="12.75">
      <c r="A95" t="s">
        <v>23</v>
      </c>
      <c r="C95" s="21">
        <f>H34</f>
        <v>26275659</v>
      </c>
      <c r="D95" s="21"/>
      <c r="E95" s="21">
        <f>H23</f>
        <v>56380</v>
      </c>
      <c r="F95" s="22">
        <f>C95/E95</f>
        <v>466.04574317133734</v>
      </c>
      <c r="G95" s="21">
        <f>H12</f>
        <v>122485</v>
      </c>
      <c r="H95" s="22">
        <f>C95/G95</f>
        <v>214.52144344205414</v>
      </c>
    </row>
    <row r="96" spans="1:8" ht="12.75">
      <c r="A96" t="s">
        <v>34</v>
      </c>
      <c r="C96" s="21">
        <f>SUM(B34:G34)</f>
        <v>8111716</v>
      </c>
      <c r="D96" s="21"/>
      <c r="E96" s="21">
        <f>SUM(B23:G23)</f>
        <v>23388</v>
      </c>
      <c r="F96" s="22">
        <f>C96/E96</f>
        <v>346.8323926800068</v>
      </c>
      <c r="G96" s="21">
        <f>SUM(B12:G12)</f>
        <v>37219</v>
      </c>
      <c r="H96" s="22">
        <f>C96/G96</f>
        <v>217.94556543700799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19869190</v>
      </c>
      <c r="D98" s="21"/>
      <c r="E98" s="21">
        <f>SUM(E99:E100)</f>
        <v>46364</v>
      </c>
      <c r="F98" s="22">
        <f>C98/E98</f>
        <v>428.5477957035631</v>
      </c>
      <c r="G98" s="21">
        <f>SUM(G99:G100)</f>
        <v>93365</v>
      </c>
      <c r="H98" s="22">
        <f>C98/G98</f>
        <v>212.81197450864886</v>
      </c>
    </row>
    <row r="99" spans="1:8" ht="12.75">
      <c r="A99" t="s">
        <v>23</v>
      </c>
      <c r="C99" s="21">
        <f>H27</f>
        <v>14846832</v>
      </c>
      <c r="D99" s="21"/>
      <c r="E99" s="21">
        <f>H16</f>
        <v>31272</v>
      </c>
      <c r="F99" s="22">
        <f>C99/E99</f>
        <v>474.76438986953184</v>
      </c>
      <c r="G99" s="21">
        <f>H5</f>
        <v>70348</v>
      </c>
      <c r="H99" s="22">
        <f>C99/G99</f>
        <v>211.04838801387388</v>
      </c>
    </row>
    <row r="100" spans="1:8" ht="12.75">
      <c r="A100" t="s">
        <v>34</v>
      </c>
      <c r="C100" s="21">
        <f>SUM(B27:G27)</f>
        <v>5022358</v>
      </c>
      <c r="D100" s="21"/>
      <c r="E100" s="21">
        <f>SUM(B16:G16)</f>
        <v>15092</v>
      </c>
      <c r="F100" s="22">
        <f>C100/E100</f>
        <v>332.78279883381924</v>
      </c>
      <c r="G100" s="21">
        <f>SUM(B5:G5)</f>
        <v>23017</v>
      </c>
      <c r="H100" s="22">
        <f>C100/G100</f>
        <v>218.20211148281706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8738969</v>
      </c>
      <c r="D102" s="21"/>
      <c r="E102" s="21">
        <f>SUM(E103:E104)</f>
        <v>20276</v>
      </c>
      <c r="F102" s="22">
        <f>C102/E102</f>
        <v>431.000641152101</v>
      </c>
      <c r="G102" s="21">
        <f>SUM(G103:G104)</f>
        <v>40254</v>
      </c>
      <c r="H102" s="22">
        <f>C102/G102</f>
        <v>217.09566751130322</v>
      </c>
    </row>
    <row r="103" spans="1:8" ht="12.75">
      <c r="A103" t="s">
        <v>23</v>
      </c>
      <c r="C103" s="21">
        <f>H28</f>
        <v>6688121</v>
      </c>
      <c r="D103" s="21"/>
      <c r="E103" s="21">
        <f>H17</f>
        <v>14791</v>
      </c>
      <c r="F103" s="22">
        <f>C103/E103</f>
        <v>452.17503887499157</v>
      </c>
      <c r="G103" s="21">
        <f>H6</f>
        <v>30737</v>
      </c>
      <c r="H103" s="22">
        <f>C103/G103</f>
        <v>217.59185997332204</v>
      </c>
    </row>
    <row r="104" spans="1:8" ht="12.75">
      <c r="A104" t="s">
        <v>34</v>
      </c>
      <c r="C104" s="21">
        <f>SUM(B28:G28)</f>
        <v>2050848</v>
      </c>
      <c r="D104" s="21"/>
      <c r="E104" s="21">
        <f>SUM(B17:G17)</f>
        <v>5485</v>
      </c>
      <c r="F104" s="22">
        <f>C104/E104</f>
        <v>373.90118505013675</v>
      </c>
      <c r="G104" s="21">
        <f>SUM(B6:G6)</f>
        <v>9517</v>
      </c>
      <c r="H104" s="22">
        <f>C104/G104</f>
        <v>215.49311757906904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1949569</v>
      </c>
      <c r="D106" s="21"/>
      <c r="E106" s="21">
        <f>SUM(E107:E108)</f>
        <v>4766</v>
      </c>
      <c r="F106" s="22">
        <f>C106/E106</f>
        <v>409.0577003776752</v>
      </c>
      <c r="G106" s="21">
        <f>SUM(G107:G108)</f>
        <v>9204</v>
      </c>
      <c r="H106" s="22">
        <f>C106/G106</f>
        <v>211.81757931334204</v>
      </c>
    </row>
    <row r="107" spans="1:8" ht="12.75">
      <c r="A107" t="s">
        <v>23</v>
      </c>
      <c r="C107" s="21">
        <f>H29</f>
        <v>1651934</v>
      </c>
      <c r="D107" s="21"/>
      <c r="E107" s="21">
        <f>H18</f>
        <v>3854</v>
      </c>
      <c r="F107" s="22">
        <f>C107/E107</f>
        <v>428.62843798650755</v>
      </c>
      <c r="G107" s="21">
        <f>H7</f>
        <v>7790</v>
      </c>
      <c r="H107" s="22">
        <f>C107/G107</f>
        <v>212.05827984595635</v>
      </c>
    </row>
    <row r="108" spans="1:8" ht="12.75">
      <c r="A108" t="s">
        <v>34</v>
      </c>
      <c r="C108" s="21">
        <f>SUM(B29:G29)</f>
        <v>297635</v>
      </c>
      <c r="D108" s="21"/>
      <c r="E108" s="21">
        <f>SUM(B18:G18)</f>
        <v>912</v>
      </c>
      <c r="F108" s="22">
        <f>C108/E108</f>
        <v>326.3541666666667</v>
      </c>
      <c r="G108" s="21">
        <f>SUM(B7:G7)</f>
        <v>1414</v>
      </c>
      <c r="H108" s="22">
        <f>C108/G108</f>
        <v>210.491513437058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3829647</v>
      </c>
      <c r="D110" s="21"/>
      <c r="E110" s="21">
        <f>SUM(E111:E112)</f>
        <v>8362</v>
      </c>
      <c r="F110" s="22">
        <f>C110/E110</f>
        <v>457.98218129634057</v>
      </c>
      <c r="G110" s="21">
        <f>SUM(G111:G112)</f>
        <v>16881</v>
      </c>
      <c r="H110" s="22">
        <f>C110/G110</f>
        <v>226.86138261951305</v>
      </c>
    </row>
    <row r="111" spans="1:8" ht="12.75">
      <c r="A111" s="11" t="s">
        <v>23</v>
      </c>
      <c r="C111" s="21">
        <f>H33</f>
        <v>3088772</v>
      </c>
      <c r="D111" s="21"/>
      <c r="E111" s="21">
        <f>H22</f>
        <v>6463</v>
      </c>
      <c r="F111" s="22">
        <f>C111/E111</f>
        <v>477.9161380164011</v>
      </c>
      <c r="G111" s="21">
        <f>H11</f>
        <v>13610</v>
      </c>
      <c r="H111" s="22">
        <f>C111/G111</f>
        <v>226.94871418074945</v>
      </c>
    </row>
    <row r="112" spans="1:8" ht="12.75">
      <c r="A112" s="11" t="s">
        <v>34</v>
      </c>
      <c r="C112" s="21">
        <f>SUM(B33:G33)</f>
        <v>740875</v>
      </c>
      <c r="D112" s="21"/>
      <c r="E112" s="21">
        <f>SUM(B22:G22)</f>
        <v>1899</v>
      </c>
      <c r="F112" s="22">
        <f>C112/E112</f>
        <v>390.1395471300685</v>
      </c>
      <c r="G112" s="21">
        <f>SUM(B11:G11)</f>
        <v>3271</v>
      </c>
      <c r="H112" s="22">
        <f>C112/G112</f>
        <v>226.49801284011005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3292428</v>
      </c>
      <c r="D114" s="21"/>
      <c r="E114" s="21">
        <f>SUM(E115:E116)</f>
        <v>7190</v>
      </c>
      <c r="F114" s="22">
        <f>C114/E114</f>
        <v>457.91766342141864</v>
      </c>
      <c r="G114" s="21">
        <f>SUM(G115:G116)</f>
        <v>14323</v>
      </c>
      <c r="H114" s="22">
        <f>C114/G114</f>
        <v>229.86999930182225</v>
      </c>
    </row>
    <row r="115" spans="1:8" ht="12.75">
      <c r="A115" t="s">
        <v>23</v>
      </c>
      <c r="C115" s="21">
        <f>H30</f>
        <v>2698869</v>
      </c>
      <c r="D115" s="21"/>
      <c r="E115" s="21">
        <f>H19</f>
        <v>5605</v>
      </c>
      <c r="F115" s="22">
        <f>C115/E115</f>
        <v>481.51097234611956</v>
      </c>
      <c r="G115" s="21">
        <f>H8</f>
        <v>11750</v>
      </c>
      <c r="H115" s="22">
        <f>C115/G115</f>
        <v>229.69097872340424</v>
      </c>
    </row>
    <row r="116" spans="1:8" ht="12.75">
      <c r="A116" t="s">
        <v>34</v>
      </c>
      <c r="C116" s="21">
        <f>SUM(B30:G30)</f>
        <v>593559</v>
      </c>
      <c r="D116" s="21"/>
      <c r="E116" s="21">
        <f>SUM(B19:G19)</f>
        <v>1585</v>
      </c>
      <c r="F116" s="22">
        <f>C116/E116</f>
        <v>374.48517350157726</v>
      </c>
      <c r="G116" s="21">
        <f>SUM(B8:G8)</f>
        <v>2573</v>
      </c>
      <c r="H116" s="22">
        <f>C116/G116</f>
        <v>230.68752429071122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459850</v>
      </c>
      <c r="D118" s="21"/>
      <c r="E118" s="21">
        <f>SUM(E119:E120)</f>
        <v>992</v>
      </c>
      <c r="F118" s="22">
        <f>C118/E118</f>
        <v>463.5584677419355</v>
      </c>
      <c r="G118" s="21">
        <f>SUM(G119:G120)</f>
        <v>2174</v>
      </c>
      <c r="H118" s="22">
        <f>C118/G118</f>
        <v>211.52253909843606</v>
      </c>
    </row>
    <row r="119" spans="1:8" ht="12.75">
      <c r="A119" t="s">
        <v>23</v>
      </c>
      <c r="C119" s="21">
        <f>H31</f>
        <v>334632</v>
      </c>
      <c r="D119" s="21"/>
      <c r="E119" s="21">
        <f>H20</f>
        <v>729</v>
      </c>
      <c r="F119" s="22">
        <f>C119/E119</f>
        <v>459.02880658436214</v>
      </c>
      <c r="G119" s="21">
        <f>H9</f>
        <v>1583</v>
      </c>
      <c r="H119" s="22">
        <f>C119/G119</f>
        <v>211.39102969046115</v>
      </c>
    </row>
    <row r="120" spans="1:8" ht="12.75">
      <c r="A120" t="s">
        <v>34</v>
      </c>
      <c r="C120" s="21">
        <f>SUM(B31:G31)</f>
        <v>125218</v>
      </c>
      <c r="D120" s="21"/>
      <c r="E120" s="21">
        <f>SUM(B20:G20)</f>
        <v>263</v>
      </c>
      <c r="F120" s="22">
        <f>C120/E120</f>
        <v>476.11406844106466</v>
      </c>
      <c r="G120" s="21">
        <f>SUM(B9:G9)</f>
        <v>591</v>
      </c>
      <c r="H120" s="22">
        <f>C120/G120</f>
        <v>211.87478849407785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77369</v>
      </c>
      <c r="D122" s="21"/>
      <c r="E122" s="21">
        <f>SUM(E123:E124)</f>
        <v>180</v>
      </c>
      <c r="F122" s="22">
        <f>C122/E122</f>
        <v>429.8277777777778</v>
      </c>
      <c r="G122" s="21">
        <f>SUM(G123:G124)</f>
        <v>384</v>
      </c>
      <c r="H122" s="22">
        <f>C122/G122</f>
        <v>201.48177083333334</v>
      </c>
    </row>
    <row r="123" spans="1:8" ht="12.75">
      <c r="A123" t="s">
        <v>23</v>
      </c>
      <c r="C123" s="21">
        <f>H32</f>
        <v>55271</v>
      </c>
      <c r="D123" s="21"/>
      <c r="E123" s="21">
        <f>H21</f>
        <v>129</v>
      </c>
      <c r="F123" s="22">
        <f>C123/E123</f>
        <v>428.4573643410853</v>
      </c>
      <c r="G123" s="21">
        <f>H10</f>
        <v>277</v>
      </c>
      <c r="H123" s="22">
        <f>C123/G123</f>
        <v>199.53429602888087</v>
      </c>
    </row>
    <row r="124" spans="1:8" ht="12.75">
      <c r="A124" t="s">
        <v>34</v>
      </c>
      <c r="C124" s="21">
        <f>SUM(B32:G32)</f>
        <v>22098</v>
      </c>
      <c r="D124" s="21"/>
      <c r="E124" s="21">
        <f>SUM(B21:G21)</f>
        <v>51</v>
      </c>
      <c r="F124" s="22">
        <f>C124/E124</f>
        <v>433.29411764705884</v>
      </c>
      <c r="G124" s="21">
        <f>SUM(B10:G10)</f>
        <v>107</v>
      </c>
      <c r="H124" s="22">
        <f>C124/G124</f>
        <v>206.52336448598132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8399944</v>
      </c>
      <c r="D130" s="21"/>
      <c r="E130" s="21">
        <f aca="true" t="shared" si="19" ref="E130:K130">SUM(E131:E134)</f>
        <v>4819847</v>
      </c>
      <c r="F130" s="21">
        <f t="shared" si="19"/>
        <v>1987624</v>
      </c>
      <c r="G130" s="21">
        <f t="shared" si="19"/>
        <v>292712</v>
      </c>
      <c r="H130" s="21">
        <f t="shared" si="19"/>
        <v>718489</v>
      </c>
      <c r="I130" s="21">
        <f t="shared" si="19"/>
        <v>581272</v>
      </c>
      <c r="J130" s="21">
        <f t="shared" si="19"/>
        <v>115119</v>
      </c>
      <c r="K130" s="21">
        <f t="shared" si="19"/>
        <v>22098</v>
      </c>
    </row>
    <row r="131" spans="1:11" ht="12.75">
      <c r="A131" t="s">
        <v>4</v>
      </c>
      <c r="C131" s="21">
        <f t="shared" si="18"/>
        <v>3313296</v>
      </c>
      <c r="D131" s="21"/>
      <c r="E131" s="21">
        <f>SUM(F27:G27)</f>
        <v>2156655</v>
      </c>
      <c r="F131" s="21">
        <f>SUM(F28:G28)</f>
        <v>618977</v>
      </c>
      <c r="G131" s="21">
        <f>SUM(F29:G29)</f>
        <v>122732</v>
      </c>
      <c r="H131" s="21">
        <f>SUM(I131:K131)</f>
        <v>222397</v>
      </c>
      <c r="I131" s="21">
        <f>SUM(F30:G30)</f>
        <v>192535</v>
      </c>
      <c r="J131" s="21">
        <f>SUM(F31:G31)</f>
        <v>24732</v>
      </c>
      <c r="K131" s="21">
        <f>SUM(F32:G32)</f>
        <v>5130</v>
      </c>
    </row>
    <row r="132" spans="1:11" ht="12.75">
      <c r="A132" t="s">
        <v>63</v>
      </c>
      <c r="C132" s="21">
        <f t="shared" si="18"/>
        <v>3789954</v>
      </c>
      <c r="D132" s="21"/>
      <c r="E132" s="21">
        <f>B27</f>
        <v>1856318</v>
      </c>
      <c r="F132" s="21">
        <f>B28</f>
        <v>1098848</v>
      </c>
      <c r="G132" s="21">
        <f>B29</f>
        <v>138463</v>
      </c>
      <c r="H132" s="21">
        <f>SUM(I132:K132)</f>
        <v>396183</v>
      </c>
      <c r="I132" s="21">
        <f>B30</f>
        <v>300142</v>
      </c>
      <c r="J132" s="21">
        <f>B31</f>
        <v>80223</v>
      </c>
      <c r="K132" s="21">
        <f>B32</f>
        <v>15818</v>
      </c>
    </row>
    <row r="133" spans="1:11" ht="12.75">
      <c r="A133" t="s">
        <v>62</v>
      </c>
      <c r="C133" s="21">
        <f t="shared" si="18"/>
        <v>52791</v>
      </c>
      <c r="D133" s="21"/>
      <c r="E133" s="21">
        <f>C27</f>
        <v>33315</v>
      </c>
      <c r="F133" s="21">
        <f>C28</f>
        <v>17213</v>
      </c>
      <c r="G133" s="21">
        <f>C29</f>
        <v>991</v>
      </c>
      <c r="H133" s="21">
        <f>SUM(I133:K133)</f>
        <v>1039</v>
      </c>
      <c r="I133" s="21">
        <f>C30</f>
        <v>233</v>
      </c>
      <c r="J133" s="21">
        <f>C31</f>
        <v>806</v>
      </c>
      <c r="K133" s="21">
        <f>C32</f>
        <v>0</v>
      </c>
    </row>
    <row r="134" spans="1:11" ht="12.75">
      <c r="A134" t="s">
        <v>2</v>
      </c>
      <c r="C134" s="21">
        <f t="shared" si="18"/>
        <v>1243903</v>
      </c>
      <c r="D134" s="21"/>
      <c r="E134" s="21">
        <f>E27</f>
        <v>773559</v>
      </c>
      <c r="F134" s="21">
        <f>E28</f>
        <v>252586</v>
      </c>
      <c r="G134" s="21">
        <f>E29</f>
        <v>30526</v>
      </c>
      <c r="H134" s="21">
        <f>SUM(I134:K134)</f>
        <v>98870</v>
      </c>
      <c r="I134" s="21">
        <f>E30</f>
        <v>88362</v>
      </c>
      <c r="J134" s="21">
        <f>E31</f>
        <v>9358</v>
      </c>
      <c r="K134" s="21">
        <f>E32</f>
        <v>1150</v>
      </c>
    </row>
    <row r="135" spans="1:11" ht="12.75">
      <c r="A135" t="s">
        <v>61</v>
      </c>
      <c r="C135" s="21">
        <f t="shared" si="18"/>
        <v>305331</v>
      </c>
      <c r="D135" s="21"/>
      <c r="E135" s="21">
        <f>D27</f>
        <v>202511</v>
      </c>
      <c r="F135" s="21">
        <f>D28</f>
        <v>63224</v>
      </c>
      <c r="G135" s="21">
        <f>D29</f>
        <v>4923</v>
      </c>
      <c r="H135" s="21">
        <f>SUM(I135:K135)</f>
        <v>22386</v>
      </c>
      <c r="I135" s="21">
        <f>D30</f>
        <v>12287</v>
      </c>
      <c r="J135" s="21">
        <f>D31</f>
        <v>10099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3313296</v>
      </c>
      <c r="E141" s="22">
        <f>B141/C66</f>
        <v>238.7788988181032</v>
      </c>
      <c r="G141" s="22">
        <f>B141/C67</f>
        <v>220.5775913720791</v>
      </c>
    </row>
    <row r="142" spans="1:7" ht="12.75">
      <c r="A142" t="s">
        <v>63</v>
      </c>
      <c r="B142" s="21">
        <f>C132</f>
        <v>3789954</v>
      </c>
      <c r="E142" s="22">
        <f>B142/C71</f>
        <v>749.1508203202214</v>
      </c>
      <c r="G142" s="22">
        <f>B142/C72</f>
        <v>232.2418040321098</v>
      </c>
    </row>
    <row r="143" spans="1:7" ht="12.75">
      <c r="A143" t="s">
        <v>62</v>
      </c>
      <c r="B143" s="21">
        <f>C133</f>
        <v>52791</v>
      </c>
      <c r="E143" s="22">
        <f>B143/C76</f>
        <v>812.1692307692308</v>
      </c>
      <c r="G143" s="22">
        <f>B143/C77</f>
        <v>238.8733031674208</v>
      </c>
    </row>
    <row r="144" spans="1:7" ht="12.75">
      <c r="A144" t="s">
        <v>2</v>
      </c>
      <c r="B144" s="21">
        <f>C134</f>
        <v>1243903</v>
      </c>
      <c r="E144" s="22">
        <f>B144/C81</f>
        <v>310.5099850224663</v>
      </c>
      <c r="G144" s="22">
        <f>B144/C82</f>
        <v>306.3046047771485</v>
      </c>
    </row>
    <row r="145" spans="1:7" ht="12.75">
      <c r="A145" t="s">
        <v>61</v>
      </c>
      <c r="B145" s="21">
        <f>C135</f>
        <v>305331</v>
      </c>
      <c r="E145" s="27">
        <f>B145/C86</f>
        <v>799.2958115183246</v>
      </c>
      <c r="G145" s="27">
        <f>B145/C87</f>
        <v>191.19035691922355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58">
      <selection activeCell="J31" sqref="J3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10" ht="12.75">
      <c r="A5" s="4" t="s">
        <v>7</v>
      </c>
      <c r="B5" s="25">
        <v>8611</v>
      </c>
      <c r="C5" s="25">
        <v>129</v>
      </c>
      <c r="D5" s="25">
        <v>1100</v>
      </c>
      <c r="E5" s="25">
        <v>2771</v>
      </c>
      <c r="F5" s="25">
        <v>9929</v>
      </c>
      <c r="G5" s="25">
        <v>373</v>
      </c>
      <c r="H5" s="25">
        <v>71210</v>
      </c>
      <c r="I5" s="20">
        <f aca="true" t="shared" si="0" ref="I5:I11">SUM(B5:H5)</f>
        <v>94123</v>
      </c>
      <c r="J5" s="20"/>
    </row>
    <row r="6" spans="1:9" ht="12.75">
      <c r="A6" s="4" t="s">
        <v>8</v>
      </c>
      <c r="B6" s="25">
        <v>5099</v>
      </c>
      <c r="C6" s="25">
        <v>43</v>
      </c>
      <c r="D6" s="25">
        <v>344</v>
      </c>
      <c r="E6" s="25">
        <v>861</v>
      </c>
      <c r="F6" s="25">
        <v>2996</v>
      </c>
      <c r="G6" s="25">
        <v>50</v>
      </c>
      <c r="H6" s="25">
        <v>30924</v>
      </c>
      <c r="I6" s="20">
        <f t="shared" si="0"/>
        <v>40317</v>
      </c>
    </row>
    <row r="7" spans="1:9" ht="12.75">
      <c r="A7" s="4" t="s">
        <v>9</v>
      </c>
      <c r="B7" s="25">
        <v>652</v>
      </c>
      <c r="C7" s="25">
        <v>13</v>
      </c>
      <c r="D7" s="25">
        <v>27</v>
      </c>
      <c r="E7" s="25">
        <v>120</v>
      </c>
      <c r="F7" s="25">
        <v>600</v>
      </c>
      <c r="G7" s="25">
        <v>17</v>
      </c>
      <c r="H7" s="25">
        <v>7896</v>
      </c>
      <c r="I7" s="20">
        <f t="shared" si="0"/>
        <v>9325</v>
      </c>
    </row>
    <row r="8" spans="1:9" ht="12.75">
      <c r="A8" s="4" t="s">
        <v>10</v>
      </c>
      <c r="B8" s="25">
        <v>1294</v>
      </c>
      <c r="C8" s="25">
        <v>14</v>
      </c>
      <c r="D8" s="25">
        <v>75</v>
      </c>
      <c r="E8" s="25">
        <v>237</v>
      </c>
      <c r="F8" s="25">
        <v>888</v>
      </c>
      <c r="G8" s="25">
        <v>21</v>
      </c>
      <c r="H8" s="25">
        <v>11615</v>
      </c>
      <c r="I8" s="20">
        <f t="shared" si="0"/>
        <v>14144</v>
      </c>
    </row>
    <row r="9" spans="1:9" ht="12.75">
      <c r="A9" s="4" t="s">
        <v>11</v>
      </c>
      <c r="B9" s="25">
        <v>381</v>
      </c>
      <c r="C9" s="25">
        <v>3</v>
      </c>
      <c r="D9" s="25">
        <v>61</v>
      </c>
      <c r="E9" s="25">
        <v>40</v>
      </c>
      <c r="F9" s="25">
        <v>123</v>
      </c>
      <c r="G9" s="25">
        <v>1</v>
      </c>
      <c r="H9" s="25">
        <v>1579</v>
      </c>
      <c r="I9" s="20">
        <f t="shared" si="0"/>
        <v>2188</v>
      </c>
    </row>
    <row r="10" spans="1:9" ht="12.75">
      <c r="A10" s="4" t="s">
        <v>12</v>
      </c>
      <c r="B10" s="25">
        <v>69</v>
      </c>
      <c r="C10" s="25">
        <v>0</v>
      </c>
      <c r="D10" s="25">
        <v>0</v>
      </c>
      <c r="E10" s="25">
        <v>4</v>
      </c>
      <c r="F10" s="25">
        <v>25</v>
      </c>
      <c r="G10" s="25">
        <v>1</v>
      </c>
      <c r="H10" s="25">
        <v>266</v>
      </c>
      <c r="I10" s="20">
        <f t="shared" si="0"/>
        <v>365</v>
      </c>
    </row>
    <row r="11" spans="1:9" ht="12.75">
      <c r="A11" s="4" t="s">
        <v>13</v>
      </c>
      <c r="B11" s="20">
        <f aca="true" t="shared" si="1" ref="B11:H11">SUM(B8:B10)</f>
        <v>1744</v>
      </c>
      <c r="C11" s="20">
        <f t="shared" si="1"/>
        <v>17</v>
      </c>
      <c r="D11" s="20">
        <f t="shared" si="1"/>
        <v>136</v>
      </c>
      <c r="E11" s="20">
        <f t="shared" si="1"/>
        <v>281</v>
      </c>
      <c r="F11" s="20">
        <f t="shared" si="1"/>
        <v>1036</v>
      </c>
      <c r="G11" s="20">
        <f t="shared" si="1"/>
        <v>23</v>
      </c>
      <c r="H11" s="20">
        <f t="shared" si="1"/>
        <v>13460</v>
      </c>
      <c r="I11" s="20">
        <f t="shared" si="0"/>
        <v>16697</v>
      </c>
    </row>
    <row r="12" spans="1:9" ht="12.75">
      <c r="A12" s="4" t="s">
        <v>14</v>
      </c>
      <c r="B12" s="20">
        <f aca="true" t="shared" si="2" ref="B12:I12">SUM(B5+B6+B7+B11)</f>
        <v>16106</v>
      </c>
      <c r="C12" s="20">
        <f t="shared" si="2"/>
        <v>202</v>
      </c>
      <c r="D12" s="20">
        <f t="shared" si="2"/>
        <v>1607</v>
      </c>
      <c r="E12" s="20">
        <f t="shared" si="2"/>
        <v>4033</v>
      </c>
      <c r="F12" s="20">
        <f t="shared" si="2"/>
        <v>14561</v>
      </c>
      <c r="G12" s="20">
        <f t="shared" si="2"/>
        <v>463</v>
      </c>
      <c r="H12" s="20">
        <f t="shared" si="2"/>
        <v>123490</v>
      </c>
      <c r="I12" s="20">
        <f t="shared" si="2"/>
        <v>160462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2708</v>
      </c>
      <c r="C16" s="25">
        <v>40</v>
      </c>
      <c r="D16" s="25">
        <v>276</v>
      </c>
      <c r="E16" s="25">
        <v>2737</v>
      </c>
      <c r="F16" s="25">
        <v>9047</v>
      </c>
      <c r="G16" s="25">
        <v>326</v>
      </c>
      <c r="H16" s="25">
        <v>31595</v>
      </c>
      <c r="I16" s="20">
        <f aca="true" t="shared" si="3" ref="I16:I22">SUM(B16:H16)</f>
        <v>46729</v>
      </c>
    </row>
    <row r="17" spans="1:9" ht="12.75">
      <c r="A17" s="4" t="s">
        <v>8</v>
      </c>
      <c r="B17" s="25">
        <v>1552</v>
      </c>
      <c r="C17" s="25">
        <v>11</v>
      </c>
      <c r="D17" s="25">
        <v>77</v>
      </c>
      <c r="E17" s="25">
        <v>847</v>
      </c>
      <c r="F17" s="25">
        <v>2886</v>
      </c>
      <c r="G17" s="25">
        <v>45</v>
      </c>
      <c r="H17" s="25">
        <v>14887</v>
      </c>
      <c r="I17" s="20">
        <f t="shared" si="3"/>
        <v>20305</v>
      </c>
    </row>
    <row r="18" spans="1:9" ht="12.75">
      <c r="A18" s="4" t="s">
        <v>9</v>
      </c>
      <c r="B18" s="25">
        <v>205</v>
      </c>
      <c r="C18" s="25">
        <v>3</v>
      </c>
      <c r="D18" s="25">
        <v>7</v>
      </c>
      <c r="E18" s="25">
        <v>120</v>
      </c>
      <c r="F18" s="25">
        <v>573</v>
      </c>
      <c r="G18" s="25">
        <v>15</v>
      </c>
      <c r="H18" s="25">
        <v>3925</v>
      </c>
      <c r="I18" s="20">
        <f t="shared" si="3"/>
        <v>4848</v>
      </c>
    </row>
    <row r="19" spans="1:9" ht="12.75">
      <c r="A19" s="4" t="s">
        <v>10</v>
      </c>
      <c r="B19" s="25">
        <v>420</v>
      </c>
      <c r="C19" s="25">
        <v>3</v>
      </c>
      <c r="D19" s="25">
        <v>17</v>
      </c>
      <c r="E19" s="25">
        <v>233</v>
      </c>
      <c r="F19" s="25">
        <v>828</v>
      </c>
      <c r="G19" s="25">
        <v>20</v>
      </c>
      <c r="H19" s="25">
        <v>5601</v>
      </c>
      <c r="I19" s="20">
        <f t="shared" si="3"/>
        <v>7122</v>
      </c>
    </row>
    <row r="20" spans="1:9" ht="12.75">
      <c r="A20" s="4" t="s">
        <v>11</v>
      </c>
      <c r="B20" s="25">
        <v>107</v>
      </c>
      <c r="C20" s="25">
        <v>1</v>
      </c>
      <c r="D20" s="25">
        <v>12</v>
      </c>
      <c r="E20" s="25">
        <v>37</v>
      </c>
      <c r="F20" s="25">
        <v>112</v>
      </c>
      <c r="G20" s="25">
        <v>1</v>
      </c>
      <c r="H20" s="25">
        <v>738</v>
      </c>
      <c r="I20" s="20">
        <f t="shared" si="3"/>
        <v>1008</v>
      </c>
    </row>
    <row r="21" spans="1:9" ht="12.75">
      <c r="A21" s="4" t="s">
        <v>12</v>
      </c>
      <c r="B21" s="25">
        <v>18</v>
      </c>
      <c r="C21" s="25">
        <v>0</v>
      </c>
      <c r="D21" s="25">
        <v>0</v>
      </c>
      <c r="E21" s="25">
        <v>4</v>
      </c>
      <c r="F21" s="25">
        <v>24</v>
      </c>
      <c r="G21" s="25">
        <v>1</v>
      </c>
      <c r="H21" s="25">
        <v>126</v>
      </c>
      <c r="I21" s="20">
        <f t="shared" si="3"/>
        <v>173</v>
      </c>
    </row>
    <row r="22" spans="1:9" ht="12.75">
      <c r="A22" s="4" t="s">
        <v>13</v>
      </c>
      <c r="B22" s="20">
        <f aca="true" t="shared" si="4" ref="B22:H22">SUM(B19:B21)</f>
        <v>545</v>
      </c>
      <c r="C22" s="20">
        <f t="shared" si="4"/>
        <v>4</v>
      </c>
      <c r="D22" s="20">
        <f t="shared" si="4"/>
        <v>29</v>
      </c>
      <c r="E22" s="20">
        <f t="shared" si="4"/>
        <v>274</v>
      </c>
      <c r="F22" s="20">
        <f t="shared" si="4"/>
        <v>964</v>
      </c>
      <c r="G22" s="20">
        <f t="shared" si="4"/>
        <v>22</v>
      </c>
      <c r="H22" s="20">
        <f t="shared" si="4"/>
        <v>6465</v>
      </c>
      <c r="I22" s="20">
        <f t="shared" si="3"/>
        <v>8303</v>
      </c>
    </row>
    <row r="23" spans="1:9" ht="12.75">
      <c r="A23" s="4" t="s">
        <v>14</v>
      </c>
      <c r="B23" s="20">
        <f aca="true" t="shared" si="5" ref="B23:I23">SUM(B16+B17+B18+B22)</f>
        <v>5010</v>
      </c>
      <c r="C23" s="20">
        <f t="shared" si="5"/>
        <v>58</v>
      </c>
      <c r="D23" s="20">
        <f t="shared" si="5"/>
        <v>389</v>
      </c>
      <c r="E23" s="20">
        <f t="shared" si="5"/>
        <v>3978</v>
      </c>
      <c r="F23" s="20">
        <f t="shared" si="5"/>
        <v>13470</v>
      </c>
      <c r="G23" s="20">
        <f t="shared" si="5"/>
        <v>408</v>
      </c>
      <c r="H23" s="20">
        <f t="shared" si="5"/>
        <v>56872</v>
      </c>
      <c r="I23" s="20">
        <f t="shared" si="5"/>
        <v>80185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1834572</v>
      </c>
      <c r="C27" s="25">
        <v>31669</v>
      </c>
      <c r="D27" s="25">
        <v>201937</v>
      </c>
      <c r="E27" s="25">
        <v>790354</v>
      </c>
      <c r="F27" s="25">
        <v>2051347</v>
      </c>
      <c r="G27" s="25">
        <v>108506</v>
      </c>
      <c r="H27" s="25">
        <v>15073017</v>
      </c>
      <c r="I27" s="20">
        <f aca="true" t="shared" si="6" ref="I27:I32">SUM(B27:H27)</f>
        <v>20091402</v>
      </c>
    </row>
    <row r="28" spans="1:9" ht="12.75">
      <c r="A28" s="4" t="s">
        <v>8</v>
      </c>
      <c r="B28" s="25">
        <v>1087563</v>
      </c>
      <c r="C28" s="25">
        <v>9695</v>
      </c>
      <c r="D28" s="25">
        <v>66806</v>
      </c>
      <c r="E28" s="25">
        <v>242835</v>
      </c>
      <c r="F28" s="25">
        <v>598392</v>
      </c>
      <c r="G28" s="25">
        <v>13969</v>
      </c>
      <c r="H28" s="25">
        <v>6750065</v>
      </c>
      <c r="I28" s="20">
        <f t="shared" si="6"/>
        <v>8769325</v>
      </c>
    </row>
    <row r="29" spans="1:9" ht="12.75">
      <c r="A29" s="4" t="s">
        <v>9</v>
      </c>
      <c r="B29" s="25">
        <v>138361</v>
      </c>
      <c r="C29" s="25">
        <v>2992</v>
      </c>
      <c r="D29" s="25">
        <v>4390</v>
      </c>
      <c r="E29" s="25">
        <v>33801</v>
      </c>
      <c r="F29" s="25">
        <v>120505</v>
      </c>
      <c r="G29" s="25">
        <v>4711</v>
      </c>
      <c r="H29" s="25">
        <v>1676325</v>
      </c>
      <c r="I29" s="20">
        <f t="shared" si="6"/>
        <v>1981085</v>
      </c>
    </row>
    <row r="30" spans="1:9" ht="12.75">
      <c r="A30" s="4" t="s">
        <v>10</v>
      </c>
      <c r="B30" s="25">
        <v>289853</v>
      </c>
      <c r="C30" s="25">
        <v>4581</v>
      </c>
      <c r="D30" s="25">
        <v>13008</v>
      </c>
      <c r="E30" s="25">
        <v>68748</v>
      </c>
      <c r="F30" s="25">
        <v>190461</v>
      </c>
      <c r="G30" s="25">
        <v>6152</v>
      </c>
      <c r="H30" s="25">
        <v>2678798</v>
      </c>
      <c r="I30" s="20">
        <f t="shared" si="6"/>
        <v>3251601</v>
      </c>
    </row>
    <row r="31" spans="1:9" ht="12.75">
      <c r="A31" s="4" t="s">
        <v>11</v>
      </c>
      <c r="B31" s="25">
        <v>83763</v>
      </c>
      <c r="C31" s="25">
        <v>717</v>
      </c>
      <c r="D31" s="25">
        <v>10611</v>
      </c>
      <c r="E31" s="25">
        <v>10950</v>
      </c>
      <c r="F31" s="25">
        <v>23954</v>
      </c>
      <c r="G31" s="25">
        <v>314</v>
      </c>
      <c r="H31" s="25">
        <v>334642</v>
      </c>
      <c r="I31" s="20">
        <f t="shared" si="6"/>
        <v>464951</v>
      </c>
    </row>
    <row r="32" spans="1:9" ht="12.75">
      <c r="A32" s="4" t="s">
        <v>12</v>
      </c>
      <c r="B32" s="25">
        <v>14795</v>
      </c>
      <c r="C32" s="25">
        <v>0</v>
      </c>
      <c r="D32" s="25">
        <v>0</v>
      </c>
      <c r="E32" s="25">
        <v>1150</v>
      </c>
      <c r="F32" s="25">
        <v>4895</v>
      </c>
      <c r="G32" s="25">
        <v>296</v>
      </c>
      <c r="H32" s="25">
        <v>52921</v>
      </c>
      <c r="I32" s="20">
        <f t="shared" si="6"/>
        <v>74057</v>
      </c>
    </row>
    <row r="33" spans="1:9" ht="12.75">
      <c r="A33" s="4" t="s">
        <v>13</v>
      </c>
      <c r="B33" s="20">
        <f aca="true" t="shared" si="7" ref="B33:I33">SUM(B30:B32)</f>
        <v>388411</v>
      </c>
      <c r="C33" s="20">
        <f t="shared" si="7"/>
        <v>5298</v>
      </c>
      <c r="D33" s="20">
        <f t="shared" si="7"/>
        <v>23619</v>
      </c>
      <c r="E33" s="20">
        <f t="shared" si="7"/>
        <v>80848</v>
      </c>
      <c r="F33" s="20">
        <f t="shared" si="7"/>
        <v>219310</v>
      </c>
      <c r="G33" s="20">
        <f t="shared" si="7"/>
        <v>6762</v>
      </c>
      <c r="H33" s="20">
        <f t="shared" si="7"/>
        <v>3066361</v>
      </c>
      <c r="I33" s="20">
        <f t="shared" si="7"/>
        <v>3790609</v>
      </c>
    </row>
    <row r="34" spans="1:9" ht="12.75">
      <c r="A34" s="4" t="s">
        <v>14</v>
      </c>
      <c r="B34" s="20">
        <f aca="true" t="shared" si="8" ref="B34:I34">SUM(B27+B28+B29+B33)</f>
        <v>3448907</v>
      </c>
      <c r="C34" s="20">
        <f t="shared" si="8"/>
        <v>49654</v>
      </c>
      <c r="D34" s="20">
        <f t="shared" si="8"/>
        <v>296752</v>
      </c>
      <c r="E34" s="20">
        <f t="shared" si="8"/>
        <v>1147838</v>
      </c>
      <c r="F34" s="20">
        <f t="shared" si="8"/>
        <v>2989554</v>
      </c>
      <c r="G34" s="20">
        <f t="shared" si="8"/>
        <v>133948</v>
      </c>
      <c r="H34" s="20">
        <f t="shared" si="8"/>
        <v>26565768</v>
      </c>
      <c r="I34" s="20">
        <f t="shared" si="8"/>
        <v>34632421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80185</v>
      </c>
      <c r="D42" s="21">
        <f>I16</f>
        <v>46729</v>
      </c>
      <c r="E42" s="21">
        <f>I17</f>
        <v>20305</v>
      </c>
      <c r="F42" s="21">
        <f>I18</f>
        <v>4848</v>
      </c>
      <c r="G42" s="21">
        <f>I22</f>
        <v>8303</v>
      </c>
      <c r="H42" s="21">
        <f>I19</f>
        <v>7122</v>
      </c>
      <c r="I42" s="21">
        <f>I20</f>
        <v>1008</v>
      </c>
      <c r="J42" s="21">
        <f>I21</f>
        <v>173</v>
      </c>
      <c r="K42" s="21"/>
    </row>
    <row r="43" spans="1:11" ht="12.75">
      <c r="A43" t="s">
        <v>21</v>
      </c>
      <c r="C43" s="21">
        <f>SUM(D43:G43)</f>
        <v>160462</v>
      </c>
      <c r="D43" s="21">
        <f>I5</f>
        <v>94123</v>
      </c>
      <c r="E43" s="21">
        <f>I6</f>
        <v>40317</v>
      </c>
      <c r="F43" s="21">
        <f>I7</f>
        <v>9325</v>
      </c>
      <c r="G43" s="21">
        <f>I11</f>
        <v>16697</v>
      </c>
      <c r="H43" s="21">
        <f>I8</f>
        <v>14144</v>
      </c>
      <c r="I43" s="21">
        <f>I9</f>
        <v>2188</v>
      </c>
      <c r="J43" s="21">
        <f>I10</f>
        <v>365</v>
      </c>
      <c r="K43" s="21"/>
    </row>
    <row r="44" spans="1:11" ht="12.75">
      <c r="A44" t="s">
        <v>22</v>
      </c>
      <c r="C44" s="22">
        <f aca="true" t="shared" si="9" ref="C44:J44">C43/C42</f>
        <v>2.0011473467606162</v>
      </c>
      <c r="D44" s="22">
        <f t="shared" si="9"/>
        <v>2.014230991461405</v>
      </c>
      <c r="E44" s="22">
        <f t="shared" si="9"/>
        <v>1.9855700566362964</v>
      </c>
      <c r="F44" s="22">
        <f t="shared" si="9"/>
        <v>1.9234735973597359</v>
      </c>
      <c r="G44" s="22">
        <f t="shared" si="9"/>
        <v>2.0109598940142117</v>
      </c>
      <c r="H44" s="22">
        <f t="shared" si="9"/>
        <v>1.98595900028082</v>
      </c>
      <c r="I44" s="22">
        <f t="shared" si="9"/>
        <v>2.1706349206349205</v>
      </c>
      <c r="J44" s="22">
        <f t="shared" si="9"/>
        <v>2.1098265895953756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56872</v>
      </c>
      <c r="D47" s="21">
        <f>H16</f>
        <v>31595</v>
      </c>
      <c r="E47" s="21">
        <f>H17</f>
        <v>14887</v>
      </c>
      <c r="F47" s="21">
        <f>H18</f>
        <v>3925</v>
      </c>
      <c r="G47" s="21">
        <f>H22</f>
        <v>6465</v>
      </c>
      <c r="H47" s="21">
        <f>H19</f>
        <v>5601</v>
      </c>
      <c r="I47" s="21">
        <f>H20</f>
        <v>738</v>
      </c>
      <c r="J47" s="21">
        <f>H21</f>
        <v>126</v>
      </c>
      <c r="K47" s="21"/>
    </row>
    <row r="48" spans="1:11" ht="12.75">
      <c r="A48" t="s">
        <v>21</v>
      </c>
      <c r="C48" s="21">
        <f>SUM(D48:G48)</f>
        <v>123490</v>
      </c>
      <c r="D48" s="21">
        <f>H5</f>
        <v>71210</v>
      </c>
      <c r="E48" s="21">
        <f>H6</f>
        <v>30924</v>
      </c>
      <c r="F48" s="21">
        <f>H7</f>
        <v>7896</v>
      </c>
      <c r="G48" s="21">
        <f>H11</f>
        <v>13460</v>
      </c>
      <c r="H48" s="21">
        <f>H8</f>
        <v>11615</v>
      </c>
      <c r="I48" s="21">
        <f>H9</f>
        <v>1579</v>
      </c>
      <c r="J48" s="21">
        <f>H10</f>
        <v>266</v>
      </c>
      <c r="K48" s="21"/>
    </row>
    <row r="49" spans="1:11" ht="12.75">
      <c r="A49" t="s">
        <v>22</v>
      </c>
      <c r="C49" s="22">
        <f aca="true" t="shared" si="10" ref="C49:J49">C48/C47</f>
        <v>2.1713672809115208</v>
      </c>
      <c r="D49" s="22">
        <f t="shared" si="10"/>
        <v>2.253837632536794</v>
      </c>
      <c r="E49" s="22">
        <f t="shared" si="10"/>
        <v>2.077248606166454</v>
      </c>
      <c r="F49" s="22">
        <f t="shared" si="10"/>
        <v>2.01171974522293</v>
      </c>
      <c r="G49" s="22">
        <f t="shared" si="10"/>
        <v>2.0819798917246715</v>
      </c>
      <c r="H49" s="22">
        <f t="shared" si="10"/>
        <v>2.073736832708445</v>
      </c>
      <c r="I49" s="22">
        <f t="shared" si="10"/>
        <v>2.1395663956639566</v>
      </c>
      <c r="J49" s="22">
        <f t="shared" si="10"/>
        <v>2.111111111111111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23313</v>
      </c>
      <c r="D52" s="21">
        <f>SUM(B16:G16)</f>
        <v>15134</v>
      </c>
      <c r="E52" s="21">
        <f>SUM(B17:G17)</f>
        <v>5418</v>
      </c>
      <c r="F52" s="21">
        <f>SUM(B18:G18)</f>
        <v>923</v>
      </c>
      <c r="G52" s="21">
        <f>SUM(H52:J52)</f>
        <v>1838</v>
      </c>
      <c r="H52" s="21">
        <f>SUM(B19:G19)</f>
        <v>1521</v>
      </c>
      <c r="I52" s="21">
        <f>SUM(B20:G20)</f>
        <v>270</v>
      </c>
      <c r="J52" s="21">
        <f>SUM(B21:G21)</f>
        <v>47</v>
      </c>
      <c r="K52" s="21"/>
    </row>
    <row r="53" spans="1:11" ht="12.75">
      <c r="A53" t="s">
        <v>21</v>
      </c>
      <c r="C53" s="21">
        <f>SUM(B12:G12)</f>
        <v>36972</v>
      </c>
      <c r="D53" s="21">
        <f>SUM(B5:G5)</f>
        <v>22913</v>
      </c>
      <c r="E53" s="21">
        <f>SUM(B6:G6)</f>
        <v>9393</v>
      </c>
      <c r="F53" s="21">
        <f>SUM(B7:G7)</f>
        <v>1429</v>
      </c>
      <c r="G53" s="21">
        <f>SUM(H53:J53)</f>
        <v>3237</v>
      </c>
      <c r="H53" s="21">
        <f>SUM(B8:G8)</f>
        <v>2529</v>
      </c>
      <c r="I53" s="21">
        <f>SUM(B9:G9)</f>
        <v>609</v>
      </c>
      <c r="J53" s="21">
        <f>SUM(B10:G10)</f>
        <v>99</v>
      </c>
      <c r="K53" s="21"/>
    </row>
    <row r="54" spans="1:11" ht="12.75">
      <c r="A54" t="s">
        <v>22</v>
      </c>
      <c r="C54" s="22">
        <f aca="true" t="shared" si="11" ref="C54:J54">C53/C52</f>
        <v>1.5858962810449106</v>
      </c>
      <c r="D54" s="22">
        <f t="shared" si="11"/>
        <v>1.5140081934716532</v>
      </c>
      <c r="E54" s="22">
        <f t="shared" si="11"/>
        <v>1.7336655592469545</v>
      </c>
      <c r="F54" s="22">
        <f t="shared" si="11"/>
        <v>1.5482123510292525</v>
      </c>
      <c r="G54" s="22">
        <f t="shared" si="11"/>
        <v>1.7611534276387377</v>
      </c>
      <c r="H54" s="22">
        <f t="shared" si="11"/>
        <v>1.6627218934911243</v>
      </c>
      <c r="I54" s="22">
        <f t="shared" si="11"/>
        <v>2.2555555555555555</v>
      </c>
      <c r="J54" s="22">
        <f t="shared" si="11"/>
        <v>2.106382978723404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23313</v>
      </c>
      <c r="D61" s="21">
        <f>SUM(B16:G16)</f>
        <v>15134</v>
      </c>
      <c r="E61" s="21">
        <f>SUM(B17:G17)</f>
        <v>5418</v>
      </c>
      <c r="F61" s="21">
        <f>SUM(B18:G18)</f>
        <v>923</v>
      </c>
      <c r="G61" s="21">
        <f>SUM(H61:J61)</f>
        <v>1838</v>
      </c>
      <c r="H61" s="21">
        <f>SUM(B19:G19)</f>
        <v>1521</v>
      </c>
      <c r="I61" s="21">
        <f>SUM(B20:G20)</f>
        <v>270</v>
      </c>
      <c r="J61" s="21">
        <f>SUM(B21:G21)</f>
        <v>47</v>
      </c>
      <c r="K61" s="21"/>
    </row>
    <row r="62" spans="1:11" ht="12.75">
      <c r="A62" t="s">
        <v>21</v>
      </c>
      <c r="C62" s="21">
        <f>SUM(B12:G12)</f>
        <v>36972</v>
      </c>
      <c r="D62" s="21">
        <f>SUM(B5:G5)</f>
        <v>22913</v>
      </c>
      <c r="E62" s="21">
        <f>SUM(B6:G6)</f>
        <v>9393</v>
      </c>
      <c r="F62" s="21">
        <f>SUM(B7:G7)</f>
        <v>1429</v>
      </c>
      <c r="G62" s="21">
        <f>SUM(H62:J62)</f>
        <v>3237</v>
      </c>
      <c r="H62" s="21">
        <f>SUM(B8:G8)</f>
        <v>2529</v>
      </c>
      <c r="I62" s="21">
        <f>SUM(B9:G9)</f>
        <v>609</v>
      </c>
      <c r="J62" s="21">
        <f>SUM(B10:G10)</f>
        <v>99</v>
      </c>
      <c r="K62" s="21"/>
    </row>
    <row r="63" spans="1:11" ht="12.75">
      <c r="A63" t="s">
        <v>22</v>
      </c>
      <c r="C63" s="22">
        <f aca="true" t="shared" si="12" ref="C63:J63">C62/C61</f>
        <v>1.5858962810449106</v>
      </c>
      <c r="D63" s="22">
        <f t="shared" si="12"/>
        <v>1.5140081934716532</v>
      </c>
      <c r="E63" s="22">
        <f t="shared" si="12"/>
        <v>1.7336655592469545</v>
      </c>
      <c r="F63" s="22">
        <f t="shared" si="12"/>
        <v>1.5482123510292525</v>
      </c>
      <c r="G63" s="22">
        <f t="shared" si="12"/>
        <v>1.7611534276387377</v>
      </c>
      <c r="H63" s="22">
        <f t="shared" si="12"/>
        <v>1.6627218934911243</v>
      </c>
      <c r="I63" s="22">
        <f t="shared" si="12"/>
        <v>2.2555555555555555</v>
      </c>
      <c r="J63" s="22">
        <f t="shared" si="12"/>
        <v>2.106382978723404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13878</v>
      </c>
      <c r="D66" s="21">
        <f>SUM(F16:G16)</f>
        <v>9373</v>
      </c>
      <c r="E66" s="21">
        <f>SUM(F17:G17)</f>
        <v>2931</v>
      </c>
      <c r="F66" s="21">
        <f>SUM(F18:G18)</f>
        <v>588</v>
      </c>
      <c r="G66" s="21">
        <f>SUM(H66:J66)</f>
        <v>986</v>
      </c>
      <c r="H66" s="21">
        <f>SUM(F19:G19)</f>
        <v>848</v>
      </c>
      <c r="I66" s="21">
        <f>SUM(F20:G20)</f>
        <v>113</v>
      </c>
      <c r="J66" s="21">
        <f>SUM(F21:G21)</f>
        <v>25</v>
      </c>
      <c r="K66" s="21"/>
    </row>
    <row r="67" spans="1:11" ht="12.75">
      <c r="A67" t="s">
        <v>21</v>
      </c>
      <c r="C67" s="21">
        <f>SUM(F12:G12)</f>
        <v>15024</v>
      </c>
      <c r="D67" s="21">
        <f>SUM(F5:G5)</f>
        <v>10302</v>
      </c>
      <c r="E67" s="21">
        <f>SUM(F6:G6)</f>
        <v>3046</v>
      </c>
      <c r="F67" s="21">
        <f>SUM(F7:G7)</f>
        <v>617</v>
      </c>
      <c r="G67" s="21">
        <f>SUM(H67:J67)</f>
        <v>1059</v>
      </c>
      <c r="H67" s="21">
        <f>SUM(F8:G8)</f>
        <v>909</v>
      </c>
      <c r="I67" s="21">
        <f>SUM(F9:G9)</f>
        <v>124</v>
      </c>
      <c r="J67" s="21">
        <f>SUM(F10:G10)</f>
        <v>26</v>
      </c>
      <c r="K67" s="21"/>
    </row>
    <row r="68" spans="1:11" ht="12.75">
      <c r="A68" t="s">
        <v>22</v>
      </c>
      <c r="C68" s="22">
        <f aca="true" t="shared" si="13" ref="C68:J68">C67/C66</f>
        <v>1.0825767401642887</v>
      </c>
      <c r="D68" s="22">
        <f t="shared" si="13"/>
        <v>1.0991144777552544</v>
      </c>
      <c r="E68" s="22">
        <f t="shared" si="13"/>
        <v>1.0392357557147731</v>
      </c>
      <c r="F68" s="22">
        <f t="shared" si="13"/>
        <v>1.0493197278911566</v>
      </c>
      <c r="G68" s="22">
        <f t="shared" si="13"/>
        <v>1.0740365111561867</v>
      </c>
      <c r="H68" s="22">
        <f t="shared" si="13"/>
        <v>1.071933962264151</v>
      </c>
      <c r="I68" s="22">
        <f t="shared" si="13"/>
        <v>1.0973451327433628</v>
      </c>
      <c r="J68" s="22">
        <f t="shared" si="13"/>
        <v>1.04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5010</v>
      </c>
      <c r="D71" s="21">
        <f>B16</f>
        <v>2708</v>
      </c>
      <c r="E71" s="21">
        <f>B17</f>
        <v>1552</v>
      </c>
      <c r="F71" s="21">
        <f>B18</f>
        <v>205</v>
      </c>
      <c r="G71" s="21">
        <f>SUM(H71:J71)</f>
        <v>545</v>
      </c>
      <c r="H71" s="21">
        <f>B19</f>
        <v>420</v>
      </c>
      <c r="I71" s="21">
        <f>B20</f>
        <v>107</v>
      </c>
      <c r="J71" s="21">
        <f>B21</f>
        <v>18</v>
      </c>
      <c r="K71" s="21"/>
    </row>
    <row r="72" spans="1:11" ht="12.75">
      <c r="A72" t="s">
        <v>21</v>
      </c>
      <c r="C72" s="21">
        <f>B12</f>
        <v>16106</v>
      </c>
      <c r="D72" s="21">
        <f>B5</f>
        <v>8611</v>
      </c>
      <c r="E72" s="21">
        <f>B6</f>
        <v>5099</v>
      </c>
      <c r="F72" s="21">
        <f>B7</f>
        <v>652</v>
      </c>
      <c r="G72" s="21">
        <f>SUM(H72:J72)</f>
        <v>1744</v>
      </c>
      <c r="H72" s="21">
        <f>B8</f>
        <v>1294</v>
      </c>
      <c r="I72" s="21">
        <f>B9</f>
        <v>381</v>
      </c>
      <c r="J72" s="21">
        <f>B10</f>
        <v>69</v>
      </c>
      <c r="K72" s="21"/>
    </row>
    <row r="73" spans="1:11" ht="12.75">
      <c r="A73" t="s">
        <v>22</v>
      </c>
      <c r="C73" s="22">
        <f aca="true" t="shared" si="14" ref="C73:J73">C72/C71</f>
        <v>3.2147704590818362</v>
      </c>
      <c r="D73" s="22">
        <f t="shared" si="14"/>
        <v>3.179837518463811</v>
      </c>
      <c r="E73" s="22">
        <f t="shared" si="14"/>
        <v>3.285438144329897</v>
      </c>
      <c r="F73" s="22">
        <f t="shared" si="14"/>
        <v>3.180487804878049</v>
      </c>
      <c r="G73" s="22">
        <f t="shared" si="14"/>
        <v>3.2</v>
      </c>
      <c r="H73" s="22">
        <f t="shared" si="14"/>
        <v>3.080952380952381</v>
      </c>
      <c r="I73" s="22">
        <f t="shared" si="14"/>
        <v>3.560747663551402</v>
      </c>
      <c r="J73" s="22">
        <f t="shared" si="14"/>
        <v>3.8333333333333335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58</v>
      </c>
      <c r="D76" s="21">
        <f>C16</f>
        <v>40</v>
      </c>
      <c r="E76" s="21">
        <f>C17</f>
        <v>11</v>
      </c>
      <c r="F76" s="21">
        <f>C18</f>
        <v>3</v>
      </c>
      <c r="G76" s="21">
        <f>SUM(H76:J76)</f>
        <v>4</v>
      </c>
      <c r="H76" s="21">
        <f>C19</f>
        <v>3</v>
      </c>
      <c r="I76" s="21">
        <f>C20</f>
        <v>1</v>
      </c>
      <c r="J76" s="21">
        <f>C21</f>
        <v>0</v>
      </c>
      <c r="K76" s="21"/>
    </row>
    <row r="77" spans="1:11" ht="12.75">
      <c r="A77" t="s">
        <v>21</v>
      </c>
      <c r="C77" s="21">
        <f>C12</f>
        <v>202</v>
      </c>
      <c r="D77" s="21">
        <f>C5</f>
        <v>129</v>
      </c>
      <c r="E77" s="21">
        <f>C6</f>
        <v>43</v>
      </c>
      <c r="F77" s="21">
        <f>C7</f>
        <v>13</v>
      </c>
      <c r="G77" s="21">
        <f>SUM(H77:J77)</f>
        <v>17</v>
      </c>
      <c r="H77" s="21">
        <f>C8</f>
        <v>14</v>
      </c>
      <c r="I77" s="21">
        <f>C9</f>
        <v>3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3.4827586206896552</v>
      </c>
      <c r="D78" s="22">
        <f t="shared" si="15"/>
        <v>3.225</v>
      </c>
      <c r="E78" s="22">
        <f t="shared" si="15"/>
        <v>3.909090909090909</v>
      </c>
      <c r="F78" s="22">
        <f t="shared" si="15"/>
        <v>4.333333333333333</v>
      </c>
      <c r="G78" s="22">
        <f t="shared" si="15"/>
        <v>4.25</v>
      </c>
      <c r="H78" s="22">
        <f t="shared" si="15"/>
        <v>4.666666666666667</v>
      </c>
      <c r="I78" s="22">
        <f t="shared" si="15"/>
        <v>3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3978</v>
      </c>
      <c r="D81" s="21">
        <f>E16</f>
        <v>2737</v>
      </c>
      <c r="E81" s="21">
        <f>E17</f>
        <v>847</v>
      </c>
      <c r="F81" s="21">
        <f>E18</f>
        <v>120</v>
      </c>
      <c r="G81" s="21">
        <f>SUM(H81:J81)</f>
        <v>274</v>
      </c>
      <c r="H81" s="21">
        <f>E19</f>
        <v>233</v>
      </c>
      <c r="I81" s="21">
        <f>E20</f>
        <v>37</v>
      </c>
      <c r="J81" s="21">
        <f>E21</f>
        <v>4</v>
      </c>
      <c r="K81" s="21"/>
    </row>
    <row r="82" spans="1:11" ht="12.75">
      <c r="A82" t="s">
        <v>21</v>
      </c>
      <c r="C82" s="21">
        <f>E12</f>
        <v>4033</v>
      </c>
      <c r="D82" s="21">
        <f>E5</f>
        <v>2771</v>
      </c>
      <c r="E82" s="21">
        <f>E6</f>
        <v>861</v>
      </c>
      <c r="F82" s="21">
        <f>E7</f>
        <v>120</v>
      </c>
      <c r="G82" s="21">
        <f>SUM(H82:J82)</f>
        <v>281</v>
      </c>
      <c r="H82" s="21">
        <f>E8</f>
        <v>237</v>
      </c>
      <c r="I82" s="21">
        <f>E9</f>
        <v>40</v>
      </c>
      <c r="J82" s="21">
        <f>E10</f>
        <v>4</v>
      </c>
      <c r="K82" s="21"/>
    </row>
    <row r="83" spans="1:11" ht="12.75">
      <c r="A83" t="s">
        <v>22</v>
      </c>
      <c r="C83" s="22">
        <f aca="true" t="shared" si="16" ref="C83:J83">C82/C81</f>
        <v>1.013826043237808</v>
      </c>
      <c r="D83" s="22">
        <f t="shared" si="16"/>
        <v>1.0124223602484472</v>
      </c>
      <c r="E83" s="22">
        <f t="shared" si="16"/>
        <v>1.0165289256198347</v>
      </c>
      <c r="F83" s="22">
        <f t="shared" si="16"/>
        <v>1</v>
      </c>
      <c r="G83" s="22">
        <f t="shared" si="16"/>
        <v>1.0255474452554745</v>
      </c>
      <c r="H83" s="22">
        <f t="shared" si="16"/>
        <v>1.0171673819742488</v>
      </c>
      <c r="I83" s="22">
        <f t="shared" si="16"/>
        <v>1.0810810810810811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389</v>
      </c>
      <c r="D86" s="21">
        <f>D16</f>
        <v>276</v>
      </c>
      <c r="E86" s="21">
        <f>D17</f>
        <v>77</v>
      </c>
      <c r="F86" s="21">
        <f>D18</f>
        <v>7</v>
      </c>
      <c r="G86" s="21">
        <f>SUM(H86:J86)</f>
        <v>29</v>
      </c>
      <c r="H86" s="21">
        <f>D19</f>
        <v>17</v>
      </c>
      <c r="I86" s="21">
        <f>D20</f>
        <v>12</v>
      </c>
      <c r="J86" s="21">
        <f>D21</f>
        <v>0</v>
      </c>
    </row>
    <row r="87" spans="1:10" ht="12.75">
      <c r="A87" t="s">
        <v>21</v>
      </c>
      <c r="C87" s="21">
        <f>D12</f>
        <v>1607</v>
      </c>
      <c r="D87" s="21">
        <f>D5</f>
        <v>1100</v>
      </c>
      <c r="E87" s="21">
        <f>D6</f>
        <v>344</v>
      </c>
      <c r="F87" s="21">
        <f>D7</f>
        <v>27</v>
      </c>
      <c r="G87" s="21">
        <f>SUM(H87:J87)</f>
        <v>136</v>
      </c>
      <c r="H87" s="21">
        <f>D8</f>
        <v>75</v>
      </c>
      <c r="I87" s="21">
        <f>D9</f>
        <v>61</v>
      </c>
      <c r="J87" s="21">
        <f>D10</f>
        <v>0</v>
      </c>
    </row>
    <row r="88" spans="1:10" ht="12.75">
      <c r="A88" t="s">
        <v>22</v>
      </c>
      <c r="C88" s="22">
        <f aca="true" t="shared" si="17" ref="C88:J88">C87/C86</f>
        <v>4.131105398457583</v>
      </c>
      <c r="D88" s="22">
        <f t="shared" si="17"/>
        <v>3.9855072463768115</v>
      </c>
      <c r="E88" s="22">
        <f t="shared" si="17"/>
        <v>4.467532467532467</v>
      </c>
      <c r="F88" s="22">
        <f t="shared" si="17"/>
        <v>3.857142857142857</v>
      </c>
      <c r="G88" s="22">
        <f t="shared" si="17"/>
        <v>4.689655172413793</v>
      </c>
      <c r="H88" s="22">
        <f t="shared" si="17"/>
        <v>4.411764705882353</v>
      </c>
      <c r="I88" s="22">
        <f t="shared" si="17"/>
        <v>5.083333333333333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34632421</v>
      </c>
      <c r="D94" s="21"/>
      <c r="E94" s="21">
        <f>SUM(E95:E96)</f>
        <v>80185</v>
      </c>
      <c r="F94" s="22">
        <f>C94/E94</f>
        <v>431.90647876784936</v>
      </c>
      <c r="G94" s="21">
        <f>SUM(G95:G96)</f>
        <v>160462</v>
      </c>
      <c r="H94" s="22">
        <f>C94/G94</f>
        <v>215.8294237888098</v>
      </c>
    </row>
    <row r="95" spans="1:8" ht="12.75">
      <c r="A95" t="s">
        <v>23</v>
      </c>
      <c r="C95" s="21">
        <f>H34</f>
        <v>26565768</v>
      </c>
      <c r="D95" s="21"/>
      <c r="E95" s="21">
        <f>H23</f>
        <v>56872</v>
      </c>
      <c r="F95" s="22">
        <f>C95/E95</f>
        <v>467.1150654100436</v>
      </c>
      <c r="G95" s="21">
        <f>H12</f>
        <v>123490</v>
      </c>
      <c r="H95" s="22">
        <f>C95/G95</f>
        <v>215.12485221475424</v>
      </c>
    </row>
    <row r="96" spans="1:8" ht="12.75">
      <c r="A96" t="s">
        <v>34</v>
      </c>
      <c r="C96" s="21">
        <f>SUM(B34:G34)</f>
        <v>8066653</v>
      </c>
      <c r="D96" s="21"/>
      <c r="E96" s="21">
        <f>SUM(B23:G23)</f>
        <v>23313</v>
      </c>
      <c r="F96" s="22">
        <f>C96/E96</f>
        <v>346.0152275554412</v>
      </c>
      <c r="G96" s="21">
        <f>SUM(B12:G12)</f>
        <v>36972</v>
      </c>
      <c r="H96" s="22">
        <f>C96/G96</f>
        <v>218.1827599264308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20091402</v>
      </c>
      <c r="D98" s="21"/>
      <c r="E98" s="21">
        <f>SUM(E99:E100)</f>
        <v>46729</v>
      </c>
      <c r="F98" s="22">
        <f>C98/E98</f>
        <v>429.9557448265531</v>
      </c>
      <c r="G98" s="21">
        <f>SUM(G99:G100)</f>
        <v>94123</v>
      </c>
      <c r="H98" s="22">
        <f>C98/G98</f>
        <v>213.45900576904688</v>
      </c>
    </row>
    <row r="99" spans="1:8" ht="12.75">
      <c r="A99" t="s">
        <v>23</v>
      </c>
      <c r="C99" s="21">
        <f>H27</f>
        <v>15073017</v>
      </c>
      <c r="D99" s="21"/>
      <c r="E99" s="21">
        <f>H16</f>
        <v>31595</v>
      </c>
      <c r="F99" s="22">
        <f>C99/E99</f>
        <v>477.06969457192594</v>
      </c>
      <c r="G99" s="21">
        <f>H5</f>
        <v>71210</v>
      </c>
      <c r="H99" s="22">
        <f>C99/G99</f>
        <v>211.66994804100548</v>
      </c>
    </row>
    <row r="100" spans="1:8" ht="12.75">
      <c r="A100" t="s">
        <v>34</v>
      </c>
      <c r="C100" s="21">
        <f>SUM(B27:G27)</f>
        <v>5018385</v>
      </c>
      <c r="D100" s="21"/>
      <c r="E100" s="21">
        <f>SUM(B16:G16)</f>
        <v>15134</v>
      </c>
      <c r="F100" s="22">
        <f>C100/E100</f>
        <v>331.59673582661554</v>
      </c>
      <c r="G100" s="21">
        <f>SUM(B5:G5)</f>
        <v>22913</v>
      </c>
      <c r="H100" s="22">
        <f>C100/G100</f>
        <v>219.01911578579845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8769325</v>
      </c>
      <c r="D102" s="21"/>
      <c r="E102" s="21">
        <f>SUM(E103:E104)</f>
        <v>20305</v>
      </c>
      <c r="F102" s="22">
        <f>C102/E102</f>
        <v>431.88007879832554</v>
      </c>
      <c r="G102" s="21">
        <f>SUM(G103:G104)</f>
        <v>40317</v>
      </c>
      <c r="H102" s="22">
        <f>C102/G102</f>
        <v>217.50936329588015</v>
      </c>
    </row>
    <row r="103" spans="1:8" ht="12.75">
      <c r="A103" t="s">
        <v>23</v>
      </c>
      <c r="C103" s="21">
        <f>H28</f>
        <v>6750065</v>
      </c>
      <c r="D103" s="21"/>
      <c r="E103" s="21">
        <f>H17</f>
        <v>14887</v>
      </c>
      <c r="F103" s="22">
        <f>C103/E103</f>
        <v>453.4200980721435</v>
      </c>
      <c r="G103" s="21">
        <f>H6</f>
        <v>30924</v>
      </c>
      <c r="H103" s="22">
        <f>C103/G103</f>
        <v>218.27916828353383</v>
      </c>
    </row>
    <row r="104" spans="1:8" ht="12.75">
      <c r="A104" t="s">
        <v>34</v>
      </c>
      <c r="C104" s="21">
        <f>SUM(B28:G28)</f>
        <v>2019260</v>
      </c>
      <c r="D104" s="21"/>
      <c r="E104" s="21">
        <f>SUM(B17:G17)</f>
        <v>5418</v>
      </c>
      <c r="F104" s="22">
        <f>C104/E104</f>
        <v>372.6947212993725</v>
      </c>
      <c r="G104" s="21">
        <f>SUM(B6:G6)</f>
        <v>9393</v>
      </c>
      <c r="H104" s="22">
        <f>C104/G104</f>
        <v>214.97498136910465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1981085</v>
      </c>
      <c r="D106" s="21"/>
      <c r="E106" s="21">
        <f>SUM(E107:E108)</f>
        <v>4848</v>
      </c>
      <c r="F106" s="22">
        <f>C106/E106</f>
        <v>408.63964521452147</v>
      </c>
      <c r="G106" s="21">
        <f>SUM(G107:G108)</f>
        <v>9325</v>
      </c>
      <c r="H106" s="22">
        <f>C106/G106</f>
        <v>212.44879356568364</v>
      </c>
    </row>
    <row r="107" spans="1:8" ht="12.75">
      <c r="A107" t="s">
        <v>23</v>
      </c>
      <c r="C107" s="21">
        <f>H29</f>
        <v>1676325</v>
      </c>
      <c r="D107" s="21"/>
      <c r="E107" s="21">
        <f>H18</f>
        <v>3925</v>
      </c>
      <c r="F107" s="22">
        <f>C107/E107</f>
        <v>427.0891719745223</v>
      </c>
      <c r="G107" s="21">
        <f>H7</f>
        <v>7896</v>
      </c>
      <c r="H107" s="22">
        <f>C107/G107</f>
        <v>212.3005319148936</v>
      </c>
    </row>
    <row r="108" spans="1:8" ht="12.75">
      <c r="A108" t="s">
        <v>34</v>
      </c>
      <c r="C108" s="21">
        <f>SUM(B29:G29)</f>
        <v>304760</v>
      </c>
      <c r="D108" s="21"/>
      <c r="E108" s="21">
        <f>SUM(B18:G18)</f>
        <v>923</v>
      </c>
      <c r="F108" s="22">
        <f>C108/E108</f>
        <v>330.18418201516795</v>
      </c>
      <c r="G108" s="21">
        <f>SUM(B7:G7)</f>
        <v>1429</v>
      </c>
      <c r="H108" s="22">
        <f>C108/G108</f>
        <v>213.26801959412177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3790609</v>
      </c>
      <c r="D110" s="21"/>
      <c r="E110" s="21">
        <f>SUM(E111:E112)</f>
        <v>8303</v>
      </c>
      <c r="F110" s="22">
        <f>C110/E110</f>
        <v>456.5348669155727</v>
      </c>
      <c r="G110" s="21">
        <f>SUM(G111:G112)</f>
        <v>16697</v>
      </c>
      <c r="H110" s="22">
        <f>C110/G110</f>
        <v>227.02335748936935</v>
      </c>
    </row>
    <row r="111" spans="1:8" ht="12.75">
      <c r="A111" s="11" t="s">
        <v>23</v>
      </c>
      <c r="C111" s="21">
        <f>H33</f>
        <v>3066361</v>
      </c>
      <c r="D111" s="21"/>
      <c r="E111" s="21">
        <f>H22</f>
        <v>6465</v>
      </c>
      <c r="F111" s="22">
        <f>C111/E111</f>
        <v>474.3017788089714</v>
      </c>
      <c r="G111" s="21">
        <f>H11</f>
        <v>13460</v>
      </c>
      <c r="H111" s="22">
        <f>C111/G111</f>
        <v>227.812852897474</v>
      </c>
    </row>
    <row r="112" spans="1:8" ht="12.75">
      <c r="A112" s="11" t="s">
        <v>34</v>
      </c>
      <c r="C112" s="21">
        <f>SUM(B33:G33)</f>
        <v>724248</v>
      </c>
      <c r="D112" s="21"/>
      <c r="E112" s="21">
        <f>SUM(B22:G22)</f>
        <v>1838</v>
      </c>
      <c r="F112" s="22">
        <f>C112/E112</f>
        <v>394.04134929270947</v>
      </c>
      <c r="G112" s="21">
        <f>SUM(B11:G11)</f>
        <v>3237</v>
      </c>
      <c r="H112" s="22">
        <f>C112/G112</f>
        <v>223.74050046339204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3251601</v>
      </c>
      <c r="D114" s="21"/>
      <c r="E114" s="21">
        <f>SUM(E115:E116)</f>
        <v>7122</v>
      </c>
      <c r="F114" s="22">
        <f>C114/E114</f>
        <v>456.55728727885423</v>
      </c>
      <c r="G114" s="21">
        <f>SUM(G115:G116)</f>
        <v>14144</v>
      </c>
      <c r="H114" s="22">
        <f>C114/G114</f>
        <v>229.89260463800906</v>
      </c>
    </row>
    <row r="115" spans="1:8" ht="12.75">
      <c r="A115" t="s">
        <v>23</v>
      </c>
      <c r="C115" s="21">
        <f>H30</f>
        <v>2678798</v>
      </c>
      <c r="D115" s="21"/>
      <c r="E115" s="21">
        <f>H19</f>
        <v>5601</v>
      </c>
      <c r="F115" s="22">
        <f>C115/E115</f>
        <v>478.2713801106945</v>
      </c>
      <c r="G115" s="21">
        <f>H8</f>
        <v>11615</v>
      </c>
      <c r="H115" s="22">
        <f>C115/G115</f>
        <v>230.6326302195437</v>
      </c>
    </row>
    <row r="116" spans="1:8" ht="12.75">
      <c r="A116" t="s">
        <v>34</v>
      </c>
      <c r="C116" s="21">
        <f>SUM(B30:G30)</f>
        <v>572803</v>
      </c>
      <c r="D116" s="21"/>
      <c r="E116" s="21">
        <f>SUM(B19:G19)</f>
        <v>1521</v>
      </c>
      <c r="F116" s="22">
        <f>C116/E116</f>
        <v>376.59631821170285</v>
      </c>
      <c r="G116" s="21">
        <f>SUM(B8:G8)</f>
        <v>2529</v>
      </c>
      <c r="H116" s="22">
        <f>C116/G116</f>
        <v>226.4938710952946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464951</v>
      </c>
      <c r="D118" s="21"/>
      <c r="E118" s="21">
        <f>SUM(E119:E120)</f>
        <v>1008</v>
      </c>
      <c r="F118" s="22">
        <f>C118/E118</f>
        <v>461.2609126984127</v>
      </c>
      <c r="G118" s="21">
        <f>SUM(G119:G120)</f>
        <v>2188</v>
      </c>
      <c r="H118" s="22">
        <f>C118/G118</f>
        <v>212.50045703839123</v>
      </c>
    </row>
    <row r="119" spans="1:8" ht="12.75">
      <c r="A119" t="s">
        <v>23</v>
      </c>
      <c r="C119" s="21">
        <f>H31</f>
        <v>334642</v>
      </c>
      <c r="D119" s="21"/>
      <c r="E119" s="21">
        <f>H20</f>
        <v>738</v>
      </c>
      <c r="F119" s="22">
        <f>C119/E119</f>
        <v>453.44444444444446</v>
      </c>
      <c r="G119" s="21">
        <f>H9</f>
        <v>1579</v>
      </c>
      <c r="H119" s="22">
        <f>C119/G119</f>
        <v>211.93286890436985</v>
      </c>
    </row>
    <row r="120" spans="1:8" ht="12.75">
      <c r="A120" t="s">
        <v>34</v>
      </c>
      <c r="C120" s="21">
        <f>SUM(B31:G31)</f>
        <v>130309</v>
      </c>
      <c r="D120" s="21"/>
      <c r="E120" s="21">
        <f>SUM(B20:G20)</f>
        <v>270</v>
      </c>
      <c r="F120" s="22">
        <f>C120/E120</f>
        <v>482.6259259259259</v>
      </c>
      <c r="G120" s="21">
        <f>SUM(B9:G9)</f>
        <v>609</v>
      </c>
      <c r="H120" s="22">
        <f>C120/G120</f>
        <v>213.9720853858785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74057</v>
      </c>
      <c r="D122" s="21"/>
      <c r="E122" s="21">
        <f>SUM(E123:E124)</f>
        <v>173</v>
      </c>
      <c r="F122" s="22">
        <f>C122/E122</f>
        <v>428.0751445086705</v>
      </c>
      <c r="G122" s="21">
        <f>SUM(G123:G124)</f>
        <v>365</v>
      </c>
      <c r="H122" s="22">
        <f>C122/G122</f>
        <v>202.8958904109589</v>
      </c>
    </row>
    <row r="123" spans="1:8" ht="12.75">
      <c r="A123" t="s">
        <v>23</v>
      </c>
      <c r="C123" s="21">
        <f>H32</f>
        <v>52921</v>
      </c>
      <c r="D123" s="21"/>
      <c r="E123" s="21">
        <f>H21</f>
        <v>126</v>
      </c>
      <c r="F123" s="22">
        <f>C123/E123</f>
        <v>420.0079365079365</v>
      </c>
      <c r="G123" s="21">
        <f>H10</f>
        <v>266</v>
      </c>
      <c r="H123" s="22">
        <f>C123/G123</f>
        <v>198.95112781954887</v>
      </c>
    </row>
    <row r="124" spans="1:8" ht="12.75">
      <c r="A124" t="s">
        <v>34</v>
      </c>
      <c r="C124" s="21">
        <f>SUM(B32:G32)</f>
        <v>21136</v>
      </c>
      <c r="D124" s="21"/>
      <c r="E124" s="21">
        <f>SUM(B21:G21)</f>
        <v>47</v>
      </c>
      <c r="F124" s="22">
        <f>C124/E124</f>
        <v>449.70212765957444</v>
      </c>
      <c r="G124" s="21">
        <f>SUM(B10:G10)</f>
        <v>99</v>
      </c>
      <c r="H124" s="22">
        <f>C124/G124</f>
        <v>213.4949494949495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8329696</v>
      </c>
      <c r="D130" s="21"/>
      <c r="E130" s="21">
        <f aca="true" t="shared" si="19" ref="E130:K130">SUM(E131:E134)</f>
        <v>4816448</v>
      </c>
      <c r="F130" s="21">
        <f t="shared" si="19"/>
        <v>1952454</v>
      </c>
      <c r="G130" s="21">
        <f t="shared" si="19"/>
        <v>300370</v>
      </c>
      <c r="H130" s="21">
        <f t="shared" si="19"/>
        <v>700629</v>
      </c>
      <c r="I130" s="21">
        <f t="shared" si="19"/>
        <v>559795</v>
      </c>
      <c r="J130" s="21">
        <f t="shared" si="19"/>
        <v>119698</v>
      </c>
      <c r="K130" s="21">
        <f t="shared" si="19"/>
        <v>21136</v>
      </c>
    </row>
    <row r="131" spans="1:11" ht="12.75">
      <c r="A131" t="s">
        <v>4</v>
      </c>
      <c r="C131" s="21">
        <f t="shared" si="18"/>
        <v>3320115</v>
      </c>
      <c r="D131" s="21"/>
      <c r="E131" s="21">
        <f>SUM(F27:G27)</f>
        <v>2159853</v>
      </c>
      <c r="F131" s="21">
        <f>SUM(F28:G28)</f>
        <v>612361</v>
      </c>
      <c r="G131" s="21">
        <f>SUM(F29:G29)</f>
        <v>125216</v>
      </c>
      <c r="H131" s="21">
        <f>SUM(I131:K131)</f>
        <v>226072</v>
      </c>
      <c r="I131" s="21">
        <f>SUM(F30:G30)</f>
        <v>196613</v>
      </c>
      <c r="J131" s="21">
        <f>SUM(F31:G31)</f>
        <v>24268</v>
      </c>
      <c r="K131" s="21">
        <f>SUM(F32:G32)</f>
        <v>5191</v>
      </c>
    </row>
    <row r="132" spans="1:11" ht="12.75">
      <c r="A132" t="s">
        <v>63</v>
      </c>
      <c r="C132" s="21">
        <f t="shared" si="18"/>
        <v>3738760</v>
      </c>
      <c r="D132" s="21"/>
      <c r="E132" s="21">
        <f>B27</f>
        <v>1834572</v>
      </c>
      <c r="F132" s="21">
        <f>B28</f>
        <v>1087563</v>
      </c>
      <c r="G132" s="21">
        <f>B29</f>
        <v>138361</v>
      </c>
      <c r="H132" s="21">
        <f>SUM(I132:K132)</f>
        <v>388411</v>
      </c>
      <c r="I132" s="21">
        <f>B30</f>
        <v>289853</v>
      </c>
      <c r="J132" s="21">
        <f>B31</f>
        <v>83763</v>
      </c>
      <c r="K132" s="21">
        <f>B32</f>
        <v>14795</v>
      </c>
    </row>
    <row r="133" spans="1:11" ht="12.75">
      <c r="A133" t="s">
        <v>62</v>
      </c>
      <c r="C133" s="21">
        <f t="shared" si="18"/>
        <v>54235</v>
      </c>
      <c r="D133" s="21"/>
      <c r="E133" s="21">
        <f>C27</f>
        <v>31669</v>
      </c>
      <c r="F133" s="21">
        <f>C28</f>
        <v>9695</v>
      </c>
      <c r="G133" s="21">
        <f>C29</f>
        <v>2992</v>
      </c>
      <c r="H133" s="21">
        <f>SUM(I133:K133)</f>
        <v>5298</v>
      </c>
      <c r="I133" s="21">
        <f>C30</f>
        <v>4581</v>
      </c>
      <c r="J133" s="21">
        <f>C31</f>
        <v>717</v>
      </c>
      <c r="K133" s="21">
        <f>C32</f>
        <v>0</v>
      </c>
    </row>
    <row r="134" spans="1:11" ht="12.75">
      <c r="A134" t="s">
        <v>2</v>
      </c>
      <c r="C134" s="21">
        <f t="shared" si="18"/>
        <v>1216586</v>
      </c>
      <c r="D134" s="21"/>
      <c r="E134" s="21">
        <f>E27</f>
        <v>790354</v>
      </c>
      <c r="F134" s="21">
        <f>E28</f>
        <v>242835</v>
      </c>
      <c r="G134" s="21">
        <f>E29</f>
        <v>33801</v>
      </c>
      <c r="H134" s="21">
        <f>SUM(I134:K134)</f>
        <v>80848</v>
      </c>
      <c r="I134" s="21">
        <f>E30</f>
        <v>68748</v>
      </c>
      <c r="J134" s="21">
        <f>E31</f>
        <v>10950</v>
      </c>
      <c r="K134" s="21">
        <f>E32</f>
        <v>1150</v>
      </c>
    </row>
    <row r="135" spans="1:11" ht="12.75">
      <c r="A135" t="s">
        <v>61</v>
      </c>
      <c r="C135" s="21">
        <f t="shared" si="18"/>
        <v>309760</v>
      </c>
      <c r="D135" s="21"/>
      <c r="E135" s="21">
        <f>D27</f>
        <v>201937</v>
      </c>
      <c r="F135" s="21">
        <f>D28</f>
        <v>66806</v>
      </c>
      <c r="G135" s="21">
        <f>D29</f>
        <v>4390</v>
      </c>
      <c r="H135" s="21">
        <f>SUM(I135:K135)</f>
        <v>23619</v>
      </c>
      <c r="I135" s="21">
        <f>D30</f>
        <v>13008</v>
      </c>
      <c r="J135" s="21">
        <f>D31</f>
        <v>10611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3320115</v>
      </c>
      <c r="E141" s="22">
        <f>B141/C66</f>
        <v>239.235840899265</v>
      </c>
      <c r="G141" s="22">
        <f>B141/C67</f>
        <v>220.98742012779553</v>
      </c>
    </row>
    <row r="142" spans="1:7" ht="12.75">
      <c r="A142" t="s">
        <v>63</v>
      </c>
      <c r="B142" s="21">
        <f>C132</f>
        <v>3738760</v>
      </c>
      <c r="E142" s="22">
        <f>B142/C71</f>
        <v>746.2594810379242</v>
      </c>
      <c r="G142" s="22">
        <f>B142/C72</f>
        <v>232.13460822053892</v>
      </c>
    </row>
    <row r="143" spans="1:7" ht="12.75">
      <c r="A143" t="s">
        <v>62</v>
      </c>
      <c r="B143" s="21">
        <f>C133</f>
        <v>54235</v>
      </c>
      <c r="E143" s="22">
        <f>B143/C76</f>
        <v>935.0862068965517</v>
      </c>
      <c r="G143" s="22">
        <f>B143/C77</f>
        <v>268.490099009901</v>
      </c>
    </row>
    <row r="144" spans="1:7" ht="12.75">
      <c r="A144" t="s">
        <v>2</v>
      </c>
      <c r="B144" s="21">
        <f>C134</f>
        <v>1216586</v>
      </c>
      <c r="E144" s="22">
        <f>B144/C81</f>
        <v>305.8285570638512</v>
      </c>
      <c r="G144" s="22">
        <f>B144/C82</f>
        <v>301.65782296057523</v>
      </c>
    </row>
    <row r="145" spans="1:7" ht="12.75">
      <c r="A145" t="s">
        <v>61</v>
      </c>
      <c r="B145" s="21">
        <f>C135</f>
        <v>309760</v>
      </c>
      <c r="E145" s="27">
        <f>B145/C86</f>
        <v>796.2982005141388</v>
      </c>
      <c r="G145" s="27">
        <f>B145/C87</f>
        <v>192.75668948350963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6">
      <selection activeCell="I32" sqref="I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8629</v>
      </c>
      <c r="C5" s="25">
        <v>75</v>
      </c>
      <c r="D5" s="25">
        <v>1080</v>
      </c>
      <c r="E5" s="25">
        <v>2820</v>
      </c>
      <c r="F5" s="25">
        <v>9965</v>
      </c>
      <c r="G5" s="25">
        <v>374</v>
      </c>
      <c r="H5" s="25">
        <v>72352</v>
      </c>
      <c r="I5" s="20">
        <f aca="true" t="shared" si="0" ref="I5:I11">SUM(B5:H5)</f>
        <v>95295</v>
      </c>
    </row>
    <row r="6" spans="1:9" ht="12.75">
      <c r="A6" s="4" t="s">
        <v>8</v>
      </c>
      <c r="B6" s="25">
        <v>5137</v>
      </c>
      <c r="C6" s="25">
        <v>28</v>
      </c>
      <c r="D6" s="25">
        <v>355</v>
      </c>
      <c r="E6" s="25">
        <v>863</v>
      </c>
      <c r="F6" s="25">
        <v>3019</v>
      </c>
      <c r="G6" s="25">
        <v>44</v>
      </c>
      <c r="H6" s="25">
        <v>31402</v>
      </c>
      <c r="I6" s="20">
        <f t="shared" si="0"/>
        <v>40848</v>
      </c>
    </row>
    <row r="7" spans="1:9" ht="12.75">
      <c r="A7" s="4" t="s">
        <v>9</v>
      </c>
      <c r="B7" s="25">
        <v>627</v>
      </c>
      <c r="C7" s="25">
        <v>7</v>
      </c>
      <c r="D7" s="25">
        <v>27</v>
      </c>
      <c r="E7" s="25">
        <v>122</v>
      </c>
      <c r="F7" s="25">
        <v>587</v>
      </c>
      <c r="G7" s="25">
        <v>17</v>
      </c>
      <c r="H7" s="25">
        <v>8007</v>
      </c>
      <c r="I7" s="20">
        <f t="shared" si="0"/>
        <v>9394</v>
      </c>
    </row>
    <row r="8" spans="1:9" ht="12.75">
      <c r="A8" s="4" t="s">
        <v>10</v>
      </c>
      <c r="B8" s="25">
        <v>1269</v>
      </c>
      <c r="C8" s="25">
        <v>24</v>
      </c>
      <c r="D8" s="25">
        <v>82</v>
      </c>
      <c r="E8" s="25">
        <v>263</v>
      </c>
      <c r="F8" s="25">
        <v>893</v>
      </c>
      <c r="G8" s="25">
        <v>22</v>
      </c>
      <c r="H8" s="25">
        <v>11768</v>
      </c>
      <c r="I8" s="20">
        <f t="shared" si="0"/>
        <v>14321</v>
      </c>
    </row>
    <row r="9" spans="1:9" ht="12.75">
      <c r="A9" s="4" t="s">
        <v>11</v>
      </c>
      <c r="B9" s="25">
        <v>385</v>
      </c>
      <c r="C9" s="25">
        <v>7</v>
      </c>
      <c r="D9" s="25">
        <v>54</v>
      </c>
      <c r="E9" s="25">
        <v>42</v>
      </c>
      <c r="F9" s="25">
        <v>123</v>
      </c>
      <c r="G9" s="25">
        <v>1</v>
      </c>
      <c r="H9" s="25">
        <v>1585</v>
      </c>
      <c r="I9" s="20">
        <f t="shared" si="0"/>
        <v>2197</v>
      </c>
    </row>
    <row r="10" spans="1:9" ht="12.75">
      <c r="A10" s="4" t="s">
        <v>12</v>
      </c>
      <c r="B10" s="25">
        <v>75</v>
      </c>
      <c r="C10" s="25">
        <v>0</v>
      </c>
      <c r="D10" s="25">
        <v>0</v>
      </c>
      <c r="E10" s="25">
        <v>3</v>
      </c>
      <c r="F10" s="25">
        <v>25</v>
      </c>
      <c r="G10" s="25">
        <v>1</v>
      </c>
      <c r="H10" s="25">
        <v>267</v>
      </c>
      <c r="I10" s="20">
        <f t="shared" si="0"/>
        <v>371</v>
      </c>
    </row>
    <row r="11" spans="1:9" ht="12.75">
      <c r="A11" s="4" t="s">
        <v>13</v>
      </c>
      <c r="B11" s="20">
        <f aca="true" t="shared" si="1" ref="B11:H11">SUM(B8:B10)</f>
        <v>1729</v>
      </c>
      <c r="C11" s="20">
        <f t="shared" si="1"/>
        <v>31</v>
      </c>
      <c r="D11" s="20">
        <f t="shared" si="1"/>
        <v>136</v>
      </c>
      <c r="E11" s="20">
        <f t="shared" si="1"/>
        <v>308</v>
      </c>
      <c r="F11" s="20">
        <f t="shared" si="1"/>
        <v>1041</v>
      </c>
      <c r="G11" s="20">
        <f t="shared" si="1"/>
        <v>24</v>
      </c>
      <c r="H11" s="20">
        <f t="shared" si="1"/>
        <v>13620</v>
      </c>
      <c r="I11" s="20">
        <f t="shared" si="0"/>
        <v>16889</v>
      </c>
    </row>
    <row r="12" spans="1:9" ht="12.75">
      <c r="A12" s="4" t="s">
        <v>14</v>
      </c>
      <c r="B12" s="20">
        <f aca="true" t="shared" si="2" ref="B12:I12">SUM(B5+B6+B7+B11)</f>
        <v>16122</v>
      </c>
      <c r="C12" s="20">
        <f t="shared" si="2"/>
        <v>141</v>
      </c>
      <c r="D12" s="20">
        <f t="shared" si="2"/>
        <v>1598</v>
      </c>
      <c r="E12" s="20">
        <f t="shared" si="2"/>
        <v>4113</v>
      </c>
      <c r="F12" s="20">
        <f t="shared" si="2"/>
        <v>14612</v>
      </c>
      <c r="G12" s="20">
        <f t="shared" si="2"/>
        <v>459</v>
      </c>
      <c r="H12" s="20">
        <f t="shared" si="2"/>
        <v>125381</v>
      </c>
      <c r="I12" s="20">
        <f t="shared" si="2"/>
        <v>162426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2691</v>
      </c>
      <c r="C16" s="25">
        <v>28</v>
      </c>
      <c r="D16" s="25">
        <v>274</v>
      </c>
      <c r="E16" s="25">
        <v>2788</v>
      </c>
      <c r="F16" s="25">
        <v>9083</v>
      </c>
      <c r="G16" s="25">
        <v>328</v>
      </c>
      <c r="H16" s="25">
        <v>32160</v>
      </c>
      <c r="I16" s="20">
        <f aca="true" t="shared" si="3" ref="I16:I22">SUM(B16:H16)</f>
        <v>47352</v>
      </c>
    </row>
    <row r="17" spans="1:9" ht="12.75">
      <c r="A17" s="4" t="s">
        <v>8</v>
      </c>
      <c r="B17" s="25">
        <v>1546</v>
      </c>
      <c r="C17" s="25">
        <v>7</v>
      </c>
      <c r="D17" s="25">
        <v>78</v>
      </c>
      <c r="E17" s="25">
        <v>846</v>
      </c>
      <c r="F17" s="25">
        <v>2902</v>
      </c>
      <c r="G17" s="25">
        <v>41</v>
      </c>
      <c r="H17" s="25">
        <v>15137</v>
      </c>
      <c r="I17" s="20">
        <f t="shared" si="3"/>
        <v>20557</v>
      </c>
    </row>
    <row r="18" spans="1:9" ht="12.75">
      <c r="A18" s="4" t="s">
        <v>9</v>
      </c>
      <c r="B18" s="25">
        <v>199</v>
      </c>
      <c r="C18" s="25">
        <v>2</v>
      </c>
      <c r="D18" s="25">
        <v>7</v>
      </c>
      <c r="E18" s="25">
        <v>122</v>
      </c>
      <c r="F18" s="25">
        <v>569</v>
      </c>
      <c r="G18" s="25">
        <v>15</v>
      </c>
      <c r="H18" s="25">
        <v>3945</v>
      </c>
      <c r="I18" s="20">
        <f t="shared" si="3"/>
        <v>4859</v>
      </c>
    </row>
    <row r="19" spans="1:9" ht="12.75">
      <c r="A19" s="4" t="s">
        <v>10</v>
      </c>
      <c r="B19" s="25">
        <v>406</v>
      </c>
      <c r="C19" s="25">
        <v>5</v>
      </c>
      <c r="D19" s="25">
        <v>18</v>
      </c>
      <c r="E19" s="25">
        <v>258</v>
      </c>
      <c r="F19" s="25">
        <v>838</v>
      </c>
      <c r="G19" s="25">
        <v>21</v>
      </c>
      <c r="H19" s="25">
        <v>5675</v>
      </c>
      <c r="I19" s="20">
        <f t="shared" si="3"/>
        <v>7221</v>
      </c>
    </row>
    <row r="20" spans="1:9" ht="12.75">
      <c r="A20" s="4" t="s">
        <v>11</v>
      </c>
      <c r="B20" s="25">
        <v>109</v>
      </c>
      <c r="C20" s="25">
        <v>2</v>
      </c>
      <c r="D20" s="25">
        <v>11</v>
      </c>
      <c r="E20" s="25">
        <v>39</v>
      </c>
      <c r="F20" s="25">
        <v>112</v>
      </c>
      <c r="G20" s="25">
        <v>1</v>
      </c>
      <c r="H20" s="25">
        <v>734</v>
      </c>
      <c r="I20" s="20">
        <f t="shared" si="3"/>
        <v>1008</v>
      </c>
    </row>
    <row r="21" spans="1:9" ht="12.75">
      <c r="A21" s="4" t="s">
        <v>12</v>
      </c>
      <c r="B21" s="25">
        <v>19</v>
      </c>
      <c r="C21" s="25">
        <v>0</v>
      </c>
      <c r="D21" s="25">
        <v>0</v>
      </c>
      <c r="E21" s="25">
        <v>3</v>
      </c>
      <c r="F21" s="25">
        <v>24</v>
      </c>
      <c r="G21" s="25">
        <v>1</v>
      </c>
      <c r="H21" s="25">
        <v>130</v>
      </c>
      <c r="I21" s="20">
        <f t="shared" si="3"/>
        <v>177</v>
      </c>
    </row>
    <row r="22" spans="1:9" ht="12.75">
      <c r="A22" s="4" t="s">
        <v>13</v>
      </c>
      <c r="B22" s="20">
        <f aca="true" t="shared" si="4" ref="B22:H22">SUM(B19:B21)</f>
        <v>534</v>
      </c>
      <c r="C22" s="20">
        <f t="shared" si="4"/>
        <v>7</v>
      </c>
      <c r="D22" s="20">
        <f t="shared" si="4"/>
        <v>29</v>
      </c>
      <c r="E22" s="20">
        <f t="shared" si="4"/>
        <v>300</v>
      </c>
      <c r="F22" s="20">
        <f t="shared" si="4"/>
        <v>974</v>
      </c>
      <c r="G22" s="20">
        <f t="shared" si="4"/>
        <v>23</v>
      </c>
      <c r="H22" s="20">
        <f t="shared" si="4"/>
        <v>6539</v>
      </c>
      <c r="I22" s="20">
        <f t="shared" si="3"/>
        <v>8406</v>
      </c>
    </row>
    <row r="23" spans="1:9" ht="12.75">
      <c r="A23" s="4" t="s">
        <v>14</v>
      </c>
      <c r="B23" s="20">
        <f aca="true" t="shared" si="5" ref="B23:I23">SUM(B16+B17+B18+B22)</f>
        <v>4970</v>
      </c>
      <c r="C23" s="20">
        <f t="shared" si="5"/>
        <v>44</v>
      </c>
      <c r="D23" s="20">
        <f t="shared" si="5"/>
        <v>388</v>
      </c>
      <c r="E23" s="20">
        <f t="shared" si="5"/>
        <v>4056</v>
      </c>
      <c r="F23" s="20">
        <f t="shared" si="5"/>
        <v>13528</v>
      </c>
      <c r="G23" s="20">
        <f t="shared" si="5"/>
        <v>407</v>
      </c>
      <c r="H23" s="20">
        <f t="shared" si="5"/>
        <v>57781</v>
      </c>
      <c r="I23" s="20">
        <f t="shared" si="5"/>
        <v>81174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1833043</v>
      </c>
      <c r="C27" s="25">
        <v>18815</v>
      </c>
      <c r="D27" s="25">
        <v>199512</v>
      </c>
      <c r="E27" s="25">
        <v>799944</v>
      </c>
      <c r="F27" s="25">
        <v>2056724</v>
      </c>
      <c r="G27" s="25">
        <v>108307</v>
      </c>
      <c r="H27" s="25">
        <v>15319392</v>
      </c>
      <c r="I27" s="20">
        <f aca="true" t="shared" si="6" ref="I27:I32">SUM(B27:H27)</f>
        <v>20335737</v>
      </c>
    </row>
    <row r="28" spans="1:9" ht="12.75">
      <c r="A28" s="4" t="s">
        <v>8</v>
      </c>
      <c r="B28" s="25">
        <v>1098718</v>
      </c>
      <c r="C28" s="25">
        <v>6395</v>
      </c>
      <c r="D28" s="25">
        <v>69313</v>
      </c>
      <c r="E28" s="25">
        <v>243103</v>
      </c>
      <c r="F28" s="25">
        <v>606003</v>
      </c>
      <c r="G28" s="25">
        <v>12668</v>
      </c>
      <c r="H28" s="25">
        <v>6882210</v>
      </c>
      <c r="I28" s="20">
        <f t="shared" si="6"/>
        <v>8918410</v>
      </c>
    </row>
    <row r="29" spans="1:9" ht="12.75">
      <c r="A29" s="4" t="s">
        <v>9</v>
      </c>
      <c r="B29" s="25">
        <v>130200</v>
      </c>
      <c r="C29" s="25">
        <v>1805</v>
      </c>
      <c r="D29" s="25">
        <v>4314</v>
      </c>
      <c r="E29" s="25">
        <v>34142</v>
      </c>
      <c r="F29" s="25">
        <v>117768</v>
      </c>
      <c r="G29" s="25">
        <v>4715</v>
      </c>
      <c r="H29" s="25">
        <v>1697076</v>
      </c>
      <c r="I29" s="20">
        <f t="shared" si="6"/>
        <v>1990020</v>
      </c>
    </row>
    <row r="30" spans="1:9" ht="12.75">
      <c r="A30" s="4" t="s">
        <v>10</v>
      </c>
      <c r="B30" s="25">
        <v>287266</v>
      </c>
      <c r="C30" s="25">
        <v>6324</v>
      </c>
      <c r="D30" s="25">
        <v>14291</v>
      </c>
      <c r="E30" s="25">
        <v>79887</v>
      </c>
      <c r="F30" s="25">
        <v>190835</v>
      </c>
      <c r="G30" s="25">
        <v>7022</v>
      </c>
      <c r="H30" s="25">
        <v>2755714</v>
      </c>
      <c r="I30" s="20">
        <f t="shared" si="6"/>
        <v>3341339</v>
      </c>
    </row>
    <row r="31" spans="1:9" ht="12.75">
      <c r="A31" s="4" t="s">
        <v>11</v>
      </c>
      <c r="B31" s="25">
        <v>83376</v>
      </c>
      <c r="C31" s="25">
        <v>1159</v>
      </c>
      <c r="D31" s="25">
        <v>9173</v>
      </c>
      <c r="E31" s="25">
        <v>11508</v>
      </c>
      <c r="F31" s="25">
        <v>23937</v>
      </c>
      <c r="G31" s="25">
        <v>314</v>
      </c>
      <c r="H31" s="25">
        <v>333610</v>
      </c>
      <c r="I31" s="20">
        <f t="shared" si="6"/>
        <v>463077</v>
      </c>
    </row>
    <row r="32" spans="1:9" ht="12.75">
      <c r="A32" s="4" t="s">
        <v>12</v>
      </c>
      <c r="B32" s="25">
        <v>15824</v>
      </c>
      <c r="C32" s="25">
        <v>0</v>
      </c>
      <c r="D32" s="25">
        <v>0</v>
      </c>
      <c r="E32" s="25">
        <v>882</v>
      </c>
      <c r="F32" s="25">
        <v>4918</v>
      </c>
      <c r="G32" s="25">
        <v>296</v>
      </c>
      <c r="H32" s="25">
        <v>55943</v>
      </c>
      <c r="I32" s="20">
        <f t="shared" si="6"/>
        <v>77863</v>
      </c>
    </row>
    <row r="33" spans="1:9" ht="12.75">
      <c r="A33" s="4" t="s">
        <v>13</v>
      </c>
      <c r="B33" s="20">
        <f aca="true" t="shared" si="7" ref="B33:I33">SUM(B30:B32)</f>
        <v>386466</v>
      </c>
      <c r="C33" s="20">
        <f t="shared" si="7"/>
        <v>7483</v>
      </c>
      <c r="D33" s="20">
        <f t="shared" si="7"/>
        <v>23464</v>
      </c>
      <c r="E33" s="20">
        <f t="shared" si="7"/>
        <v>92277</v>
      </c>
      <c r="F33" s="20">
        <f t="shared" si="7"/>
        <v>219690</v>
      </c>
      <c r="G33" s="20">
        <f t="shared" si="7"/>
        <v>7632</v>
      </c>
      <c r="H33" s="20">
        <f t="shared" si="7"/>
        <v>3145267</v>
      </c>
      <c r="I33" s="20">
        <f t="shared" si="7"/>
        <v>3882279</v>
      </c>
    </row>
    <row r="34" spans="1:10" ht="12.75">
      <c r="A34" s="4" t="s">
        <v>14</v>
      </c>
      <c r="B34" s="20">
        <f aca="true" t="shared" si="8" ref="B34:I34">SUM(B27+B28+B29+B33)</f>
        <v>3448427</v>
      </c>
      <c r="C34" s="20">
        <f t="shared" si="8"/>
        <v>34498</v>
      </c>
      <c r="D34" s="20">
        <f t="shared" si="8"/>
        <v>296603</v>
      </c>
      <c r="E34" s="20">
        <f t="shared" si="8"/>
        <v>1169466</v>
      </c>
      <c r="F34" s="20">
        <f t="shared" si="8"/>
        <v>3000185</v>
      </c>
      <c r="G34" s="20">
        <f t="shared" si="8"/>
        <v>133322</v>
      </c>
      <c r="H34" s="20">
        <f>SUM(H27+H28+H29+H33)</f>
        <v>27043945</v>
      </c>
      <c r="I34" s="20">
        <f t="shared" si="8"/>
        <v>35126446</v>
      </c>
      <c r="J34" s="20"/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81174</v>
      </c>
      <c r="D42" s="21">
        <f>I16</f>
        <v>47352</v>
      </c>
      <c r="E42" s="21">
        <f>I17</f>
        <v>20557</v>
      </c>
      <c r="F42" s="21">
        <f>I18</f>
        <v>4859</v>
      </c>
      <c r="G42" s="21">
        <f>I22</f>
        <v>8406</v>
      </c>
      <c r="H42" s="21">
        <f>I19</f>
        <v>7221</v>
      </c>
      <c r="I42" s="21">
        <f>I20</f>
        <v>1008</v>
      </c>
      <c r="J42" s="21">
        <f>I21</f>
        <v>177</v>
      </c>
      <c r="K42" s="21"/>
    </row>
    <row r="43" spans="1:11" ht="12.75">
      <c r="A43" t="s">
        <v>21</v>
      </c>
      <c r="C43" s="21">
        <f>SUM(D43:G43)</f>
        <v>162426</v>
      </c>
      <c r="D43" s="21">
        <f>I5</f>
        <v>95295</v>
      </c>
      <c r="E43" s="21">
        <f>I6</f>
        <v>40848</v>
      </c>
      <c r="F43" s="21">
        <f>I7</f>
        <v>9394</v>
      </c>
      <c r="G43" s="21">
        <f>I11</f>
        <v>16889</v>
      </c>
      <c r="H43" s="21">
        <f>I8</f>
        <v>14321</v>
      </c>
      <c r="I43" s="21">
        <f>I9</f>
        <v>2197</v>
      </c>
      <c r="J43" s="21">
        <f>I10</f>
        <v>371</v>
      </c>
      <c r="K43" s="21"/>
    </row>
    <row r="44" spans="1:11" ht="12.75">
      <c r="A44" t="s">
        <v>22</v>
      </c>
      <c r="C44" s="22">
        <f aca="true" t="shared" si="9" ref="C44:J44">C43/C42</f>
        <v>2.000960898809964</v>
      </c>
      <c r="D44" s="22">
        <f t="shared" si="9"/>
        <v>2.012480993411049</v>
      </c>
      <c r="E44" s="22">
        <f t="shared" si="9"/>
        <v>1.987060368730846</v>
      </c>
      <c r="F44" s="22">
        <f t="shared" si="9"/>
        <v>1.933319613089113</v>
      </c>
      <c r="G44" s="22">
        <f t="shared" si="9"/>
        <v>2.0091601237211516</v>
      </c>
      <c r="H44" s="22">
        <f t="shared" si="9"/>
        <v>1.9832433180999862</v>
      </c>
      <c r="I44" s="22">
        <f t="shared" si="9"/>
        <v>2.179563492063492</v>
      </c>
      <c r="J44" s="22">
        <f t="shared" si="9"/>
        <v>2.096045197740113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57781</v>
      </c>
      <c r="D47" s="21">
        <f>H16</f>
        <v>32160</v>
      </c>
      <c r="E47" s="21">
        <f>H17</f>
        <v>15137</v>
      </c>
      <c r="F47" s="21">
        <f>H18</f>
        <v>3945</v>
      </c>
      <c r="G47" s="21">
        <f>H22</f>
        <v>6539</v>
      </c>
      <c r="H47" s="21">
        <f>H19</f>
        <v>5675</v>
      </c>
      <c r="I47" s="21">
        <f>H20</f>
        <v>734</v>
      </c>
      <c r="J47" s="21">
        <f>H21</f>
        <v>130</v>
      </c>
      <c r="K47" s="21"/>
    </row>
    <row r="48" spans="1:11" ht="12.75">
      <c r="A48" t="s">
        <v>21</v>
      </c>
      <c r="C48" s="21">
        <f>SUM(D48:G48)</f>
        <v>125381</v>
      </c>
      <c r="D48" s="21">
        <f>H5</f>
        <v>72352</v>
      </c>
      <c r="E48" s="21">
        <f>H6</f>
        <v>31402</v>
      </c>
      <c r="F48" s="21">
        <f>H7</f>
        <v>8007</v>
      </c>
      <c r="G48" s="21">
        <f>H11</f>
        <v>13620</v>
      </c>
      <c r="H48" s="21">
        <f>H8</f>
        <v>11768</v>
      </c>
      <c r="I48" s="21">
        <f>H9</f>
        <v>1585</v>
      </c>
      <c r="J48" s="21">
        <f>H10</f>
        <v>267</v>
      </c>
      <c r="K48" s="21"/>
    </row>
    <row r="49" spans="1:11" ht="12.75">
      <c r="A49" t="s">
        <v>22</v>
      </c>
      <c r="C49" s="22">
        <f aca="true" t="shared" si="10" ref="C49:J49">C48/C47</f>
        <v>2.1699347536387394</v>
      </c>
      <c r="D49" s="22">
        <f t="shared" si="10"/>
        <v>2.2497512437810947</v>
      </c>
      <c r="E49" s="22">
        <f t="shared" si="10"/>
        <v>2.074519389575213</v>
      </c>
      <c r="F49" s="22">
        <f t="shared" si="10"/>
        <v>2.029657794676806</v>
      </c>
      <c r="G49" s="22">
        <f t="shared" si="10"/>
        <v>2.0828872916348065</v>
      </c>
      <c r="H49" s="22">
        <f t="shared" si="10"/>
        <v>2.0736563876651983</v>
      </c>
      <c r="I49" s="22">
        <f t="shared" si="10"/>
        <v>2.1594005449591283</v>
      </c>
      <c r="J49" s="22">
        <f t="shared" si="10"/>
        <v>2.0538461538461537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23393</v>
      </c>
      <c r="D52" s="21">
        <f>SUM(B16:G16)</f>
        <v>15192</v>
      </c>
      <c r="E52" s="21">
        <f>SUM(B17:G17)</f>
        <v>5420</v>
      </c>
      <c r="F52" s="21">
        <f>SUM(B18:G18)</f>
        <v>914</v>
      </c>
      <c r="G52" s="21">
        <f>SUM(H52:J52)</f>
        <v>1867</v>
      </c>
      <c r="H52" s="21">
        <f>SUM(B19:G19)</f>
        <v>1546</v>
      </c>
      <c r="I52" s="21">
        <f>SUM(B20:G20)</f>
        <v>274</v>
      </c>
      <c r="J52" s="21">
        <f>SUM(B21:G21)</f>
        <v>47</v>
      </c>
      <c r="K52" s="21"/>
    </row>
    <row r="53" spans="1:11" ht="12.75">
      <c r="A53" t="s">
        <v>21</v>
      </c>
      <c r="C53" s="21">
        <f>SUM(B12:G12)</f>
        <v>37045</v>
      </c>
      <c r="D53" s="21">
        <f>SUM(B5:G5)</f>
        <v>22943</v>
      </c>
      <c r="E53" s="21">
        <f>SUM(B6:G6)</f>
        <v>9446</v>
      </c>
      <c r="F53" s="21">
        <f>SUM(B7:G7)</f>
        <v>1387</v>
      </c>
      <c r="G53" s="21">
        <f>SUM(H53:J53)</f>
        <v>3269</v>
      </c>
      <c r="H53" s="21">
        <f>SUM(B8:G8)</f>
        <v>2553</v>
      </c>
      <c r="I53" s="21">
        <f>SUM(B9:G9)</f>
        <v>612</v>
      </c>
      <c r="J53" s="21">
        <f>SUM(B10:G10)</f>
        <v>104</v>
      </c>
      <c r="K53" s="21"/>
    </row>
    <row r="54" spans="1:11" ht="12.75">
      <c r="A54" t="s">
        <v>22</v>
      </c>
      <c r="C54" s="22">
        <f aca="true" t="shared" si="11" ref="C54:J54">C53/C52</f>
        <v>1.5835933826358313</v>
      </c>
      <c r="D54" s="22">
        <f t="shared" si="11"/>
        <v>1.510202738283307</v>
      </c>
      <c r="E54" s="22">
        <f t="shared" si="11"/>
        <v>1.7428044280442805</v>
      </c>
      <c r="F54" s="22">
        <f t="shared" si="11"/>
        <v>1.5175054704595186</v>
      </c>
      <c r="G54" s="22">
        <f t="shared" si="11"/>
        <v>1.750937332619175</v>
      </c>
      <c r="H54" s="22">
        <f t="shared" si="11"/>
        <v>1.6513583441138422</v>
      </c>
      <c r="I54" s="22">
        <f t="shared" si="11"/>
        <v>2.2335766423357666</v>
      </c>
      <c r="J54" s="22">
        <f t="shared" si="11"/>
        <v>2.2127659574468086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23393</v>
      </c>
      <c r="D61" s="21">
        <f>SUM(B16:G16)</f>
        <v>15192</v>
      </c>
      <c r="E61" s="21">
        <f>SUM(B17:G17)</f>
        <v>5420</v>
      </c>
      <c r="F61" s="21">
        <f>SUM(B18:G18)</f>
        <v>914</v>
      </c>
      <c r="G61" s="21">
        <f>SUM(H61:J61)</f>
        <v>1867</v>
      </c>
      <c r="H61" s="21">
        <f>SUM(B19:G19)</f>
        <v>1546</v>
      </c>
      <c r="I61" s="21">
        <f>SUM(B20:G20)</f>
        <v>274</v>
      </c>
      <c r="J61" s="21">
        <f>SUM(B21:G21)</f>
        <v>47</v>
      </c>
      <c r="K61" s="21"/>
    </row>
    <row r="62" spans="1:11" ht="12.75">
      <c r="A62" t="s">
        <v>21</v>
      </c>
      <c r="C62" s="21">
        <f>SUM(B12:G12)</f>
        <v>37045</v>
      </c>
      <c r="D62" s="21">
        <f>SUM(B5:G5)</f>
        <v>22943</v>
      </c>
      <c r="E62" s="21">
        <f>SUM(B6:G6)</f>
        <v>9446</v>
      </c>
      <c r="F62" s="21">
        <f>SUM(B7:G7)</f>
        <v>1387</v>
      </c>
      <c r="G62" s="21">
        <f>SUM(H62:J62)</f>
        <v>3269</v>
      </c>
      <c r="H62" s="21">
        <f>SUM(B8:G8)</f>
        <v>2553</v>
      </c>
      <c r="I62" s="21">
        <f>SUM(B9:G9)</f>
        <v>612</v>
      </c>
      <c r="J62" s="21">
        <f>SUM(B10:G10)</f>
        <v>104</v>
      </c>
      <c r="K62" s="21"/>
    </row>
    <row r="63" spans="1:11" ht="12.75">
      <c r="A63" t="s">
        <v>22</v>
      </c>
      <c r="C63" s="22">
        <f aca="true" t="shared" si="12" ref="C63:J63">C62/C61</f>
        <v>1.5835933826358313</v>
      </c>
      <c r="D63" s="22">
        <f t="shared" si="12"/>
        <v>1.510202738283307</v>
      </c>
      <c r="E63" s="22">
        <f t="shared" si="12"/>
        <v>1.7428044280442805</v>
      </c>
      <c r="F63" s="22">
        <f t="shared" si="12"/>
        <v>1.5175054704595186</v>
      </c>
      <c r="G63" s="22">
        <f t="shared" si="12"/>
        <v>1.750937332619175</v>
      </c>
      <c r="H63" s="22">
        <f t="shared" si="12"/>
        <v>1.6513583441138422</v>
      </c>
      <c r="I63" s="22">
        <f t="shared" si="12"/>
        <v>2.2335766423357666</v>
      </c>
      <c r="J63" s="22">
        <f t="shared" si="12"/>
        <v>2.2127659574468086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13935</v>
      </c>
      <c r="D66" s="21">
        <f>SUM(F16:G16)</f>
        <v>9411</v>
      </c>
      <c r="E66" s="21">
        <f>SUM(F17:G17)</f>
        <v>2943</v>
      </c>
      <c r="F66" s="21">
        <f>SUM(F18:G18)</f>
        <v>584</v>
      </c>
      <c r="G66" s="21">
        <f>SUM(H66:J66)</f>
        <v>997</v>
      </c>
      <c r="H66" s="21">
        <f>SUM(F19:G19)</f>
        <v>859</v>
      </c>
      <c r="I66" s="21">
        <f>SUM(F20:G20)</f>
        <v>113</v>
      </c>
      <c r="J66" s="21">
        <f>SUM(F21:G21)</f>
        <v>25</v>
      </c>
      <c r="K66" s="21"/>
    </row>
    <row r="67" spans="1:11" ht="12.75">
      <c r="A67" t="s">
        <v>21</v>
      </c>
      <c r="C67" s="21">
        <f>SUM(F12:G12)</f>
        <v>15071</v>
      </c>
      <c r="D67" s="21">
        <f>SUM(F5:G5)</f>
        <v>10339</v>
      </c>
      <c r="E67" s="21">
        <f>SUM(F6:G6)</f>
        <v>3063</v>
      </c>
      <c r="F67" s="21">
        <f>SUM(F7:G7)</f>
        <v>604</v>
      </c>
      <c r="G67" s="21">
        <f>SUM(H67:J67)</f>
        <v>1065</v>
      </c>
      <c r="H67" s="21">
        <f>SUM(F8:G8)</f>
        <v>915</v>
      </c>
      <c r="I67" s="21">
        <f>SUM(F9:G9)</f>
        <v>124</v>
      </c>
      <c r="J67" s="21">
        <f>SUM(F10:G10)</f>
        <v>26</v>
      </c>
      <c r="K67" s="21"/>
    </row>
    <row r="68" spans="1:11" ht="12.75">
      <c r="A68" t="s">
        <v>22</v>
      </c>
      <c r="C68" s="22">
        <f aca="true" t="shared" si="13" ref="C68:J68">C67/C66</f>
        <v>1.0815213491209186</v>
      </c>
      <c r="D68" s="22">
        <f t="shared" si="13"/>
        <v>1.098608011900967</v>
      </c>
      <c r="E68" s="22">
        <f t="shared" si="13"/>
        <v>1.0407747196738022</v>
      </c>
      <c r="F68" s="22">
        <f t="shared" si="13"/>
        <v>1.0342465753424657</v>
      </c>
      <c r="G68" s="22">
        <f t="shared" si="13"/>
        <v>1.0682046138415247</v>
      </c>
      <c r="H68" s="22">
        <f t="shared" si="13"/>
        <v>1.0651920838183935</v>
      </c>
      <c r="I68" s="22">
        <f t="shared" si="13"/>
        <v>1.0973451327433628</v>
      </c>
      <c r="J68" s="22">
        <f t="shared" si="13"/>
        <v>1.04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4970</v>
      </c>
      <c r="D71" s="21">
        <f>B16</f>
        <v>2691</v>
      </c>
      <c r="E71" s="21">
        <f>B17</f>
        <v>1546</v>
      </c>
      <c r="F71" s="21">
        <f>B18</f>
        <v>199</v>
      </c>
      <c r="G71" s="21">
        <f>SUM(H71:J71)</f>
        <v>534</v>
      </c>
      <c r="H71" s="21">
        <f>B19</f>
        <v>406</v>
      </c>
      <c r="I71" s="21">
        <f>B20</f>
        <v>109</v>
      </c>
      <c r="J71" s="21">
        <f>B21</f>
        <v>19</v>
      </c>
      <c r="K71" s="21"/>
    </row>
    <row r="72" spans="1:11" ht="12.75">
      <c r="A72" t="s">
        <v>21</v>
      </c>
      <c r="C72" s="21">
        <f>B12</f>
        <v>16122</v>
      </c>
      <c r="D72" s="21">
        <f>B5</f>
        <v>8629</v>
      </c>
      <c r="E72" s="21">
        <f>B6</f>
        <v>5137</v>
      </c>
      <c r="F72" s="21">
        <f>B7</f>
        <v>627</v>
      </c>
      <c r="G72" s="21">
        <f>SUM(H72:J72)</f>
        <v>1729</v>
      </c>
      <c r="H72" s="21">
        <f>B8</f>
        <v>1269</v>
      </c>
      <c r="I72" s="21">
        <f>B9</f>
        <v>385</v>
      </c>
      <c r="J72" s="21">
        <f>B10</f>
        <v>75</v>
      </c>
      <c r="K72" s="21"/>
    </row>
    <row r="73" spans="1:11" ht="12.75">
      <c r="A73" t="s">
        <v>22</v>
      </c>
      <c r="C73" s="22">
        <f aca="true" t="shared" si="14" ref="C73:J73">C72/C71</f>
        <v>3.2438631790744465</v>
      </c>
      <c r="D73" s="22">
        <f t="shared" si="14"/>
        <v>3.20661464139725</v>
      </c>
      <c r="E73" s="22">
        <f t="shared" si="14"/>
        <v>3.3227684346701163</v>
      </c>
      <c r="F73" s="22">
        <f t="shared" si="14"/>
        <v>3.150753768844221</v>
      </c>
      <c r="G73" s="22">
        <f t="shared" si="14"/>
        <v>3.237827715355805</v>
      </c>
      <c r="H73" s="22">
        <f t="shared" si="14"/>
        <v>3.125615763546798</v>
      </c>
      <c r="I73" s="22">
        <f t="shared" si="14"/>
        <v>3.532110091743119</v>
      </c>
      <c r="J73" s="22">
        <f t="shared" si="14"/>
        <v>3.9473684210526314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44</v>
      </c>
      <c r="D76" s="21">
        <f>C16</f>
        <v>28</v>
      </c>
      <c r="E76" s="21">
        <f>C17</f>
        <v>7</v>
      </c>
      <c r="F76" s="21">
        <f>C18</f>
        <v>2</v>
      </c>
      <c r="G76" s="21">
        <f>SUM(H76:J76)</f>
        <v>7</v>
      </c>
      <c r="H76" s="21">
        <f>C19</f>
        <v>5</v>
      </c>
      <c r="I76" s="21">
        <f>C20</f>
        <v>2</v>
      </c>
      <c r="J76" s="21">
        <f>C21</f>
        <v>0</v>
      </c>
      <c r="K76" s="21"/>
    </row>
    <row r="77" spans="1:11" ht="12.75">
      <c r="A77" t="s">
        <v>21</v>
      </c>
      <c r="C77" s="21">
        <f>C12</f>
        <v>141</v>
      </c>
      <c r="D77" s="21">
        <f>C5</f>
        <v>75</v>
      </c>
      <c r="E77" s="21">
        <f>C6</f>
        <v>28</v>
      </c>
      <c r="F77" s="21">
        <f>C7</f>
        <v>7</v>
      </c>
      <c r="G77" s="21">
        <f>SUM(H77:J77)</f>
        <v>31</v>
      </c>
      <c r="H77" s="21">
        <f>C8</f>
        <v>24</v>
      </c>
      <c r="I77" s="21">
        <f>C9</f>
        <v>7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3.2045454545454546</v>
      </c>
      <c r="D78" s="22">
        <f t="shared" si="15"/>
        <v>2.6785714285714284</v>
      </c>
      <c r="E78" s="22">
        <f t="shared" si="15"/>
        <v>4</v>
      </c>
      <c r="F78" s="22">
        <f t="shared" si="15"/>
        <v>3.5</v>
      </c>
      <c r="G78" s="22">
        <f t="shared" si="15"/>
        <v>4.428571428571429</v>
      </c>
      <c r="H78" s="22">
        <f t="shared" si="15"/>
        <v>4.8</v>
      </c>
      <c r="I78" s="22">
        <f t="shared" si="15"/>
        <v>3.5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4056</v>
      </c>
      <c r="D81" s="21">
        <f>E16</f>
        <v>2788</v>
      </c>
      <c r="E81" s="21">
        <f>E17</f>
        <v>846</v>
      </c>
      <c r="F81" s="21">
        <f>E18</f>
        <v>122</v>
      </c>
      <c r="G81" s="21">
        <f>SUM(H81:J81)</f>
        <v>300</v>
      </c>
      <c r="H81" s="21">
        <f>E19</f>
        <v>258</v>
      </c>
      <c r="I81" s="21">
        <f>E20</f>
        <v>39</v>
      </c>
      <c r="J81" s="21">
        <f>E21</f>
        <v>3</v>
      </c>
      <c r="K81" s="21"/>
    </row>
    <row r="82" spans="1:11" ht="12.75">
      <c r="A82" t="s">
        <v>21</v>
      </c>
      <c r="C82" s="21">
        <f>E12</f>
        <v>4113</v>
      </c>
      <c r="D82" s="21">
        <f>E5</f>
        <v>2820</v>
      </c>
      <c r="E82" s="21">
        <f>E6</f>
        <v>863</v>
      </c>
      <c r="F82" s="21">
        <f>E7</f>
        <v>122</v>
      </c>
      <c r="G82" s="21">
        <f>SUM(H82:J82)</f>
        <v>308</v>
      </c>
      <c r="H82" s="21">
        <f>E8</f>
        <v>263</v>
      </c>
      <c r="I82" s="21">
        <f>E9</f>
        <v>42</v>
      </c>
      <c r="J82" s="21">
        <f>E10</f>
        <v>3</v>
      </c>
      <c r="K82" s="21"/>
    </row>
    <row r="83" spans="1:11" ht="12.75">
      <c r="A83" t="s">
        <v>22</v>
      </c>
      <c r="C83" s="22">
        <f aca="true" t="shared" si="16" ref="C83:J83">C82/C81</f>
        <v>1.0140532544378698</v>
      </c>
      <c r="D83" s="22">
        <f t="shared" si="16"/>
        <v>1.011477761836442</v>
      </c>
      <c r="E83" s="22">
        <f t="shared" si="16"/>
        <v>1.0200945626477542</v>
      </c>
      <c r="F83" s="22">
        <f t="shared" si="16"/>
        <v>1</v>
      </c>
      <c r="G83" s="22">
        <f t="shared" si="16"/>
        <v>1.0266666666666666</v>
      </c>
      <c r="H83" s="22">
        <f t="shared" si="16"/>
        <v>1.0193798449612403</v>
      </c>
      <c r="I83" s="22">
        <f t="shared" si="16"/>
        <v>1.0769230769230769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388</v>
      </c>
      <c r="D86" s="21">
        <f>D16</f>
        <v>274</v>
      </c>
      <c r="E86" s="21">
        <f>D17</f>
        <v>78</v>
      </c>
      <c r="F86" s="21">
        <f>D18</f>
        <v>7</v>
      </c>
      <c r="G86" s="21">
        <f>SUM(H86:J86)</f>
        <v>29</v>
      </c>
      <c r="H86" s="21">
        <f>D19</f>
        <v>18</v>
      </c>
      <c r="I86" s="21">
        <f>D20</f>
        <v>11</v>
      </c>
      <c r="J86" s="21">
        <f>D21</f>
        <v>0</v>
      </c>
    </row>
    <row r="87" spans="1:10" ht="12.75">
      <c r="A87" t="s">
        <v>21</v>
      </c>
      <c r="C87" s="21">
        <f>D12</f>
        <v>1598</v>
      </c>
      <c r="D87" s="21">
        <f>D5</f>
        <v>1080</v>
      </c>
      <c r="E87" s="21">
        <f>D6</f>
        <v>355</v>
      </c>
      <c r="F87" s="21">
        <f>D7</f>
        <v>27</v>
      </c>
      <c r="G87" s="21">
        <f>SUM(H87:J87)</f>
        <v>136</v>
      </c>
      <c r="H87" s="21">
        <f>D8</f>
        <v>82</v>
      </c>
      <c r="I87" s="21">
        <f>D9</f>
        <v>54</v>
      </c>
      <c r="J87" s="21">
        <f>D10</f>
        <v>0</v>
      </c>
    </row>
    <row r="88" spans="1:10" ht="12.75">
      <c r="A88" t="s">
        <v>22</v>
      </c>
      <c r="C88" s="22">
        <f aca="true" t="shared" si="17" ref="C88:J88">C87/C86</f>
        <v>4.118556701030927</v>
      </c>
      <c r="D88" s="22">
        <f t="shared" si="17"/>
        <v>3.9416058394160585</v>
      </c>
      <c r="E88" s="22">
        <f t="shared" si="17"/>
        <v>4.551282051282051</v>
      </c>
      <c r="F88" s="22">
        <f t="shared" si="17"/>
        <v>3.857142857142857</v>
      </c>
      <c r="G88" s="22">
        <f t="shared" si="17"/>
        <v>4.689655172413793</v>
      </c>
      <c r="H88" s="22">
        <f t="shared" si="17"/>
        <v>4.555555555555555</v>
      </c>
      <c r="I88" s="22">
        <f t="shared" si="17"/>
        <v>4.909090909090909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35126446</v>
      </c>
      <c r="D94" s="21"/>
      <c r="E94" s="21">
        <f>SUM(E95:E96)</f>
        <v>81174</v>
      </c>
      <c r="F94" s="22">
        <f>C94/E94</f>
        <v>432.7302584571415</v>
      </c>
      <c r="G94" s="21">
        <f>SUM(G95:G96)</f>
        <v>162426</v>
      </c>
      <c r="H94" s="22">
        <f>C94/G94</f>
        <v>216.26122665090566</v>
      </c>
    </row>
    <row r="95" spans="1:8" ht="12.75">
      <c r="A95" t="s">
        <v>23</v>
      </c>
      <c r="C95" s="21">
        <f>H34</f>
        <v>27043945</v>
      </c>
      <c r="D95" s="21"/>
      <c r="E95" s="21">
        <f>H23</f>
        <v>57781</v>
      </c>
      <c r="F95" s="22">
        <f>C95/E95</f>
        <v>468.04217649400323</v>
      </c>
      <c r="G95" s="21">
        <f>H12</f>
        <v>125381</v>
      </c>
      <c r="H95" s="22">
        <f>C95/G95</f>
        <v>215.69412430910586</v>
      </c>
    </row>
    <row r="96" spans="1:8" ht="12.75">
      <c r="A96" t="s">
        <v>34</v>
      </c>
      <c r="C96" s="21">
        <f>SUM(B34:G34)</f>
        <v>8082501</v>
      </c>
      <c r="D96" s="21"/>
      <c r="E96" s="21">
        <f>SUM(B23:G23)</f>
        <v>23393</v>
      </c>
      <c r="F96" s="22">
        <f>C96/E96</f>
        <v>345.50938314880517</v>
      </c>
      <c r="G96" s="21">
        <f>SUM(B12:G12)</f>
        <v>37045</v>
      </c>
      <c r="H96" s="22">
        <f>C96/G96</f>
        <v>218.18061816709408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20335737</v>
      </c>
      <c r="D98" s="21"/>
      <c r="E98" s="21">
        <f>SUM(E99:E100)</f>
        <v>47352</v>
      </c>
      <c r="F98" s="22">
        <f>C98/E98</f>
        <v>429.45888241256966</v>
      </c>
      <c r="G98" s="21">
        <f>SUM(G99:G100)</f>
        <v>95295</v>
      </c>
      <c r="H98" s="22">
        <f>C98/G98</f>
        <v>213.3977333543208</v>
      </c>
    </row>
    <row r="99" spans="1:8" ht="12.75">
      <c r="A99" t="s">
        <v>23</v>
      </c>
      <c r="C99" s="21">
        <f>H27</f>
        <v>15319392</v>
      </c>
      <c r="D99" s="21"/>
      <c r="E99" s="21">
        <f>H16</f>
        <v>32160</v>
      </c>
      <c r="F99" s="22">
        <f>C99/E99</f>
        <v>476.3492537313433</v>
      </c>
      <c r="G99" s="21">
        <f>H5</f>
        <v>72352</v>
      </c>
      <c r="H99" s="22">
        <f>C99/G99</f>
        <v>211.73418841220698</v>
      </c>
    </row>
    <row r="100" spans="1:8" ht="12.75">
      <c r="A100" t="s">
        <v>34</v>
      </c>
      <c r="C100" s="21">
        <f>SUM(B27:G27)</f>
        <v>5016345</v>
      </c>
      <c r="D100" s="21"/>
      <c r="E100" s="21">
        <f>SUM(B16:G16)</f>
        <v>15192</v>
      </c>
      <c r="F100" s="22">
        <f>C100/E100</f>
        <v>330.1964849921011</v>
      </c>
      <c r="G100" s="21">
        <f>SUM(B5:G5)</f>
        <v>22943</v>
      </c>
      <c r="H100" s="22">
        <f>C100/G100</f>
        <v>218.64381292769036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8918410</v>
      </c>
      <c r="D102" s="21"/>
      <c r="E102" s="21">
        <f>SUM(E103:E104)</f>
        <v>20557</v>
      </c>
      <c r="F102" s="22">
        <f>C102/E102</f>
        <v>433.8381086734446</v>
      </c>
      <c r="G102" s="21">
        <f>SUM(G103:G104)</f>
        <v>40848</v>
      </c>
      <c r="H102" s="22">
        <f>C102/G102</f>
        <v>218.3316196631414</v>
      </c>
    </row>
    <row r="103" spans="1:8" ht="12.75">
      <c r="A103" t="s">
        <v>23</v>
      </c>
      <c r="C103" s="21">
        <f>H28</f>
        <v>6882210</v>
      </c>
      <c r="D103" s="21"/>
      <c r="E103" s="21">
        <f>H17</f>
        <v>15137</v>
      </c>
      <c r="F103" s="22">
        <f>C103/E103</f>
        <v>454.66142564576865</v>
      </c>
      <c r="G103" s="21">
        <f>H6</f>
        <v>31402</v>
      </c>
      <c r="H103" s="22">
        <f>C103/G103</f>
        <v>219.16470288516655</v>
      </c>
    </row>
    <row r="104" spans="1:8" ht="12.75">
      <c r="A104" t="s">
        <v>34</v>
      </c>
      <c r="C104" s="21">
        <f>SUM(B28:G28)</f>
        <v>2036200</v>
      </c>
      <c r="D104" s="21"/>
      <c r="E104" s="21">
        <f>SUM(B17:G17)</f>
        <v>5420</v>
      </c>
      <c r="F104" s="22">
        <f>C104/E104</f>
        <v>375.6826568265683</v>
      </c>
      <c r="G104" s="21">
        <f>SUM(B6:G6)</f>
        <v>9446</v>
      </c>
      <c r="H104" s="22">
        <f>C104/G104</f>
        <v>215.56214270590726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1990020</v>
      </c>
      <c r="D106" s="21"/>
      <c r="E106" s="21">
        <f>SUM(E107:E108)</f>
        <v>4859</v>
      </c>
      <c r="F106" s="22">
        <f>C106/E106</f>
        <v>409.5534060506277</v>
      </c>
      <c r="G106" s="21">
        <f>SUM(G107:G108)</f>
        <v>9394</v>
      </c>
      <c r="H106" s="22">
        <f>C106/G106</f>
        <v>211.83947200340643</v>
      </c>
    </row>
    <row r="107" spans="1:8" ht="12.75">
      <c r="A107" t="s">
        <v>23</v>
      </c>
      <c r="C107" s="21">
        <f>H29</f>
        <v>1697076</v>
      </c>
      <c r="D107" s="21"/>
      <c r="E107" s="21">
        <f>H18</f>
        <v>3945</v>
      </c>
      <c r="F107" s="22">
        <f>C107/E107</f>
        <v>430.1840304182509</v>
      </c>
      <c r="G107" s="21">
        <f>H7</f>
        <v>8007</v>
      </c>
      <c r="H107" s="22">
        <f>C107/G107</f>
        <v>211.94904458598725</v>
      </c>
    </row>
    <row r="108" spans="1:8" ht="12.75">
      <c r="A108" t="s">
        <v>34</v>
      </c>
      <c r="C108" s="21">
        <f>SUM(B29:G29)</f>
        <v>292944</v>
      </c>
      <c r="D108" s="21"/>
      <c r="E108" s="21">
        <f>SUM(B18:G18)</f>
        <v>914</v>
      </c>
      <c r="F108" s="22">
        <f>C108/E108</f>
        <v>320.50765864332607</v>
      </c>
      <c r="G108" s="21">
        <f>SUM(B7:G7)</f>
        <v>1387</v>
      </c>
      <c r="H108" s="22">
        <f>C108/G108</f>
        <v>211.20692141312185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3882279</v>
      </c>
      <c r="D110" s="21"/>
      <c r="E110" s="21">
        <f>SUM(E111:E112)</f>
        <v>8406</v>
      </c>
      <c r="F110" s="22">
        <f>C110/E110</f>
        <v>461.8461812990721</v>
      </c>
      <c r="G110" s="21">
        <f>SUM(G111:G112)</f>
        <v>16889</v>
      </c>
      <c r="H110" s="22">
        <f>C110/G110</f>
        <v>229.87027059032508</v>
      </c>
    </row>
    <row r="111" spans="1:8" ht="12.75">
      <c r="A111" s="11" t="s">
        <v>23</v>
      </c>
      <c r="C111" s="21">
        <f>H33</f>
        <v>3145267</v>
      </c>
      <c r="D111" s="21"/>
      <c r="E111" s="21">
        <f>H22</f>
        <v>6539</v>
      </c>
      <c r="F111" s="22">
        <f>C111/E111</f>
        <v>481.0012234286588</v>
      </c>
      <c r="G111" s="21">
        <f>H11</f>
        <v>13620</v>
      </c>
      <c r="H111" s="22">
        <f>C111/G111</f>
        <v>230.93002936857562</v>
      </c>
    </row>
    <row r="112" spans="1:8" ht="12.75">
      <c r="A112" s="11" t="s">
        <v>34</v>
      </c>
      <c r="C112" s="21">
        <f>SUM(B33:G33)</f>
        <v>737012</v>
      </c>
      <c r="D112" s="21"/>
      <c r="E112" s="21">
        <f>SUM(B22:G22)</f>
        <v>1867</v>
      </c>
      <c r="F112" s="22">
        <f>C112/E112</f>
        <v>394.7573647562935</v>
      </c>
      <c r="G112" s="21">
        <f>SUM(B11:G11)</f>
        <v>3269</v>
      </c>
      <c r="H112" s="22">
        <f>C112/G112</f>
        <v>225.45487916794127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3341339</v>
      </c>
      <c r="D114" s="21"/>
      <c r="E114" s="21">
        <f>SUM(E115:E116)</f>
        <v>7221</v>
      </c>
      <c r="F114" s="22">
        <f>C114/E114</f>
        <v>462.7252458108295</v>
      </c>
      <c r="G114" s="21">
        <f>SUM(G115:G116)</f>
        <v>14321</v>
      </c>
      <c r="H114" s="22">
        <f>C114/G114</f>
        <v>233.3174359332449</v>
      </c>
    </row>
    <row r="115" spans="1:8" ht="12.75">
      <c r="A115" t="s">
        <v>23</v>
      </c>
      <c r="C115" s="21">
        <f>H30</f>
        <v>2755714</v>
      </c>
      <c r="D115" s="21"/>
      <c r="E115" s="21">
        <f>H19</f>
        <v>5675</v>
      </c>
      <c r="F115" s="22">
        <f>C115/E115</f>
        <v>485.58837004405285</v>
      </c>
      <c r="G115" s="21">
        <f>H8</f>
        <v>11768</v>
      </c>
      <c r="H115" s="22">
        <f>C115/G115</f>
        <v>234.1701223657376</v>
      </c>
    </row>
    <row r="116" spans="1:8" ht="12.75">
      <c r="A116" t="s">
        <v>34</v>
      </c>
      <c r="C116" s="21">
        <f>SUM(B30:G30)</f>
        <v>585625</v>
      </c>
      <c r="D116" s="21"/>
      <c r="E116" s="21">
        <f>SUM(B19:G19)</f>
        <v>1546</v>
      </c>
      <c r="F116" s="22">
        <f>C116/E116</f>
        <v>378.8001293661061</v>
      </c>
      <c r="G116" s="21">
        <f>SUM(B8:G8)</f>
        <v>2553</v>
      </c>
      <c r="H116" s="22">
        <f>C116/G116</f>
        <v>229.38699569134351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463077</v>
      </c>
      <c r="D118" s="21"/>
      <c r="E118" s="21">
        <f>SUM(E119:E120)</f>
        <v>1008</v>
      </c>
      <c r="F118" s="22">
        <f>C118/E118</f>
        <v>459.4017857142857</v>
      </c>
      <c r="G118" s="21">
        <f>SUM(G119:G120)</f>
        <v>2197</v>
      </c>
      <c r="H118" s="22">
        <f>C118/G118</f>
        <v>210.77696859353665</v>
      </c>
    </row>
    <row r="119" spans="1:8" ht="12.75">
      <c r="A119" t="s">
        <v>23</v>
      </c>
      <c r="C119" s="21">
        <f>H31</f>
        <v>333610</v>
      </c>
      <c r="D119" s="21"/>
      <c r="E119" s="21">
        <f>H20</f>
        <v>734</v>
      </c>
      <c r="F119" s="22">
        <f>C119/E119</f>
        <v>454.50953678474116</v>
      </c>
      <c r="G119" s="21">
        <f>H9</f>
        <v>1585</v>
      </c>
      <c r="H119" s="22">
        <f>C119/G119</f>
        <v>210.4794952681388</v>
      </c>
    </row>
    <row r="120" spans="1:8" ht="12.75">
      <c r="A120" t="s">
        <v>34</v>
      </c>
      <c r="C120" s="21">
        <f>SUM(B31:G31)</f>
        <v>129467</v>
      </c>
      <c r="D120" s="21"/>
      <c r="E120" s="21">
        <f>SUM(B20:G20)</f>
        <v>274</v>
      </c>
      <c r="F120" s="22">
        <f>C120/E120</f>
        <v>472.507299270073</v>
      </c>
      <c r="G120" s="21">
        <f>SUM(B9:G9)</f>
        <v>612</v>
      </c>
      <c r="H120" s="22">
        <f>C120/G120</f>
        <v>211.54738562091504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77863</v>
      </c>
      <c r="D122" s="21"/>
      <c r="E122" s="21">
        <f>SUM(E123:E124)</f>
        <v>177</v>
      </c>
      <c r="F122" s="22">
        <f>C122/E122</f>
        <v>439.9039548022599</v>
      </c>
      <c r="G122" s="21">
        <f>SUM(G123:G124)</f>
        <v>371</v>
      </c>
      <c r="H122" s="22">
        <f>C122/G122</f>
        <v>209.8733153638814</v>
      </c>
    </row>
    <row r="123" spans="1:8" ht="12.75">
      <c r="A123" t="s">
        <v>23</v>
      </c>
      <c r="C123" s="21">
        <f>H32</f>
        <v>55943</v>
      </c>
      <c r="D123" s="21"/>
      <c r="E123" s="21">
        <f>H21</f>
        <v>130</v>
      </c>
      <c r="F123" s="22">
        <f>C123/E123</f>
        <v>430.33076923076925</v>
      </c>
      <c r="G123" s="21">
        <f>H10</f>
        <v>267</v>
      </c>
      <c r="H123" s="22">
        <f>C123/G123</f>
        <v>209.5243445692884</v>
      </c>
    </row>
    <row r="124" spans="1:8" ht="12.75">
      <c r="A124" t="s">
        <v>34</v>
      </c>
      <c r="C124" s="21">
        <f>SUM(B32:G32)</f>
        <v>21920</v>
      </c>
      <c r="D124" s="21"/>
      <c r="E124" s="21">
        <f>SUM(B21:G21)</f>
        <v>47</v>
      </c>
      <c r="F124" s="22">
        <f>C124/E124</f>
        <v>466.3829787234043</v>
      </c>
      <c r="G124" s="21">
        <f>SUM(B10:G10)</f>
        <v>104</v>
      </c>
      <c r="H124" s="22">
        <f>C124/G124</f>
        <v>210.76923076923077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8357232</v>
      </c>
      <c r="D130" s="21"/>
      <c r="E130" s="21">
        <f aca="true" t="shared" si="19" ref="E130:K130">SUM(E131:E134)</f>
        <v>4816833</v>
      </c>
      <c r="F130" s="21">
        <f t="shared" si="19"/>
        <v>1966887</v>
      </c>
      <c r="G130" s="21">
        <f t="shared" si="19"/>
        <v>288630</v>
      </c>
      <c r="H130" s="21">
        <f t="shared" si="19"/>
        <v>713548</v>
      </c>
      <c r="I130" s="21">
        <f t="shared" si="19"/>
        <v>571334</v>
      </c>
      <c r="J130" s="21">
        <f t="shared" si="19"/>
        <v>120294</v>
      </c>
      <c r="K130" s="21">
        <f t="shared" si="19"/>
        <v>21920</v>
      </c>
    </row>
    <row r="131" spans="1:11" ht="12.75">
      <c r="A131" t="s">
        <v>4</v>
      </c>
      <c r="C131" s="21">
        <f t="shared" si="18"/>
        <v>3331364</v>
      </c>
      <c r="D131" s="21"/>
      <c r="E131" s="21">
        <f>SUM(F27:G27)</f>
        <v>2165031</v>
      </c>
      <c r="F131" s="21">
        <f>SUM(F28:G28)</f>
        <v>618671</v>
      </c>
      <c r="G131" s="21">
        <f>SUM(F29:G29)</f>
        <v>122483</v>
      </c>
      <c r="H131" s="21">
        <f>SUM(I131:K131)</f>
        <v>227322</v>
      </c>
      <c r="I131" s="21">
        <f>SUM(F30:G30)</f>
        <v>197857</v>
      </c>
      <c r="J131" s="21">
        <f>SUM(F31:G31)</f>
        <v>24251</v>
      </c>
      <c r="K131" s="21">
        <f>SUM(F32:G32)</f>
        <v>5214</v>
      </c>
    </row>
    <row r="132" spans="1:11" ht="12.75">
      <c r="A132" t="s">
        <v>63</v>
      </c>
      <c r="C132" s="21">
        <f t="shared" si="18"/>
        <v>3735693</v>
      </c>
      <c r="D132" s="21"/>
      <c r="E132" s="21">
        <f>B27</f>
        <v>1833043</v>
      </c>
      <c r="F132" s="21">
        <f>B28</f>
        <v>1098718</v>
      </c>
      <c r="G132" s="21">
        <f>B29</f>
        <v>130200</v>
      </c>
      <c r="H132" s="21">
        <f>SUM(I132:K132)</f>
        <v>386466</v>
      </c>
      <c r="I132" s="21">
        <f>B30</f>
        <v>287266</v>
      </c>
      <c r="J132" s="21">
        <f>B31</f>
        <v>83376</v>
      </c>
      <c r="K132" s="21">
        <f>B32</f>
        <v>15824</v>
      </c>
    </row>
    <row r="133" spans="1:11" ht="12.75">
      <c r="A133" t="s">
        <v>62</v>
      </c>
      <c r="C133" s="21">
        <f t="shared" si="18"/>
        <v>40822</v>
      </c>
      <c r="D133" s="21"/>
      <c r="E133" s="21">
        <f>C27</f>
        <v>18815</v>
      </c>
      <c r="F133" s="21">
        <f>C28</f>
        <v>6395</v>
      </c>
      <c r="G133" s="21">
        <f>C29</f>
        <v>1805</v>
      </c>
      <c r="H133" s="21">
        <f>SUM(I133:K133)</f>
        <v>7483</v>
      </c>
      <c r="I133" s="21">
        <f>C30</f>
        <v>6324</v>
      </c>
      <c r="J133" s="21">
        <f>C31</f>
        <v>1159</v>
      </c>
      <c r="K133" s="21">
        <f>C32</f>
        <v>0</v>
      </c>
    </row>
    <row r="134" spans="1:11" ht="12.75">
      <c r="A134" t="s">
        <v>2</v>
      </c>
      <c r="C134" s="21">
        <f t="shared" si="18"/>
        <v>1249353</v>
      </c>
      <c r="D134" s="21"/>
      <c r="E134" s="21">
        <f>E27</f>
        <v>799944</v>
      </c>
      <c r="F134" s="21">
        <f>E28</f>
        <v>243103</v>
      </c>
      <c r="G134" s="21">
        <f>E29</f>
        <v>34142</v>
      </c>
      <c r="H134" s="21">
        <f>SUM(I134:K134)</f>
        <v>92277</v>
      </c>
      <c r="I134" s="21">
        <f>E30</f>
        <v>79887</v>
      </c>
      <c r="J134" s="21">
        <f>E31</f>
        <v>11508</v>
      </c>
      <c r="K134" s="21">
        <f>E32</f>
        <v>882</v>
      </c>
    </row>
    <row r="135" spans="1:11" ht="12.75">
      <c r="A135" t="s">
        <v>61</v>
      </c>
      <c r="C135" s="21">
        <f t="shared" si="18"/>
        <v>310894</v>
      </c>
      <c r="D135" s="21"/>
      <c r="E135" s="21">
        <f>D27</f>
        <v>199512</v>
      </c>
      <c r="F135" s="21">
        <f>D28</f>
        <v>69313</v>
      </c>
      <c r="G135" s="21">
        <f>D29</f>
        <v>4314</v>
      </c>
      <c r="H135" s="21">
        <f>SUM(I135:K135)</f>
        <v>23464</v>
      </c>
      <c r="I135" s="21">
        <f>D30</f>
        <v>14291</v>
      </c>
      <c r="J135" s="21">
        <f>D31</f>
        <v>9173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3331364</v>
      </c>
      <c r="E141" s="22">
        <f>B141/C66</f>
        <v>239.06451381413706</v>
      </c>
      <c r="G141" s="22">
        <f>B141/C67</f>
        <v>221.04465529825492</v>
      </c>
    </row>
    <row r="142" spans="1:7" ht="12.75">
      <c r="A142" t="s">
        <v>63</v>
      </c>
      <c r="B142" s="21">
        <f>C132</f>
        <v>3735693</v>
      </c>
      <c r="E142" s="22">
        <f>B142/C71</f>
        <v>751.6484909456741</v>
      </c>
      <c r="G142" s="22">
        <f>B142/C72</f>
        <v>231.71399330107928</v>
      </c>
    </row>
    <row r="143" spans="1:7" ht="12.75">
      <c r="A143" t="s">
        <v>62</v>
      </c>
      <c r="B143" s="21">
        <f>C133</f>
        <v>40822</v>
      </c>
      <c r="E143" s="22">
        <f>B143/C76</f>
        <v>927.7727272727273</v>
      </c>
      <c r="G143" s="22">
        <f>B143/C77</f>
        <v>289.5177304964539</v>
      </c>
    </row>
    <row r="144" spans="1:7" ht="12.75">
      <c r="A144" t="s">
        <v>2</v>
      </c>
      <c r="B144" s="21">
        <f>C134</f>
        <v>1249353</v>
      </c>
      <c r="E144" s="22">
        <f>B144/C81</f>
        <v>308.0258875739645</v>
      </c>
      <c r="G144" s="22">
        <f>B144/C82</f>
        <v>303.7571115973742</v>
      </c>
    </row>
    <row r="145" spans="1:7" ht="12.75">
      <c r="A145" t="s">
        <v>61</v>
      </c>
      <c r="B145" s="21">
        <f>C135</f>
        <v>310894</v>
      </c>
      <c r="E145" s="27">
        <f>B145/C86</f>
        <v>801.2731958762887</v>
      </c>
      <c r="G145" s="27">
        <f>B145/C87</f>
        <v>194.55193992490612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0"/>
  <sheetViews>
    <sheetView workbookViewId="0" topLeftCell="A1">
      <selection activeCell="J5" sqref="J5"/>
    </sheetView>
  </sheetViews>
  <sheetFormatPr defaultColWidth="9.140625" defaultRowHeight="12.75"/>
  <cols>
    <col min="2" max="2" width="10.140625" style="0" bestFit="1" customWidth="1"/>
    <col min="3" max="5" width="9.28125" style="0" bestFit="1" customWidth="1"/>
    <col min="6" max="6" width="9.7109375" style="0" bestFit="1" customWidth="1"/>
    <col min="7" max="7" width="9.28125" style="0" bestFit="1" customWidth="1"/>
    <col min="8" max="8" width="10.57421875" style="0" bestFit="1" customWidth="1"/>
    <col min="9" max="9" width="10.140625" style="0" customWidth="1"/>
    <col min="10" max="12" width="9.28125" style="0" bestFit="1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JUL!B12</f>
        <v>16183</v>
      </c>
      <c r="C5" s="20">
        <f>JUL!C12</f>
        <v>478</v>
      </c>
      <c r="D5" s="20">
        <f>JUL!D12</f>
        <v>1708</v>
      </c>
      <c r="E5" s="20">
        <f>JUL!E12</f>
        <v>3584</v>
      </c>
      <c r="F5" s="20">
        <f>JUL!F12</f>
        <v>14228</v>
      </c>
      <c r="G5" s="20">
        <f>JUL!G12</f>
        <v>492</v>
      </c>
      <c r="H5" s="20">
        <f>JUL!H12</f>
        <v>107333</v>
      </c>
      <c r="I5" s="20">
        <f aca="true" t="shared" si="0" ref="I5:I16">SUM(B5:H5)</f>
        <v>144006</v>
      </c>
    </row>
    <row r="6" spans="1:9" ht="12.75">
      <c r="A6" s="24" t="s">
        <v>49</v>
      </c>
      <c r="B6" s="20">
        <f>AUG!B12</f>
        <v>16158</v>
      </c>
      <c r="C6" s="20">
        <f>AUG!C12</f>
        <v>430</v>
      </c>
      <c r="D6" s="20">
        <f>AUG!D12</f>
        <v>1724</v>
      </c>
      <c r="E6" s="20">
        <f>AUG!E12</f>
        <v>3670</v>
      </c>
      <c r="F6" s="20">
        <f>AUG!F12</f>
        <v>14277</v>
      </c>
      <c r="G6" s="20">
        <f>AUG!G12</f>
        <v>476</v>
      </c>
      <c r="H6" s="20">
        <f>AUG!H12</f>
        <v>108799</v>
      </c>
      <c r="I6" s="20">
        <f t="shared" si="0"/>
        <v>145534</v>
      </c>
    </row>
    <row r="7" spans="1:9" ht="12.75">
      <c r="A7" s="24" t="s">
        <v>50</v>
      </c>
      <c r="B7" s="20">
        <f>SEP!B12</f>
        <v>16321</v>
      </c>
      <c r="C7" s="20">
        <f>SEP!C12</f>
        <v>459</v>
      </c>
      <c r="D7" s="20">
        <f>SEP!D12</f>
        <v>1695</v>
      </c>
      <c r="E7" s="20">
        <f>SEP!E12</f>
        <v>3810</v>
      </c>
      <c r="F7" s="20">
        <f>SEP!F12</f>
        <v>14299</v>
      </c>
      <c r="G7" s="20">
        <f>SEP!G12</f>
        <v>488</v>
      </c>
      <c r="H7" s="20">
        <f>SEP!H12</f>
        <v>110178</v>
      </c>
      <c r="I7" s="20">
        <f t="shared" si="0"/>
        <v>147250</v>
      </c>
    </row>
    <row r="8" spans="1:9" ht="12.75">
      <c r="A8" s="24" t="s">
        <v>51</v>
      </c>
      <c r="B8" s="20">
        <f>OCT!B12</f>
        <v>16547</v>
      </c>
      <c r="C8" s="20">
        <f>OCT!C12</f>
        <v>449</v>
      </c>
      <c r="D8" s="20">
        <f>OCT!D12</f>
        <v>1684</v>
      </c>
      <c r="E8" s="20">
        <f>OCT!E12</f>
        <v>3868</v>
      </c>
      <c r="F8" s="20">
        <f>OCT!F12</f>
        <v>14343</v>
      </c>
      <c r="G8" s="20">
        <f>OCT!G12</f>
        <v>489</v>
      </c>
      <c r="H8" s="20">
        <f>OCT!H12</f>
        <v>113100</v>
      </c>
      <c r="I8" s="20">
        <f t="shared" si="0"/>
        <v>150480</v>
      </c>
    </row>
    <row r="9" spans="1:9" ht="12.75">
      <c r="A9" s="24" t="s">
        <v>52</v>
      </c>
      <c r="B9" s="20">
        <f>NOV!B12</f>
        <v>16570</v>
      </c>
      <c r="C9" s="20">
        <f>NOV!C12</f>
        <v>310</v>
      </c>
      <c r="D9" s="20">
        <f>NOV!D12</f>
        <v>1657</v>
      </c>
      <c r="E9" s="20">
        <f>NOV!E12</f>
        <v>3951</v>
      </c>
      <c r="F9" s="20">
        <f>NOV!F12</f>
        <v>14391</v>
      </c>
      <c r="G9" s="20">
        <f>NOV!G12</f>
        <v>484</v>
      </c>
      <c r="H9" s="20">
        <f>NOV!H12</f>
        <v>115655</v>
      </c>
      <c r="I9" s="20">
        <f t="shared" si="0"/>
        <v>153018</v>
      </c>
    </row>
    <row r="10" spans="1:9" ht="12.75">
      <c r="A10" s="24" t="s">
        <v>53</v>
      </c>
      <c r="B10" s="20">
        <f>DEC!B12</f>
        <v>16929</v>
      </c>
      <c r="C10" s="20">
        <f>DEC!C12</f>
        <v>204</v>
      </c>
      <c r="D10" s="20">
        <f>DEC!D12</f>
        <v>1681</v>
      </c>
      <c r="E10" s="20">
        <f>DEC!E12</f>
        <v>4199</v>
      </c>
      <c r="F10" s="20">
        <f>DEC!F12</f>
        <v>14470</v>
      </c>
      <c r="G10" s="20">
        <f>DEC!G12</f>
        <v>486</v>
      </c>
      <c r="H10" s="20">
        <f>DEC!H12</f>
        <v>118386</v>
      </c>
      <c r="I10" s="20">
        <f t="shared" si="0"/>
        <v>156355</v>
      </c>
    </row>
    <row r="11" spans="1:9" ht="12.75">
      <c r="A11" s="24" t="s">
        <v>54</v>
      </c>
      <c r="B11" s="20">
        <f>JAN!B12</f>
        <v>16729</v>
      </c>
      <c r="C11" s="20">
        <f>JAN!C12</f>
        <v>227</v>
      </c>
      <c r="D11" s="20">
        <f>JAN!D12</f>
        <v>1667</v>
      </c>
      <c r="E11" s="20">
        <f>JAN!E12</f>
        <v>4256</v>
      </c>
      <c r="F11" s="20">
        <f>JAN!F12</f>
        <v>14471</v>
      </c>
      <c r="G11" s="20">
        <f>JAN!G12</f>
        <v>480</v>
      </c>
      <c r="H11" s="20">
        <f>JAN!H12</f>
        <v>119333</v>
      </c>
      <c r="I11" s="20">
        <f t="shared" si="0"/>
        <v>157163</v>
      </c>
    </row>
    <row r="12" spans="1:9" ht="12.75">
      <c r="A12" s="24" t="s">
        <v>55</v>
      </c>
      <c r="B12" s="20">
        <f>FEB!B12</f>
        <v>16658</v>
      </c>
      <c r="C12" s="20">
        <f>FEB!C12</f>
        <v>180</v>
      </c>
      <c r="D12" s="20">
        <f>FEB!D12</f>
        <v>1649</v>
      </c>
      <c r="E12" s="20">
        <f>FEB!E12</f>
        <v>4268</v>
      </c>
      <c r="F12" s="20">
        <f>FEB!F12</f>
        <v>14483</v>
      </c>
      <c r="G12" s="20">
        <f>FEB!G12</f>
        <v>465</v>
      </c>
      <c r="H12" s="20">
        <f>FEB!H12</f>
        <v>120449</v>
      </c>
      <c r="I12" s="20">
        <f t="shared" si="0"/>
        <v>158152</v>
      </c>
    </row>
    <row r="13" spans="1:9" ht="12.75">
      <c r="A13" s="24" t="s">
        <v>56</v>
      </c>
      <c r="B13" s="20">
        <f>MAR!B12</f>
        <v>16537</v>
      </c>
      <c r="C13" s="20">
        <f>MAR!C12</f>
        <v>208</v>
      </c>
      <c r="D13" s="20">
        <f>MAR!D12</f>
        <v>1593</v>
      </c>
      <c r="E13" s="20">
        <f>MAR!E12</f>
        <v>4079</v>
      </c>
      <c r="F13" s="20">
        <f>MAR!F12</f>
        <v>14521</v>
      </c>
      <c r="G13" s="20">
        <f>MAR!G12</f>
        <v>461</v>
      </c>
      <c r="H13" s="20">
        <f>MAR!H12</f>
        <v>122005</v>
      </c>
      <c r="I13" s="20">
        <f t="shared" si="0"/>
        <v>159404</v>
      </c>
    </row>
    <row r="14" spans="1:9" ht="12.75">
      <c r="A14" s="24" t="s">
        <v>57</v>
      </c>
      <c r="B14" s="20">
        <f>APR!B12</f>
        <v>16319</v>
      </c>
      <c r="C14" s="20">
        <f>APR!C12</f>
        <v>221</v>
      </c>
      <c r="D14" s="20">
        <f>APR!D12</f>
        <v>1597</v>
      </c>
      <c r="E14" s="20">
        <f>APR!E12</f>
        <v>4061</v>
      </c>
      <c r="F14" s="20">
        <f>APR!F12</f>
        <v>14563</v>
      </c>
      <c r="G14" s="20">
        <f>APR!G12</f>
        <v>458</v>
      </c>
      <c r="H14" s="20">
        <f>APR!H12</f>
        <v>122485</v>
      </c>
      <c r="I14" s="20">
        <f t="shared" si="0"/>
        <v>159704</v>
      </c>
    </row>
    <row r="15" spans="1:9" ht="12.75">
      <c r="A15" s="24" t="s">
        <v>58</v>
      </c>
      <c r="B15" s="20">
        <f>MAY!B12</f>
        <v>16106</v>
      </c>
      <c r="C15" s="20">
        <f>MAY!C12</f>
        <v>202</v>
      </c>
      <c r="D15" s="20">
        <f>MAY!D12</f>
        <v>1607</v>
      </c>
      <c r="E15" s="20">
        <f>MAY!E12</f>
        <v>4033</v>
      </c>
      <c r="F15" s="20">
        <f>MAY!F12</f>
        <v>14561</v>
      </c>
      <c r="G15" s="20">
        <f>MAY!G12</f>
        <v>463</v>
      </c>
      <c r="H15" s="20">
        <f>MAY!H12</f>
        <v>123490</v>
      </c>
      <c r="I15" s="20">
        <f t="shared" si="0"/>
        <v>160462</v>
      </c>
    </row>
    <row r="16" spans="1:9" ht="12.75">
      <c r="A16" s="24" t="s">
        <v>59</v>
      </c>
      <c r="B16" s="20">
        <f>JUN!B12</f>
        <v>16122</v>
      </c>
      <c r="C16" s="20">
        <f>JUN!C12</f>
        <v>141</v>
      </c>
      <c r="D16" s="20">
        <f>JUN!D12</f>
        <v>1598</v>
      </c>
      <c r="E16" s="20">
        <f>JUN!E12</f>
        <v>4113</v>
      </c>
      <c r="F16" s="20">
        <f>JUN!F12</f>
        <v>14612</v>
      </c>
      <c r="G16" s="20">
        <f>JUN!G12</f>
        <v>459</v>
      </c>
      <c r="H16" s="20">
        <f>JUN!H12</f>
        <v>125381</v>
      </c>
      <c r="I16" s="20">
        <f t="shared" si="0"/>
        <v>162426</v>
      </c>
    </row>
    <row r="17" spans="1:9" ht="12.75">
      <c r="A17" s="17" t="s">
        <v>47</v>
      </c>
      <c r="B17" s="20">
        <f>SUM(B5:B16)/COUNTIF(B5:B16,"&lt;&gt;0")</f>
        <v>16431.583333333332</v>
      </c>
      <c r="C17" s="20">
        <f aca="true" t="shared" si="1" ref="C17:I17">SUM(C5:C16)/COUNTIF(C5:C16,"&lt;&gt;0")</f>
        <v>292.4166666666667</v>
      </c>
      <c r="D17" s="20">
        <f t="shared" si="1"/>
        <v>1655</v>
      </c>
      <c r="E17" s="20">
        <f t="shared" si="1"/>
        <v>3991</v>
      </c>
      <c r="F17" s="20">
        <f t="shared" si="1"/>
        <v>14434.916666666666</v>
      </c>
      <c r="G17" s="20">
        <f t="shared" si="1"/>
        <v>475.0833333333333</v>
      </c>
      <c r="H17" s="20">
        <f t="shared" si="1"/>
        <v>117216.16666666667</v>
      </c>
      <c r="I17" s="20">
        <f t="shared" si="1"/>
        <v>154496.16666666666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JUL!B23</f>
        <v>5076</v>
      </c>
      <c r="C21" s="23">
        <f>JUL!C23</f>
        <v>138</v>
      </c>
      <c r="D21" s="23">
        <f>JUL!D23</f>
        <v>407</v>
      </c>
      <c r="E21" s="23">
        <f>JUL!E23</f>
        <v>3533</v>
      </c>
      <c r="F21" s="23">
        <f>JUL!F23</f>
        <v>13151</v>
      </c>
      <c r="G21" s="23">
        <f>JUL!G23</f>
        <v>436</v>
      </c>
      <c r="H21" s="23">
        <f>JUL!H23</f>
        <v>49622</v>
      </c>
      <c r="I21" s="20">
        <f aca="true" t="shared" si="2" ref="I21:I32">SUM(B21:H21)</f>
        <v>72363</v>
      </c>
    </row>
    <row r="22" spans="1:9" ht="12.75">
      <c r="A22" s="24" t="s">
        <v>49</v>
      </c>
      <c r="B22" s="23">
        <f>AUG!B23</f>
        <v>5054</v>
      </c>
      <c r="C22" s="23">
        <f>AUG!C23</f>
        <v>121</v>
      </c>
      <c r="D22" s="23">
        <f>AUG!D23</f>
        <v>408</v>
      </c>
      <c r="E22" s="23">
        <f>AUG!E23</f>
        <v>3615</v>
      </c>
      <c r="F22" s="23">
        <f>AUG!F23</f>
        <v>13184</v>
      </c>
      <c r="G22" s="23">
        <f>AUG!G23</f>
        <v>422</v>
      </c>
      <c r="H22" s="23">
        <f>AUG!H23</f>
        <v>50149</v>
      </c>
      <c r="I22" s="20">
        <f t="shared" si="2"/>
        <v>72953</v>
      </c>
    </row>
    <row r="23" spans="1:9" ht="12.75">
      <c r="A23" s="24" t="s">
        <v>50</v>
      </c>
      <c r="B23" s="23">
        <f>SEP!B23</f>
        <v>5087</v>
      </c>
      <c r="C23" s="23">
        <f>SEP!C23</f>
        <v>125</v>
      </c>
      <c r="D23" s="23">
        <f>SEP!D23</f>
        <v>404</v>
      </c>
      <c r="E23" s="23">
        <f>SEP!E23</f>
        <v>3755</v>
      </c>
      <c r="F23" s="23">
        <f>SEP!F23</f>
        <v>13220</v>
      </c>
      <c r="G23" s="23">
        <f>SEP!G23</f>
        <v>430</v>
      </c>
      <c r="H23" s="23">
        <f>SEP!H23</f>
        <v>50724</v>
      </c>
      <c r="I23" s="20">
        <f t="shared" si="2"/>
        <v>73745</v>
      </c>
    </row>
    <row r="24" spans="1:9" ht="12.75">
      <c r="A24" s="24" t="s">
        <v>51</v>
      </c>
      <c r="B24" s="23">
        <f>OCT!B23</f>
        <v>5153</v>
      </c>
      <c r="C24" s="23">
        <f>OCT!C23</f>
        <v>122</v>
      </c>
      <c r="D24" s="23">
        <f>OCT!D23</f>
        <v>401</v>
      </c>
      <c r="E24" s="23">
        <f>OCT!E23</f>
        <v>3807</v>
      </c>
      <c r="F24" s="23">
        <f>OCT!F23</f>
        <v>13251</v>
      </c>
      <c r="G24" s="23">
        <f>OCT!G23</f>
        <v>432</v>
      </c>
      <c r="H24" s="23">
        <f>OCT!H23</f>
        <v>51968</v>
      </c>
      <c r="I24" s="20">
        <f t="shared" si="2"/>
        <v>75134</v>
      </c>
    </row>
    <row r="25" spans="1:9" ht="12.75">
      <c r="A25" s="24" t="s">
        <v>52</v>
      </c>
      <c r="B25" s="20">
        <f>NOV!B23</f>
        <v>5131</v>
      </c>
      <c r="C25" s="20">
        <f>NOV!C23</f>
        <v>81</v>
      </c>
      <c r="D25" s="20">
        <f>NOV!D23</f>
        <v>395</v>
      </c>
      <c r="E25" s="20">
        <f>NOV!E23</f>
        <v>3891</v>
      </c>
      <c r="F25" s="20">
        <f>NOV!F23</f>
        <v>13307</v>
      </c>
      <c r="G25" s="20">
        <f>NOV!G23</f>
        <v>428</v>
      </c>
      <c r="H25" s="20">
        <f>NOV!H23</f>
        <v>52949</v>
      </c>
      <c r="I25" s="20">
        <f t="shared" si="2"/>
        <v>76182</v>
      </c>
    </row>
    <row r="26" spans="1:9" ht="12.75">
      <c r="A26" s="24" t="s">
        <v>53</v>
      </c>
      <c r="B26" s="20">
        <f>DEC!B23</f>
        <v>5239</v>
      </c>
      <c r="C26" s="20">
        <f>DEC!C23</f>
        <v>50</v>
      </c>
      <c r="D26" s="20">
        <f>DEC!D23</f>
        <v>400</v>
      </c>
      <c r="E26" s="20">
        <f>DEC!E23</f>
        <v>4135</v>
      </c>
      <c r="F26" s="20">
        <f>DEC!F23</f>
        <v>13371</v>
      </c>
      <c r="G26" s="20">
        <f>DEC!G23</f>
        <v>430</v>
      </c>
      <c r="H26" s="20">
        <f>DEC!H23</f>
        <v>54096</v>
      </c>
      <c r="I26" s="20">
        <f t="shared" si="2"/>
        <v>77721</v>
      </c>
    </row>
    <row r="27" spans="1:9" ht="12.75">
      <c r="A27" s="24" t="s">
        <v>54</v>
      </c>
      <c r="B27" s="20">
        <f>JAN!B23</f>
        <v>5187</v>
      </c>
      <c r="C27" s="20">
        <f>JAN!C23</f>
        <v>59</v>
      </c>
      <c r="D27" s="20">
        <f>JAN!D23</f>
        <v>397</v>
      </c>
      <c r="E27" s="20">
        <f>JAN!E23</f>
        <v>4194</v>
      </c>
      <c r="F27" s="20">
        <f>JAN!F23</f>
        <v>13384</v>
      </c>
      <c r="G27" s="20">
        <f>JAN!G23</f>
        <v>424</v>
      </c>
      <c r="H27" s="20">
        <f>JAN!H23</f>
        <v>54446</v>
      </c>
      <c r="I27" s="20">
        <f t="shared" si="2"/>
        <v>78091</v>
      </c>
    </row>
    <row r="28" spans="1:9" ht="12.75">
      <c r="A28" s="24" t="s">
        <v>55</v>
      </c>
      <c r="B28" s="20">
        <f>FEB!B23</f>
        <v>5152</v>
      </c>
      <c r="C28" s="20">
        <f>FEB!C23</f>
        <v>50</v>
      </c>
      <c r="D28" s="20">
        <f>FEB!D23</f>
        <v>394</v>
      </c>
      <c r="E28" s="20">
        <f>FEB!E23</f>
        <v>4212</v>
      </c>
      <c r="F28" s="20">
        <f>FEB!F23</f>
        <v>13401</v>
      </c>
      <c r="G28" s="20">
        <f>FEB!G23</f>
        <v>413</v>
      </c>
      <c r="H28" s="20">
        <f>FEB!H23</f>
        <v>55126</v>
      </c>
      <c r="I28" s="20">
        <f t="shared" si="2"/>
        <v>78748</v>
      </c>
    </row>
    <row r="29" spans="1:9" ht="12.75">
      <c r="A29" s="24" t="s">
        <v>56</v>
      </c>
      <c r="B29" s="20">
        <f>MAR!B23</f>
        <v>5127</v>
      </c>
      <c r="C29" s="20">
        <f>MAR!C23</f>
        <v>62</v>
      </c>
      <c r="D29" s="20">
        <f>MAR!D23</f>
        <v>382</v>
      </c>
      <c r="E29" s="20">
        <f>MAR!E23</f>
        <v>4022</v>
      </c>
      <c r="F29" s="20">
        <f>MAR!F23</f>
        <v>13428</v>
      </c>
      <c r="G29" s="20">
        <f>MAR!G23</f>
        <v>410</v>
      </c>
      <c r="H29" s="20">
        <f>MAR!H23</f>
        <v>56097</v>
      </c>
      <c r="I29" s="20">
        <f t="shared" si="2"/>
        <v>79528</v>
      </c>
    </row>
    <row r="30" spans="1:9" ht="12.75">
      <c r="A30" s="24" t="s">
        <v>57</v>
      </c>
      <c r="B30" s="20">
        <f>APR!B23</f>
        <v>5059</v>
      </c>
      <c r="C30" s="20">
        <f>APR!C23</f>
        <v>65</v>
      </c>
      <c r="D30" s="20">
        <f>APR!D23</f>
        <v>382</v>
      </c>
      <c r="E30" s="20">
        <f>APR!E23</f>
        <v>4006</v>
      </c>
      <c r="F30" s="20">
        <f>APR!F23</f>
        <v>13470</v>
      </c>
      <c r="G30" s="20">
        <f>APR!G23</f>
        <v>406</v>
      </c>
      <c r="H30" s="20">
        <f>APR!H23</f>
        <v>56380</v>
      </c>
      <c r="I30" s="20">
        <f t="shared" si="2"/>
        <v>79768</v>
      </c>
    </row>
    <row r="31" spans="1:9" ht="12.75">
      <c r="A31" s="24" t="s">
        <v>58</v>
      </c>
      <c r="B31" s="20">
        <f>MAY!B23</f>
        <v>5010</v>
      </c>
      <c r="C31" s="20">
        <f>MAY!C23</f>
        <v>58</v>
      </c>
      <c r="D31" s="20">
        <f>MAY!D23</f>
        <v>389</v>
      </c>
      <c r="E31" s="20">
        <f>MAY!E23</f>
        <v>3978</v>
      </c>
      <c r="F31" s="20">
        <f>MAY!F23</f>
        <v>13470</v>
      </c>
      <c r="G31" s="20">
        <f>MAY!G23</f>
        <v>408</v>
      </c>
      <c r="H31" s="20">
        <f>MAY!H23</f>
        <v>56872</v>
      </c>
      <c r="I31" s="20">
        <f t="shared" si="2"/>
        <v>80185</v>
      </c>
    </row>
    <row r="32" spans="1:9" ht="12.75">
      <c r="A32" s="24" t="s">
        <v>59</v>
      </c>
      <c r="B32" s="20">
        <f>JUN!B23</f>
        <v>4970</v>
      </c>
      <c r="C32" s="20">
        <f>JUN!C23</f>
        <v>44</v>
      </c>
      <c r="D32" s="20">
        <f>JUN!D23</f>
        <v>388</v>
      </c>
      <c r="E32" s="20">
        <f>JUN!E23</f>
        <v>4056</v>
      </c>
      <c r="F32" s="20">
        <f>JUN!F23</f>
        <v>13528</v>
      </c>
      <c r="G32" s="20">
        <f>JUN!G23</f>
        <v>407</v>
      </c>
      <c r="H32" s="20">
        <f>JUN!H23</f>
        <v>57781</v>
      </c>
      <c r="I32" s="20">
        <f t="shared" si="2"/>
        <v>81174</v>
      </c>
    </row>
    <row r="33" spans="1:9" ht="12.75">
      <c r="A33" s="17" t="s">
        <v>47</v>
      </c>
      <c r="B33" s="20">
        <f>SUM(B21:B32)/COUNTIF(B21:B32,"&lt;&gt;0")</f>
        <v>5103.75</v>
      </c>
      <c r="C33" s="20">
        <f aca="true" t="shared" si="3" ref="C33:I33">SUM(C21:C32)/COUNTIF(C21:C32,"&lt;&gt;0")</f>
        <v>81.25</v>
      </c>
      <c r="D33" s="20">
        <f t="shared" si="3"/>
        <v>395.5833333333333</v>
      </c>
      <c r="E33" s="20">
        <f t="shared" si="3"/>
        <v>3933.6666666666665</v>
      </c>
      <c r="F33" s="20">
        <f t="shared" si="3"/>
        <v>13347.083333333334</v>
      </c>
      <c r="G33" s="20">
        <f t="shared" si="3"/>
        <v>420.5</v>
      </c>
      <c r="H33" s="20">
        <f t="shared" si="3"/>
        <v>53850.833333333336</v>
      </c>
      <c r="I33" s="20">
        <f t="shared" si="3"/>
        <v>77132.66666666667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JUL!B34</f>
        <v>3468621</v>
      </c>
      <c r="C37" s="20">
        <f>JUL!C34</f>
        <v>115070</v>
      </c>
      <c r="D37" s="20">
        <f>JUL!D34</f>
        <v>314066</v>
      </c>
      <c r="E37" s="20">
        <f>JUL!E34</f>
        <v>1021422</v>
      </c>
      <c r="F37" s="20">
        <f>JUL!F34</f>
        <v>2887007</v>
      </c>
      <c r="G37" s="20">
        <f>JUL!G34</f>
        <v>143921</v>
      </c>
      <c r="H37" s="20">
        <f>JUL!H34</f>
        <v>23357507</v>
      </c>
      <c r="I37" s="20">
        <f aca="true" t="shared" si="4" ref="I37:I48">SUM(B37:H37)</f>
        <v>31307614</v>
      </c>
    </row>
    <row r="38" spans="1:9" ht="12.75">
      <c r="A38" s="24" t="s">
        <v>49</v>
      </c>
      <c r="B38" s="20">
        <f>AUG!B34</f>
        <v>3459411</v>
      </c>
      <c r="C38" s="20">
        <f>AUG!C34</f>
        <v>101021</v>
      </c>
      <c r="D38" s="20">
        <f>AUG!D34</f>
        <v>317302</v>
      </c>
      <c r="E38" s="20">
        <f>AUG!E34</f>
        <v>1043005</v>
      </c>
      <c r="F38" s="20">
        <f>AUG!F34</f>
        <v>2894904</v>
      </c>
      <c r="G38" s="20">
        <f>AUG!G34</f>
        <v>140547</v>
      </c>
      <c r="H38" s="20">
        <f>AUG!H34</f>
        <v>23704389</v>
      </c>
      <c r="I38" s="20">
        <f t="shared" si="4"/>
        <v>31660579</v>
      </c>
    </row>
    <row r="39" spans="1:9" ht="12.75">
      <c r="A39" s="24" t="s">
        <v>50</v>
      </c>
      <c r="B39" s="20">
        <f>SEP!B34</f>
        <v>3488582</v>
      </c>
      <c r="C39" s="20">
        <f>SEP!C34</f>
        <v>109631</v>
      </c>
      <c r="D39" s="20">
        <f>SEP!D34</f>
        <v>311436</v>
      </c>
      <c r="E39" s="20">
        <f>SEP!E34</f>
        <v>1083011</v>
      </c>
      <c r="F39" s="20">
        <f>SEP!F34</f>
        <v>2900551</v>
      </c>
      <c r="G39" s="20">
        <f>SEP!G34</f>
        <v>142085</v>
      </c>
      <c r="H39" s="20">
        <f>SEP!H34</f>
        <v>24093938</v>
      </c>
      <c r="I39" s="20">
        <f t="shared" si="4"/>
        <v>32129234</v>
      </c>
    </row>
    <row r="40" spans="1:9" ht="12.75">
      <c r="A40" s="24" t="s">
        <v>51</v>
      </c>
      <c r="B40" s="20">
        <f>OCT!B34</f>
        <v>3570166</v>
      </c>
      <c r="C40" s="20">
        <f>OCT!C34</f>
        <v>104285</v>
      </c>
      <c r="D40" s="20">
        <f>OCT!D34</f>
        <v>308544</v>
      </c>
      <c r="E40" s="20">
        <f>OCT!E34</f>
        <v>1097281</v>
      </c>
      <c r="F40" s="20">
        <f>OCT!F34</f>
        <v>2939088</v>
      </c>
      <c r="G40" s="20">
        <f>OCT!G34</f>
        <v>143094</v>
      </c>
      <c r="H40" s="20">
        <f>OCT!H34</f>
        <v>24519736</v>
      </c>
      <c r="I40" s="20">
        <f t="shared" si="4"/>
        <v>32682194</v>
      </c>
    </row>
    <row r="41" spans="1:9" ht="12.75">
      <c r="A41" s="24" t="s">
        <v>52</v>
      </c>
      <c r="B41" s="20">
        <f>NOV!B34</f>
        <v>3561623</v>
      </c>
      <c r="C41" s="20">
        <f>NOV!C34</f>
        <v>72620</v>
      </c>
      <c r="D41" s="20">
        <f>NOV!D34</f>
        <v>304101</v>
      </c>
      <c r="E41" s="20">
        <f>NOV!E34</f>
        <v>1121410</v>
      </c>
      <c r="F41" s="20">
        <f>NOV!F34</f>
        <v>2950425</v>
      </c>
      <c r="G41" s="20">
        <f>NOV!G34</f>
        <v>140317</v>
      </c>
      <c r="H41" s="20">
        <f>NOV!H34</f>
        <v>25007456</v>
      </c>
      <c r="I41" s="20">
        <f t="shared" si="4"/>
        <v>33157952</v>
      </c>
    </row>
    <row r="42" spans="1:9" ht="12.75">
      <c r="A42" s="24" t="s">
        <v>53</v>
      </c>
      <c r="B42" s="20">
        <f>DEC!B34</f>
        <v>3640866</v>
      </c>
      <c r="C42" s="20">
        <f>DEC!C34</f>
        <v>50564</v>
      </c>
      <c r="D42" s="20">
        <f>DEC!D34</f>
        <v>306249</v>
      </c>
      <c r="E42" s="20">
        <f>DEC!E34</f>
        <v>1187090</v>
      </c>
      <c r="F42" s="20">
        <f>DEC!F34</f>
        <v>2968814</v>
      </c>
      <c r="G42" s="20">
        <f>DEC!G34</f>
        <v>141679</v>
      </c>
      <c r="H42" s="20">
        <f>DEC!H34</f>
        <v>25614743</v>
      </c>
      <c r="I42" s="20">
        <f t="shared" si="4"/>
        <v>33910005</v>
      </c>
    </row>
    <row r="43" spans="1:9" ht="12.75">
      <c r="A43" s="24" t="s">
        <v>54</v>
      </c>
      <c r="B43" s="20">
        <f>JAN!B34</f>
        <v>3570541</v>
      </c>
      <c r="C43" s="20">
        <f>JAN!C34</f>
        <v>53222</v>
      </c>
      <c r="D43" s="20">
        <f>JAN!D34</f>
        <v>305707</v>
      </c>
      <c r="E43" s="20">
        <f>JAN!E34</f>
        <v>1203034</v>
      </c>
      <c r="F43" s="20">
        <f>JAN!F34</f>
        <v>2964259</v>
      </c>
      <c r="G43" s="20">
        <f>JAN!G34</f>
        <v>139500</v>
      </c>
      <c r="H43" s="20">
        <f>JAN!H34</f>
        <v>25511715</v>
      </c>
      <c r="I43" s="20">
        <f t="shared" si="4"/>
        <v>33747978</v>
      </c>
    </row>
    <row r="44" spans="1:9" ht="12.75">
      <c r="A44" s="24" t="s">
        <v>55</v>
      </c>
      <c r="B44" s="20">
        <f>FEB!B34</f>
        <v>3558175</v>
      </c>
      <c r="C44" s="20">
        <f>FEB!C34</f>
        <v>44247</v>
      </c>
      <c r="D44" s="20">
        <f>FEB!D34</f>
        <v>304090</v>
      </c>
      <c r="E44" s="20">
        <f>FEB!E34</f>
        <v>1208049</v>
      </c>
      <c r="F44" s="20">
        <f>FEB!F34</f>
        <v>2967768</v>
      </c>
      <c r="G44" s="20">
        <f>FEB!G34</f>
        <v>138915</v>
      </c>
      <c r="H44" s="20">
        <f>FEB!H34</f>
        <v>25753765</v>
      </c>
      <c r="I44" s="20">
        <f t="shared" si="4"/>
        <v>33975009</v>
      </c>
    </row>
    <row r="45" spans="1:9" ht="12.75">
      <c r="A45" s="24" t="s">
        <v>56</v>
      </c>
      <c r="B45" s="20">
        <f>MAR!B34</f>
        <v>3545489</v>
      </c>
      <c r="C45" s="20">
        <f>MAR!C34</f>
        <v>51116</v>
      </c>
      <c r="D45" s="20">
        <f>MAR!D34</f>
        <v>293909</v>
      </c>
      <c r="E45" s="20">
        <f>MAR!E34</f>
        <v>1155518</v>
      </c>
      <c r="F45" s="20">
        <f>MAR!F34</f>
        <v>2982041</v>
      </c>
      <c r="G45" s="20">
        <f>MAR!G34</f>
        <v>135627</v>
      </c>
      <c r="H45" s="20">
        <f>MAR!H34</f>
        <v>26244663</v>
      </c>
      <c r="I45" s="20">
        <f t="shared" si="4"/>
        <v>34408363</v>
      </c>
    </row>
    <row r="46" spans="1:9" ht="12.75">
      <c r="A46" s="24" t="s">
        <v>57</v>
      </c>
      <c r="B46" s="20">
        <f>APR!B34</f>
        <v>3489812</v>
      </c>
      <c r="C46" s="20">
        <f>APR!C34</f>
        <v>52558</v>
      </c>
      <c r="D46" s="20">
        <f>APR!D34</f>
        <v>293044</v>
      </c>
      <c r="E46" s="20">
        <f>APR!E34</f>
        <v>1155541</v>
      </c>
      <c r="F46" s="20">
        <f>APR!F34</f>
        <v>2986151</v>
      </c>
      <c r="G46" s="20">
        <f>APR!G34</f>
        <v>134610</v>
      </c>
      <c r="H46" s="20">
        <f>APR!H34</f>
        <v>26275659</v>
      </c>
      <c r="I46" s="20">
        <f t="shared" si="4"/>
        <v>34387375</v>
      </c>
    </row>
    <row r="47" spans="1:9" ht="12.75">
      <c r="A47" s="24" t="s">
        <v>58</v>
      </c>
      <c r="B47" s="20">
        <f>MAY!B34</f>
        <v>3448907</v>
      </c>
      <c r="C47" s="20">
        <f>MAY!C34</f>
        <v>49654</v>
      </c>
      <c r="D47" s="20">
        <f>MAY!D34</f>
        <v>296752</v>
      </c>
      <c r="E47" s="20">
        <f>MAY!E34</f>
        <v>1147838</v>
      </c>
      <c r="F47" s="20">
        <f>MAY!F34</f>
        <v>2989554</v>
      </c>
      <c r="G47" s="20">
        <f>MAY!G34</f>
        <v>133948</v>
      </c>
      <c r="H47" s="20">
        <f>MAY!H34</f>
        <v>26565768</v>
      </c>
      <c r="I47" s="20">
        <f t="shared" si="4"/>
        <v>34632421</v>
      </c>
    </row>
    <row r="48" spans="1:9" ht="12.75">
      <c r="A48" s="24" t="s">
        <v>59</v>
      </c>
      <c r="B48" s="20">
        <f>JUN!B34</f>
        <v>3448427</v>
      </c>
      <c r="C48" s="20">
        <f>JUN!C34</f>
        <v>34498</v>
      </c>
      <c r="D48" s="20">
        <f>JUN!D34</f>
        <v>296603</v>
      </c>
      <c r="E48" s="20">
        <f>JUN!E34</f>
        <v>1169466</v>
      </c>
      <c r="F48" s="20">
        <f>JUN!F34</f>
        <v>3000185</v>
      </c>
      <c r="G48" s="20">
        <f>JUN!G34</f>
        <v>133322</v>
      </c>
      <c r="H48" s="20">
        <f>JUN!H34</f>
        <v>27043945</v>
      </c>
      <c r="I48" s="20">
        <f t="shared" si="4"/>
        <v>35126446</v>
      </c>
    </row>
    <row r="49" spans="1:9" ht="12.75">
      <c r="A49" s="17" t="s">
        <v>47</v>
      </c>
      <c r="B49" s="20">
        <f>SUM(B37:B48)/COUNTIF(B37:B48,"&lt;&gt;0")</f>
        <v>3520885</v>
      </c>
      <c r="C49" s="20">
        <f aca="true" t="shared" si="5" ref="C49:I49">SUM(C37:C48)/COUNTIF(C37:C48,"&lt;&gt;0")</f>
        <v>69873.83333333333</v>
      </c>
      <c r="D49" s="20">
        <f t="shared" si="5"/>
        <v>304316.9166666667</v>
      </c>
      <c r="E49" s="20">
        <f t="shared" si="5"/>
        <v>1132722.0833333333</v>
      </c>
      <c r="F49" s="20">
        <f t="shared" si="5"/>
        <v>2952562.25</v>
      </c>
      <c r="G49" s="20">
        <f t="shared" si="5"/>
        <v>138963.75</v>
      </c>
      <c r="H49" s="20">
        <f t="shared" si="5"/>
        <v>25307773.666666668</v>
      </c>
      <c r="I49" s="20">
        <f t="shared" si="5"/>
        <v>33427097.5</v>
      </c>
    </row>
    <row r="53" ht="12.75">
      <c r="A53" s="18" t="s">
        <v>66</v>
      </c>
    </row>
    <row r="54" ht="12.75">
      <c r="A54" s="18"/>
    </row>
    <row r="55" spans="3:12" ht="12.75">
      <c r="C55" s="44" t="s">
        <v>19</v>
      </c>
      <c r="D55" s="45"/>
      <c r="E55" s="46"/>
      <c r="G55" s="44" t="s">
        <v>23</v>
      </c>
      <c r="H55" s="45"/>
      <c r="I55" s="46"/>
      <c r="J55" s="44" t="s">
        <v>24</v>
      </c>
      <c r="K55" s="45"/>
      <c r="L55" s="46"/>
    </row>
    <row r="56" spans="3:12" ht="12.75">
      <c r="C56" s="26"/>
      <c r="D56" s="26"/>
      <c r="E56" s="26" t="s">
        <v>64</v>
      </c>
      <c r="G56" s="26"/>
      <c r="H56" s="26"/>
      <c r="I56" s="26" t="s">
        <v>64</v>
      </c>
      <c r="J56" s="26"/>
      <c r="K56" s="26"/>
      <c r="L56" s="26" t="s">
        <v>64</v>
      </c>
    </row>
    <row r="57" spans="1:12" ht="12.75">
      <c r="A57" s="39" t="s">
        <v>46</v>
      </c>
      <c r="C57" s="12" t="s">
        <v>20</v>
      </c>
      <c r="D57" s="12" t="s">
        <v>21</v>
      </c>
      <c r="E57" s="12" t="s">
        <v>65</v>
      </c>
      <c r="G57" s="12" t="s">
        <v>20</v>
      </c>
      <c r="H57" s="12" t="s">
        <v>21</v>
      </c>
      <c r="I57" s="12" t="s">
        <v>65</v>
      </c>
      <c r="J57" s="12" t="s">
        <v>20</v>
      </c>
      <c r="K57" s="12" t="s">
        <v>21</v>
      </c>
      <c r="L57" s="12" t="s">
        <v>65</v>
      </c>
    </row>
    <row r="58" spans="1:12" ht="12.75">
      <c r="A58" s="24" t="s">
        <v>48</v>
      </c>
      <c r="C58" s="29">
        <f>JUL!C42</f>
        <v>72363</v>
      </c>
      <c r="D58" s="29">
        <f>JUL!C43</f>
        <v>144006</v>
      </c>
      <c r="E58" s="31">
        <f>JUL!C44</f>
        <v>1.9900501637577215</v>
      </c>
      <c r="G58" s="29">
        <f>JUL!C47</f>
        <v>49622</v>
      </c>
      <c r="H58" s="29">
        <f>JUL!C48</f>
        <v>107333</v>
      </c>
      <c r="I58" s="31">
        <f>JUL!C49</f>
        <v>2.163012373543993</v>
      </c>
      <c r="J58" s="29">
        <f>JUL!C52</f>
        <v>22741</v>
      </c>
      <c r="K58" s="29">
        <f>JUL!C53</f>
        <v>36673</v>
      </c>
      <c r="L58" s="31">
        <f>JUL!C54</f>
        <v>1.6126379666681325</v>
      </c>
    </row>
    <row r="59" spans="1:12" ht="12.75">
      <c r="A59" s="24" t="s">
        <v>49</v>
      </c>
      <c r="C59" s="29">
        <f>AUG!C42</f>
        <v>72953</v>
      </c>
      <c r="D59" s="29">
        <f>AUG!C43</f>
        <v>145534</v>
      </c>
      <c r="E59" s="31">
        <f>AUG!C44</f>
        <v>1.9949008265595658</v>
      </c>
      <c r="G59" s="29">
        <f>AUG!C47</f>
        <v>50149</v>
      </c>
      <c r="H59" s="29">
        <f>AUG!C48</f>
        <v>108799</v>
      </c>
      <c r="I59" s="31">
        <f>AUG!C49</f>
        <v>2.1695148457596365</v>
      </c>
      <c r="J59" s="29">
        <f>AUG!C52</f>
        <v>22804</v>
      </c>
      <c r="K59" s="29">
        <f>AUG!C53</f>
        <v>36735</v>
      </c>
      <c r="L59" s="31">
        <f>AUG!C54</f>
        <v>1.610901596211191</v>
      </c>
    </row>
    <row r="60" spans="1:12" ht="12.75">
      <c r="A60" s="24" t="s">
        <v>50</v>
      </c>
      <c r="C60" s="29">
        <f>SEP!C42</f>
        <v>73745</v>
      </c>
      <c r="D60" s="29">
        <f>SEP!C43</f>
        <v>147250</v>
      </c>
      <c r="E60" s="31">
        <f>SEP!C44</f>
        <v>1.9967455420706488</v>
      </c>
      <c r="G60" s="29">
        <f>SEP!C47</f>
        <v>50724</v>
      </c>
      <c r="H60" s="29">
        <f>SEP!C48</f>
        <v>110178</v>
      </c>
      <c r="I60" s="31">
        <f>SEP!C49</f>
        <v>2.1721078779276084</v>
      </c>
      <c r="J60" s="29">
        <f>SEP!C52</f>
        <v>23021</v>
      </c>
      <c r="K60" s="29">
        <f>SEP!C53</f>
        <v>37072</v>
      </c>
      <c r="L60" s="31">
        <f>SEP!C54</f>
        <v>1.610355762130229</v>
      </c>
    </row>
    <row r="61" spans="1:12" ht="12.75">
      <c r="A61" s="24" t="s">
        <v>51</v>
      </c>
      <c r="C61" s="29">
        <f>OCT!C42</f>
        <v>75134</v>
      </c>
      <c r="D61" s="29">
        <f>OCT!C43</f>
        <v>150480</v>
      </c>
      <c r="E61" s="31">
        <f>OCT!C44</f>
        <v>2.002821625362685</v>
      </c>
      <c r="G61" s="29">
        <f>OCT!C47</f>
        <v>51968</v>
      </c>
      <c r="H61" s="29">
        <f>OCT!C48</f>
        <v>113100</v>
      </c>
      <c r="I61" s="31">
        <f>OCT!C49</f>
        <v>2.1763392857142856</v>
      </c>
      <c r="J61" s="29">
        <f>OCT!C52</f>
        <v>23166</v>
      </c>
      <c r="K61" s="29">
        <f>OCT!C53</f>
        <v>37380</v>
      </c>
      <c r="L61" s="31">
        <f>OCT!C54</f>
        <v>1.6135716135716136</v>
      </c>
    </row>
    <row r="62" spans="1:12" ht="12.75">
      <c r="A62" s="24" t="s">
        <v>52</v>
      </c>
      <c r="C62" s="29">
        <f>NOV!C42</f>
        <v>76182</v>
      </c>
      <c r="D62" s="29">
        <f>NOV!C43</f>
        <v>153018</v>
      </c>
      <c r="E62" s="31">
        <f>NOV!C44</f>
        <v>2.0085847050484364</v>
      </c>
      <c r="G62" s="29">
        <f>NOV!C47</f>
        <v>52949</v>
      </c>
      <c r="H62" s="29">
        <f>NOV!C48</f>
        <v>115655</v>
      </c>
      <c r="I62" s="31">
        <f>NOV!C49</f>
        <v>2.1842716576328165</v>
      </c>
      <c r="J62" s="29">
        <f>NOV!C52</f>
        <v>23233</v>
      </c>
      <c r="K62" s="29">
        <f>NOV!C53</f>
        <v>37363</v>
      </c>
      <c r="L62" s="31">
        <f>NOV!C54</f>
        <v>1.6081866310850945</v>
      </c>
    </row>
    <row r="63" spans="1:12" ht="12.75">
      <c r="A63" s="24" t="s">
        <v>53</v>
      </c>
      <c r="C63" s="29">
        <f>DEC!C42</f>
        <v>77721</v>
      </c>
      <c r="D63" s="29">
        <f>DEC!C43</f>
        <v>156355</v>
      </c>
      <c r="E63" s="31">
        <f>DEC!C44</f>
        <v>2.011747146845769</v>
      </c>
      <c r="G63" s="29">
        <f>DEC!C47</f>
        <v>54096</v>
      </c>
      <c r="H63" s="29">
        <f>DEC!C48</f>
        <v>118386</v>
      </c>
      <c r="I63" s="31">
        <f>DEC!C49</f>
        <v>2.1884427684117127</v>
      </c>
      <c r="J63" s="29">
        <f>DEC!C52</f>
        <v>23625</v>
      </c>
      <c r="K63" s="29">
        <f>DEC!C53</f>
        <v>37969</v>
      </c>
      <c r="L63" s="31">
        <f>DEC!C54</f>
        <v>1.6071534391534392</v>
      </c>
    </row>
    <row r="64" spans="1:12" ht="12.75">
      <c r="A64" s="24" t="s">
        <v>54</v>
      </c>
      <c r="C64" s="29">
        <f>JAN!C42</f>
        <v>78091</v>
      </c>
      <c r="D64" s="29">
        <f>JAN!C43</f>
        <v>157163</v>
      </c>
      <c r="E64" s="31">
        <f>JAN!C44</f>
        <v>2.0125622670986414</v>
      </c>
      <c r="G64" s="29">
        <f>JAN!C47</f>
        <v>54446</v>
      </c>
      <c r="H64" s="29">
        <f>JAN!C48</f>
        <v>119333</v>
      </c>
      <c r="I64" s="31">
        <f>JAN!C49</f>
        <v>2.191767990302318</v>
      </c>
      <c r="J64" s="29">
        <f>JAN!C52</f>
        <v>23645</v>
      </c>
      <c r="K64" s="29">
        <f>JAN!C53</f>
        <v>37830</v>
      </c>
      <c r="L64" s="31">
        <f>JAN!C54</f>
        <v>1.5999154155212518</v>
      </c>
    </row>
    <row r="65" spans="1:12" ht="12.75">
      <c r="A65" s="24" t="s">
        <v>55</v>
      </c>
      <c r="C65" s="29">
        <f>FEB!C42</f>
        <v>78748</v>
      </c>
      <c r="D65" s="29">
        <f>FEB!C43</f>
        <v>158152</v>
      </c>
      <c r="E65" s="31">
        <f>FEB!C44</f>
        <v>2.0083303702951185</v>
      </c>
      <c r="G65" s="29">
        <f>FEB!C47</f>
        <v>55126</v>
      </c>
      <c r="H65" s="29">
        <f>FEB!C48</f>
        <v>120449</v>
      </c>
      <c r="I65" s="31">
        <f>FEB!C49</f>
        <v>2.184976236258753</v>
      </c>
      <c r="J65" s="29">
        <f>FEB!C52</f>
        <v>23622</v>
      </c>
      <c r="K65" s="29">
        <f>FEB!C53</f>
        <v>37703</v>
      </c>
      <c r="L65" s="31">
        <f>FEB!C54</f>
        <v>1.5960968588603843</v>
      </c>
    </row>
    <row r="66" spans="1:12" ht="12.75">
      <c r="A66" s="24" t="s">
        <v>56</v>
      </c>
      <c r="C66" s="29">
        <f>MAR!C42</f>
        <v>79528</v>
      </c>
      <c r="D66" s="29">
        <f>MAR!C43</f>
        <v>159404</v>
      </c>
      <c r="E66" s="31">
        <f>MAR!C44</f>
        <v>2.004375817322201</v>
      </c>
      <c r="G66" s="29">
        <f>MAR!C47</f>
        <v>56097</v>
      </c>
      <c r="H66" s="29">
        <f>MAR!C48</f>
        <v>122005</v>
      </c>
      <c r="I66" s="31">
        <f>MAR!C49</f>
        <v>2.1748934880653152</v>
      </c>
      <c r="J66" s="29">
        <f>MAR!C52</f>
        <v>23431</v>
      </c>
      <c r="K66" s="29">
        <f>MAR!C53</f>
        <v>37399</v>
      </c>
      <c r="L66" s="31">
        <f>MAR!C54</f>
        <v>1.5961333276428662</v>
      </c>
    </row>
    <row r="67" spans="1:12" ht="12.75">
      <c r="A67" s="24" t="s">
        <v>57</v>
      </c>
      <c r="C67" s="29">
        <f>APR!C42</f>
        <v>79768</v>
      </c>
      <c r="D67" s="29">
        <f>APR!C43</f>
        <v>159704</v>
      </c>
      <c r="E67" s="31">
        <f>APR!C44</f>
        <v>2.002106107712366</v>
      </c>
      <c r="G67" s="29">
        <f>APR!C47</f>
        <v>56380</v>
      </c>
      <c r="H67" s="29">
        <f>APR!C48</f>
        <v>122485</v>
      </c>
      <c r="I67" s="31">
        <f>APR!C49</f>
        <v>2.172490244767648</v>
      </c>
      <c r="J67" s="29">
        <f>APR!C52</f>
        <v>23388</v>
      </c>
      <c r="K67" s="29">
        <f>APR!C53</f>
        <v>37219</v>
      </c>
      <c r="L67" s="31">
        <f>APR!C54</f>
        <v>1.5913716435779033</v>
      </c>
    </row>
    <row r="68" spans="1:12" ht="12.75">
      <c r="A68" s="24" t="s">
        <v>58</v>
      </c>
      <c r="C68" s="29">
        <f>MAY!C42</f>
        <v>80185</v>
      </c>
      <c r="D68" s="29">
        <f>MAY!C43</f>
        <v>160462</v>
      </c>
      <c r="E68" s="31">
        <f>MAY!C44</f>
        <v>2.0011473467606162</v>
      </c>
      <c r="G68" s="29">
        <f>MAY!C47</f>
        <v>56872</v>
      </c>
      <c r="H68" s="29">
        <f>MAY!C48</f>
        <v>123490</v>
      </c>
      <c r="I68" s="31">
        <f>MAY!C49</f>
        <v>2.1713672809115208</v>
      </c>
      <c r="J68" s="29">
        <f>MAY!C52</f>
        <v>23313</v>
      </c>
      <c r="K68" s="29">
        <f>MAY!C53</f>
        <v>36972</v>
      </c>
      <c r="L68" s="31">
        <f>MAY!C54</f>
        <v>1.5858962810449106</v>
      </c>
    </row>
    <row r="69" spans="1:12" ht="12.75">
      <c r="A69" s="24" t="s">
        <v>59</v>
      </c>
      <c r="C69" s="29">
        <f>JUN!C42</f>
        <v>81174</v>
      </c>
      <c r="D69" s="29">
        <f>JUN!C43</f>
        <v>162426</v>
      </c>
      <c r="E69" s="31">
        <f>JUN!C44</f>
        <v>2.000960898809964</v>
      </c>
      <c r="G69" s="29">
        <f>JUN!C47</f>
        <v>57781</v>
      </c>
      <c r="H69" s="29">
        <f>JUN!C48</f>
        <v>125381</v>
      </c>
      <c r="I69" s="31">
        <f>JUN!C49</f>
        <v>2.1699347536387394</v>
      </c>
      <c r="J69" s="29">
        <f>JUN!C52</f>
        <v>23393</v>
      </c>
      <c r="K69" s="29">
        <f>JUN!C53</f>
        <v>37045</v>
      </c>
      <c r="L69" s="31">
        <f>JUN!C54</f>
        <v>1.5835933826358313</v>
      </c>
    </row>
    <row r="70" spans="1:12" ht="12.75">
      <c r="A70" s="30" t="s">
        <v>47</v>
      </c>
      <c r="C70" s="20">
        <f>SUM(C58:C69)/COUNTIF(C58:C69,"&lt;&gt;0")</f>
        <v>77132.66666666667</v>
      </c>
      <c r="D70" s="20">
        <f>SUM(D58:D69)/COUNTIF(D58:D69,"&lt;&gt;0")</f>
        <v>154496.16666666666</v>
      </c>
      <c r="E70" s="31">
        <f>D70/C70</f>
        <v>2.0029926792798554</v>
      </c>
      <c r="G70" s="20">
        <f>SUM(G58:G69)/COUNTIF(G58:G69,"&lt;&gt;0")</f>
        <v>53850.833333333336</v>
      </c>
      <c r="H70" s="20">
        <f>SUM(H58:H69)/COUNTIF(H58:H69,"&lt;&gt;0")</f>
        <v>117216.16666666667</v>
      </c>
      <c r="I70" s="31">
        <f>H70/G70</f>
        <v>2.1766825025920364</v>
      </c>
      <c r="J70" s="20">
        <f>SUM(J58:J69)/COUNTIF(J58:J69,"&lt;&gt;0")</f>
        <v>23281.833333333332</v>
      </c>
      <c r="K70" s="20">
        <f>SUM(K58:K69)/COUNTIF(K58:K69,"&lt;&gt;0")</f>
        <v>37280</v>
      </c>
      <c r="L70" s="31">
        <f>K70/J70</f>
        <v>1.6012484698369975</v>
      </c>
    </row>
    <row r="76" ht="12.75">
      <c r="A76" s="18" t="s">
        <v>67</v>
      </c>
    </row>
    <row r="78" spans="2:11" ht="12.75">
      <c r="B78" s="44" t="s">
        <v>43</v>
      </c>
      <c r="C78" s="45"/>
      <c r="D78" s="46"/>
      <c r="F78" s="44" t="s">
        <v>4</v>
      </c>
      <c r="G78" s="45"/>
      <c r="H78" s="46"/>
      <c r="J78" s="45"/>
      <c r="K78" s="46"/>
    </row>
    <row r="79" spans="2:11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 t="s">
        <v>64</v>
      </c>
    </row>
    <row r="80" spans="1:11" ht="12.75">
      <c r="A80" s="39" t="s">
        <v>46</v>
      </c>
      <c r="B80" s="12" t="s">
        <v>20</v>
      </c>
      <c r="C80" s="12" t="s">
        <v>21</v>
      </c>
      <c r="D80" s="12" t="s">
        <v>65</v>
      </c>
      <c r="F80" s="12" t="s">
        <v>20</v>
      </c>
      <c r="G80" s="12" t="s">
        <v>21</v>
      </c>
      <c r="H80" s="12" t="s">
        <v>65</v>
      </c>
      <c r="I80" s="40"/>
      <c r="J80" s="12" t="s">
        <v>21</v>
      </c>
      <c r="K80" s="12" t="s">
        <v>65</v>
      </c>
    </row>
    <row r="81" spans="1:11" ht="12.75">
      <c r="A81" s="24" t="s">
        <v>48</v>
      </c>
      <c r="B81" s="29">
        <f>JUL!C61</f>
        <v>22741</v>
      </c>
      <c r="C81" s="29">
        <f>JUL!C62</f>
        <v>36673</v>
      </c>
      <c r="D81" s="31">
        <f>JUL!C63</f>
        <v>1.6126379666681325</v>
      </c>
      <c r="F81" s="29">
        <f>JUL!C66</f>
        <v>13587</v>
      </c>
      <c r="G81" s="29">
        <f>JUL!C67</f>
        <v>14720</v>
      </c>
      <c r="H81" s="31">
        <f>JUL!C68</f>
        <v>1.083388533156694</v>
      </c>
      <c r="J81" s="29">
        <f>JUL!C72</f>
        <v>16183</v>
      </c>
      <c r="K81" s="31">
        <f>JUL!C73</f>
        <v>3.188140267927502</v>
      </c>
    </row>
    <row r="82" spans="1:11" ht="12.75">
      <c r="A82" s="24" t="s">
        <v>49</v>
      </c>
      <c r="B82" s="29">
        <f>AUG!C61</f>
        <v>22804</v>
      </c>
      <c r="C82" s="29">
        <f>AUG!C62</f>
        <v>36735</v>
      </c>
      <c r="D82" s="31">
        <f>AUG!C63</f>
        <v>1.610901596211191</v>
      </c>
      <c r="F82" s="29">
        <f>AUG!C66</f>
        <v>13606</v>
      </c>
      <c r="G82" s="29">
        <f>AUG!C67</f>
        <v>14753</v>
      </c>
      <c r="H82" s="31">
        <f>AUG!C68</f>
        <v>1.08430104365721</v>
      </c>
      <c r="J82" s="29">
        <f>AUG!C72</f>
        <v>16158</v>
      </c>
      <c r="K82" s="31">
        <f>AUG!C73</f>
        <v>3.197071626434507</v>
      </c>
    </row>
    <row r="83" spans="1:11" ht="12.75">
      <c r="A83" s="24" t="s">
        <v>50</v>
      </c>
      <c r="B83" s="29">
        <f>SEP!C61</f>
        <v>23021</v>
      </c>
      <c r="C83" s="29">
        <f>SEP!C62</f>
        <v>37072</v>
      </c>
      <c r="D83" s="31">
        <f>SEP!C63</f>
        <v>1.610355762130229</v>
      </c>
      <c r="F83" s="29">
        <f>SEP!C66</f>
        <v>13650</v>
      </c>
      <c r="G83" s="29">
        <f>SEP!C67</f>
        <v>14787</v>
      </c>
      <c r="H83" s="31">
        <f>SEP!C68</f>
        <v>1.0832967032967034</v>
      </c>
      <c r="J83" s="29">
        <f>SEP!C72</f>
        <v>16321</v>
      </c>
      <c r="K83" s="31">
        <f>SEP!C73</f>
        <v>3.208374287399253</v>
      </c>
    </row>
    <row r="84" spans="1:11" ht="12.75">
      <c r="A84" s="24" t="s">
        <v>51</v>
      </c>
      <c r="B84" s="29">
        <f>OCT!C61</f>
        <v>23166</v>
      </c>
      <c r="C84" s="29">
        <f>OCT!C62</f>
        <v>37380</v>
      </c>
      <c r="D84" s="31">
        <f>OCT!C63</f>
        <v>1.6135716135716136</v>
      </c>
      <c r="F84" s="29">
        <f>OCT!C66</f>
        <v>13683</v>
      </c>
      <c r="G84" s="29">
        <f>OCT!C67</f>
        <v>14832</v>
      </c>
      <c r="H84" s="31">
        <f>OCT!C68</f>
        <v>1.0839728129796098</v>
      </c>
      <c r="J84" s="29">
        <f>OCT!C67</f>
        <v>14832</v>
      </c>
      <c r="K84" s="31">
        <f>OCT!C73</f>
        <v>3.2111391422472346</v>
      </c>
    </row>
    <row r="85" spans="1:11" ht="12.75">
      <c r="A85" s="24" t="s">
        <v>52</v>
      </c>
      <c r="B85" s="29">
        <f>NOV!C61</f>
        <v>23233</v>
      </c>
      <c r="C85" s="29">
        <f>NOV!C62</f>
        <v>37363</v>
      </c>
      <c r="D85" s="31">
        <f>NOV!C63</f>
        <v>1.6081866310850945</v>
      </c>
      <c r="F85" s="29">
        <f>NOV!C66</f>
        <v>13735</v>
      </c>
      <c r="G85" s="29">
        <f>NOV!C67</f>
        <v>14875</v>
      </c>
      <c r="H85" s="31">
        <f>NOV!C63</f>
        <v>1.6081866310850945</v>
      </c>
      <c r="J85" s="29">
        <f>NOV!C72</f>
        <v>16570</v>
      </c>
      <c r="K85" s="31">
        <f>NOV!C73</f>
        <v>3.2293899824595593</v>
      </c>
    </row>
    <row r="86" spans="1:11" ht="12.75">
      <c r="A86" s="24" t="s">
        <v>53</v>
      </c>
      <c r="B86" s="29">
        <f>DEC!C61</f>
        <v>23625</v>
      </c>
      <c r="C86" s="29">
        <f>DEC!C62</f>
        <v>37969</v>
      </c>
      <c r="D86" s="31">
        <f>DEC!C63</f>
        <v>1.6071534391534392</v>
      </c>
      <c r="F86" s="29">
        <f>DEC!C66</f>
        <v>13801</v>
      </c>
      <c r="G86" s="29">
        <f>DEC!C67</f>
        <v>14956</v>
      </c>
      <c r="H86" s="31">
        <f>DEC!C63</f>
        <v>1.6071534391534392</v>
      </c>
      <c r="J86" s="29">
        <f>DEC!C72</f>
        <v>16929</v>
      </c>
      <c r="K86" s="31">
        <f>DEC!C73</f>
        <v>3.231341859133422</v>
      </c>
    </row>
    <row r="87" spans="1:11" ht="12.75">
      <c r="A87" s="24" t="s">
        <v>54</v>
      </c>
      <c r="B87" s="29">
        <f>JAN!C61</f>
        <v>23645</v>
      </c>
      <c r="C87" s="29">
        <f>JAN!C62</f>
        <v>37830</v>
      </c>
      <c r="D87" s="31">
        <f>JAN!C63</f>
        <v>1.5999154155212518</v>
      </c>
      <c r="F87" s="29">
        <f>JAN!C66</f>
        <v>13808</v>
      </c>
      <c r="G87" s="29">
        <f>JAN!C67</f>
        <v>14951</v>
      </c>
      <c r="H87" s="31">
        <f>JAN!C68</f>
        <v>1.0827780996523755</v>
      </c>
      <c r="J87" s="29">
        <f>JAN!C72</f>
        <v>16729</v>
      </c>
      <c r="K87" s="31">
        <f>JAN!C73</f>
        <v>3.2251783304414885</v>
      </c>
    </row>
    <row r="88" spans="1:11" ht="12.75">
      <c r="A88" s="24" t="s">
        <v>55</v>
      </c>
      <c r="B88" s="29">
        <f>FEB!C61</f>
        <v>23622</v>
      </c>
      <c r="C88" s="29">
        <f>FEB!C62</f>
        <v>37703</v>
      </c>
      <c r="D88" s="31">
        <f>FEB!C63</f>
        <v>1.5960968588603843</v>
      </c>
      <c r="F88" s="29">
        <f>FEB!C66</f>
        <v>13814</v>
      </c>
      <c r="G88" s="29">
        <f>FEB!C67</f>
        <v>14948</v>
      </c>
      <c r="H88" s="31">
        <f>FEB!C68</f>
        <v>1.0820906326914723</v>
      </c>
      <c r="J88" s="29">
        <f>FEB!C72</f>
        <v>16658</v>
      </c>
      <c r="K88" s="31">
        <f>FEB!C73</f>
        <v>3.233307453416149</v>
      </c>
    </row>
    <row r="89" spans="1:11" ht="12.75">
      <c r="A89" s="24" t="s">
        <v>56</v>
      </c>
      <c r="B89" s="29">
        <f>MAR!C61</f>
        <v>23431</v>
      </c>
      <c r="C89" s="29">
        <f>MAR!C62</f>
        <v>37399</v>
      </c>
      <c r="D89" s="31">
        <f>MAR!C63</f>
        <v>1.5961333276428662</v>
      </c>
      <c r="F89" s="29">
        <f>MAR!C66</f>
        <v>13838</v>
      </c>
      <c r="G89" s="29">
        <f>MAR!C67</f>
        <v>14982</v>
      </c>
      <c r="H89" s="31">
        <f>MAR!C68</f>
        <v>1.082670906200318</v>
      </c>
      <c r="J89" s="29">
        <f>MAR!C72</f>
        <v>16537</v>
      </c>
      <c r="K89" s="31">
        <f>MAR!C73</f>
        <v>3.2254729861517455</v>
      </c>
    </row>
    <row r="90" spans="1:11" ht="12.75">
      <c r="A90" s="24" t="s">
        <v>57</v>
      </c>
      <c r="B90" s="29">
        <f>APR!C61</f>
        <v>23388</v>
      </c>
      <c r="C90" s="29">
        <f>APR!C62</f>
        <v>37219</v>
      </c>
      <c r="D90" s="31">
        <f>APR!C63</f>
        <v>1.5913716435779033</v>
      </c>
      <c r="F90" s="29">
        <f>APR!C66</f>
        <v>13876</v>
      </c>
      <c r="G90" s="29">
        <f>APR!C67</f>
        <v>15021</v>
      </c>
      <c r="H90" s="31">
        <f>APR!C68</f>
        <v>1.0825165753819546</v>
      </c>
      <c r="J90" s="29">
        <f>APR!C72</f>
        <v>16319</v>
      </c>
      <c r="K90" s="31">
        <f>APR!C73</f>
        <v>3.2257363115240167</v>
      </c>
    </row>
    <row r="91" spans="1:11" ht="12.75">
      <c r="A91" s="24" t="s">
        <v>58</v>
      </c>
      <c r="B91" s="29">
        <f>MAY!C61</f>
        <v>23313</v>
      </c>
      <c r="C91" s="29">
        <f>MAY!C62</f>
        <v>36972</v>
      </c>
      <c r="D91" s="31">
        <f>MAY!C63</f>
        <v>1.5858962810449106</v>
      </c>
      <c r="F91" s="29">
        <f>MAY!C66</f>
        <v>13878</v>
      </c>
      <c r="G91" s="29">
        <f>MAY!C67</f>
        <v>15024</v>
      </c>
      <c r="H91" s="31">
        <f>MAY!C68</f>
        <v>1.0825767401642887</v>
      </c>
      <c r="J91" s="29">
        <f>MAY!C72</f>
        <v>16106</v>
      </c>
      <c r="K91" s="31">
        <f>MAY!C73</f>
        <v>3.2147704590818362</v>
      </c>
    </row>
    <row r="92" spans="1:11" ht="12.75">
      <c r="A92" s="24" t="s">
        <v>59</v>
      </c>
      <c r="B92" s="29">
        <f>JUN!C61</f>
        <v>23393</v>
      </c>
      <c r="C92" s="29">
        <f>JUN!C62</f>
        <v>37045</v>
      </c>
      <c r="D92" s="31">
        <f>JUN!C63</f>
        <v>1.5835933826358313</v>
      </c>
      <c r="F92" s="29">
        <f>JUN!C66</f>
        <v>13935</v>
      </c>
      <c r="G92" s="29">
        <f>JUN!C67</f>
        <v>15071</v>
      </c>
      <c r="H92" s="31">
        <f>JUN!C68</f>
        <v>1.0815213491209186</v>
      </c>
      <c r="J92" s="29">
        <f>JUN!C72</f>
        <v>16122</v>
      </c>
      <c r="K92" s="31">
        <f>JUN!C73</f>
        <v>3.2438631790744465</v>
      </c>
    </row>
    <row r="93" spans="1:11" ht="12.75">
      <c r="A93" s="30" t="s">
        <v>47</v>
      </c>
      <c r="B93" s="20">
        <f>SUM(B81:B92)/COUNTIF(B81:B92,"&lt;&gt;0")</f>
        <v>23281.833333333332</v>
      </c>
      <c r="C93" s="20">
        <f>SUM(C81:C92)/COUNTIF(C81:C92,"&lt;&gt;0")</f>
        <v>37280</v>
      </c>
      <c r="D93" s="31">
        <f>C93/B93</f>
        <v>1.6012484698369975</v>
      </c>
      <c r="F93" s="20">
        <f>SUM(F81:F92)/COUNTIF(F81:F92,"&lt;&gt;0")</f>
        <v>13767.583333333334</v>
      </c>
      <c r="G93" s="20">
        <f>SUM(G81:G92)/COUNTIF(G81:G92,"&lt;&gt;0")</f>
        <v>14910</v>
      </c>
      <c r="H93" s="31">
        <f>G93/F93</f>
        <v>1.082978736282693</v>
      </c>
      <c r="J93" s="20">
        <f>SUM(J81:J92)/COUNTIF(J81:J92,"&lt;&gt;0")</f>
        <v>16288.666666666666</v>
      </c>
      <c r="K93" s="31" t="e">
        <f>J93/#REF!</f>
        <v>#REF!</v>
      </c>
    </row>
    <row r="97" spans="2:11" ht="12.75">
      <c r="B97" s="44" t="s">
        <v>62</v>
      </c>
      <c r="C97" s="45"/>
      <c r="D97" s="46"/>
      <c r="F97" s="44" t="s">
        <v>2</v>
      </c>
      <c r="G97" s="45"/>
      <c r="H97" s="46"/>
      <c r="J97" s="45"/>
      <c r="K97" s="46"/>
    </row>
    <row r="98" spans="2:11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 t="s">
        <v>64</v>
      </c>
    </row>
    <row r="99" spans="1:11" ht="12.75">
      <c r="A99" s="39" t="s">
        <v>46</v>
      </c>
      <c r="B99" s="12" t="s">
        <v>20</v>
      </c>
      <c r="C99" s="12" t="s">
        <v>21</v>
      </c>
      <c r="D99" s="12" t="s">
        <v>65</v>
      </c>
      <c r="F99" s="12" t="s">
        <v>20</v>
      </c>
      <c r="G99" s="12" t="s">
        <v>21</v>
      </c>
      <c r="H99" s="12" t="s">
        <v>65</v>
      </c>
      <c r="J99" s="12" t="s">
        <v>21</v>
      </c>
      <c r="K99" s="12" t="s">
        <v>65</v>
      </c>
    </row>
    <row r="100" spans="1:11" ht="12.75">
      <c r="A100" s="24" t="s">
        <v>48</v>
      </c>
      <c r="B100" s="29">
        <f>JUL!C76</f>
        <v>138</v>
      </c>
      <c r="C100" s="29">
        <f>JUL!C77</f>
        <v>478</v>
      </c>
      <c r="D100" s="31">
        <f>JUL!C78</f>
        <v>3.463768115942029</v>
      </c>
      <c r="F100" s="29">
        <f>JUL!C81</f>
        <v>3533</v>
      </c>
      <c r="G100" s="29">
        <f>JUL!C82</f>
        <v>3584</v>
      </c>
      <c r="H100" s="31">
        <f>JUL!C83</f>
        <v>1.014435324087178</v>
      </c>
      <c r="J100" s="29">
        <f>JUL!C87</f>
        <v>1708</v>
      </c>
      <c r="K100" s="31">
        <f>JUL!C88</f>
        <v>4.196560196560196</v>
      </c>
    </row>
    <row r="101" spans="1:11" ht="12.75">
      <c r="A101" s="24" t="s">
        <v>49</v>
      </c>
      <c r="B101" s="29">
        <f>AUG!C76</f>
        <v>121</v>
      </c>
      <c r="C101" s="29">
        <f>AUG!C77</f>
        <v>430</v>
      </c>
      <c r="D101" s="31">
        <f>AUG!C78</f>
        <v>3.553719008264463</v>
      </c>
      <c r="F101" s="29">
        <f>AUG!C81</f>
        <v>3615</v>
      </c>
      <c r="G101" s="29">
        <f>AUG!C82</f>
        <v>3670</v>
      </c>
      <c r="H101" s="31">
        <f>AUG!C83</f>
        <v>1.0152143845089903</v>
      </c>
      <c r="J101" s="29">
        <f>AUG!C87</f>
        <v>1724</v>
      </c>
      <c r="K101" s="31">
        <f>AUG!C88</f>
        <v>4.2254901960784315</v>
      </c>
    </row>
    <row r="102" spans="1:11" ht="12.75">
      <c r="A102" s="24" t="s">
        <v>50</v>
      </c>
      <c r="B102" s="29">
        <f>SEP!C76</f>
        <v>125</v>
      </c>
      <c r="C102" s="29">
        <f>SEP!C77</f>
        <v>459</v>
      </c>
      <c r="D102" s="31">
        <f>SEP!C78</f>
        <v>3.672</v>
      </c>
      <c r="F102" s="29">
        <f>SEP!C81</f>
        <v>3755</v>
      </c>
      <c r="G102" s="29">
        <f>SEP!C82</f>
        <v>3810</v>
      </c>
      <c r="H102" s="31">
        <f>SEP!C83</f>
        <v>1.014647137150466</v>
      </c>
      <c r="J102" s="29">
        <f>SEP!C87</f>
        <v>1695</v>
      </c>
      <c r="K102" s="31">
        <f>SEP!C88</f>
        <v>4.195544554455446</v>
      </c>
    </row>
    <row r="103" spans="1:11" ht="12.75">
      <c r="A103" s="24" t="s">
        <v>51</v>
      </c>
      <c r="B103" s="29">
        <f>OCT!C76</f>
        <v>122</v>
      </c>
      <c r="C103" s="29">
        <f>OCT!C77</f>
        <v>449</v>
      </c>
      <c r="D103" s="31">
        <f>OCT!C78</f>
        <v>3.680327868852459</v>
      </c>
      <c r="F103" s="29">
        <f>OCT!C81</f>
        <v>3807</v>
      </c>
      <c r="G103" s="29">
        <f>OCT!C82</f>
        <v>3868</v>
      </c>
      <c r="H103" s="31">
        <f>OCT!C83</f>
        <v>1.0160231153138954</v>
      </c>
      <c r="J103" s="29">
        <f>OCT!C87</f>
        <v>1684</v>
      </c>
      <c r="K103" s="31">
        <f>OCT!C88</f>
        <v>4.199501246882793</v>
      </c>
    </row>
    <row r="104" spans="1:11" ht="12.75">
      <c r="A104" s="24" t="s">
        <v>52</v>
      </c>
      <c r="B104" s="29">
        <f>NOV!C76</f>
        <v>81</v>
      </c>
      <c r="C104" s="29">
        <f>NOV!C77</f>
        <v>310</v>
      </c>
      <c r="D104" s="31">
        <f>NOV!C78</f>
        <v>3.8271604938271606</v>
      </c>
      <c r="F104" s="29">
        <f>NOV!C81</f>
        <v>3891</v>
      </c>
      <c r="G104" s="29">
        <f>NOV!C82</f>
        <v>3951</v>
      </c>
      <c r="H104" s="31">
        <f>NOV!C83</f>
        <v>1.015420200462606</v>
      </c>
      <c r="J104" s="29">
        <f>NOV!C87</f>
        <v>1657</v>
      </c>
      <c r="K104" s="31">
        <f>NOV!C88</f>
        <v>4.19493670886076</v>
      </c>
    </row>
    <row r="105" spans="1:11" ht="12.75">
      <c r="A105" s="24" t="s">
        <v>53</v>
      </c>
      <c r="B105" s="29">
        <f>DEC!C76</f>
        <v>50</v>
      </c>
      <c r="C105" s="29">
        <f>DEC!C77</f>
        <v>204</v>
      </c>
      <c r="D105" s="31">
        <f>DEC!C78</f>
        <v>4.08</v>
      </c>
      <c r="F105" s="29">
        <f>DEC!C81</f>
        <v>4135</v>
      </c>
      <c r="G105" s="29">
        <f>DEC!C82</f>
        <v>4199</v>
      </c>
      <c r="H105" s="31">
        <f>DEC!C83</f>
        <v>1.015477629987908</v>
      </c>
      <c r="J105" s="29">
        <f>DEC!C87</f>
        <v>1681</v>
      </c>
      <c r="K105" s="31">
        <f>DEC!C88</f>
        <v>4.2025</v>
      </c>
    </row>
    <row r="106" spans="1:11" ht="12.75">
      <c r="A106" s="24" t="s">
        <v>54</v>
      </c>
      <c r="B106" s="29">
        <f>JAN!C76</f>
        <v>59</v>
      </c>
      <c r="C106" s="29">
        <f>JAN!C77</f>
        <v>227</v>
      </c>
      <c r="D106" s="31">
        <f>JAN!C78</f>
        <v>3.847457627118644</v>
      </c>
      <c r="F106" s="29">
        <f>JAN!C81</f>
        <v>4194</v>
      </c>
      <c r="G106" s="29">
        <f>JAN!C82</f>
        <v>4256</v>
      </c>
      <c r="H106" s="31">
        <f>JAN!C83</f>
        <v>1.0147830233667143</v>
      </c>
      <c r="J106" s="29">
        <f>JAN!C87</f>
        <v>1667</v>
      </c>
      <c r="K106" s="31">
        <f>JAN!C88</f>
        <v>4.198992443324937</v>
      </c>
    </row>
    <row r="107" spans="1:11" ht="12.75">
      <c r="A107" s="24" t="s">
        <v>55</v>
      </c>
      <c r="B107" s="29">
        <f>FEB!C76</f>
        <v>50</v>
      </c>
      <c r="C107" s="29">
        <f>FEB!C77</f>
        <v>180</v>
      </c>
      <c r="D107" s="31">
        <f>FEB!C78</f>
        <v>3.6</v>
      </c>
      <c r="F107" s="29">
        <f>FEB!C81</f>
        <v>4212</v>
      </c>
      <c r="G107" s="29">
        <f>FEB!C82</f>
        <v>4268</v>
      </c>
      <c r="H107" s="31">
        <f>FEB!C83</f>
        <v>1.01329534662868</v>
      </c>
      <c r="J107" s="29">
        <f>FEB!C87</f>
        <v>1649</v>
      </c>
      <c r="K107" s="31">
        <f>FEB!C88</f>
        <v>4.185279187817259</v>
      </c>
    </row>
    <row r="108" spans="1:11" ht="12.75">
      <c r="A108" s="24" t="s">
        <v>56</v>
      </c>
      <c r="B108" s="29">
        <f>MAR!C76</f>
        <v>62</v>
      </c>
      <c r="C108" s="29">
        <f>MAR!C77</f>
        <v>208</v>
      </c>
      <c r="D108" s="31">
        <f>MAR!C78</f>
        <v>3.3548387096774195</v>
      </c>
      <c r="F108" s="29">
        <f>MAR!C81</f>
        <v>4022</v>
      </c>
      <c r="G108" s="29">
        <f>MAR!C82</f>
        <v>4079</v>
      </c>
      <c r="H108" s="31">
        <f>MAR!C83</f>
        <v>1.0141720537046246</v>
      </c>
      <c r="J108" s="29">
        <f>MAR!C87</f>
        <v>1593</v>
      </c>
      <c r="K108" s="31">
        <f>MAR!C88</f>
        <v>4.170157068062827</v>
      </c>
    </row>
    <row r="109" spans="1:11" ht="12.75">
      <c r="A109" s="24" t="s">
        <v>57</v>
      </c>
      <c r="B109" s="29">
        <f>APR!C76</f>
        <v>65</v>
      </c>
      <c r="C109" s="29">
        <f>APR!C77</f>
        <v>221</v>
      </c>
      <c r="D109" s="31">
        <f>APR!C78</f>
        <v>3.4</v>
      </c>
      <c r="F109" s="29">
        <f>APR!C81</f>
        <v>4006</v>
      </c>
      <c r="G109" s="29">
        <f>APR!C82</f>
        <v>4061</v>
      </c>
      <c r="H109" s="31">
        <f>APR!C83</f>
        <v>1.0137294058911632</v>
      </c>
      <c r="J109" s="29">
        <f>APR!C87</f>
        <v>1597</v>
      </c>
      <c r="K109" s="31">
        <f>APR!C88</f>
        <v>4.180628272251309</v>
      </c>
    </row>
    <row r="110" spans="1:11" ht="12.75">
      <c r="A110" s="24" t="s">
        <v>58</v>
      </c>
      <c r="B110" s="29">
        <f>MAY!C76</f>
        <v>58</v>
      </c>
      <c r="C110" s="29">
        <f>MAY!C77</f>
        <v>202</v>
      </c>
      <c r="D110" s="31">
        <f>MAY!C78</f>
        <v>3.4827586206896552</v>
      </c>
      <c r="F110" s="29">
        <f>MAY!C81</f>
        <v>3978</v>
      </c>
      <c r="G110" s="29">
        <f>MAY!C82</f>
        <v>4033</v>
      </c>
      <c r="H110" s="31">
        <f>MAY!C83</f>
        <v>1.013826043237808</v>
      </c>
      <c r="J110" s="29">
        <f>MAY!C87</f>
        <v>1607</v>
      </c>
      <c r="K110" s="31">
        <f>MAY!C88</f>
        <v>4.131105398457583</v>
      </c>
    </row>
    <row r="111" spans="1:11" ht="12.75">
      <c r="A111" s="24" t="s">
        <v>59</v>
      </c>
      <c r="B111" s="29">
        <f>JUN!C76</f>
        <v>44</v>
      </c>
      <c r="C111" s="29">
        <f>JUN!C77</f>
        <v>141</v>
      </c>
      <c r="D111" s="31">
        <f>JUN!C78</f>
        <v>3.2045454545454546</v>
      </c>
      <c r="F111" s="29">
        <f>JUN!C81</f>
        <v>4056</v>
      </c>
      <c r="G111" s="29">
        <f>JUN!C82</f>
        <v>4113</v>
      </c>
      <c r="H111" s="31">
        <f>JUN!C83</f>
        <v>1.0140532544378698</v>
      </c>
      <c r="J111" s="29">
        <f>JUN!C87</f>
        <v>1598</v>
      </c>
      <c r="K111" s="31">
        <f>JUN!C88</f>
        <v>4.118556701030927</v>
      </c>
    </row>
    <row r="112" spans="1:11" ht="12.75">
      <c r="A112" s="30" t="s">
        <v>47</v>
      </c>
      <c r="B112" s="20">
        <f>SUM(B100:B111)/COUNTIF(B100:B111,"&lt;&gt;0")</f>
        <v>81.25</v>
      </c>
      <c r="C112" s="20">
        <f>SUM(C100:C111)/COUNTIF(C100:C111,"&lt;&gt;0")</f>
        <v>292.4166666666667</v>
      </c>
      <c r="D112" s="31">
        <f>C112/B112</f>
        <v>3.5989743589743592</v>
      </c>
      <c r="F112" s="20">
        <f>SUM(F100:F111)/COUNTIF(F100:F111,"&lt;&gt;0")</f>
        <v>3933.6666666666665</v>
      </c>
      <c r="G112" s="20">
        <f>SUM(G100:G111)/COUNTIF(G100:G111,"&lt;&gt;0")</f>
        <v>3991</v>
      </c>
      <c r="H112" s="31">
        <f>G112/F112</f>
        <v>1.0145750360138972</v>
      </c>
      <c r="J112" s="20">
        <f>SUM(J100:J111)/COUNTIF(J100:J111,"&lt;&gt;0")</f>
        <v>1655</v>
      </c>
      <c r="K112" s="31" t="e">
        <f>J112/#REF!</f>
        <v>#REF!</v>
      </c>
    </row>
    <row r="116" ht="12.75">
      <c r="A116" s="18" t="s">
        <v>79</v>
      </c>
    </row>
    <row r="117" ht="12.75">
      <c r="A117" s="18"/>
    </row>
    <row r="118" spans="2:11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6"/>
    </row>
    <row r="119" spans="2:11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/>
      <c r="K119" s="26" t="s">
        <v>69</v>
      </c>
    </row>
    <row r="120" spans="2:11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/>
      <c r="K120" s="26" t="s">
        <v>70</v>
      </c>
    </row>
    <row r="121" spans="1:11" ht="12.75">
      <c r="A121" s="39" t="s">
        <v>46</v>
      </c>
      <c r="B121" s="12" t="s">
        <v>29</v>
      </c>
      <c r="C121" s="12" t="s">
        <v>68</v>
      </c>
      <c r="D121" s="12" t="s">
        <v>71</v>
      </c>
      <c r="E121" s="12" t="s">
        <v>21</v>
      </c>
      <c r="F121" s="12" t="s">
        <v>72</v>
      </c>
      <c r="H121" s="12" t="s">
        <v>29</v>
      </c>
      <c r="I121" s="12" t="s">
        <v>68</v>
      </c>
      <c r="J121" s="12" t="s">
        <v>21</v>
      </c>
      <c r="K121" s="12" t="s">
        <v>72</v>
      </c>
    </row>
    <row r="122" spans="1:11" ht="12.75">
      <c r="A122" s="24" t="s">
        <v>48</v>
      </c>
      <c r="B122" s="29">
        <f>JUL!C95</f>
        <v>23357507</v>
      </c>
      <c r="C122" s="29">
        <f>JUL!E95</f>
        <v>49622</v>
      </c>
      <c r="D122" s="31">
        <f>JUL!F95</f>
        <v>470.708697755028</v>
      </c>
      <c r="E122" s="29">
        <f>JUL!G95</f>
        <v>107333</v>
      </c>
      <c r="F122" s="31">
        <f>JUL!H95</f>
        <v>217.61720067453626</v>
      </c>
      <c r="H122" s="29">
        <f>JUL!C96</f>
        <v>7950107</v>
      </c>
      <c r="I122" s="29">
        <f>JUL!E96</f>
        <v>22741</v>
      </c>
      <c r="J122" s="29">
        <f>JUL!G96</f>
        <v>36673</v>
      </c>
      <c r="K122" s="31">
        <f>JUL!H96</f>
        <v>216.78365555040492</v>
      </c>
    </row>
    <row r="123" spans="1:11" ht="12.75">
      <c r="A123" s="24" t="s">
        <v>49</v>
      </c>
      <c r="B123" s="29">
        <f>AUG!C95</f>
        <v>23704389</v>
      </c>
      <c r="C123" s="29">
        <f>AUG!E95</f>
        <v>50149</v>
      </c>
      <c r="D123" s="31">
        <f>AUG!F95</f>
        <v>472.6791959959321</v>
      </c>
      <c r="E123" s="29">
        <f>AUG!G95</f>
        <v>108799</v>
      </c>
      <c r="F123" s="31">
        <f>AUG!H95</f>
        <v>217.87322493772922</v>
      </c>
      <c r="H123" s="29">
        <f>AUG!C96</f>
        <v>7956190</v>
      </c>
      <c r="I123" s="29">
        <f>AUG!E96</f>
        <v>22804</v>
      </c>
      <c r="J123" s="29">
        <f>AUG!G96</f>
        <v>36735</v>
      </c>
      <c r="K123" s="31">
        <f>AUG!H96</f>
        <v>216.58336736082754</v>
      </c>
    </row>
    <row r="124" spans="1:11" ht="12.75">
      <c r="A124" s="24" t="s">
        <v>50</v>
      </c>
      <c r="B124" s="29">
        <f>SEP!C95</f>
        <v>24093938</v>
      </c>
      <c r="C124" s="29">
        <f>SEP!E95</f>
        <v>50724</v>
      </c>
      <c r="D124" s="31">
        <f>SEP!F95</f>
        <v>475.00074915227503</v>
      </c>
      <c r="E124" s="29">
        <f>SEP!G95</f>
        <v>110178</v>
      </c>
      <c r="F124" s="31">
        <f>SEP!H95</f>
        <v>218.68193287226126</v>
      </c>
      <c r="H124" s="29">
        <f>SEP!C96</f>
        <v>8035296</v>
      </c>
      <c r="I124" s="29">
        <f>SEP!E96</f>
        <v>23021</v>
      </c>
      <c r="J124" s="29">
        <f>SEP!G96</f>
        <v>37072</v>
      </c>
      <c r="K124" s="31">
        <f>SEP!H96</f>
        <v>216.74838152783772</v>
      </c>
    </row>
    <row r="125" spans="1:11" ht="12.75">
      <c r="A125" s="24" t="s">
        <v>51</v>
      </c>
      <c r="B125" s="29">
        <f>OCT!C95</f>
        <v>24519736</v>
      </c>
      <c r="C125" s="29">
        <f>OCT!E95</f>
        <v>51968</v>
      </c>
      <c r="D125" s="31">
        <f>OCT!F95</f>
        <v>471.82373768472905</v>
      </c>
      <c r="E125" s="29">
        <f>OCT!G95</f>
        <v>113100</v>
      </c>
      <c r="F125" s="31">
        <f>OCT!H95</f>
        <v>216.796958443855</v>
      </c>
      <c r="H125" s="29">
        <f>OCT!C96</f>
        <v>8162458</v>
      </c>
      <c r="I125" s="29">
        <f>OCT!E96</f>
        <v>23166</v>
      </c>
      <c r="J125" s="29">
        <f>OCT!G96</f>
        <v>37380</v>
      </c>
      <c r="K125" s="31">
        <f>OCT!H96</f>
        <v>218.36431246655965</v>
      </c>
    </row>
    <row r="126" spans="1:11" ht="12.75">
      <c r="A126" s="24" t="s">
        <v>52</v>
      </c>
      <c r="B126" s="29">
        <f>NOV!C95</f>
        <v>25007456</v>
      </c>
      <c r="C126" s="29">
        <f>NOV!E95</f>
        <v>52949</v>
      </c>
      <c r="D126" s="31">
        <f>NOV!F95</f>
        <v>472.29326332886365</v>
      </c>
      <c r="E126" s="29">
        <f>NOV!G95</f>
        <v>115655</v>
      </c>
      <c r="F126" s="31">
        <f>NOV!H95</f>
        <v>216.2245990229562</v>
      </c>
      <c r="H126" s="29">
        <f>NOV!C96</f>
        <v>8150496</v>
      </c>
      <c r="I126" s="29">
        <f>NOV!E96</f>
        <v>23233</v>
      </c>
      <c r="J126" s="29">
        <f>NOV!G96</f>
        <v>37363</v>
      </c>
      <c r="K126" s="31">
        <f>NOV!H96</f>
        <v>218.1435109600407</v>
      </c>
    </row>
    <row r="127" spans="1:11" ht="12.75">
      <c r="A127" s="24" t="s">
        <v>53</v>
      </c>
      <c r="B127" s="29">
        <f>DEC!C95</f>
        <v>25614743</v>
      </c>
      <c r="C127" s="29">
        <f>DEC!E95</f>
        <v>54096</v>
      </c>
      <c r="D127" s="31">
        <f>DEC!F95</f>
        <v>473.5053053830228</v>
      </c>
      <c r="E127" s="29">
        <f>DEC!G95</f>
        <v>118386</v>
      </c>
      <c r="F127" s="31">
        <f>DEC!H95</f>
        <v>216.36631865254338</v>
      </c>
      <c r="H127" s="29">
        <f>DEC!C96</f>
        <v>8295262</v>
      </c>
      <c r="I127" s="29">
        <f>DEC!E96</f>
        <v>23625</v>
      </c>
      <c r="J127" s="29">
        <f>DEC!G96</f>
        <v>37969</v>
      </c>
      <c r="K127" s="31">
        <f>DEC!H96</f>
        <v>218.47459769812215</v>
      </c>
    </row>
    <row r="128" spans="1:11" ht="12.75">
      <c r="A128" s="24" t="s">
        <v>54</v>
      </c>
      <c r="B128" s="29">
        <f>JAN!C95</f>
        <v>25511715</v>
      </c>
      <c r="C128" s="29">
        <f>JAN!E95</f>
        <v>54446</v>
      </c>
      <c r="D128" s="31">
        <f>JAN!F95</f>
        <v>468.56913271865704</v>
      </c>
      <c r="E128" s="29">
        <f>JAN!G95</f>
        <v>119333</v>
      </c>
      <c r="F128" s="31">
        <f>JAN!H95</f>
        <v>213.7859183964201</v>
      </c>
      <c r="H128" s="29">
        <f>JAN!C96</f>
        <v>8236263</v>
      </c>
      <c r="I128" s="29">
        <f>JAN!E96</f>
        <v>23645</v>
      </c>
      <c r="J128" s="29">
        <f>JAN!G96</f>
        <v>37830</v>
      </c>
      <c r="K128" s="31">
        <f>JAN!H96</f>
        <v>217.71776367961934</v>
      </c>
    </row>
    <row r="129" spans="1:11" ht="12.75">
      <c r="A129" s="24" t="s">
        <v>55</v>
      </c>
      <c r="B129" s="29">
        <f>FEB!C95</f>
        <v>25753765</v>
      </c>
      <c r="C129" s="29">
        <f>FEB!E95</f>
        <v>55126</v>
      </c>
      <c r="D129" s="31">
        <f>FEB!F95</f>
        <v>467.18000580488336</v>
      </c>
      <c r="E129" s="29">
        <f>FEB!G95</f>
        <v>120449</v>
      </c>
      <c r="F129" s="31">
        <f>FEB!H95</f>
        <v>213.8146850534251</v>
      </c>
      <c r="H129" s="29">
        <f>FEB!C96</f>
        <v>8221244</v>
      </c>
      <c r="I129" s="29">
        <f>FEB!E96</f>
        <v>23622</v>
      </c>
      <c r="J129" s="29">
        <f>FEB!G96</f>
        <v>37703</v>
      </c>
      <c r="K129" s="31">
        <f>FEB!H96</f>
        <v>218.05278094581334</v>
      </c>
    </row>
    <row r="130" spans="1:11" ht="12.75">
      <c r="A130" s="24" t="s">
        <v>56</v>
      </c>
      <c r="B130" s="29">
        <f>MAR!C95</f>
        <v>26244663</v>
      </c>
      <c r="C130" s="29">
        <f>MAR!E95</f>
        <v>56097</v>
      </c>
      <c r="D130" s="31">
        <f>MAR!F95</f>
        <v>467.844323225841</v>
      </c>
      <c r="E130" s="29">
        <f>MAR!G95</f>
        <v>122005</v>
      </c>
      <c r="F130" s="31">
        <f>MAR!H95</f>
        <v>215.11137248473423</v>
      </c>
      <c r="H130" s="29">
        <f>MAR!C96</f>
        <v>8163700</v>
      </c>
      <c r="I130" s="29">
        <f>MAR!E96</f>
        <v>23431</v>
      </c>
      <c r="J130" s="29">
        <f>MAR!G96</f>
        <v>37399</v>
      </c>
      <c r="K130" s="31">
        <f>MAR!H96</f>
        <v>218.28658520281292</v>
      </c>
    </row>
    <row r="131" spans="1:11" ht="12.75">
      <c r="A131" s="24" t="s">
        <v>57</v>
      </c>
      <c r="B131" s="29">
        <f>APR!C95</f>
        <v>26275659</v>
      </c>
      <c r="C131" s="29">
        <f>APR!E95</f>
        <v>56380</v>
      </c>
      <c r="D131" s="31">
        <f>APR!F95</f>
        <v>466.04574317133734</v>
      </c>
      <c r="E131" s="29">
        <f>APR!G95</f>
        <v>122485</v>
      </c>
      <c r="F131" s="31">
        <f>APR!H95</f>
        <v>214.52144344205414</v>
      </c>
      <c r="H131" s="29">
        <f>APR!C96</f>
        <v>8111716</v>
      </c>
      <c r="I131" s="29">
        <f>APR!E96</f>
        <v>23388</v>
      </c>
      <c r="J131" s="29">
        <f>APR!G96</f>
        <v>37219</v>
      </c>
      <c r="K131" s="31">
        <f>APR!H96</f>
        <v>217.94556543700799</v>
      </c>
    </row>
    <row r="132" spans="1:11" ht="12.75">
      <c r="A132" s="24" t="s">
        <v>58</v>
      </c>
      <c r="B132" s="29">
        <f>MAY!C95</f>
        <v>26565768</v>
      </c>
      <c r="C132" s="29">
        <f>MAY!E95</f>
        <v>56872</v>
      </c>
      <c r="D132" s="31">
        <f>MAY!F95</f>
        <v>467.1150654100436</v>
      </c>
      <c r="E132" s="29">
        <f>MAY!G95</f>
        <v>123490</v>
      </c>
      <c r="F132" s="31">
        <f>MAY!H95</f>
        <v>215.12485221475424</v>
      </c>
      <c r="H132" s="29">
        <f>MAY!C96</f>
        <v>8066653</v>
      </c>
      <c r="I132" s="29">
        <f>MAY!E96</f>
        <v>23313</v>
      </c>
      <c r="J132" s="29">
        <f>MAY!G96</f>
        <v>36972</v>
      </c>
      <c r="K132" s="31">
        <f>MAY!H96</f>
        <v>218.1827599264308</v>
      </c>
    </row>
    <row r="133" spans="1:11" ht="12.75">
      <c r="A133" s="24" t="s">
        <v>59</v>
      </c>
      <c r="B133" s="29">
        <f>JUN!C95</f>
        <v>27043945</v>
      </c>
      <c r="C133" s="29">
        <f>JUN!E95</f>
        <v>57781</v>
      </c>
      <c r="D133" s="31">
        <f>JUN!F95</f>
        <v>468.04217649400323</v>
      </c>
      <c r="E133" s="29">
        <f>JUN!G95</f>
        <v>125381</v>
      </c>
      <c r="F133" s="31">
        <f>JUN!H95</f>
        <v>215.69412430910586</v>
      </c>
      <c r="H133" s="29">
        <f>JUN!C96</f>
        <v>8082501</v>
      </c>
      <c r="I133" s="29">
        <f>JUN!E96</f>
        <v>23393</v>
      </c>
      <c r="J133" s="29">
        <f>JUN!G96</f>
        <v>37045</v>
      </c>
      <c r="K133" s="31">
        <f>JUN!H96</f>
        <v>218.18061816709408</v>
      </c>
    </row>
    <row r="134" spans="1:11" ht="12.75">
      <c r="A134" s="30" t="s">
        <v>47</v>
      </c>
      <c r="B134" s="20">
        <f>SUM(B122:B133)/COUNTIF(B122:B133,"&lt;&gt;0")</f>
        <v>25307773.666666668</v>
      </c>
      <c r="C134" s="20">
        <f>SUM(C122:C133)/COUNTIF(C122:C133,"&lt;&gt;0")</f>
        <v>53850.833333333336</v>
      </c>
      <c r="D134" s="31">
        <f>B134/C134</f>
        <v>469.9606691323254</v>
      </c>
      <c r="E134" s="29">
        <f>SUM(E122:E133)/COUNTIF(E122:E133,"&lt;&gt;0")</f>
        <v>117216.16666666667</v>
      </c>
      <c r="F134" s="31">
        <f>B134/E134</f>
        <v>215.9068530080464</v>
      </c>
      <c r="H134" s="20">
        <f>SUM(H122:H133)/COUNTIF(H122:H133,"&lt;&gt;0")</f>
        <v>8119323.833333333</v>
      </c>
      <c r="I134" s="20">
        <f>SUM(I122:I133)/COUNTIF(I122:I133,"&lt;&gt;0")</f>
        <v>23281.833333333332</v>
      </c>
      <c r="J134" s="29">
        <f>SUM(J122:J133)/COUNTIF(J122:J133,"&lt;&gt;0")</f>
        <v>37280</v>
      </c>
      <c r="K134" s="31">
        <f>H134/J134</f>
        <v>217.79302128040055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39" t="s">
        <v>46</v>
      </c>
      <c r="C141" s="12" t="s">
        <v>76</v>
      </c>
      <c r="D141" s="12" t="s">
        <v>4</v>
      </c>
      <c r="E141" s="12" t="s">
        <v>63</v>
      </c>
      <c r="F141" s="12" t="s">
        <v>62</v>
      </c>
      <c r="G141" s="12" t="s">
        <v>2</v>
      </c>
      <c r="H141" s="12" t="s">
        <v>61</v>
      </c>
    </row>
    <row r="142" spans="1:8" ht="12.75">
      <c r="A142" s="24" t="s">
        <v>48</v>
      </c>
      <c r="C142" s="29">
        <f>JUL!C130</f>
        <v>8231257</v>
      </c>
      <c r="D142" s="29">
        <f>JUL!C131</f>
        <v>3211805</v>
      </c>
      <c r="E142" s="29">
        <f>JUL!C132</f>
        <v>3786529</v>
      </c>
      <c r="F142" s="29">
        <f>JUL!C133</f>
        <v>132555</v>
      </c>
      <c r="G142" s="29">
        <f>JUL!C134</f>
        <v>1100368</v>
      </c>
      <c r="H142" s="29">
        <f>JUL!C135</f>
        <v>327180</v>
      </c>
    </row>
    <row r="143" spans="1:8" ht="12.75">
      <c r="A143" s="24" t="s">
        <v>49</v>
      </c>
      <c r="C143" s="29">
        <f>AUG!C130</f>
        <v>8228041</v>
      </c>
      <c r="D143" s="29">
        <f>AUG!C131</f>
        <v>3217509</v>
      </c>
      <c r="E143" s="29">
        <f>AUG!C132</f>
        <v>3778698</v>
      </c>
      <c r="F143" s="29">
        <f>AUG!C133</f>
        <v>110189</v>
      </c>
      <c r="G143" s="29">
        <f>AUG!C134</f>
        <v>1121645</v>
      </c>
      <c r="H143" s="29">
        <f>AUG!C135</f>
        <v>330538</v>
      </c>
    </row>
    <row r="144" spans="1:8" ht="12.75">
      <c r="A144" s="24" t="s">
        <v>50</v>
      </c>
      <c r="C144" s="29">
        <f>SEP!C130</f>
        <v>8318277</v>
      </c>
      <c r="D144" s="29">
        <f>SEP!C131</f>
        <v>3232008</v>
      </c>
      <c r="E144" s="29">
        <f>SEP!C132</f>
        <v>3811312</v>
      </c>
      <c r="F144" s="29">
        <f>SEP!C133</f>
        <v>114633</v>
      </c>
      <c r="G144" s="29">
        <f>SEP!C134</f>
        <v>1160324</v>
      </c>
      <c r="H144" s="29">
        <f>SEP!C135</f>
        <v>325677</v>
      </c>
    </row>
    <row r="145" spans="1:8" ht="12.75">
      <c r="A145" s="24" t="s">
        <v>51</v>
      </c>
      <c r="C145" s="29">
        <f>OCT!C130</f>
        <v>8433674</v>
      </c>
      <c r="D145" s="29">
        <f>OCT!C131</f>
        <v>3274211</v>
      </c>
      <c r="E145" s="29">
        <f>OCT!C132</f>
        <v>3877958</v>
      </c>
      <c r="F145" s="29">
        <f>OCT!C133</f>
        <v>108887</v>
      </c>
      <c r="G145" s="29">
        <f>OCT!C134</f>
        <v>1172618</v>
      </c>
      <c r="H145" s="29">
        <f>OCT!C135</f>
        <v>323617</v>
      </c>
    </row>
    <row r="146" spans="1:8" ht="12.75">
      <c r="A146" s="24" t="s">
        <v>52</v>
      </c>
      <c r="C146" s="29">
        <f>NOV!C130</f>
        <v>8432804</v>
      </c>
      <c r="D146" s="29">
        <f>NOV!C131</f>
        <v>3285338</v>
      </c>
      <c r="E146" s="29">
        <f>NOV!C132</f>
        <v>3865763</v>
      </c>
      <c r="F146" s="29">
        <f>NOV!C133</f>
        <v>74241</v>
      </c>
      <c r="G146" s="29">
        <f>NOV!C134</f>
        <v>1207462</v>
      </c>
      <c r="H146" s="29">
        <f>NOV!C135</f>
        <v>316397</v>
      </c>
    </row>
    <row r="147" spans="1:8" ht="12.75">
      <c r="A147" s="24" t="s">
        <v>53</v>
      </c>
      <c r="C147" s="29">
        <f>DEC!C130</f>
        <v>8575248</v>
      </c>
      <c r="D147" s="29">
        <f>DEC!C131</f>
        <v>3306039</v>
      </c>
      <c r="E147" s="29">
        <f>DEC!C132</f>
        <v>3943616</v>
      </c>
      <c r="F147" s="29">
        <f>DEC!C133</f>
        <v>52730</v>
      </c>
      <c r="G147" s="29">
        <f>DEC!C134</f>
        <v>1272863</v>
      </c>
      <c r="H147" s="29">
        <f>DEC!C135</f>
        <v>321058</v>
      </c>
    </row>
    <row r="148" spans="1:8" ht="12.75">
      <c r="A148" s="24" t="s">
        <v>54</v>
      </c>
      <c r="C148" s="29">
        <f>JAN!C130</f>
        <v>8507420</v>
      </c>
      <c r="D148" s="29">
        <f>JAN!C131</f>
        <v>3293328</v>
      </c>
      <c r="E148" s="29">
        <f>JAN!C132</f>
        <v>3860779</v>
      </c>
      <c r="F148" s="29">
        <f>JAN!C133</f>
        <v>59383</v>
      </c>
      <c r="G148" s="29">
        <f>JAN!C134</f>
        <v>1293930</v>
      </c>
      <c r="H148" s="29">
        <f>JAN!C135</f>
        <v>318906</v>
      </c>
    </row>
    <row r="149" spans="1:8" ht="12.75">
      <c r="A149" s="24" t="s">
        <v>55</v>
      </c>
      <c r="C149" s="29">
        <f>FEB!C130</f>
        <v>8509934</v>
      </c>
      <c r="D149" s="29">
        <f>FEB!C131</f>
        <v>3301394</v>
      </c>
      <c r="E149" s="29">
        <f>FEB!C132</f>
        <v>3860331</v>
      </c>
      <c r="F149" s="29">
        <f>FEB!C133</f>
        <v>50277</v>
      </c>
      <c r="G149" s="29">
        <f>FEB!C134</f>
        <v>1297932</v>
      </c>
      <c r="H149" s="29">
        <f>FEB!C135</f>
        <v>317776</v>
      </c>
    </row>
    <row r="150" spans="1:8" ht="12.75">
      <c r="A150" s="24" t="s">
        <v>56</v>
      </c>
      <c r="C150" s="29">
        <f>MAR!C130</f>
        <v>8457098</v>
      </c>
      <c r="D150" s="29">
        <f>MAR!C131</f>
        <v>3311321</v>
      </c>
      <c r="E150" s="29">
        <f>MAR!C132</f>
        <v>3848905</v>
      </c>
      <c r="F150" s="29">
        <f>MAR!C133</f>
        <v>52921</v>
      </c>
      <c r="G150" s="29">
        <f>MAR!C134</f>
        <v>1243951</v>
      </c>
      <c r="H150" s="29">
        <f>MAR!C135</f>
        <v>307259</v>
      </c>
    </row>
    <row r="151" spans="1:8" ht="12.75">
      <c r="A151" s="24" t="s">
        <v>57</v>
      </c>
      <c r="C151" s="29">
        <f>APR!C130</f>
        <v>8399944</v>
      </c>
      <c r="D151" s="29">
        <f>APR!C131</f>
        <v>3313296</v>
      </c>
      <c r="E151" s="29">
        <f>APR!C132</f>
        <v>3789954</v>
      </c>
      <c r="F151" s="29">
        <f>APR!C133</f>
        <v>52791</v>
      </c>
      <c r="G151" s="29">
        <f>APR!C134</f>
        <v>1243903</v>
      </c>
      <c r="H151" s="29">
        <f>APR!C135</f>
        <v>305331</v>
      </c>
    </row>
    <row r="152" spans="1:8" ht="12.75">
      <c r="A152" s="24" t="s">
        <v>58</v>
      </c>
      <c r="C152" s="29">
        <f>MAY!C130</f>
        <v>8329696</v>
      </c>
      <c r="D152" s="29">
        <f>MAY!C131</f>
        <v>3320115</v>
      </c>
      <c r="E152" s="29">
        <f>MAY!C132</f>
        <v>3738760</v>
      </c>
      <c r="F152" s="29">
        <f>MAY!C133</f>
        <v>54235</v>
      </c>
      <c r="G152" s="29">
        <f>MAY!C134</f>
        <v>1216586</v>
      </c>
      <c r="H152" s="29">
        <f>MAY!C135</f>
        <v>309760</v>
      </c>
    </row>
    <row r="153" spans="1:8" ht="12.75">
      <c r="A153" s="24" t="s">
        <v>59</v>
      </c>
      <c r="C153" s="29">
        <f>JUN!C130</f>
        <v>8357232</v>
      </c>
      <c r="D153" s="29">
        <f>JUN!C131</f>
        <v>3331364</v>
      </c>
      <c r="E153" s="29">
        <f>JUN!C132</f>
        <v>3735693</v>
      </c>
      <c r="F153" s="29">
        <f>JUN!C133</f>
        <v>40822</v>
      </c>
      <c r="G153" s="29">
        <f>JUN!C134</f>
        <v>1249353</v>
      </c>
      <c r="H153" s="29">
        <f>JUN!C135</f>
        <v>310894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8398385.416666666</v>
      </c>
      <c r="D154" s="34">
        <f t="shared" si="6"/>
        <v>3283144</v>
      </c>
      <c r="E154" s="34">
        <f t="shared" si="6"/>
        <v>3824858.1666666665</v>
      </c>
      <c r="F154" s="34">
        <f t="shared" si="6"/>
        <v>75305.33333333333</v>
      </c>
      <c r="G154" s="34">
        <f t="shared" si="6"/>
        <v>1215077.9166666667</v>
      </c>
      <c r="H154" s="34">
        <f t="shared" si="6"/>
        <v>317866.0833333333</v>
      </c>
    </row>
    <row r="158" ht="12.75">
      <c r="A158" s="18" t="s">
        <v>74</v>
      </c>
    </row>
    <row r="159" ht="12.75">
      <c r="A159" s="18"/>
    </row>
    <row r="160" spans="1:10" ht="12.75">
      <c r="A160" s="18"/>
      <c r="B160" s="43" t="s">
        <v>4</v>
      </c>
      <c r="C160" s="43"/>
      <c r="D160" s="43" t="s">
        <v>63</v>
      </c>
      <c r="E160" s="43"/>
      <c r="F160" s="43" t="s">
        <v>62</v>
      </c>
      <c r="G160" s="43"/>
      <c r="H160" s="43" t="s">
        <v>2</v>
      </c>
      <c r="I160" s="43"/>
      <c r="J160" s="42"/>
    </row>
    <row r="161" spans="2:10" ht="12.75">
      <c r="B161" s="26" t="s">
        <v>77</v>
      </c>
      <c r="C161" s="26" t="s">
        <v>77</v>
      </c>
      <c r="D161" s="26" t="s">
        <v>77</v>
      </c>
      <c r="E161" s="26" t="s">
        <v>77</v>
      </c>
      <c r="F161" s="26" t="s">
        <v>77</v>
      </c>
      <c r="G161" s="26" t="s">
        <v>77</v>
      </c>
      <c r="H161" s="26" t="s">
        <v>77</v>
      </c>
      <c r="I161" s="26" t="s">
        <v>77</v>
      </c>
      <c r="J161" s="26" t="s">
        <v>77</v>
      </c>
    </row>
    <row r="162" spans="2:10" ht="12.75">
      <c r="B162" s="26" t="s">
        <v>78</v>
      </c>
      <c r="C162" s="26" t="s">
        <v>78</v>
      </c>
      <c r="D162" s="26" t="s">
        <v>78</v>
      </c>
      <c r="E162" s="26" t="s">
        <v>78</v>
      </c>
      <c r="F162" s="26" t="s">
        <v>78</v>
      </c>
      <c r="G162" s="26" t="s">
        <v>78</v>
      </c>
      <c r="H162" s="26" t="s">
        <v>78</v>
      </c>
      <c r="I162" s="26" t="s">
        <v>78</v>
      </c>
      <c r="J162" s="26" t="s">
        <v>78</v>
      </c>
    </row>
    <row r="163" spans="2:10" ht="12.75">
      <c r="B163" s="26" t="s">
        <v>70</v>
      </c>
      <c r="C163" s="26" t="s">
        <v>70</v>
      </c>
      <c r="D163" s="26" t="s">
        <v>70</v>
      </c>
      <c r="E163" s="26" t="s">
        <v>70</v>
      </c>
      <c r="F163" s="26" t="s">
        <v>70</v>
      </c>
      <c r="G163" s="26" t="s">
        <v>70</v>
      </c>
      <c r="H163" s="26" t="s">
        <v>70</v>
      </c>
      <c r="I163" s="26" t="s">
        <v>70</v>
      </c>
      <c r="J163" s="26" t="s">
        <v>70</v>
      </c>
    </row>
    <row r="164" spans="1:10" ht="12.75">
      <c r="A164" s="6" t="s">
        <v>46</v>
      </c>
      <c r="B164" s="12" t="s">
        <v>60</v>
      </c>
      <c r="C164" s="12" t="s">
        <v>72</v>
      </c>
      <c r="D164" s="12" t="s">
        <v>60</v>
      </c>
      <c r="E164" s="12" t="s">
        <v>72</v>
      </c>
      <c r="F164" s="12" t="s">
        <v>60</v>
      </c>
      <c r="G164" s="12" t="s">
        <v>72</v>
      </c>
      <c r="H164" s="12" t="s">
        <v>60</v>
      </c>
      <c r="I164" s="12" t="s">
        <v>72</v>
      </c>
      <c r="J164" s="12" t="s">
        <v>72</v>
      </c>
    </row>
    <row r="165" spans="1:10" ht="12.75">
      <c r="A165" s="24" t="s">
        <v>48</v>
      </c>
      <c r="B165" s="31">
        <f>JUL!E141</f>
        <v>236.38809155810702</v>
      </c>
      <c r="C165" s="31">
        <f>JUL!G141</f>
        <v>218.19327445652175</v>
      </c>
      <c r="D165" s="31">
        <f>JUL!E142</f>
        <v>745.9671000788022</v>
      </c>
      <c r="E165" s="31">
        <f>JUL!G142</f>
        <v>233.98189458073287</v>
      </c>
      <c r="F165" s="31">
        <f>JUL!E143</f>
        <v>960.5434782608696</v>
      </c>
      <c r="G165" s="31">
        <f>JUL!G143</f>
        <v>277.3117154811716</v>
      </c>
      <c r="H165" s="31">
        <f>JUL!E144</f>
        <v>311.4542881403906</v>
      </c>
      <c r="I165" s="31">
        <f>JUL!G144</f>
        <v>307.02232142857144</v>
      </c>
      <c r="J165" s="31">
        <f>JUL!G145</f>
        <v>191.55737704918033</v>
      </c>
    </row>
    <row r="166" spans="1:10" ht="12.75">
      <c r="A166" s="24" t="s">
        <v>49</v>
      </c>
      <c r="B166" s="31">
        <f>AUG!E141</f>
        <v>236.4772159341467</v>
      </c>
      <c r="C166" s="31">
        <f>AUG!G141</f>
        <v>218.09184572629295</v>
      </c>
      <c r="D166" s="31">
        <f>AUG!E142</f>
        <v>747.6648199445983</v>
      </c>
      <c r="E166" s="31">
        <f>AUG!G142</f>
        <v>233.85926476049016</v>
      </c>
      <c r="F166" s="31">
        <f>AUG!E143</f>
        <v>910.6528925619834</v>
      </c>
      <c r="G166" s="31">
        <f>AUG!G143</f>
        <v>256.25348837209305</v>
      </c>
      <c r="H166" s="31">
        <f>AUG!E144</f>
        <v>310.27524204702627</v>
      </c>
      <c r="I166" s="31">
        <f>AUG!G144</f>
        <v>305.62534059945506</v>
      </c>
      <c r="J166" s="31">
        <f>AUG!G145</f>
        <v>191.72737819025522</v>
      </c>
    </row>
    <row r="167" spans="1:10" ht="12.75">
      <c r="A167" s="24" t="s">
        <v>50</v>
      </c>
      <c r="B167" s="31">
        <f>SEP!E141</f>
        <v>236.77714285714285</v>
      </c>
      <c r="C167" s="31">
        <f>SEP!G141</f>
        <v>218.57090687766282</v>
      </c>
      <c r="D167" s="31">
        <f>SEP!E142</f>
        <v>749.2258698643601</v>
      </c>
      <c r="E167" s="31">
        <f>SEP!G142</f>
        <v>233.52196556583542</v>
      </c>
      <c r="F167" s="31">
        <f>SEP!E143</f>
        <v>917.064</v>
      </c>
      <c r="G167" s="31">
        <f>SEP!G143</f>
        <v>249.7450980392157</v>
      </c>
      <c r="H167" s="31">
        <f>SEP!E144</f>
        <v>309.00772303595204</v>
      </c>
      <c r="I167" s="31">
        <f>SEP!G144</f>
        <v>304.5469816272966</v>
      </c>
      <c r="J167" s="31">
        <f>SEP!G145</f>
        <v>192.13982300884956</v>
      </c>
    </row>
    <row r="168" spans="1:10" ht="12.75">
      <c r="A168" s="24" t="s">
        <v>51</v>
      </c>
      <c r="B168" s="31">
        <f>OCT!E141</f>
        <v>239.2904333844917</v>
      </c>
      <c r="C168" s="31">
        <f>OCT!G141</f>
        <v>220.75316882416396</v>
      </c>
      <c r="D168" s="31">
        <f>OCT!E142</f>
        <v>752.5631670871337</v>
      </c>
      <c r="E168" s="31">
        <f>OCT!G142</f>
        <v>234.3601861364598</v>
      </c>
      <c r="F168" s="31">
        <f>OCT!E143</f>
        <v>892.516393442623</v>
      </c>
      <c r="G168" s="31">
        <f>OCT!G143</f>
        <v>242.51002227171492</v>
      </c>
      <c r="H168" s="31">
        <f>OCT!E144</f>
        <v>308.0162857893354</v>
      </c>
      <c r="I168" s="31">
        <f>OCT!G144</f>
        <v>303.1587383660807</v>
      </c>
      <c r="J168" s="31">
        <f>OCT!G145</f>
        <v>192.17161520190024</v>
      </c>
    </row>
    <row r="169" spans="1:10" ht="12.75">
      <c r="A169" s="24" t="s">
        <v>52</v>
      </c>
      <c r="B169" s="31">
        <f>NOV!E141</f>
        <v>239.194612304332</v>
      </c>
      <c r="C169" s="31">
        <f>NOV!G141</f>
        <v>220.8630588235294</v>
      </c>
      <c r="D169" s="31">
        <f>NOV!E142</f>
        <v>753.4131748197233</v>
      </c>
      <c r="E169" s="31">
        <f>NOV!G142</f>
        <v>233.29891369945685</v>
      </c>
      <c r="F169" s="31">
        <f>NOV!E143</f>
        <v>916.5555555555555</v>
      </c>
      <c r="G169" s="31">
        <f>NOV!G143</f>
        <v>239.48709677419356</v>
      </c>
      <c r="H169" s="31">
        <f>NOV!E144</f>
        <v>310.3217681829864</v>
      </c>
      <c r="I169" s="31">
        <f>NOV!G144</f>
        <v>305.6092128575044</v>
      </c>
      <c r="J169" s="31">
        <f>NOV!G145</f>
        <v>190.94568497284249</v>
      </c>
    </row>
    <row r="170" spans="1:10" ht="12.75">
      <c r="A170" s="24" t="s">
        <v>53</v>
      </c>
      <c r="B170" s="31">
        <f>DEC!E141</f>
        <v>239.55068473299036</v>
      </c>
      <c r="C170" s="31">
        <f>DEC!G141</f>
        <v>221.0510163145226</v>
      </c>
      <c r="D170" s="31">
        <f>DEC!E142</f>
        <v>752.7421263599923</v>
      </c>
      <c r="E170" s="31">
        <f>DEC!G142</f>
        <v>232.95032193277808</v>
      </c>
      <c r="F170" s="31">
        <f>DEC!E143</f>
        <v>1054.6</v>
      </c>
      <c r="G170" s="31">
        <f>DEC!G143</f>
        <v>258.48039215686276</v>
      </c>
      <c r="H170" s="31">
        <f>DEC!E144</f>
        <v>307.8266021765417</v>
      </c>
      <c r="I170" s="31">
        <f>DEC!G144</f>
        <v>303.13479399857107</v>
      </c>
      <c r="J170" s="31">
        <f>DEC!G145</f>
        <v>190.99226650803092</v>
      </c>
    </row>
    <row r="171" spans="1:10" ht="12.75">
      <c r="A171" s="24" t="s">
        <v>54</v>
      </c>
      <c r="B171" s="31">
        <f>JAN!E141</f>
        <v>238.50869061413673</v>
      </c>
      <c r="C171" s="31">
        <f>JAN!G141</f>
        <v>220.2747642298174</v>
      </c>
      <c r="D171" s="31">
        <f>JAN!E142</f>
        <v>744.3182957393484</v>
      </c>
      <c r="E171" s="31">
        <f>JAN!G142</f>
        <v>230.78360930121346</v>
      </c>
      <c r="F171" s="31">
        <f>JAN!E143</f>
        <v>1006.4915254237288</v>
      </c>
      <c r="G171" s="31">
        <f>JAN!G143</f>
        <v>261.59911894273125</v>
      </c>
      <c r="H171" s="31">
        <f>JAN!E144</f>
        <v>308.51931330472104</v>
      </c>
      <c r="I171" s="31">
        <f>JAN!G144</f>
        <v>304.0249060150376</v>
      </c>
      <c r="J171" s="31">
        <f>JAN!G145</f>
        <v>191.30533893221354</v>
      </c>
    </row>
    <row r="172" spans="1:10" ht="12.75">
      <c r="A172" s="24" t="s">
        <v>55</v>
      </c>
      <c r="B172" s="31">
        <f>FEB!E141</f>
        <v>238.98899667004488</v>
      </c>
      <c r="C172" s="31">
        <f>FEB!G141</f>
        <v>220.85857639818036</v>
      </c>
      <c r="D172" s="31">
        <f>FEB!E142</f>
        <v>749.287849378882</v>
      </c>
      <c r="E172" s="31">
        <f>FEB!G142</f>
        <v>231.7403649897947</v>
      </c>
      <c r="F172" s="31">
        <f>FEB!E143</f>
        <v>1005.54</v>
      </c>
      <c r="G172" s="31">
        <f>FEB!G143</f>
        <v>279.31666666666666</v>
      </c>
      <c r="H172" s="31">
        <f>FEB!E144</f>
        <v>308.15099715099717</v>
      </c>
      <c r="I172" s="31">
        <f>FEB!G144</f>
        <v>304.107778819119</v>
      </c>
      <c r="J172" s="31">
        <f>FEB!G145</f>
        <v>192.70830806549424</v>
      </c>
    </row>
    <row r="173" spans="1:10" ht="12.75">
      <c r="A173" s="24" t="s">
        <v>56</v>
      </c>
      <c r="B173" s="31">
        <f>MAR!E141</f>
        <v>239.29187743893627</v>
      </c>
      <c r="C173" s="31">
        <f>MAR!G141</f>
        <v>221.01995728207183</v>
      </c>
      <c r="D173" s="31">
        <f>MAR!E142</f>
        <v>750.7128925297445</v>
      </c>
      <c r="E173" s="31">
        <f>MAR!G142</f>
        <v>232.74505653988027</v>
      </c>
      <c r="F173" s="31">
        <f>MAR!E143</f>
        <v>853.5645161290323</v>
      </c>
      <c r="G173" s="31">
        <f>MAR!G143</f>
        <v>254.4278846153846</v>
      </c>
      <c r="H173" s="31">
        <f>MAR!E144</f>
        <v>309.2866732968672</v>
      </c>
      <c r="I173" s="31">
        <f>MAR!G144</f>
        <v>304.9646972297132</v>
      </c>
      <c r="J173" s="31">
        <f>MAR!G145</f>
        <v>192.88072818581293</v>
      </c>
    </row>
    <row r="174" spans="1:10" ht="12.75">
      <c r="A174" s="24" t="s">
        <v>57</v>
      </c>
      <c r="B174" s="31">
        <f>APR!E141</f>
        <v>238.7788988181032</v>
      </c>
      <c r="C174" s="31">
        <f>APR!G141</f>
        <v>220.5775913720791</v>
      </c>
      <c r="D174" s="31">
        <f>APR!E142</f>
        <v>749.1508203202214</v>
      </c>
      <c r="E174" s="31">
        <f>APR!G142</f>
        <v>232.2418040321098</v>
      </c>
      <c r="F174" s="31">
        <f>APR!E143</f>
        <v>812.1692307692308</v>
      </c>
      <c r="G174" s="31">
        <f>APR!G143</f>
        <v>238.8733031674208</v>
      </c>
      <c r="H174" s="31">
        <f>APR!E144</f>
        <v>310.5099850224663</v>
      </c>
      <c r="I174" s="31">
        <f>APR!G144</f>
        <v>306.3046047771485</v>
      </c>
      <c r="J174" s="31">
        <f>APR!G145</f>
        <v>191.19035691922355</v>
      </c>
    </row>
    <row r="175" spans="1:10" ht="12.75">
      <c r="A175" s="24" t="s">
        <v>58</v>
      </c>
      <c r="B175" s="31">
        <f>MAY!E141</f>
        <v>239.235840899265</v>
      </c>
      <c r="C175" s="31">
        <f>MAY!G141</f>
        <v>220.98742012779553</v>
      </c>
      <c r="D175" s="31">
        <f>MAY!E142</f>
        <v>746.2594810379242</v>
      </c>
      <c r="E175" s="31">
        <f>MAY!G142</f>
        <v>232.13460822053892</v>
      </c>
      <c r="F175" s="31">
        <f>MAY!E143</f>
        <v>935.0862068965517</v>
      </c>
      <c r="G175" s="31">
        <f>MAY!G143</f>
        <v>268.490099009901</v>
      </c>
      <c r="H175" s="31">
        <f>MAY!E144</f>
        <v>305.8285570638512</v>
      </c>
      <c r="I175" s="31">
        <f>MAY!G144</f>
        <v>301.65782296057523</v>
      </c>
      <c r="J175" s="31">
        <f>MAY!G145</f>
        <v>192.75668948350963</v>
      </c>
    </row>
    <row r="176" spans="1:10" ht="12.75">
      <c r="A176" s="24" t="s">
        <v>59</v>
      </c>
      <c r="B176" s="31">
        <f>JUN!E141</f>
        <v>239.06451381413706</v>
      </c>
      <c r="C176" s="31">
        <f>JUN!G141</f>
        <v>221.04465529825492</v>
      </c>
      <c r="D176" s="31">
        <f>JUN!E142</f>
        <v>751.6484909456741</v>
      </c>
      <c r="E176" s="31">
        <f>JUN!G142</f>
        <v>231.71399330107928</v>
      </c>
      <c r="F176" s="31">
        <f>JUN!E143</f>
        <v>927.7727272727273</v>
      </c>
      <c r="G176" s="31">
        <f>JUN!G143</f>
        <v>289.5177304964539</v>
      </c>
      <c r="H176" s="31">
        <f>JUN!E144</f>
        <v>308.0258875739645</v>
      </c>
      <c r="I176" s="31">
        <f>JUN!G144</f>
        <v>303.7571115973742</v>
      </c>
      <c r="J176" s="31">
        <f>JUN!G145</f>
        <v>194.55193992490612</v>
      </c>
    </row>
    <row r="177" spans="1:10" ht="12.75">
      <c r="A177" s="30" t="s">
        <v>47</v>
      </c>
      <c r="B177" s="35">
        <f>SUM(B165:B176)/COUNTIF(B165:B176,"&lt;&gt;0")</f>
        <v>238.46224991881945</v>
      </c>
      <c r="C177" s="35">
        <f aca="true" t="shared" si="7" ref="C177:J177">SUM(C165:C176)/COUNTIF(C165:C176,"&lt;&gt;0")</f>
        <v>220.1905196442411</v>
      </c>
      <c r="D177" s="35">
        <f t="shared" si="7"/>
        <v>749.4128406755339</v>
      </c>
      <c r="E177" s="35">
        <f t="shared" si="7"/>
        <v>232.77766525503083</v>
      </c>
      <c r="F177" s="35">
        <f t="shared" si="7"/>
        <v>932.7130438593585</v>
      </c>
      <c r="G177" s="35">
        <f t="shared" si="7"/>
        <v>259.6677179994842</v>
      </c>
      <c r="H177" s="35">
        <f t="shared" si="7"/>
        <v>308.93527689875833</v>
      </c>
      <c r="I177" s="35">
        <f t="shared" si="7"/>
        <v>304.49285918970395</v>
      </c>
      <c r="J177" s="35">
        <f t="shared" si="7"/>
        <v>192.07729220351823</v>
      </c>
    </row>
    <row r="180" ht="12.75">
      <c r="B180" s="36"/>
    </row>
  </sheetData>
  <sheetProtection/>
  <mergeCells count="15">
    <mergeCell ref="J55:L55"/>
    <mergeCell ref="B78:D78"/>
    <mergeCell ref="F78:H78"/>
    <mergeCell ref="J78:K78"/>
    <mergeCell ref="B97:D97"/>
    <mergeCell ref="F97:H97"/>
    <mergeCell ref="J97:K97"/>
    <mergeCell ref="B160:C160"/>
    <mergeCell ref="D160:E160"/>
    <mergeCell ref="F160:G160"/>
    <mergeCell ref="H160:I160"/>
    <mergeCell ref="C55:E55"/>
    <mergeCell ref="G55:I55"/>
    <mergeCell ref="B118:F118"/>
    <mergeCell ref="H118:K118"/>
  </mergeCells>
  <printOptions horizontalCentered="1" verticalCentered="1"/>
  <pageMargins left="0.5" right="0.5" top="0.75" bottom="0.75" header="0.5" footer="0.5"/>
  <pageSetup horizontalDpi="600" verticalDpi="600" orientation="landscape" scale="82" r:id="rId1"/>
  <headerFooter alignWithMargins="0">
    <oddHeader>&amp;C&amp;F
(&amp;A)</oddHeader>
    <oddFooter>&amp;CPage &amp;P of &amp;N</oddFooter>
  </headerFooter>
  <rowBreaks count="4" manualBreakCount="4">
    <brk id="49" max="255" man="1"/>
    <brk id="74" max="255" man="1"/>
    <brk id="114" max="255" man="1"/>
    <brk id="13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B14">
      <selection activeCell="A1" sqref="A1"/>
    </sheetView>
  </sheetViews>
  <sheetFormatPr defaultColWidth="9.140625" defaultRowHeight="12.75"/>
  <cols>
    <col min="8" max="8" width="11.140625" style="0" customWidth="1"/>
    <col min="9" max="9" width="12.14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JUL!B5</f>
        <v>8846</v>
      </c>
      <c r="C5" s="20">
        <f>JUL!C5</f>
        <v>216</v>
      </c>
      <c r="D5" s="20">
        <f>JUL!D5</f>
        <v>1256</v>
      </c>
      <c r="E5" s="20">
        <f>JUL!E5</f>
        <v>2469</v>
      </c>
      <c r="F5" s="20">
        <f>JUL!F5</f>
        <v>9861</v>
      </c>
      <c r="G5" s="20">
        <f>JUL!G5</f>
        <v>406</v>
      </c>
      <c r="H5" s="20">
        <f>JUL!H5</f>
        <v>61836</v>
      </c>
      <c r="I5" s="20">
        <f aca="true" t="shared" si="0" ref="I5:I16">SUM(B5:H5)</f>
        <v>84890</v>
      </c>
    </row>
    <row r="6" spans="1:9" ht="12.75">
      <c r="A6" s="24" t="s">
        <v>49</v>
      </c>
      <c r="B6" s="20">
        <f>AUG!B5</f>
        <v>8766</v>
      </c>
      <c r="C6" s="20">
        <f>AUG!C5</f>
        <v>231</v>
      </c>
      <c r="D6" s="20">
        <f>AUG!D5</f>
        <v>1278</v>
      </c>
      <c r="E6" s="20">
        <f>AUG!E5</f>
        <v>2544</v>
      </c>
      <c r="F6" s="20">
        <f>AUG!F5</f>
        <v>9875</v>
      </c>
      <c r="G6" s="20">
        <f>AUG!G5</f>
        <v>393</v>
      </c>
      <c r="H6" s="20">
        <f>AUG!H5</f>
        <v>62496</v>
      </c>
      <c r="I6" s="20">
        <f t="shared" si="0"/>
        <v>85583</v>
      </c>
    </row>
    <row r="7" spans="1:9" ht="12.75">
      <c r="A7" s="24" t="s">
        <v>50</v>
      </c>
      <c r="B7" s="20">
        <f>SEP!B5</f>
        <v>8817</v>
      </c>
      <c r="C7" s="20">
        <f>SEP!C5</f>
        <v>216</v>
      </c>
      <c r="D7" s="20">
        <f>SEP!D5</f>
        <v>1245</v>
      </c>
      <c r="E7" s="20">
        <f>SEP!E5</f>
        <v>2670</v>
      </c>
      <c r="F7" s="20">
        <f>SEP!F5</f>
        <v>9839</v>
      </c>
      <c r="G7" s="20">
        <f>SEP!G5</f>
        <v>401</v>
      </c>
      <c r="H7" s="20">
        <f>SEP!H5</f>
        <v>63165</v>
      </c>
      <c r="I7" s="20">
        <f t="shared" si="0"/>
        <v>86353</v>
      </c>
    </row>
    <row r="8" spans="1:9" ht="12.75">
      <c r="A8" s="24" t="s">
        <v>51</v>
      </c>
      <c r="B8" s="20">
        <f>OCT!B5</f>
        <v>8981</v>
      </c>
      <c r="C8" s="20">
        <f>OCT!C5</f>
        <v>227</v>
      </c>
      <c r="D8" s="20">
        <f>OCT!D5</f>
        <v>1215</v>
      </c>
      <c r="E8" s="20">
        <f>OCT!E5</f>
        <v>2705</v>
      </c>
      <c r="F8" s="20">
        <f>OCT!F5</f>
        <v>9858</v>
      </c>
      <c r="G8" s="20">
        <f>OCT!G5</f>
        <v>403</v>
      </c>
      <c r="H8" s="20">
        <f>OCT!H5</f>
        <v>64725</v>
      </c>
      <c r="I8" s="20">
        <f t="shared" si="0"/>
        <v>88114</v>
      </c>
    </row>
    <row r="9" spans="1:9" ht="12.75">
      <c r="A9" s="24" t="s">
        <v>52</v>
      </c>
      <c r="B9" s="20">
        <f>NOV!B5</f>
        <v>9037</v>
      </c>
      <c r="C9" s="20">
        <f>NOV!C5</f>
        <v>156</v>
      </c>
      <c r="D9" s="20">
        <f>NOV!D5</f>
        <v>1202</v>
      </c>
      <c r="E9" s="20">
        <f>NOV!E5</f>
        <v>2713</v>
      </c>
      <c r="F9" s="20">
        <f>NOV!F5</f>
        <v>9890</v>
      </c>
      <c r="G9" s="20">
        <f>NOV!G5</f>
        <v>394</v>
      </c>
      <c r="H9" s="20">
        <f>NOV!H5</f>
        <v>66369</v>
      </c>
      <c r="I9" s="20">
        <f t="shared" si="0"/>
        <v>89761</v>
      </c>
    </row>
    <row r="10" spans="1:9" ht="12.75">
      <c r="A10" s="24" t="s">
        <v>53</v>
      </c>
      <c r="B10" s="20">
        <f>DEC!B5</f>
        <v>9170</v>
      </c>
      <c r="C10" s="20">
        <f>DEC!C5</f>
        <v>110</v>
      </c>
      <c r="D10" s="20">
        <f>DEC!D5</f>
        <v>1192</v>
      </c>
      <c r="E10" s="20">
        <f>DEC!E5</f>
        <v>2872</v>
      </c>
      <c r="F10" s="20">
        <f>DEC!F5</f>
        <v>9925</v>
      </c>
      <c r="G10" s="20">
        <f>DEC!G5</f>
        <v>397</v>
      </c>
      <c r="H10" s="20">
        <f>DEC!H5</f>
        <v>67891</v>
      </c>
      <c r="I10" s="20">
        <f t="shared" si="0"/>
        <v>91557</v>
      </c>
    </row>
    <row r="11" spans="1:9" ht="12.75">
      <c r="A11" s="24" t="s">
        <v>54</v>
      </c>
      <c r="B11" s="20">
        <f>JAN!B5</f>
        <v>9061</v>
      </c>
      <c r="C11" s="20">
        <f>JAN!C5</f>
        <v>130</v>
      </c>
      <c r="D11" s="20">
        <f>JAN!D5</f>
        <v>1187</v>
      </c>
      <c r="E11" s="20">
        <f>JAN!E5</f>
        <v>2892</v>
      </c>
      <c r="F11" s="20">
        <f>JAN!F5</f>
        <v>9938</v>
      </c>
      <c r="G11" s="20">
        <f>JAN!G5</f>
        <v>390</v>
      </c>
      <c r="H11" s="20">
        <f>JAN!H5</f>
        <v>68546</v>
      </c>
      <c r="I11" s="20">
        <f t="shared" si="0"/>
        <v>92144</v>
      </c>
    </row>
    <row r="12" spans="1:9" ht="12.75">
      <c r="A12" s="24" t="s">
        <v>55</v>
      </c>
      <c r="B12" s="20">
        <f>FEB!B5</f>
        <v>8960</v>
      </c>
      <c r="C12" s="20">
        <f>FEB!C5</f>
        <v>111</v>
      </c>
      <c r="D12" s="20">
        <f>FEB!D5</f>
        <v>1183</v>
      </c>
      <c r="E12" s="20">
        <f>FEB!E5</f>
        <v>2902</v>
      </c>
      <c r="F12" s="20">
        <f>FEB!F5</f>
        <v>9946</v>
      </c>
      <c r="G12" s="20">
        <f>FEB!G5</f>
        <v>373</v>
      </c>
      <c r="H12" s="20">
        <f>FEB!H5</f>
        <v>69158</v>
      </c>
      <c r="I12" s="20">
        <f t="shared" si="0"/>
        <v>92633</v>
      </c>
    </row>
    <row r="13" spans="1:9" ht="12.75">
      <c r="A13" s="24" t="s">
        <v>56</v>
      </c>
      <c r="B13" s="20">
        <f>MAR!B5</f>
        <v>8835</v>
      </c>
      <c r="C13" s="20">
        <f>MAR!C5</f>
        <v>132</v>
      </c>
      <c r="D13" s="20">
        <f>MAR!D5</f>
        <v>1129</v>
      </c>
      <c r="E13" s="20">
        <f>MAR!E5</f>
        <v>2720</v>
      </c>
      <c r="F13" s="20">
        <f>MAR!F5</f>
        <v>9959</v>
      </c>
      <c r="G13" s="20">
        <f>MAR!G5</f>
        <v>368</v>
      </c>
      <c r="H13" s="20">
        <f>MAR!H5</f>
        <v>70260</v>
      </c>
      <c r="I13" s="20">
        <f t="shared" si="0"/>
        <v>93403</v>
      </c>
    </row>
    <row r="14" spans="1:9" ht="12.75">
      <c r="A14" s="24" t="s">
        <v>57</v>
      </c>
      <c r="B14" s="20">
        <f>APR!B5</f>
        <v>8738</v>
      </c>
      <c r="C14" s="20">
        <f>APR!C5</f>
        <v>141</v>
      </c>
      <c r="D14" s="20">
        <f>APR!D5</f>
        <v>1113</v>
      </c>
      <c r="E14" s="20">
        <f>APR!E5</f>
        <v>2717</v>
      </c>
      <c r="F14" s="20">
        <f>APR!F5</f>
        <v>9941</v>
      </c>
      <c r="G14" s="20">
        <f>APR!G5</f>
        <v>367</v>
      </c>
      <c r="H14" s="20">
        <f>APR!H5</f>
        <v>70348</v>
      </c>
      <c r="I14" s="20">
        <f t="shared" si="0"/>
        <v>93365</v>
      </c>
    </row>
    <row r="15" spans="1:9" ht="12.75">
      <c r="A15" s="24" t="s">
        <v>58</v>
      </c>
      <c r="B15" s="20">
        <f>MAY!B5</f>
        <v>8611</v>
      </c>
      <c r="C15" s="20">
        <f>MAY!C5</f>
        <v>129</v>
      </c>
      <c r="D15" s="20">
        <f>MAY!D5</f>
        <v>1100</v>
      </c>
      <c r="E15" s="20">
        <f>MAY!E5</f>
        <v>2771</v>
      </c>
      <c r="F15" s="20">
        <f>MAY!F5</f>
        <v>9929</v>
      </c>
      <c r="G15" s="20">
        <f>MAY!G5</f>
        <v>373</v>
      </c>
      <c r="H15" s="20">
        <f>MAY!H5</f>
        <v>71210</v>
      </c>
      <c r="I15" s="20">
        <f t="shared" si="0"/>
        <v>94123</v>
      </c>
    </row>
    <row r="16" spans="1:9" ht="12.75">
      <c r="A16" s="24" t="s">
        <v>59</v>
      </c>
      <c r="B16" s="20">
        <f>JUN!B5</f>
        <v>8629</v>
      </c>
      <c r="C16" s="20">
        <f>JUN!C5</f>
        <v>75</v>
      </c>
      <c r="D16" s="20">
        <f>JUN!D5</f>
        <v>1080</v>
      </c>
      <c r="E16" s="20">
        <f>JUN!E5</f>
        <v>2820</v>
      </c>
      <c r="F16" s="20">
        <f>JUN!F5</f>
        <v>9965</v>
      </c>
      <c r="G16" s="20">
        <f>JUN!G5</f>
        <v>374</v>
      </c>
      <c r="H16" s="20">
        <f>JUN!H5</f>
        <v>72352</v>
      </c>
      <c r="I16" s="20">
        <f t="shared" si="0"/>
        <v>95295</v>
      </c>
    </row>
    <row r="17" spans="1:9" ht="12.75">
      <c r="A17" s="17" t="s">
        <v>47</v>
      </c>
      <c r="B17" s="20">
        <f>SUM(B5:B16)/COUNTIF(B5:B16,"&lt;&gt;0")</f>
        <v>8870.916666666666</v>
      </c>
      <c r="C17" s="20">
        <f aca="true" t="shared" si="1" ref="C17:I17">SUM(C5:C16)/COUNTIF(C5:C16,"&lt;&gt;0")</f>
        <v>156.16666666666666</v>
      </c>
      <c r="D17" s="20">
        <f t="shared" si="1"/>
        <v>1181.6666666666667</v>
      </c>
      <c r="E17" s="20">
        <f t="shared" si="1"/>
        <v>2732.9166666666665</v>
      </c>
      <c r="F17" s="20">
        <f t="shared" si="1"/>
        <v>9910.5</v>
      </c>
      <c r="G17" s="20">
        <f t="shared" si="1"/>
        <v>386.5833333333333</v>
      </c>
      <c r="H17" s="20">
        <f t="shared" si="1"/>
        <v>67363</v>
      </c>
      <c r="I17" s="20">
        <f t="shared" si="1"/>
        <v>90601.75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JUL!B16</f>
        <v>2786</v>
      </c>
      <c r="C21" s="23">
        <f>JUL!C16</f>
        <v>68</v>
      </c>
      <c r="D21" s="23">
        <f>JUL!D16</f>
        <v>301</v>
      </c>
      <c r="E21" s="23">
        <f>JUL!E16</f>
        <v>2439</v>
      </c>
      <c r="F21" s="23">
        <f>JUL!F16</f>
        <v>8960</v>
      </c>
      <c r="G21" s="23">
        <f>JUL!G16</f>
        <v>359</v>
      </c>
      <c r="H21" s="23">
        <f>JUL!H16</f>
        <v>27597</v>
      </c>
      <c r="I21" s="20">
        <f aca="true" t="shared" si="2" ref="I21:I32">SUM(B21:H21)</f>
        <v>42510</v>
      </c>
    </row>
    <row r="22" spans="1:9" ht="12.75">
      <c r="A22" s="24" t="s">
        <v>49</v>
      </c>
      <c r="B22" s="23">
        <f>AUG!B16</f>
        <v>2761</v>
      </c>
      <c r="C22" s="23">
        <f>AUG!C16</f>
        <v>71</v>
      </c>
      <c r="D22" s="23">
        <f>AUG!D16</f>
        <v>305</v>
      </c>
      <c r="E22" s="23">
        <f>AUG!E16</f>
        <v>2515</v>
      </c>
      <c r="F22" s="23">
        <f>AUG!F16</f>
        <v>8967</v>
      </c>
      <c r="G22" s="23">
        <f>AUG!G16</f>
        <v>346</v>
      </c>
      <c r="H22" s="23">
        <f>AUG!H16</f>
        <v>27818</v>
      </c>
      <c r="I22" s="20">
        <f t="shared" si="2"/>
        <v>42783</v>
      </c>
    </row>
    <row r="23" spans="1:9" ht="12.75">
      <c r="A23" s="24" t="s">
        <v>50</v>
      </c>
      <c r="B23" s="23">
        <f>SEP!B16</f>
        <v>2765</v>
      </c>
      <c r="C23" s="23">
        <f>SEP!C16</f>
        <v>64</v>
      </c>
      <c r="D23" s="23">
        <f>SEP!D16</f>
        <v>298</v>
      </c>
      <c r="E23" s="23">
        <f>SEP!E16</f>
        <v>2639</v>
      </c>
      <c r="F23" s="23">
        <f>SEP!F16</f>
        <v>8954</v>
      </c>
      <c r="G23" s="23">
        <f>SEP!G16</f>
        <v>351</v>
      </c>
      <c r="H23" s="23">
        <f>SEP!H16</f>
        <v>28070</v>
      </c>
      <c r="I23" s="20">
        <f t="shared" si="2"/>
        <v>43141</v>
      </c>
    </row>
    <row r="24" spans="1:9" ht="12.75">
      <c r="A24" s="24" t="s">
        <v>51</v>
      </c>
      <c r="B24" s="23">
        <f>OCT!B16</f>
        <v>2817</v>
      </c>
      <c r="C24" s="23">
        <f>OCT!C16</f>
        <v>65</v>
      </c>
      <c r="D24" s="23">
        <f>OCT!D16</f>
        <v>293</v>
      </c>
      <c r="E24" s="23">
        <f>OCT!E16</f>
        <v>2669</v>
      </c>
      <c r="F24" s="23">
        <f>OCT!F16</f>
        <v>8969</v>
      </c>
      <c r="G24" s="23">
        <f>OCT!G16</f>
        <v>354</v>
      </c>
      <c r="H24" s="23">
        <f>OCT!H16</f>
        <v>28706</v>
      </c>
      <c r="I24" s="20">
        <f t="shared" si="2"/>
        <v>43873</v>
      </c>
    </row>
    <row r="25" spans="1:9" ht="12.75">
      <c r="A25" s="24" t="s">
        <v>52</v>
      </c>
      <c r="B25" s="20">
        <f>NOV!B16</f>
        <v>2808</v>
      </c>
      <c r="C25" s="20">
        <f>NOV!C16</f>
        <v>46</v>
      </c>
      <c r="D25" s="20">
        <f>NOV!D16</f>
        <v>292</v>
      </c>
      <c r="E25" s="20">
        <f>NOV!E16</f>
        <v>2678</v>
      </c>
      <c r="F25" s="20">
        <f>NOV!F16</f>
        <v>8994</v>
      </c>
      <c r="G25" s="20">
        <f>NOV!G16</f>
        <v>347</v>
      </c>
      <c r="H25" s="20">
        <f>NOV!H16</f>
        <v>29311</v>
      </c>
      <c r="I25" s="20">
        <f t="shared" si="2"/>
        <v>44476</v>
      </c>
    </row>
    <row r="26" spans="1:9" ht="12.75">
      <c r="A26" s="24" t="s">
        <v>53</v>
      </c>
      <c r="B26" s="20">
        <f>DEC!B16</f>
        <v>2845</v>
      </c>
      <c r="C26" s="20">
        <f>DEC!C16</f>
        <v>29</v>
      </c>
      <c r="D26" s="20">
        <f>DEC!D16</f>
        <v>290</v>
      </c>
      <c r="E26" s="20">
        <f>DEC!E16</f>
        <v>2837</v>
      </c>
      <c r="F26" s="20">
        <f>DEC!F16</f>
        <v>9016</v>
      </c>
      <c r="G26" s="20">
        <f>DEC!G16</f>
        <v>350</v>
      </c>
      <c r="H26" s="20">
        <f>DEC!H16</f>
        <v>29909</v>
      </c>
      <c r="I26" s="20">
        <f t="shared" si="2"/>
        <v>45276</v>
      </c>
    </row>
    <row r="27" spans="1:9" ht="12.75">
      <c r="A27" s="24" t="s">
        <v>54</v>
      </c>
      <c r="B27" s="20">
        <f>JAN!B16</f>
        <v>2817</v>
      </c>
      <c r="C27" s="20">
        <f>JAN!C16</f>
        <v>35</v>
      </c>
      <c r="D27" s="20">
        <f>JAN!D16</f>
        <v>288</v>
      </c>
      <c r="E27" s="20">
        <f>JAN!E16</f>
        <v>2854</v>
      </c>
      <c r="F27" s="20">
        <f>JAN!F16</f>
        <v>9035</v>
      </c>
      <c r="G27" s="20">
        <f>JAN!G16</f>
        <v>343</v>
      </c>
      <c r="H27" s="20">
        <f>JAN!H16</f>
        <v>30156</v>
      </c>
      <c r="I27" s="20">
        <f t="shared" si="2"/>
        <v>45528</v>
      </c>
    </row>
    <row r="28" spans="1:9" ht="12.75">
      <c r="A28" s="24" t="s">
        <v>55</v>
      </c>
      <c r="B28" s="20">
        <f>FEB!B16</f>
        <v>2776</v>
      </c>
      <c r="C28" s="20">
        <f>FEB!C16</f>
        <v>33</v>
      </c>
      <c r="D28" s="20">
        <f>FEB!D16</f>
        <v>288</v>
      </c>
      <c r="E28" s="20">
        <f>FEB!E16</f>
        <v>2869</v>
      </c>
      <c r="F28" s="20">
        <f>FEB!F16</f>
        <v>9045</v>
      </c>
      <c r="G28" s="20">
        <f>FEB!G16</f>
        <v>330</v>
      </c>
      <c r="H28" s="20">
        <f>FEB!H16</f>
        <v>30516</v>
      </c>
      <c r="I28" s="20">
        <f t="shared" si="2"/>
        <v>45857</v>
      </c>
    </row>
    <row r="29" spans="1:9" ht="12.75">
      <c r="A29" s="24" t="s">
        <v>56</v>
      </c>
      <c r="B29" s="20">
        <f>MAR!B16</f>
        <v>2745</v>
      </c>
      <c r="C29" s="20">
        <f>MAR!C16</f>
        <v>40</v>
      </c>
      <c r="D29" s="20">
        <f>MAR!D16</f>
        <v>277</v>
      </c>
      <c r="E29" s="20">
        <f>MAR!E16</f>
        <v>2686</v>
      </c>
      <c r="F29" s="20">
        <f>MAR!F16</f>
        <v>9049</v>
      </c>
      <c r="G29" s="20">
        <f>MAR!G16</f>
        <v>325</v>
      </c>
      <c r="H29" s="20">
        <f>MAR!H16</f>
        <v>31177</v>
      </c>
      <c r="I29" s="20">
        <f t="shared" si="2"/>
        <v>46299</v>
      </c>
    </row>
    <row r="30" spans="1:9" ht="12.75">
      <c r="A30" s="24" t="s">
        <v>57</v>
      </c>
      <c r="B30" s="20">
        <f>APR!B16</f>
        <v>2721</v>
      </c>
      <c r="C30" s="20">
        <f>APR!C16</f>
        <v>41</v>
      </c>
      <c r="D30" s="20">
        <f>APR!D16</f>
        <v>274</v>
      </c>
      <c r="E30" s="20">
        <f>APR!E16</f>
        <v>2683</v>
      </c>
      <c r="F30" s="20">
        <f>APR!F16</f>
        <v>9050</v>
      </c>
      <c r="G30" s="20">
        <f>APR!G16</f>
        <v>323</v>
      </c>
      <c r="H30" s="20">
        <f>APR!H16</f>
        <v>31272</v>
      </c>
      <c r="I30" s="20">
        <f t="shared" si="2"/>
        <v>46364</v>
      </c>
    </row>
    <row r="31" spans="1:9" ht="12.75">
      <c r="A31" s="24" t="s">
        <v>58</v>
      </c>
      <c r="B31" s="20">
        <f>MAY!B16</f>
        <v>2708</v>
      </c>
      <c r="C31" s="20">
        <f>MAY!C16</f>
        <v>40</v>
      </c>
      <c r="D31" s="20">
        <f>MAY!D16</f>
        <v>276</v>
      </c>
      <c r="E31" s="20">
        <f>MAY!E16</f>
        <v>2737</v>
      </c>
      <c r="F31" s="20">
        <f>MAY!F16</f>
        <v>9047</v>
      </c>
      <c r="G31" s="20">
        <f>MAY!G16</f>
        <v>326</v>
      </c>
      <c r="H31" s="20">
        <f>MAY!H16</f>
        <v>31595</v>
      </c>
      <c r="I31" s="20">
        <f t="shared" si="2"/>
        <v>46729</v>
      </c>
    </row>
    <row r="32" spans="1:9" ht="12.75">
      <c r="A32" s="24" t="s">
        <v>59</v>
      </c>
      <c r="B32" s="20">
        <f>JUN!B16</f>
        <v>2691</v>
      </c>
      <c r="C32" s="20">
        <f>JUN!C16</f>
        <v>28</v>
      </c>
      <c r="D32" s="20">
        <f>JUN!D16</f>
        <v>274</v>
      </c>
      <c r="E32" s="20">
        <f>JUN!E16</f>
        <v>2788</v>
      </c>
      <c r="F32" s="20">
        <f>JUN!F16</f>
        <v>9083</v>
      </c>
      <c r="G32" s="20">
        <f>JUN!G16</f>
        <v>328</v>
      </c>
      <c r="H32" s="20">
        <f>JUN!H16</f>
        <v>32160</v>
      </c>
      <c r="I32" s="20">
        <f t="shared" si="2"/>
        <v>47352</v>
      </c>
    </row>
    <row r="33" spans="1:9" ht="12.75">
      <c r="A33" s="17" t="s">
        <v>47</v>
      </c>
      <c r="B33" s="20">
        <f>SUM(B21:B32)/COUNTIF(B21:B32,"&lt;&gt;0")</f>
        <v>2770</v>
      </c>
      <c r="C33" s="20">
        <f aca="true" t="shared" si="3" ref="C33:I33">SUM(C21:C32)/COUNTIF(C21:C32,"&lt;&gt;0")</f>
        <v>46.666666666666664</v>
      </c>
      <c r="D33" s="20">
        <f t="shared" si="3"/>
        <v>288</v>
      </c>
      <c r="E33" s="20">
        <f t="shared" si="3"/>
        <v>2699.5</v>
      </c>
      <c r="F33" s="20">
        <f t="shared" si="3"/>
        <v>9014.083333333334</v>
      </c>
      <c r="G33" s="20">
        <f t="shared" si="3"/>
        <v>340.1666666666667</v>
      </c>
      <c r="H33" s="20">
        <f t="shared" si="3"/>
        <v>29857.25</v>
      </c>
      <c r="I33" s="20">
        <f t="shared" si="3"/>
        <v>45015.666666666664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JUL!B27</f>
        <v>1896455</v>
      </c>
      <c r="C37" s="20">
        <f>JUL!C27</f>
        <v>50939</v>
      </c>
      <c r="D37" s="20">
        <f>JUL!D27</f>
        <v>231651</v>
      </c>
      <c r="E37" s="20">
        <f>JUL!E27</f>
        <v>703477</v>
      </c>
      <c r="F37" s="20">
        <f>JUL!F27</f>
        <v>2009546</v>
      </c>
      <c r="G37" s="20">
        <f>JUL!G27</f>
        <v>118920</v>
      </c>
      <c r="H37" s="20">
        <f>JUL!H27</f>
        <v>13218900</v>
      </c>
      <c r="I37" s="20">
        <f aca="true" t="shared" si="4" ref="I37:I48">SUM(B37:H37)</f>
        <v>18229888</v>
      </c>
    </row>
    <row r="38" spans="1:9" ht="12.75">
      <c r="A38" s="24" t="s">
        <v>49</v>
      </c>
      <c r="B38" s="20">
        <f>AUG!B27</f>
        <v>1874585</v>
      </c>
      <c r="C38" s="20">
        <f>AUG!C27</f>
        <v>53765</v>
      </c>
      <c r="D38" s="20">
        <f>AUG!D27</f>
        <v>235964</v>
      </c>
      <c r="E38" s="20">
        <f>AUG!E27</f>
        <v>725631</v>
      </c>
      <c r="F38" s="20">
        <f>AUG!F27</f>
        <v>2014396</v>
      </c>
      <c r="G38" s="20">
        <f>AUG!G27</f>
        <v>115363</v>
      </c>
      <c r="H38" s="20">
        <f>AUG!H27</f>
        <v>13369460</v>
      </c>
      <c r="I38" s="20">
        <f t="shared" si="4"/>
        <v>18389164</v>
      </c>
    </row>
    <row r="39" spans="1:9" ht="12.75">
      <c r="A39" s="24" t="s">
        <v>50</v>
      </c>
      <c r="B39" s="20">
        <f>SEP!B27</f>
        <v>1878761</v>
      </c>
      <c r="C39" s="20">
        <f>SEP!C27</f>
        <v>52149</v>
      </c>
      <c r="D39" s="20">
        <f>SEP!D27</f>
        <v>229319</v>
      </c>
      <c r="E39" s="20">
        <f>SEP!E27</f>
        <v>759238</v>
      </c>
      <c r="F39" s="20">
        <f>SEP!F27</f>
        <v>2007125</v>
      </c>
      <c r="G39" s="20">
        <f>SEP!G27</f>
        <v>116611</v>
      </c>
      <c r="H39" s="20">
        <f>SEP!H27</f>
        <v>13529334</v>
      </c>
      <c r="I39" s="20">
        <f t="shared" si="4"/>
        <v>18572537</v>
      </c>
    </row>
    <row r="40" spans="1:9" ht="12.75">
      <c r="A40" s="24" t="s">
        <v>51</v>
      </c>
      <c r="B40" s="20">
        <f>OCT!B27</f>
        <v>1932812</v>
      </c>
      <c r="C40" s="20">
        <f>OCT!C27</f>
        <v>53790</v>
      </c>
      <c r="D40" s="20">
        <f>OCT!D27</f>
        <v>221924</v>
      </c>
      <c r="E40" s="20">
        <f>OCT!E27</f>
        <v>767289</v>
      </c>
      <c r="F40" s="20">
        <f>OCT!F27</f>
        <v>2034387</v>
      </c>
      <c r="G40" s="20">
        <f>OCT!G27</f>
        <v>118245</v>
      </c>
      <c r="H40" s="20">
        <f>OCT!H27</f>
        <v>13852691</v>
      </c>
      <c r="I40" s="20">
        <f t="shared" si="4"/>
        <v>18981138</v>
      </c>
    </row>
    <row r="41" spans="1:9" ht="12.75">
      <c r="A41" s="24" t="s">
        <v>52</v>
      </c>
      <c r="B41" s="20">
        <f>NOV!B27</f>
        <v>1941381</v>
      </c>
      <c r="C41" s="20">
        <f>NOV!C27</f>
        <v>36882</v>
      </c>
      <c r="D41" s="20">
        <f>NOV!D27</f>
        <v>222179</v>
      </c>
      <c r="E41" s="20">
        <f>NOV!E27</f>
        <v>769719</v>
      </c>
      <c r="F41" s="20">
        <f>NOV!F27</f>
        <v>2042190</v>
      </c>
      <c r="G41" s="20">
        <f>NOV!G27</f>
        <v>114944</v>
      </c>
      <c r="H41" s="20">
        <f>NOV!H27</f>
        <v>14175729</v>
      </c>
      <c r="I41" s="20">
        <f t="shared" si="4"/>
        <v>19303024</v>
      </c>
    </row>
    <row r="42" spans="1:9" ht="12.75">
      <c r="A42" s="24" t="s">
        <v>53</v>
      </c>
      <c r="B42" s="20">
        <f>DEC!B27</f>
        <v>1958323</v>
      </c>
      <c r="C42" s="20">
        <f>DEC!C27</f>
        <v>26626</v>
      </c>
      <c r="D42" s="20">
        <f>DEC!D27</f>
        <v>217691</v>
      </c>
      <c r="E42" s="20">
        <f>DEC!E27</f>
        <v>813787</v>
      </c>
      <c r="F42" s="20">
        <f>DEC!F27</f>
        <v>2048206</v>
      </c>
      <c r="G42" s="20">
        <f>DEC!G27</f>
        <v>116195</v>
      </c>
      <c r="H42" s="20">
        <f>DEC!H27</f>
        <v>14468914</v>
      </c>
      <c r="I42" s="20">
        <f t="shared" si="4"/>
        <v>19649742</v>
      </c>
    </row>
    <row r="43" spans="1:9" ht="12.75">
      <c r="A43" s="24" t="s">
        <v>54</v>
      </c>
      <c r="B43" s="20">
        <f>JAN!B27</f>
        <v>1928415</v>
      </c>
      <c r="C43" s="20">
        <f>JAN!C27</f>
        <v>30398</v>
      </c>
      <c r="D43" s="20">
        <f>JAN!D27</f>
        <v>217451</v>
      </c>
      <c r="E43" s="20">
        <f>JAN!E27</f>
        <v>817934</v>
      </c>
      <c r="F43" s="20">
        <f>JAN!F27</f>
        <v>2051185</v>
      </c>
      <c r="G43" s="20">
        <f>JAN!G27</f>
        <v>113826</v>
      </c>
      <c r="H43" s="20">
        <f>JAN!H27</f>
        <v>14449982</v>
      </c>
      <c r="I43" s="20">
        <f t="shared" si="4"/>
        <v>19609191</v>
      </c>
    </row>
    <row r="44" spans="1:9" ht="12.75">
      <c r="A44" s="24" t="s">
        <v>55</v>
      </c>
      <c r="B44" s="20">
        <f>FEB!B27</f>
        <v>1904638</v>
      </c>
      <c r="C44" s="20">
        <f>FEB!C27</f>
        <v>25978</v>
      </c>
      <c r="D44" s="20">
        <f>FEB!D27</f>
        <v>217330</v>
      </c>
      <c r="E44" s="20">
        <f>FEB!E27</f>
        <v>821471</v>
      </c>
      <c r="F44" s="20">
        <f>FEB!F27</f>
        <v>2049622</v>
      </c>
      <c r="G44" s="20">
        <f>FEB!G27</f>
        <v>108999</v>
      </c>
      <c r="H44" s="20">
        <f>FEB!H27</f>
        <v>14542008</v>
      </c>
      <c r="I44" s="20">
        <f t="shared" si="4"/>
        <v>19670046</v>
      </c>
    </row>
    <row r="45" spans="1:9" ht="12.75">
      <c r="A45" s="24" t="s">
        <v>56</v>
      </c>
      <c r="B45" s="20">
        <f>MAR!B27</f>
        <v>1879003</v>
      </c>
      <c r="C45" s="20">
        <f>MAR!C27</f>
        <v>32268</v>
      </c>
      <c r="D45" s="20">
        <f>MAR!D27</f>
        <v>207463</v>
      </c>
      <c r="E45" s="20">
        <f>MAR!E27</f>
        <v>772522</v>
      </c>
      <c r="F45" s="20">
        <f>MAR!F27</f>
        <v>2053509</v>
      </c>
      <c r="G45" s="20">
        <f>MAR!G27</f>
        <v>108812</v>
      </c>
      <c r="H45" s="20">
        <f>MAR!H27</f>
        <v>14834996</v>
      </c>
      <c r="I45" s="20">
        <f t="shared" si="4"/>
        <v>19888573</v>
      </c>
    </row>
    <row r="46" spans="1:9" ht="12.75">
      <c r="A46" s="24" t="s">
        <v>57</v>
      </c>
      <c r="B46" s="20">
        <f>APR!B27</f>
        <v>1856318</v>
      </c>
      <c r="C46" s="20">
        <f>APR!C27</f>
        <v>33315</v>
      </c>
      <c r="D46" s="20">
        <f>APR!D27</f>
        <v>202511</v>
      </c>
      <c r="E46" s="20">
        <f>APR!E27</f>
        <v>773559</v>
      </c>
      <c r="F46" s="20">
        <f>APR!F27</f>
        <v>2048595</v>
      </c>
      <c r="G46" s="20">
        <f>APR!G27</f>
        <v>108060</v>
      </c>
      <c r="H46" s="20">
        <f>APR!H27</f>
        <v>14846832</v>
      </c>
      <c r="I46" s="20">
        <f t="shared" si="4"/>
        <v>19869190</v>
      </c>
    </row>
    <row r="47" spans="1:9" ht="12.75">
      <c r="A47" s="24" t="s">
        <v>58</v>
      </c>
      <c r="B47" s="20">
        <f>MAY!B27</f>
        <v>1834572</v>
      </c>
      <c r="C47" s="20">
        <f>MAY!C27</f>
        <v>31669</v>
      </c>
      <c r="D47" s="20">
        <f>MAY!D27</f>
        <v>201937</v>
      </c>
      <c r="E47" s="20">
        <f>MAY!E27</f>
        <v>790354</v>
      </c>
      <c r="F47" s="20">
        <f>MAY!F27</f>
        <v>2051347</v>
      </c>
      <c r="G47" s="20">
        <f>MAY!G27</f>
        <v>108506</v>
      </c>
      <c r="H47" s="20">
        <f>MAY!H27</f>
        <v>15073017</v>
      </c>
      <c r="I47" s="20">
        <f t="shared" si="4"/>
        <v>20091402</v>
      </c>
    </row>
    <row r="48" spans="1:9" ht="12.75">
      <c r="A48" s="24" t="s">
        <v>59</v>
      </c>
      <c r="B48" s="20">
        <f>JUN!B27</f>
        <v>1833043</v>
      </c>
      <c r="C48" s="20">
        <f>JUN!C27</f>
        <v>18815</v>
      </c>
      <c r="D48" s="20">
        <f>JUN!D27</f>
        <v>199512</v>
      </c>
      <c r="E48" s="20">
        <f>JUN!E27</f>
        <v>799944</v>
      </c>
      <c r="F48" s="20">
        <f>JUN!F27</f>
        <v>2056724</v>
      </c>
      <c r="G48" s="20">
        <f>JUN!G27</f>
        <v>108307</v>
      </c>
      <c r="H48" s="20">
        <f>JUN!H27</f>
        <v>15319392</v>
      </c>
      <c r="I48" s="20">
        <f t="shared" si="4"/>
        <v>20335737</v>
      </c>
    </row>
    <row r="49" spans="1:9" ht="12.75">
      <c r="A49" s="17" t="s">
        <v>47</v>
      </c>
      <c r="B49" s="20">
        <f>SUM(B37:B48)/COUNTIF(B37:B48,"&lt;&gt;0")</f>
        <v>1893192.1666666667</v>
      </c>
      <c r="C49" s="20">
        <f aca="true" t="shared" si="5" ref="C49:I49">SUM(C37:C48)/COUNTIF(C37:C48,"&lt;&gt;0")</f>
        <v>37216.166666666664</v>
      </c>
      <c r="D49" s="20">
        <f t="shared" si="5"/>
        <v>217077.66666666666</v>
      </c>
      <c r="E49" s="20">
        <f t="shared" si="5"/>
        <v>776243.75</v>
      </c>
      <c r="F49" s="20">
        <f t="shared" si="5"/>
        <v>2038902.6666666667</v>
      </c>
      <c r="G49" s="20">
        <f t="shared" si="5"/>
        <v>113065.66666666667</v>
      </c>
      <c r="H49" s="20">
        <f t="shared" si="5"/>
        <v>14306771.25</v>
      </c>
      <c r="I49" s="20">
        <f t="shared" si="5"/>
        <v>19382469.333333332</v>
      </c>
    </row>
    <row r="53" ht="12.75">
      <c r="A53" s="18" t="s">
        <v>66</v>
      </c>
    </row>
    <row r="54" ht="12.75">
      <c r="A54" s="18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JUL!D42</f>
        <v>42510</v>
      </c>
      <c r="D58" s="29">
        <f>JUL!D43</f>
        <v>84890</v>
      </c>
      <c r="E58" s="31">
        <f>JUL!D44</f>
        <v>1.996941896024465</v>
      </c>
      <c r="G58" s="29">
        <f>JUL!D47</f>
        <v>27597</v>
      </c>
      <c r="H58" s="29">
        <f>JUL!D48</f>
        <v>61836</v>
      </c>
      <c r="I58" s="31">
        <f>JUL!D49</f>
        <v>2.2406783346015873</v>
      </c>
      <c r="K58" s="29">
        <f>JUL!D52</f>
        <v>14913</v>
      </c>
      <c r="L58" s="29">
        <f>JUL!D53</f>
        <v>23054</v>
      </c>
      <c r="M58" s="31">
        <f>JUL!D54</f>
        <v>1.5458995507275533</v>
      </c>
    </row>
    <row r="59" spans="1:13" ht="12.75">
      <c r="A59" s="24" t="s">
        <v>49</v>
      </c>
      <c r="C59" s="29">
        <f>AUG!D42</f>
        <v>42783</v>
      </c>
      <c r="D59" s="29">
        <f>AUG!D43</f>
        <v>85583</v>
      </c>
      <c r="E59" s="31">
        <f>AUG!D44</f>
        <v>2.000397354089241</v>
      </c>
      <c r="G59" s="29">
        <f>AUG!D47</f>
        <v>27818</v>
      </c>
      <c r="H59" s="29">
        <f>AUG!D48</f>
        <v>62496</v>
      </c>
      <c r="I59" s="31">
        <f>AUG!D49</f>
        <v>2.2466029189733265</v>
      </c>
      <c r="K59" s="29">
        <f>AUG!D52</f>
        <v>14965</v>
      </c>
      <c r="L59" s="29">
        <f>AUG!D53</f>
        <v>23087</v>
      </c>
      <c r="M59" s="31">
        <f>AUG!D54</f>
        <v>1.5427330437687938</v>
      </c>
    </row>
    <row r="60" spans="1:13" ht="12.75">
      <c r="A60" s="24" t="s">
        <v>50</v>
      </c>
      <c r="C60" s="29">
        <f>SEP!D42</f>
        <v>43141</v>
      </c>
      <c r="D60" s="29">
        <f>SEP!D43</f>
        <v>86353</v>
      </c>
      <c r="E60" s="31">
        <f>SEP!D44</f>
        <v>2.0016457662084792</v>
      </c>
      <c r="G60" s="29">
        <f>SEP!D47</f>
        <v>28070</v>
      </c>
      <c r="H60" s="29">
        <f>SEP!D48</f>
        <v>63165</v>
      </c>
      <c r="I60" s="31">
        <f>SEP!D49</f>
        <v>2.250267189169932</v>
      </c>
      <c r="K60" s="29">
        <f>SEP!D52</f>
        <v>15071</v>
      </c>
      <c r="L60" s="29">
        <f>SEP!D53</f>
        <v>23188</v>
      </c>
      <c r="M60" s="31">
        <f>SEP!D54</f>
        <v>1.5385840355649925</v>
      </c>
    </row>
    <row r="61" spans="1:13" ht="12.75">
      <c r="A61" s="24" t="s">
        <v>51</v>
      </c>
      <c r="C61" s="29">
        <f>OCT!D42</f>
        <v>43873</v>
      </c>
      <c r="D61" s="29">
        <f>OCT!D43</f>
        <v>88114</v>
      </c>
      <c r="E61" s="31">
        <f>OCT!D44</f>
        <v>2.0083878467394527</v>
      </c>
      <c r="G61" s="29">
        <f>OCT!D47</f>
        <v>28706</v>
      </c>
      <c r="H61" s="29">
        <f>OCT!D48</f>
        <v>64725</v>
      </c>
      <c r="I61" s="31">
        <f>OCT!D49</f>
        <v>2.2547551034626907</v>
      </c>
      <c r="K61" s="29">
        <f>OCT!D52</f>
        <v>15167</v>
      </c>
      <c r="L61" s="29">
        <f>OCT!D53</f>
        <v>23389</v>
      </c>
      <c r="M61" s="31">
        <f>OCT!D54</f>
        <v>1.5420979758686622</v>
      </c>
    </row>
    <row r="62" spans="1:13" ht="12.75">
      <c r="A62" s="24" t="s">
        <v>52</v>
      </c>
      <c r="C62" s="29">
        <f>NOV!D42</f>
        <v>44476</v>
      </c>
      <c r="D62" s="29">
        <f>NOV!D43</f>
        <v>89761</v>
      </c>
      <c r="E62" s="31">
        <f>NOV!D44</f>
        <v>2.01818958539437</v>
      </c>
      <c r="G62" s="29">
        <f>NOV!D47</f>
        <v>29311</v>
      </c>
      <c r="H62" s="29">
        <f>NOV!D48</f>
        <v>66369</v>
      </c>
      <c r="I62" s="31">
        <f>NOV!D49</f>
        <v>2.2643035038040327</v>
      </c>
      <c r="K62" s="29">
        <f>NOV!D52</f>
        <v>15165</v>
      </c>
      <c r="L62" s="29">
        <f>NOV!D53</f>
        <v>23392</v>
      </c>
      <c r="M62" s="31">
        <f>NOV!D54</f>
        <v>1.542499175733597</v>
      </c>
    </row>
    <row r="63" spans="1:13" ht="12.75">
      <c r="A63" s="24" t="s">
        <v>53</v>
      </c>
      <c r="C63" s="29">
        <f>DEC!D42</f>
        <v>45276</v>
      </c>
      <c r="D63" s="29">
        <f>DEC!D43</f>
        <v>91557</v>
      </c>
      <c r="E63" s="31">
        <f>DEC!D44</f>
        <v>2.0221971905645373</v>
      </c>
      <c r="G63" s="29">
        <f>DEC!D47</f>
        <v>29909</v>
      </c>
      <c r="H63" s="29">
        <f>DEC!D48</f>
        <v>67891</v>
      </c>
      <c r="I63" s="31">
        <f>DEC!D49</f>
        <v>2.2699187535524423</v>
      </c>
      <c r="K63" s="29">
        <f>DEC!D52</f>
        <v>15367</v>
      </c>
      <c r="L63" s="29">
        <f>DEC!D53</f>
        <v>23666</v>
      </c>
      <c r="M63" s="31">
        <f>DEC!D54</f>
        <v>1.5400533610984577</v>
      </c>
    </row>
    <row r="64" spans="1:13" ht="12.75">
      <c r="A64" s="24" t="s">
        <v>54</v>
      </c>
      <c r="C64" s="29">
        <f>JAN!D42</f>
        <v>45528</v>
      </c>
      <c r="D64" s="29">
        <f>JAN!D43</f>
        <v>92144</v>
      </c>
      <c r="E64" s="31">
        <f>JAN!D44</f>
        <v>2.0238973818309614</v>
      </c>
      <c r="G64" s="29">
        <f>JAN!D47</f>
        <v>30156</v>
      </c>
      <c r="H64" s="29">
        <f>JAN!D48</f>
        <v>68546</v>
      </c>
      <c r="I64" s="31">
        <f>JAN!D49</f>
        <v>2.2730468231860987</v>
      </c>
      <c r="K64" s="29">
        <f>JAN!D52</f>
        <v>15372</v>
      </c>
      <c r="L64" s="29">
        <f>JAN!D53</f>
        <v>23598</v>
      </c>
      <c r="M64" s="31">
        <f>JAN!D54</f>
        <v>1.535128805620609</v>
      </c>
    </row>
    <row r="65" spans="1:13" ht="12.75">
      <c r="A65" s="24" t="s">
        <v>55</v>
      </c>
      <c r="C65" s="29">
        <f>FEB!D42</f>
        <v>45857</v>
      </c>
      <c r="D65" s="29">
        <f>FEB!D43</f>
        <v>92633</v>
      </c>
      <c r="E65" s="31">
        <f>FEB!D44</f>
        <v>2.0200405608740213</v>
      </c>
      <c r="G65" s="29">
        <f>FEB!D47</f>
        <v>30516</v>
      </c>
      <c r="H65" s="29">
        <f>FEB!D48</f>
        <v>69158</v>
      </c>
      <c r="I65" s="31">
        <f>FEB!D49</f>
        <v>2.2662865382094637</v>
      </c>
      <c r="K65" s="29">
        <f>FEB!D52</f>
        <v>15341</v>
      </c>
      <c r="L65" s="29">
        <f>FEB!D53</f>
        <v>23475</v>
      </c>
      <c r="M65" s="31">
        <f>FEB!D54</f>
        <v>1.530213154292419</v>
      </c>
    </row>
    <row r="66" spans="1:13" ht="12.75">
      <c r="A66" s="24" t="s">
        <v>56</v>
      </c>
      <c r="C66" s="29">
        <f>MAR!D42</f>
        <v>46299</v>
      </c>
      <c r="D66" s="29">
        <f>MAR!D43</f>
        <v>93403</v>
      </c>
      <c r="E66" s="31">
        <f>MAR!D44</f>
        <v>2.0173869846000994</v>
      </c>
      <c r="G66" s="29">
        <f>MAR!D47</f>
        <v>31177</v>
      </c>
      <c r="H66" s="29">
        <f>MAR!D48</f>
        <v>70260</v>
      </c>
      <c r="I66" s="31">
        <f>MAR!D49</f>
        <v>2.2535843730955514</v>
      </c>
      <c r="K66" s="29">
        <f>MAR!D52</f>
        <v>15122</v>
      </c>
      <c r="L66" s="29">
        <f>MAR!D53</f>
        <v>23143</v>
      </c>
      <c r="M66" s="31">
        <f>MAR!D54</f>
        <v>1.5304192567120751</v>
      </c>
    </row>
    <row r="67" spans="1:13" ht="12.75">
      <c r="A67" s="24" t="s">
        <v>57</v>
      </c>
      <c r="C67" s="29">
        <f>APR!D42</f>
        <v>46364</v>
      </c>
      <c r="D67" s="29">
        <f>APR!D43</f>
        <v>93365</v>
      </c>
      <c r="E67" s="31">
        <f>APR!D44</f>
        <v>2.0137391079285654</v>
      </c>
      <c r="G67" s="29">
        <f>APR!D47</f>
        <v>31272</v>
      </c>
      <c r="H67" s="29">
        <f>APR!D48</f>
        <v>70348</v>
      </c>
      <c r="I67" s="31">
        <f>APR!D49</f>
        <v>2.24955231517012</v>
      </c>
      <c r="K67" s="29">
        <f>APR!D52</f>
        <v>15092</v>
      </c>
      <c r="L67" s="29">
        <f>APR!D53</f>
        <v>23017</v>
      </c>
      <c r="M67" s="31">
        <f>APR!D54</f>
        <v>1.5251126424595813</v>
      </c>
    </row>
    <row r="68" spans="1:13" ht="12.75">
      <c r="A68" s="24" t="s">
        <v>58</v>
      </c>
      <c r="C68" s="29">
        <f>MAY!D42</f>
        <v>46729</v>
      </c>
      <c r="D68" s="29">
        <f>MAY!D43</f>
        <v>94123</v>
      </c>
      <c r="E68" s="31">
        <f>MAY!D44</f>
        <v>2.014230991461405</v>
      </c>
      <c r="G68" s="29">
        <f>MAY!D47</f>
        <v>31595</v>
      </c>
      <c r="H68" s="29">
        <f>MAY!D48</f>
        <v>71210</v>
      </c>
      <c r="I68" s="31">
        <f>MAY!D49</f>
        <v>2.253837632536794</v>
      </c>
      <c r="K68" s="29">
        <f>MAY!D52</f>
        <v>15134</v>
      </c>
      <c r="L68" s="29">
        <f>MAY!D53</f>
        <v>22913</v>
      </c>
      <c r="M68" s="31">
        <f>MAY!D54</f>
        <v>1.5140081934716532</v>
      </c>
    </row>
    <row r="69" spans="1:13" ht="12.75">
      <c r="A69" s="24" t="s">
        <v>59</v>
      </c>
      <c r="C69" s="29">
        <f>JUN!D42</f>
        <v>47352</v>
      </c>
      <c r="D69" s="29">
        <f>JUN!D43</f>
        <v>95295</v>
      </c>
      <c r="E69" s="31">
        <f>JUN!D44</f>
        <v>2.012480993411049</v>
      </c>
      <c r="G69" s="29">
        <f>JUN!D47</f>
        <v>32160</v>
      </c>
      <c r="H69" s="29">
        <f>JUN!D48</f>
        <v>72352</v>
      </c>
      <c r="I69" s="31">
        <f>JUN!D49</f>
        <v>2.2497512437810947</v>
      </c>
      <c r="K69" s="29">
        <f>JUN!D52</f>
        <v>15192</v>
      </c>
      <c r="L69" s="29">
        <f>JUN!D53</f>
        <v>22943</v>
      </c>
      <c r="M69" s="31">
        <f>JUN!D54</f>
        <v>1.510202738283307</v>
      </c>
    </row>
    <row r="70" spans="1:13" ht="12.75">
      <c r="A70" s="30" t="s">
        <v>47</v>
      </c>
      <c r="C70" s="20">
        <f>SUM(C58:C69)/COUNTIF(C58:C69,"&lt;&gt;0")</f>
        <v>45015.666666666664</v>
      </c>
      <c r="D70" s="20">
        <f>SUM(D58:D69)/COUNTIF(D58:D69,"&lt;&gt;0")</f>
        <v>90601.75</v>
      </c>
      <c r="E70" s="31">
        <f>D70/C70</f>
        <v>2.0126715143616667</v>
      </c>
      <c r="G70" s="20">
        <f>SUM(G58:G69)/COUNTIF(G58:G69,"&lt;&gt;0")</f>
        <v>29857.25</v>
      </c>
      <c r="H70" s="20">
        <f>SUM(H58:H69)/COUNTIF(H58:H69,"&lt;&gt;0")</f>
        <v>67363</v>
      </c>
      <c r="I70" s="31">
        <f>H70/G70</f>
        <v>2.2561689371928093</v>
      </c>
      <c r="K70" s="20">
        <f>SUM(K58:K69)/COUNTIF(K58:K69,"&lt;&gt;0")</f>
        <v>15158.416666666666</v>
      </c>
      <c r="L70" s="20">
        <f>SUM(L58:L69)/COUNTIF(L58:L69,"&lt;&gt;0")</f>
        <v>23238.75</v>
      </c>
      <c r="M70" s="31">
        <f>L70/K70</f>
        <v>1.5330591915382543</v>
      </c>
    </row>
    <row r="72" ht="12.75" customHeight="1"/>
    <row r="73" spans="1:13" ht="12.75" customHeight="1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6" ht="12.75">
      <c r="A76" s="18" t="s">
        <v>67</v>
      </c>
    </row>
    <row r="78" spans="2:12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JUL!D61</f>
        <v>14913</v>
      </c>
      <c r="C81" s="29">
        <f>JUL!D62</f>
        <v>23054</v>
      </c>
      <c r="D81" s="31">
        <f>JUL!D63</f>
        <v>1.5458995507275533</v>
      </c>
      <c r="F81" s="29">
        <f>JUL!D66</f>
        <v>9319</v>
      </c>
      <c r="G81" s="29">
        <f>JUL!D67</f>
        <v>10267</v>
      </c>
      <c r="H81" s="31">
        <f>JUL!D68</f>
        <v>1.1017276531816718</v>
      </c>
      <c r="J81" s="29">
        <f>JUL!D71</f>
        <v>2786</v>
      </c>
      <c r="K81" s="29">
        <f>JUL!D72</f>
        <v>8846</v>
      </c>
      <c r="L81" s="31">
        <f>JUL!D73</f>
        <v>3.1751615218951903</v>
      </c>
    </row>
    <row r="82" spans="1:12" ht="12.75">
      <c r="A82" s="24" t="s">
        <v>49</v>
      </c>
      <c r="B82" s="29">
        <f>AUG!D61</f>
        <v>14965</v>
      </c>
      <c r="C82" s="29">
        <f>AUG!D62</f>
        <v>23087</v>
      </c>
      <c r="D82" s="31">
        <f>AUG!D63</f>
        <v>1.5427330437687938</v>
      </c>
      <c r="F82" s="29">
        <f>AUG!D66</f>
        <v>9313</v>
      </c>
      <c r="G82" s="29">
        <f>AUG!D67</f>
        <v>10268</v>
      </c>
      <c r="H82" s="31">
        <f>AUG!D68</f>
        <v>1.1025448298077956</v>
      </c>
      <c r="J82" s="29">
        <f>AUG!D71</f>
        <v>2761</v>
      </c>
      <c r="K82" s="29">
        <f>AUG!D72</f>
        <v>8766</v>
      </c>
      <c r="L82" s="31">
        <f>AUG!D73</f>
        <v>3.1749366171676927</v>
      </c>
    </row>
    <row r="83" spans="1:12" ht="12.75">
      <c r="A83" s="24" t="s">
        <v>50</v>
      </c>
      <c r="B83" s="29">
        <f>SEP!D61</f>
        <v>15071</v>
      </c>
      <c r="C83" s="29">
        <f>SEP!D62</f>
        <v>23188</v>
      </c>
      <c r="D83" s="31">
        <f>SEP!D63</f>
        <v>1.5385840355649925</v>
      </c>
      <c r="F83" s="29">
        <f>SEP!D66</f>
        <v>9305</v>
      </c>
      <c r="G83" s="29">
        <f>SEP!D67</f>
        <v>10240</v>
      </c>
      <c r="H83" s="31">
        <f>SEP!D68</f>
        <v>1.1004836109618485</v>
      </c>
      <c r="J83" s="29">
        <f>SEP!D71</f>
        <v>2765</v>
      </c>
      <c r="K83" s="29">
        <f>SEP!D72</f>
        <v>8817</v>
      </c>
      <c r="L83" s="31">
        <f>SEP!D73</f>
        <v>3.1887884267631104</v>
      </c>
    </row>
    <row r="84" spans="1:12" ht="12.75">
      <c r="A84" s="24" t="s">
        <v>51</v>
      </c>
      <c r="B84" s="29">
        <f>OCT!D61</f>
        <v>15167</v>
      </c>
      <c r="C84" s="29">
        <f>OCT!D62</f>
        <v>23389</v>
      </c>
      <c r="D84" s="31">
        <f>OCT!D63</f>
        <v>1.5420979758686622</v>
      </c>
      <c r="F84" s="29">
        <f>OCT!D66</f>
        <v>9323</v>
      </c>
      <c r="G84" s="29">
        <f>OCT!D67</f>
        <v>10261</v>
      </c>
      <c r="H84" s="31">
        <f>OCT!D68</f>
        <v>1.1006113911830955</v>
      </c>
      <c r="J84" s="29">
        <f>OCT!D71</f>
        <v>2817</v>
      </c>
      <c r="K84" s="29">
        <f>OCT!D67</f>
        <v>10261</v>
      </c>
      <c r="L84" s="31">
        <f>OCT!D73</f>
        <v>3.1881434149804755</v>
      </c>
    </row>
    <row r="85" spans="1:12" ht="12.75">
      <c r="A85" s="24" t="s">
        <v>52</v>
      </c>
      <c r="B85" s="29">
        <f>NOV!D61</f>
        <v>15165</v>
      </c>
      <c r="C85" s="29">
        <f>NOV!D62</f>
        <v>23392</v>
      </c>
      <c r="D85" s="31">
        <f>NOV!D63</f>
        <v>1.542499175733597</v>
      </c>
      <c r="F85" s="29">
        <f>NOV!D66</f>
        <v>9341</v>
      </c>
      <c r="G85" s="29">
        <f>NOV!D67</f>
        <v>10284</v>
      </c>
      <c r="H85" s="31">
        <f>NOV!D63</f>
        <v>1.542499175733597</v>
      </c>
      <c r="J85" s="29">
        <f>NOV!D71</f>
        <v>2808</v>
      </c>
      <c r="K85" s="29">
        <f>NOV!D72</f>
        <v>9037</v>
      </c>
      <c r="L85" s="31">
        <f>NOV!D73</f>
        <v>3.218304843304843</v>
      </c>
    </row>
    <row r="86" spans="1:12" ht="12.75">
      <c r="A86" s="24" t="s">
        <v>53</v>
      </c>
      <c r="B86" s="29">
        <f>DEC!D61</f>
        <v>15367</v>
      </c>
      <c r="C86" s="29">
        <f>DEC!D62</f>
        <v>23666</v>
      </c>
      <c r="D86" s="31">
        <f>DEC!D63</f>
        <v>1.5400533610984577</v>
      </c>
      <c r="F86" s="29">
        <f>DEC!D66</f>
        <v>9366</v>
      </c>
      <c r="G86" s="29">
        <f>DEC!D67</f>
        <v>10322</v>
      </c>
      <c r="H86" s="31">
        <f>DEC!D63</f>
        <v>1.5400533610984577</v>
      </c>
      <c r="J86" s="29">
        <f>DEC!D71</f>
        <v>2845</v>
      </c>
      <c r="K86" s="29">
        <f>DEC!D72</f>
        <v>9170</v>
      </c>
      <c r="L86" s="31">
        <f>DEC!D73</f>
        <v>3.2231985940246046</v>
      </c>
    </row>
    <row r="87" spans="1:12" ht="12.75">
      <c r="A87" s="24" t="s">
        <v>54</v>
      </c>
      <c r="B87" s="29">
        <f>JAN!D61</f>
        <v>15372</v>
      </c>
      <c r="C87" s="29">
        <f>JAN!D62</f>
        <v>23598</v>
      </c>
      <c r="D87" s="31">
        <f>JAN!D63</f>
        <v>1.535128805620609</v>
      </c>
      <c r="F87" s="29">
        <f>JAN!D66</f>
        <v>9378</v>
      </c>
      <c r="G87" s="29">
        <f>JAN!D67</f>
        <v>10328</v>
      </c>
      <c r="H87" s="31">
        <f>JAN!D68</f>
        <v>1.1013009170398806</v>
      </c>
      <c r="J87" s="29">
        <f>JAN!D71</f>
        <v>2817</v>
      </c>
      <c r="K87" s="29">
        <f>JAN!D72</f>
        <v>9061</v>
      </c>
      <c r="L87" s="31">
        <f>JAN!D73</f>
        <v>3.2165424210152644</v>
      </c>
    </row>
    <row r="88" spans="1:12" ht="12.75">
      <c r="A88" s="24" t="s">
        <v>55</v>
      </c>
      <c r="B88" s="29">
        <f>FEB!D61</f>
        <v>15341</v>
      </c>
      <c r="C88" s="29">
        <f>FEB!D62</f>
        <v>23475</v>
      </c>
      <c r="D88" s="31">
        <f>FEB!D63</f>
        <v>1.530213154292419</v>
      </c>
      <c r="F88" s="29">
        <f>FEB!D66</f>
        <v>9375</v>
      </c>
      <c r="G88" s="29">
        <f>FEB!D67</f>
        <v>10319</v>
      </c>
      <c r="H88" s="31">
        <f>FEB!D68</f>
        <v>1.1006933333333333</v>
      </c>
      <c r="J88" s="29">
        <f>FEB!D71</f>
        <v>2776</v>
      </c>
      <c r="K88" s="29">
        <f>FEB!D72</f>
        <v>8960</v>
      </c>
      <c r="L88" s="31">
        <f>FEB!D73</f>
        <v>3.2276657060518734</v>
      </c>
    </row>
    <row r="89" spans="1:12" ht="12.75">
      <c r="A89" s="24" t="s">
        <v>56</v>
      </c>
      <c r="B89" s="29">
        <f>MAR!D61</f>
        <v>15122</v>
      </c>
      <c r="C89" s="29">
        <f>MAR!D62</f>
        <v>23143</v>
      </c>
      <c r="D89" s="31">
        <f>MAR!D63</f>
        <v>1.5304192567120751</v>
      </c>
      <c r="F89" s="29">
        <f>MAR!D66</f>
        <v>9374</v>
      </c>
      <c r="G89" s="29">
        <f>MAR!D67</f>
        <v>10327</v>
      </c>
      <c r="H89" s="31">
        <f>MAR!D68</f>
        <v>1.101664177512268</v>
      </c>
      <c r="J89" s="29">
        <f>MAR!D71</f>
        <v>2745</v>
      </c>
      <c r="K89" s="29">
        <f>MAR!D72</f>
        <v>8835</v>
      </c>
      <c r="L89" s="31">
        <f>MAR!D73</f>
        <v>3.2185792349726774</v>
      </c>
    </row>
    <row r="90" spans="1:12" ht="12.75">
      <c r="A90" s="24" t="s">
        <v>57</v>
      </c>
      <c r="B90" s="29">
        <f>APR!D61</f>
        <v>15092</v>
      </c>
      <c r="C90" s="29">
        <f>APR!D62</f>
        <v>23017</v>
      </c>
      <c r="D90" s="31">
        <f>APR!D63</f>
        <v>1.5251126424595813</v>
      </c>
      <c r="F90" s="29">
        <f>APR!D66</f>
        <v>9373</v>
      </c>
      <c r="G90" s="29">
        <f>APR!D67</f>
        <v>10308</v>
      </c>
      <c r="H90" s="31">
        <f>APR!D68</f>
        <v>1.099754614317721</v>
      </c>
      <c r="J90" s="29">
        <f>APR!D71</f>
        <v>2721</v>
      </c>
      <c r="K90" s="29">
        <f>APR!D72</f>
        <v>8738</v>
      </c>
      <c r="L90" s="31">
        <f>APR!D73</f>
        <v>3.2113193678794563</v>
      </c>
    </row>
    <row r="91" spans="1:12" ht="12.75">
      <c r="A91" s="24" t="s">
        <v>58</v>
      </c>
      <c r="B91" s="29">
        <f>MAY!D61</f>
        <v>15134</v>
      </c>
      <c r="C91" s="29">
        <f>MAY!D62</f>
        <v>22913</v>
      </c>
      <c r="D91" s="31">
        <f>MAY!D63</f>
        <v>1.5140081934716532</v>
      </c>
      <c r="F91" s="29">
        <f>MAY!D66</f>
        <v>9373</v>
      </c>
      <c r="G91" s="29">
        <f>MAY!D67</f>
        <v>10302</v>
      </c>
      <c r="H91" s="31">
        <f>MAY!D68</f>
        <v>1.0991144777552544</v>
      </c>
      <c r="J91" s="29">
        <f>MAY!D71</f>
        <v>2708</v>
      </c>
      <c r="K91" s="29">
        <f>MAY!D72</f>
        <v>8611</v>
      </c>
      <c r="L91" s="31">
        <f>MAY!D73</f>
        <v>3.179837518463811</v>
      </c>
    </row>
    <row r="92" spans="1:12" ht="12.75">
      <c r="A92" s="24" t="s">
        <v>59</v>
      </c>
      <c r="B92" s="29">
        <f>JUN!D61</f>
        <v>15192</v>
      </c>
      <c r="C92" s="29">
        <f>JUN!D62</f>
        <v>22943</v>
      </c>
      <c r="D92" s="31">
        <f>JUN!D63</f>
        <v>1.510202738283307</v>
      </c>
      <c r="F92" s="29">
        <f>JUN!D66</f>
        <v>9411</v>
      </c>
      <c r="G92" s="29">
        <f>JUN!D67</f>
        <v>10339</v>
      </c>
      <c r="H92" s="31">
        <f>JUN!D68</f>
        <v>1.098608011900967</v>
      </c>
      <c r="J92" s="29">
        <f>JUN!D71</f>
        <v>2691</v>
      </c>
      <c r="K92" s="29">
        <f>JUN!D72</f>
        <v>8629</v>
      </c>
      <c r="L92" s="31">
        <f>JUN!D73</f>
        <v>3.20661464139725</v>
      </c>
    </row>
    <row r="93" spans="1:12" ht="12.75">
      <c r="A93" s="30" t="s">
        <v>47</v>
      </c>
      <c r="B93" s="20">
        <f>SUM(B81:B92)/COUNTIF(B81:B92,"&lt;&gt;0")</f>
        <v>15158.416666666666</v>
      </c>
      <c r="C93" s="20">
        <f>SUM(C81:C92)/COUNTIF(C81:C92,"&lt;&gt;0")</f>
        <v>23238.75</v>
      </c>
      <c r="D93" s="31">
        <f>C93/B93</f>
        <v>1.5330591915382543</v>
      </c>
      <c r="F93" s="20">
        <f>SUM(F81:F92)/COUNTIF(F81:F92,"&lt;&gt;0")</f>
        <v>9354.25</v>
      </c>
      <c r="G93" s="20">
        <f>SUM(G81:G92)/COUNTIF(G81:G92,"&lt;&gt;0")</f>
        <v>10297.083333333334</v>
      </c>
      <c r="H93" s="31">
        <f>G93/F93</f>
        <v>1.1007919751271704</v>
      </c>
      <c r="J93" s="20">
        <f>SUM(J81:J92)/COUNTIF(J81:J92,"&lt;&gt;0")</f>
        <v>2770</v>
      </c>
      <c r="K93" s="20">
        <f>SUM(K81:K92)/COUNTIF(K81:K92,"&lt;&gt;0")</f>
        <v>8977.583333333334</v>
      </c>
      <c r="L93" s="31">
        <f>K93/J93</f>
        <v>3.241004813477738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4" t="s">
        <v>61</v>
      </c>
      <c r="K97" s="45"/>
      <c r="L97" s="46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JUL!D76</f>
        <v>68</v>
      </c>
      <c r="C100" s="29">
        <f>JUL!D77</f>
        <v>216</v>
      </c>
      <c r="D100" s="31">
        <f>JUL!D78</f>
        <v>3.176470588235294</v>
      </c>
      <c r="F100" s="29">
        <f>JUL!D81</f>
        <v>2439</v>
      </c>
      <c r="G100" s="29">
        <f>JUL!D82</f>
        <v>2469</v>
      </c>
      <c r="H100" s="31">
        <f>JUL!D83</f>
        <v>1.01230012300123</v>
      </c>
      <c r="J100" s="29">
        <f>JUL!D86</f>
        <v>301</v>
      </c>
      <c r="K100" s="29">
        <f>JUL!D87</f>
        <v>1256</v>
      </c>
      <c r="L100" s="31">
        <f>JUL!D88</f>
        <v>4.172757475083056</v>
      </c>
    </row>
    <row r="101" spans="1:12" ht="12.75">
      <c r="A101" s="24" t="s">
        <v>49</v>
      </c>
      <c r="B101" s="29">
        <f>AUG!D76</f>
        <v>71</v>
      </c>
      <c r="C101" s="29">
        <f>AUG!D77</f>
        <v>231</v>
      </c>
      <c r="D101" s="31">
        <f>AUG!D78</f>
        <v>3.2535211267605635</v>
      </c>
      <c r="F101" s="29">
        <f>AUG!D81</f>
        <v>2515</v>
      </c>
      <c r="G101" s="29">
        <f>AUG!D82</f>
        <v>2544</v>
      </c>
      <c r="H101" s="31">
        <f>AUG!D83</f>
        <v>1.0115308151093438</v>
      </c>
      <c r="J101" s="29">
        <f>AUG!D86</f>
        <v>305</v>
      </c>
      <c r="K101" s="29">
        <f>AUG!D87</f>
        <v>1278</v>
      </c>
      <c r="L101" s="31">
        <f>AUG!D88</f>
        <v>4.19016393442623</v>
      </c>
    </row>
    <row r="102" spans="1:12" ht="12.75">
      <c r="A102" s="24" t="s">
        <v>50</v>
      </c>
      <c r="B102" s="29">
        <f>SEP!D76</f>
        <v>64</v>
      </c>
      <c r="C102" s="29">
        <f>SEP!D77</f>
        <v>216</v>
      </c>
      <c r="D102" s="31">
        <f>SEP!D78</f>
        <v>3.375</v>
      </c>
      <c r="F102" s="29">
        <f>SEP!D81</f>
        <v>2639</v>
      </c>
      <c r="G102" s="29">
        <f>SEP!D82</f>
        <v>2670</v>
      </c>
      <c r="H102" s="31">
        <f>SEP!D83</f>
        <v>1.0117468738158393</v>
      </c>
      <c r="J102" s="29">
        <f>SEP!D86</f>
        <v>298</v>
      </c>
      <c r="K102" s="29">
        <f>SEP!D87</f>
        <v>1245</v>
      </c>
      <c r="L102" s="31">
        <f>SEP!D88</f>
        <v>4.177852348993288</v>
      </c>
    </row>
    <row r="103" spans="1:12" ht="12.75">
      <c r="A103" s="24" t="s">
        <v>51</v>
      </c>
      <c r="B103" s="29">
        <f>OCT!D76</f>
        <v>65</v>
      </c>
      <c r="C103" s="29">
        <f>OCT!D77</f>
        <v>227</v>
      </c>
      <c r="D103" s="31">
        <f>OCT!D78</f>
        <v>3.4923076923076923</v>
      </c>
      <c r="F103" s="29">
        <f>OCT!D81</f>
        <v>2669</v>
      </c>
      <c r="G103" s="29">
        <f>OCT!D82</f>
        <v>2705</v>
      </c>
      <c r="H103" s="31">
        <f>OCT!D83</f>
        <v>1.0134881978269015</v>
      </c>
      <c r="J103" s="29">
        <f>OCT!D86</f>
        <v>293</v>
      </c>
      <c r="K103" s="29">
        <f>OCT!D87</f>
        <v>1215</v>
      </c>
      <c r="L103" s="31">
        <f>OCT!D88</f>
        <v>4.146757679180888</v>
      </c>
    </row>
    <row r="104" spans="1:12" ht="12.75">
      <c r="A104" s="24" t="s">
        <v>52</v>
      </c>
      <c r="B104" s="29">
        <f>NOV!D76</f>
        <v>46</v>
      </c>
      <c r="C104" s="29">
        <f>NOV!D77</f>
        <v>156</v>
      </c>
      <c r="D104" s="31">
        <f>NOV!D78</f>
        <v>3.391304347826087</v>
      </c>
      <c r="F104" s="29">
        <f>NOV!D81</f>
        <v>2678</v>
      </c>
      <c r="G104" s="29">
        <f>NOV!D82</f>
        <v>2713</v>
      </c>
      <c r="H104" s="31">
        <f>NOV!D83</f>
        <v>1.0130694548170276</v>
      </c>
      <c r="J104" s="29">
        <f>NOV!D86</f>
        <v>292</v>
      </c>
      <c r="K104" s="29">
        <f>NOV!D87</f>
        <v>1202</v>
      </c>
      <c r="L104" s="31">
        <f>NOV!D88</f>
        <v>4.116438356164384</v>
      </c>
    </row>
    <row r="105" spans="1:12" ht="12.75">
      <c r="A105" s="24" t="s">
        <v>53</v>
      </c>
      <c r="B105" s="29">
        <f>DEC!D76</f>
        <v>29</v>
      </c>
      <c r="C105" s="29">
        <f>DEC!D77</f>
        <v>110</v>
      </c>
      <c r="D105" s="31">
        <f>DEC!D78</f>
        <v>3.793103448275862</v>
      </c>
      <c r="F105" s="29">
        <f>DEC!D81</f>
        <v>2837</v>
      </c>
      <c r="G105" s="29">
        <f>DEC!D82</f>
        <v>2872</v>
      </c>
      <c r="H105" s="31">
        <f>DEC!D83</f>
        <v>1.0123369756785336</v>
      </c>
      <c r="J105" s="29">
        <f>DEC!D86</f>
        <v>290</v>
      </c>
      <c r="K105" s="29">
        <f>DEC!D87</f>
        <v>1192</v>
      </c>
      <c r="L105" s="31">
        <f>DEC!D88</f>
        <v>4.110344827586207</v>
      </c>
    </row>
    <row r="106" spans="1:12" ht="12.75">
      <c r="A106" s="24" t="s">
        <v>54</v>
      </c>
      <c r="B106" s="29">
        <f>JAN!D76</f>
        <v>35</v>
      </c>
      <c r="C106" s="29">
        <f>JAN!D77</f>
        <v>130</v>
      </c>
      <c r="D106" s="31">
        <f>JAN!D78</f>
        <v>3.7142857142857144</v>
      </c>
      <c r="F106" s="29">
        <f>JAN!D81</f>
        <v>2854</v>
      </c>
      <c r="G106" s="29">
        <f>JAN!D82</f>
        <v>2892</v>
      </c>
      <c r="H106" s="31">
        <f>JAN!D83</f>
        <v>1.0133146461107219</v>
      </c>
      <c r="J106" s="29">
        <f>JAN!D86</f>
        <v>288</v>
      </c>
      <c r="K106" s="29">
        <f>JAN!D87</f>
        <v>1187</v>
      </c>
      <c r="L106" s="31">
        <f>JAN!D88</f>
        <v>4.121527777777778</v>
      </c>
    </row>
    <row r="107" spans="1:12" ht="12.75">
      <c r="A107" s="24" t="s">
        <v>55</v>
      </c>
      <c r="B107" s="29">
        <f>FEB!D76</f>
        <v>33</v>
      </c>
      <c r="C107" s="29">
        <f>FEB!D77</f>
        <v>111</v>
      </c>
      <c r="D107" s="31">
        <f>FEB!D78</f>
        <v>3.3636363636363638</v>
      </c>
      <c r="F107" s="29">
        <f>FEB!D81</f>
        <v>2869</v>
      </c>
      <c r="G107" s="29">
        <f>FEB!D82</f>
        <v>2902</v>
      </c>
      <c r="H107" s="31">
        <f>FEB!D83</f>
        <v>1.0115022655977692</v>
      </c>
      <c r="J107" s="29">
        <f>FEB!D86</f>
        <v>288</v>
      </c>
      <c r="K107" s="29">
        <f>FEB!D87</f>
        <v>1183</v>
      </c>
      <c r="L107" s="31">
        <f>FEB!D88</f>
        <v>4.107638888888889</v>
      </c>
    </row>
    <row r="108" spans="1:12" ht="12.75">
      <c r="A108" s="24" t="s">
        <v>56</v>
      </c>
      <c r="B108" s="29">
        <f>MAR!D76</f>
        <v>40</v>
      </c>
      <c r="C108" s="29">
        <f>MAR!D77</f>
        <v>132</v>
      </c>
      <c r="D108" s="31">
        <f>MAR!D78</f>
        <v>3.3</v>
      </c>
      <c r="F108" s="29">
        <f>MAR!D81</f>
        <v>2686</v>
      </c>
      <c r="G108" s="29">
        <f>MAR!D82</f>
        <v>2720</v>
      </c>
      <c r="H108" s="31">
        <f>MAR!D83</f>
        <v>1.0126582278481013</v>
      </c>
      <c r="J108" s="29">
        <f>MAR!D86</f>
        <v>277</v>
      </c>
      <c r="K108" s="29">
        <f>MAR!D87</f>
        <v>1129</v>
      </c>
      <c r="L108" s="31">
        <f>MAR!D88</f>
        <v>4.075812274368231</v>
      </c>
    </row>
    <row r="109" spans="1:12" ht="12.75">
      <c r="A109" s="24" t="s">
        <v>57</v>
      </c>
      <c r="B109" s="29">
        <f>APR!D76</f>
        <v>41</v>
      </c>
      <c r="C109" s="29">
        <f>APR!D77</f>
        <v>141</v>
      </c>
      <c r="D109" s="31">
        <f>APR!D78</f>
        <v>3.4390243902439024</v>
      </c>
      <c r="F109" s="29">
        <f>APR!D81</f>
        <v>2683</v>
      </c>
      <c r="G109" s="29">
        <f>APR!D82</f>
        <v>2717</v>
      </c>
      <c r="H109" s="31">
        <f>APR!D83</f>
        <v>1.0126723816623182</v>
      </c>
      <c r="J109" s="29">
        <f>APR!D86</f>
        <v>274</v>
      </c>
      <c r="K109" s="29">
        <f>APR!D87</f>
        <v>1113</v>
      </c>
      <c r="L109" s="31">
        <f>APR!D88</f>
        <v>4.062043795620438</v>
      </c>
    </row>
    <row r="110" spans="1:12" ht="12.75">
      <c r="A110" s="24" t="s">
        <v>58</v>
      </c>
      <c r="B110" s="29">
        <f>MAY!D76</f>
        <v>40</v>
      </c>
      <c r="C110" s="29">
        <f>MAY!D77</f>
        <v>129</v>
      </c>
      <c r="D110" s="31">
        <f>MAY!D78</f>
        <v>3.225</v>
      </c>
      <c r="F110" s="29">
        <f>MAY!D81</f>
        <v>2737</v>
      </c>
      <c r="G110" s="29">
        <f>MAY!D82</f>
        <v>2771</v>
      </c>
      <c r="H110" s="31">
        <f>MAY!D83</f>
        <v>1.0124223602484472</v>
      </c>
      <c r="J110" s="29">
        <f>MAY!D86</f>
        <v>276</v>
      </c>
      <c r="K110" s="29">
        <f>MAY!D87</f>
        <v>1100</v>
      </c>
      <c r="L110" s="31">
        <f>MAY!D88</f>
        <v>3.9855072463768115</v>
      </c>
    </row>
    <row r="111" spans="1:12" ht="12.75">
      <c r="A111" s="24" t="s">
        <v>59</v>
      </c>
      <c r="B111" s="29">
        <f>JUN!D76</f>
        <v>28</v>
      </c>
      <c r="C111" s="29">
        <f>JUN!D77</f>
        <v>75</v>
      </c>
      <c r="D111" s="31">
        <f>JUN!D78</f>
        <v>2.6785714285714284</v>
      </c>
      <c r="F111" s="29">
        <f>JUN!D81</f>
        <v>2788</v>
      </c>
      <c r="G111" s="29">
        <f>JUN!D82</f>
        <v>2820</v>
      </c>
      <c r="H111" s="31">
        <f>JUN!D83</f>
        <v>1.011477761836442</v>
      </c>
      <c r="J111" s="29">
        <f>JUN!D86</f>
        <v>274</v>
      </c>
      <c r="K111" s="29">
        <f>JUN!D87</f>
        <v>1080</v>
      </c>
      <c r="L111" s="31">
        <f>JUN!D88</f>
        <v>3.9416058394160585</v>
      </c>
    </row>
    <row r="112" spans="1:12" ht="12.75">
      <c r="A112" s="30" t="s">
        <v>47</v>
      </c>
      <c r="B112" s="20">
        <f>SUM(B100:B111)/COUNTIF(B100:B111,"&lt;&gt;0")</f>
        <v>46.666666666666664</v>
      </c>
      <c r="C112" s="20">
        <f>SUM(C100:C111)/COUNTIF(C100:C111,"&lt;&gt;0")</f>
        <v>156.16666666666666</v>
      </c>
      <c r="D112" s="31">
        <f>C112/B112</f>
        <v>3.3464285714285715</v>
      </c>
      <c r="F112" s="20">
        <f>SUM(F100:F111)/COUNTIF(F100:F111,"&lt;&gt;0")</f>
        <v>2699.5</v>
      </c>
      <c r="G112" s="20">
        <f>SUM(G100:G111)/COUNTIF(G100:G111,"&lt;&gt;0")</f>
        <v>2732.9166666666665</v>
      </c>
      <c r="H112" s="31">
        <f>G112/F112</f>
        <v>1.012378835586837</v>
      </c>
      <c r="J112" s="20">
        <f>SUM(J100:J111)/COUNTIF(J100:J111,"&lt;&gt;0")</f>
        <v>288</v>
      </c>
      <c r="K112" s="20">
        <f>SUM(K100:K111)/COUNTIF(K100:K111,"&lt;&gt;0")</f>
        <v>1181.6666666666667</v>
      </c>
      <c r="L112" s="31">
        <f>K112/J112</f>
        <v>4.1030092592592595</v>
      </c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JUL!C99</f>
        <v>13218900</v>
      </c>
      <c r="C122" s="29">
        <f>JUL!E99</f>
        <v>27597</v>
      </c>
      <c r="D122" s="31">
        <f>JUL!F99</f>
        <v>478.99771714316773</v>
      </c>
      <c r="E122" s="29">
        <f>JUL!G99</f>
        <v>61836</v>
      </c>
      <c r="F122" s="31">
        <f>JUL!H99</f>
        <v>213.77352998253446</v>
      </c>
      <c r="H122" s="29">
        <f>JUL!C100</f>
        <v>5010988</v>
      </c>
      <c r="I122" s="29">
        <f>JUL!E100</f>
        <v>14913</v>
      </c>
      <c r="J122" s="31">
        <f>JUL!F100</f>
        <v>336.01475222959834</v>
      </c>
      <c r="K122" s="29">
        <f>JUL!G100</f>
        <v>23054</v>
      </c>
      <c r="L122" s="31">
        <f>JUL!H100</f>
        <v>217.3587229981782</v>
      </c>
    </row>
    <row r="123" spans="1:12" ht="12.75">
      <c r="A123" s="24" t="s">
        <v>49</v>
      </c>
      <c r="B123" s="29">
        <f>AUG!C99</f>
        <v>13369460</v>
      </c>
      <c r="C123" s="29">
        <f>AUG!E99</f>
        <v>27818</v>
      </c>
      <c r="D123" s="31">
        <f>AUG!F99</f>
        <v>480.60464447480047</v>
      </c>
      <c r="E123" s="29">
        <f>AUG!G99</f>
        <v>62496</v>
      </c>
      <c r="F123" s="31">
        <f>AUG!H99</f>
        <v>213.925051203277</v>
      </c>
      <c r="H123" s="29">
        <f>AUG!C100</f>
        <v>5019704</v>
      </c>
      <c r="I123" s="29">
        <f>AUG!E100</f>
        <v>14965</v>
      </c>
      <c r="J123" s="31">
        <f>AUG!F100</f>
        <v>335.4296024056131</v>
      </c>
      <c r="K123" s="29">
        <f>AUG!G100</f>
        <v>23087</v>
      </c>
      <c r="L123" s="31">
        <f>AUG!H100</f>
        <v>217.4255641703123</v>
      </c>
    </row>
    <row r="124" spans="1:12" ht="12.75">
      <c r="A124" s="24" t="s">
        <v>50</v>
      </c>
      <c r="B124" s="29">
        <f>SEP!C99</f>
        <v>13529334</v>
      </c>
      <c r="C124" s="29">
        <f>SEP!E99</f>
        <v>28070</v>
      </c>
      <c r="D124" s="31">
        <f>SEP!F99</f>
        <v>481.985536159601</v>
      </c>
      <c r="E124" s="29">
        <f>SEP!G99</f>
        <v>63165</v>
      </c>
      <c r="F124" s="31">
        <f>SEP!H99</f>
        <v>214.19035858465924</v>
      </c>
      <c r="H124" s="29">
        <f>SEP!C100</f>
        <v>5043203</v>
      </c>
      <c r="I124" s="29">
        <f>SEP!E100</f>
        <v>15071</v>
      </c>
      <c r="J124" s="31">
        <f>SEP!F100</f>
        <v>334.62961979961517</v>
      </c>
      <c r="K124" s="29">
        <f>SEP!G100</f>
        <v>23188</v>
      </c>
      <c r="L124" s="31">
        <f>SEP!H100</f>
        <v>217.49193548387098</v>
      </c>
    </row>
    <row r="125" spans="1:12" ht="12.75">
      <c r="A125" s="24" t="s">
        <v>51</v>
      </c>
      <c r="B125" s="29">
        <f>OCT!C99</f>
        <v>13852691</v>
      </c>
      <c r="C125" s="29">
        <f>OCT!E99</f>
        <v>28706</v>
      </c>
      <c r="D125" s="31">
        <f>OCT!F99</f>
        <v>482.57127429805615</v>
      </c>
      <c r="E125" s="29">
        <f>OCT!G99</f>
        <v>64725</v>
      </c>
      <c r="F125" s="31">
        <f>OCT!H99</f>
        <v>214.02380842023948</v>
      </c>
      <c r="H125" s="29">
        <f>OCT!C100</f>
        <v>5128447</v>
      </c>
      <c r="I125" s="29">
        <f>OCT!E100</f>
        <v>15167</v>
      </c>
      <c r="J125" s="31">
        <f>OCT!F100</f>
        <v>338.131931166348</v>
      </c>
      <c r="K125" s="29">
        <f>OCT!G100</f>
        <v>23389</v>
      </c>
      <c r="L125" s="31">
        <f>OCT!H100</f>
        <v>219.2674761640087</v>
      </c>
    </row>
    <row r="126" spans="1:12" ht="12.75">
      <c r="A126" s="24" t="s">
        <v>52</v>
      </c>
      <c r="B126" s="29">
        <f>NOV!C99</f>
        <v>14175729</v>
      </c>
      <c r="C126" s="29">
        <f>NOV!E99</f>
        <v>29311</v>
      </c>
      <c r="D126" s="31">
        <f>NOV!F99</f>
        <v>483.6317082324042</v>
      </c>
      <c r="E126" s="29">
        <f>NOV!G99</f>
        <v>66369</v>
      </c>
      <c r="F126" s="31">
        <f>NOV!H99</f>
        <v>213.58961262034987</v>
      </c>
      <c r="H126" s="29">
        <f>NOV!C100</f>
        <v>5127295</v>
      </c>
      <c r="I126" s="29">
        <f>NOV!E100</f>
        <v>15165</v>
      </c>
      <c r="J126" s="31">
        <f>NOV!F100</f>
        <v>338.10056050115395</v>
      </c>
      <c r="K126" s="29">
        <f>NOV!G100</f>
        <v>23392</v>
      </c>
      <c r="L126" s="31">
        <f>NOV!H100</f>
        <v>219.19010772913816</v>
      </c>
    </row>
    <row r="127" spans="1:12" ht="12.75">
      <c r="A127" s="24" t="s">
        <v>53</v>
      </c>
      <c r="B127" s="29">
        <f>DEC!C99</f>
        <v>14468914</v>
      </c>
      <c r="C127" s="29">
        <f>DEC!E99</f>
        <v>29909</v>
      </c>
      <c r="D127" s="31">
        <f>DEC!F99</f>
        <v>483.7645524758434</v>
      </c>
      <c r="E127" s="29">
        <f>DEC!G99</f>
        <v>67891</v>
      </c>
      <c r="F127" s="31">
        <f>DEC!H99</f>
        <v>213.1197655064736</v>
      </c>
      <c r="H127" s="29">
        <f>DEC!C100</f>
        <v>5180828</v>
      </c>
      <c r="I127" s="29">
        <f>DEC!E100</f>
        <v>15367</v>
      </c>
      <c r="J127" s="31">
        <f>DEC!F100</f>
        <v>337.13984512266546</v>
      </c>
      <c r="K127" s="29">
        <f>DEC!G100</f>
        <v>23666</v>
      </c>
      <c r="L127" s="31">
        <f>DEC!H100</f>
        <v>218.91439195470295</v>
      </c>
    </row>
    <row r="128" spans="1:12" ht="12.75">
      <c r="A128" s="24" t="s">
        <v>54</v>
      </c>
      <c r="B128" s="29">
        <f>JAN!C99</f>
        <v>14449982</v>
      </c>
      <c r="C128" s="29">
        <f>JAN!E99</f>
        <v>30156</v>
      </c>
      <c r="D128" s="31">
        <f>JAN!F99</f>
        <v>479.17435999469427</v>
      </c>
      <c r="E128" s="29">
        <f>JAN!G99</f>
        <v>68546</v>
      </c>
      <c r="F128" s="31">
        <f>JAN!H99</f>
        <v>210.8070784582616</v>
      </c>
      <c r="H128" s="29">
        <f>JAN!C100</f>
        <v>5159209</v>
      </c>
      <c r="I128" s="29">
        <f>JAN!E100</f>
        <v>15372</v>
      </c>
      <c r="J128" s="31">
        <f>JAN!F100</f>
        <v>335.6237965131408</v>
      </c>
      <c r="K128" s="29">
        <f>JAN!G100</f>
        <v>23598</v>
      </c>
      <c r="L128" s="31">
        <f>JAN!H100</f>
        <v>218.62907873548605</v>
      </c>
    </row>
    <row r="129" spans="1:12" ht="12.75">
      <c r="A129" s="24" t="s">
        <v>55</v>
      </c>
      <c r="B129" s="29">
        <f>FEB!C99</f>
        <v>14542008</v>
      </c>
      <c r="C129" s="29">
        <f>FEB!E99</f>
        <v>30516</v>
      </c>
      <c r="D129" s="31">
        <f>FEB!F99</f>
        <v>476.537160833661</v>
      </c>
      <c r="E129" s="29">
        <f>FEB!G99</f>
        <v>69158</v>
      </c>
      <c r="F129" s="31">
        <f>FEB!H99</f>
        <v>210.27224616096476</v>
      </c>
      <c r="H129" s="29">
        <f>FEB!C100</f>
        <v>5128038</v>
      </c>
      <c r="I129" s="29">
        <f>FEB!E100</f>
        <v>15341</v>
      </c>
      <c r="J129" s="31">
        <f>FEB!F100</f>
        <v>334.2701258066619</v>
      </c>
      <c r="K129" s="29">
        <f>FEB!G100</f>
        <v>23475</v>
      </c>
      <c r="L129" s="31">
        <f>FEB!H100</f>
        <v>218.4467731629393</v>
      </c>
    </row>
    <row r="130" spans="1:12" ht="12.75">
      <c r="A130" s="24" t="s">
        <v>56</v>
      </c>
      <c r="B130" s="29">
        <f>MAR!C99</f>
        <v>14834996</v>
      </c>
      <c r="C130" s="29">
        <f>MAR!E99</f>
        <v>31177</v>
      </c>
      <c r="D130" s="31">
        <f>MAR!F99</f>
        <v>475.83141418353273</v>
      </c>
      <c r="E130" s="29">
        <f>MAR!G99</f>
        <v>70260</v>
      </c>
      <c r="F130" s="31">
        <f>MAR!H99</f>
        <v>211.14426416168516</v>
      </c>
      <c r="H130" s="29">
        <f>MAR!C100</f>
        <v>5053577</v>
      </c>
      <c r="I130" s="29">
        <f>MAR!E100</f>
        <v>15122</v>
      </c>
      <c r="J130" s="31">
        <f>MAR!F100</f>
        <v>334.1870784287793</v>
      </c>
      <c r="K130" s="29">
        <f>MAR!G100</f>
        <v>23143</v>
      </c>
      <c r="L130" s="31">
        <f>MAR!H100</f>
        <v>218.36309035129412</v>
      </c>
    </row>
    <row r="131" spans="1:12" ht="12.75">
      <c r="A131" s="24" t="s">
        <v>57</v>
      </c>
      <c r="B131" s="29">
        <f>APR!C99</f>
        <v>14846832</v>
      </c>
      <c r="C131" s="29">
        <f>APR!E99</f>
        <v>31272</v>
      </c>
      <c r="D131" s="31">
        <f>APR!F99</f>
        <v>474.76438986953184</v>
      </c>
      <c r="E131" s="29">
        <f>APR!G99</f>
        <v>70348</v>
      </c>
      <c r="F131" s="31">
        <f>APR!H99</f>
        <v>211.04838801387388</v>
      </c>
      <c r="H131" s="29">
        <f>APR!C100</f>
        <v>5022358</v>
      </c>
      <c r="I131" s="29">
        <f>APR!E100</f>
        <v>15092</v>
      </c>
      <c r="J131" s="31">
        <f>APR!F100</f>
        <v>332.78279883381924</v>
      </c>
      <c r="K131" s="29">
        <f>APR!G100</f>
        <v>23017</v>
      </c>
      <c r="L131" s="31">
        <f>APR!H100</f>
        <v>218.20211148281706</v>
      </c>
    </row>
    <row r="132" spans="1:12" ht="12.75">
      <c r="A132" s="24" t="s">
        <v>58</v>
      </c>
      <c r="B132" s="29">
        <f>MAY!C99</f>
        <v>15073017</v>
      </c>
      <c r="C132" s="29">
        <f>MAY!E99</f>
        <v>31595</v>
      </c>
      <c r="D132" s="31">
        <f>MAY!F99</f>
        <v>477.06969457192594</v>
      </c>
      <c r="E132" s="29">
        <f>MAY!G99</f>
        <v>71210</v>
      </c>
      <c r="F132" s="31">
        <f>MAY!H99</f>
        <v>211.66994804100548</v>
      </c>
      <c r="H132" s="29">
        <f>MAY!C100</f>
        <v>5018385</v>
      </c>
      <c r="I132" s="29">
        <f>MAY!E100</f>
        <v>15134</v>
      </c>
      <c r="J132" s="31">
        <f>MAY!F100</f>
        <v>331.59673582661554</v>
      </c>
      <c r="K132" s="29">
        <f>MAY!G100</f>
        <v>22913</v>
      </c>
      <c r="L132" s="31">
        <f>MAY!H100</f>
        <v>219.01911578579845</v>
      </c>
    </row>
    <row r="133" spans="1:12" ht="12.75">
      <c r="A133" s="24" t="s">
        <v>59</v>
      </c>
      <c r="B133" s="29">
        <f>JUN!C99</f>
        <v>15319392</v>
      </c>
      <c r="C133" s="29">
        <f>JUN!E99</f>
        <v>32160</v>
      </c>
      <c r="D133" s="31">
        <f>JUN!F99</f>
        <v>476.3492537313433</v>
      </c>
      <c r="E133" s="29">
        <f>JUN!G99</f>
        <v>72352</v>
      </c>
      <c r="F133" s="31">
        <f>JUN!H99</f>
        <v>211.73418841220698</v>
      </c>
      <c r="H133" s="29">
        <f>JUN!C100</f>
        <v>5016345</v>
      </c>
      <c r="I133" s="29">
        <f>JUN!E100</f>
        <v>15192</v>
      </c>
      <c r="J133" s="31">
        <f>JUN!F100</f>
        <v>330.1964849921011</v>
      </c>
      <c r="K133" s="29">
        <f>JUN!G100</f>
        <v>22943</v>
      </c>
      <c r="L133" s="31">
        <f>JUN!H100</f>
        <v>218.64381292769036</v>
      </c>
    </row>
    <row r="134" spans="1:12" ht="12.75">
      <c r="A134" s="30" t="s">
        <v>47</v>
      </c>
      <c r="B134" s="20">
        <f>SUM(B122:B133)/COUNTIF(B122:B133,"&lt;&gt;0")</f>
        <v>14306771.25</v>
      </c>
      <c r="C134" s="20">
        <f>SUM(C122:C133)/COUNTIF(C122:C133,"&lt;&gt;0")</f>
        <v>29857.25</v>
      </c>
      <c r="D134" s="31">
        <f>B134/C134</f>
        <v>479.17243718024935</v>
      </c>
      <c r="E134" s="29">
        <f>SUM(E122:E133)/COUNTIF(E122:E133,"&lt;&gt;0")</f>
        <v>67363</v>
      </c>
      <c r="F134" s="31">
        <f>B134/E134</f>
        <v>212.38322595490106</v>
      </c>
      <c r="H134" s="20">
        <f>SUM(H122:H133)/COUNTIF(H122:H133,"&lt;&gt;0")</f>
        <v>5075698.083333333</v>
      </c>
      <c r="I134" s="20">
        <f>SUM(I122:I133)/COUNTIF(I122:I133,"&lt;&gt;0")</f>
        <v>15158.416666666666</v>
      </c>
      <c r="J134" s="31">
        <f>H134/I134</f>
        <v>334.8435522619447</v>
      </c>
      <c r="K134" s="29">
        <f>SUM(K122:K133)/COUNTIF(K122:K133,"&lt;&gt;0")</f>
        <v>23238.75</v>
      </c>
      <c r="L134" s="31">
        <f>H134/K134</f>
        <v>218.41527979488282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JUL!E130</f>
        <v>4779337</v>
      </c>
      <c r="D142" s="29">
        <f>JUL!E131</f>
        <v>2128466</v>
      </c>
      <c r="E142" s="29">
        <f>JUL!E132</f>
        <v>1896455</v>
      </c>
      <c r="F142" s="29">
        <f>JUL!E133</f>
        <v>50939</v>
      </c>
      <c r="G142" s="29">
        <f>JUL!E134</f>
        <v>703477</v>
      </c>
      <c r="H142" s="29">
        <f>JUL!E135</f>
        <v>231651</v>
      </c>
    </row>
    <row r="143" spans="1:8" ht="12.75">
      <c r="A143" s="24" t="s">
        <v>49</v>
      </c>
      <c r="C143" s="29">
        <f>AUG!E130</f>
        <v>4783740</v>
      </c>
      <c r="D143" s="29">
        <f>AUG!E131</f>
        <v>2129759</v>
      </c>
      <c r="E143" s="29">
        <f>AUG!E132</f>
        <v>1874585</v>
      </c>
      <c r="F143" s="29">
        <f>AUG!E133</f>
        <v>53765</v>
      </c>
      <c r="G143" s="29">
        <f>AUG!E134</f>
        <v>725631</v>
      </c>
      <c r="H143" s="29">
        <f>AUG!E135</f>
        <v>235964</v>
      </c>
    </row>
    <row r="144" spans="1:8" ht="12.75">
      <c r="A144" s="24" t="s">
        <v>50</v>
      </c>
      <c r="C144" s="29">
        <f>SEP!E130</f>
        <v>4813884</v>
      </c>
      <c r="D144" s="29">
        <f>SEP!E131</f>
        <v>2123736</v>
      </c>
      <c r="E144" s="29">
        <f>SEP!E132</f>
        <v>1878761</v>
      </c>
      <c r="F144" s="29">
        <f>SEP!E133</f>
        <v>52149</v>
      </c>
      <c r="G144" s="29">
        <f>SEP!E134</f>
        <v>759238</v>
      </c>
      <c r="H144" s="29">
        <f>SEP!E135</f>
        <v>229319</v>
      </c>
    </row>
    <row r="145" spans="1:8" ht="12.75">
      <c r="A145" s="24" t="s">
        <v>51</v>
      </c>
      <c r="C145" s="29">
        <f>OCT!E130</f>
        <v>4906523</v>
      </c>
      <c r="D145" s="29">
        <f>OCT!E131</f>
        <v>2152632</v>
      </c>
      <c r="E145" s="29">
        <f>OCT!E132</f>
        <v>1932812</v>
      </c>
      <c r="F145" s="29">
        <f>OCT!E133</f>
        <v>53790</v>
      </c>
      <c r="G145" s="29">
        <f>OCT!E134</f>
        <v>767289</v>
      </c>
      <c r="H145" s="29">
        <f>OCT!E135</f>
        <v>221924</v>
      </c>
    </row>
    <row r="146" spans="1:8" ht="12.75">
      <c r="A146" s="24" t="s">
        <v>52</v>
      </c>
      <c r="C146" s="29">
        <f>NOV!E130</f>
        <v>4905116</v>
      </c>
      <c r="D146" s="29">
        <f>NOV!E131</f>
        <v>2157134</v>
      </c>
      <c r="E146" s="29">
        <f>NOV!E132</f>
        <v>1941381</v>
      </c>
      <c r="F146" s="29">
        <f>NOV!E133</f>
        <v>36882</v>
      </c>
      <c r="G146" s="29">
        <f>NOV!E134</f>
        <v>769719</v>
      </c>
      <c r="H146" s="29">
        <f>NOV!E135</f>
        <v>222179</v>
      </c>
    </row>
    <row r="147" spans="1:8" ht="12.75">
      <c r="A147" s="24" t="s">
        <v>53</v>
      </c>
      <c r="C147" s="29">
        <f>DEC!E130</f>
        <v>4963137</v>
      </c>
      <c r="D147" s="29">
        <f>DEC!E131</f>
        <v>2164401</v>
      </c>
      <c r="E147" s="29">
        <f>DEC!E132</f>
        <v>1958323</v>
      </c>
      <c r="F147" s="29">
        <f>DEC!E133</f>
        <v>26626</v>
      </c>
      <c r="G147" s="29">
        <f>DEC!E134</f>
        <v>813787</v>
      </c>
      <c r="H147" s="29">
        <f>DEC!E135</f>
        <v>217691</v>
      </c>
    </row>
    <row r="148" spans="1:8" ht="12.75">
      <c r="A148" s="24" t="s">
        <v>54</v>
      </c>
      <c r="C148" s="29">
        <f>JAN!E130</f>
        <v>4941758</v>
      </c>
      <c r="D148" s="29">
        <f>JAN!E131</f>
        <v>2165011</v>
      </c>
      <c r="E148" s="29">
        <f>JAN!E132</f>
        <v>1928415</v>
      </c>
      <c r="F148" s="29">
        <f>JAN!E133</f>
        <v>30398</v>
      </c>
      <c r="G148" s="29">
        <f>JAN!E134</f>
        <v>817934</v>
      </c>
      <c r="H148" s="29">
        <f>JAN!E135</f>
        <v>217451</v>
      </c>
    </row>
    <row r="149" spans="1:8" ht="12.75">
      <c r="A149" s="24" t="s">
        <v>55</v>
      </c>
      <c r="C149" s="29">
        <f>FEB!E130</f>
        <v>4910708</v>
      </c>
      <c r="D149" s="29">
        <f>FEB!E131</f>
        <v>2158621</v>
      </c>
      <c r="E149" s="29">
        <f>FEB!E132</f>
        <v>1904638</v>
      </c>
      <c r="F149" s="29">
        <f>FEB!E133</f>
        <v>25978</v>
      </c>
      <c r="G149" s="29">
        <f>FEB!E134</f>
        <v>821471</v>
      </c>
      <c r="H149" s="29">
        <f>FEB!E135</f>
        <v>217330</v>
      </c>
    </row>
    <row r="150" spans="1:8" ht="12.75">
      <c r="A150" s="24" t="s">
        <v>56</v>
      </c>
      <c r="C150" s="29">
        <f>MAR!E130</f>
        <v>4846114</v>
      </c>
      <c r="D150" s="29">
        <f>MAR!E131</f>
        <v>2162321</v>
      </c>
      <c r="E150" s="29">
        <f>MAR!E132</f>
        <v>1879003</v>
      </c>
      <c r="F150" s="29">
        <f>MAR!E133</f>
        <v>32268</v>
      </c>
      <c r="G150" s="29">
        <f>MAR!E134</f>
        <v>772522</v>
      </c>
      <c r="H150" s="29">
        <f>MAR!E135</f>
        <v>207463</v>
      </c>
    </row>
    <row r="151" spans="1:8" ht="12.75">
      <c r="A151" s="24" t="s">
        <v>57</v>
      </c>
      <c r="C151" s="29">
        <f>APR!E130</f>
        <v>4819847</v>
      </c>
      <c r="D151" s="29">
        <f>APR!E131</f>
        <v>2156655</v>
      </c>
      <c r="E151" s="29">
        <f>APR!E132</f>
        <v>1856318</v>
      </c>
      <c r="F151" s="29">
        <f>APR!E133</f>
        <v>33315</v>
      </c>
      <c r="G151" s="29">
        <f>APR!E134</f>
        <v>773559</v>
      </c>
      <c r="H151" s="29">
        <f>APR!E135</f>
        <v>202511</v>
      </c>
    </row>
    <row r="152" spans="1:8" ht="12.75">
      <c r="A152" s="24" t="s">
        <v>58</v>
      </c>
      <c r="C152" s="29">
        <f>MAY!E130</f>
        <v>4816448</v>
      </c>
      <c r="D152" s="29">
        <f>MAY!E131</f>
        <v>2159853</v>
      </c>
      <c r="E152" s="29">
        <f>MAY!E132</f>
        <v>1834572</v>
      </c>
      <c r="F152" s="29">
        <f>MAY!E133</f>
        <v>31669</v>
      </c>
      <c r="G152" s="29">
        <f>MAY!E134</f>
        <v>790354</v>
      </c>
      <c r="H152" s="29">
        <f>MAY!E135</f>
        <v>201937</v>
      </c>
    </row>
    <row r="153" spans="1:8" ht="12.75">
      <c r="A153" s="24" t="s">
        <v>59</v>
      </c>
      <c r="C153" s="29">
        <f>JUN!E130</f>
        <v>4816833</v>
      </c>
      <c r="D153" s="29">
        <f>JUN!E131</f>
        <v>2165031</v>
      </c>
      <c r="E153" s="29">
        <f>JUN!E132</f>
        <v>1833043</v>
      </c>
      <c r="F153" s="29">
        <f>JUN!E133</f>
        <v>18815</v>
      </c>
      <c r="G153" s="29">
        <f>JUN!E134</f>
        <v>799944</v>
      </c>
      <c r="H153" s="29">
        <f>JUN!E135</f>
        <v>199512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4858620.416666667</v>
      </c>
      <c r="D154" s="34">
        <f t="shared" si="6"/>
        <v>2151968.3333333335</v>
      </c>
      <c r="E154" s="34">
        <f t="shared" si="6"/>
        <v>1893192.1666666667</v>
      </c>
      <c r="F154" s="34">
        <f t="shared" si="6"/>
        <v>37216.166666666664</v>
      </c>
      <c r="G154" s="34">
        <f t="shared" si="6"/>
        <v>776243.75</v>
      </c>
      <c r="H154" s="34">
        <f t="shared" si="6"/>
        <v>217077.66666666666</v>
      </c>
    </row>
  </sheetData>
  <sheetProtection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JUL!B6</f>
        <v>4799</v>
      </c>
      <c r="C5" s="20">
        <f>JUL!C6</f>
        <v>163</v>
      </c>
      <c r="D5" s="20">
        <f>JUL!D6</f>
        <v>288</v>
      </c>
      <c r="E5" s="20">
        <f>JUL!E6</f>
        <v>734</v>
      </c>
      <c r="F5" s="20">
        <f>JUL!F6</f>
        <v>2839</v>
      </c>
      <c r="G5" s="20">
        <f>JUL!G6</f>
        <v>45</v>
      </c>
      <c r="H5" s="20">
        <f>JUL!H6</f>
        <v>26772</v>
      </c>
      <c r="I5" s="20">
        <f aca="true" t="shared" si="0" ref="I5:I16">SUM(B5:H5)</f>
        <v>35640</v>
      </c>
    </row>
    <row r="6" spans="1:9" ht="12.75">
      <c r="A6" s="24" t="s">
        <v>49</v>
      </c>
      <c r="B6" s="20">
        <f>AUG!B6</f>
        <v>4811</v>
      </c>
      <c r="C6" s="20">
        <f>AUG!C6</f>
        <v>128</v>
      </c>
      <c r="D6" s="20">
        <f>AUG!D6</f>
        <v>284</v>
      </c>
      <c r="E6" s="20">
        <f>AUG!E6</f>
        <v>738</v>
      </c>
      <c r="F6" s="20">
        <f>AUG!F6</f>
        <v>2857</v>
      </c>
      <c r="G6" s="20">
        <f>AUG!G6</f>
        <v>43</v>
      </c>
      <c r="H6" s="20">
        <f>AUG!H6</f>
        <v>27300</v>
      </c>
      <c r="I6" s="20">
        <f t="shared" si="0"/>
        <v>36161</v>
      </c>
    </row>
    <row r="7" spans="1:9" ht="12.75">
      <c r="A7" s="24" t="s">
        <v>50</v>
      </c>
      <c r="B7" s="20">
        <f>SEP!B6</f>
        <v>4933</v>
      </c>
      <c r="C7" s="20">
        <f>SEP!C6</f>
        <v>160</v>
      </c>
      <c r="D7" s="20">
        <f>SEP!D6</f>
        <v>295</v>
      </c>
      <c r="E7" s="20">
        <f>SEP!E6</f>
        <v>743</v>
      </c>
      <c r="F7" s="20">
        <f>SEP!F6</f>
        <v>2887</v>
      </c>
      <c r="G7" s="20">
        <f>SEP!G6</f>
        <v>46</v>
      </c>
      <c r="H7" s="20">
        <f>SEP!H6</f>
        <v>27704</v>
      </c>
      <c r="I7" s="20">
        <f t="shared" si="0"/>
        <v>36768</v>
      </c>
    </row>
    <row r="8" spans="1:9" ht="12.75">
      <c r="A8" s="24" t="s">
        <v>51</v>
      </c>
      <c r="B8" s="20">
        <f>OCT!B6</f>
        <v>5016</v>
      </c>
      <c r="C8" s="20">
        <f>OCT!C6</f>
        <v>153</v>
      </c>
      <c r="D8" s="20">
        <f>OCT!D6</f>
        <v>311</v>
      </c>
      <c r="E8" s="20">
        <f>OCT!E6</f>
        <v>764</v>
      </c>
      <c r="F8" s="20">
        <f>OCT!F6</f>
        <v>2908</v>
      </c>
      <c r="G8" s="20">
        <f>OCT!G6</f>
        <v>43</v>
      </c>
      <c r="H8" s="20">
        <f>OCT!H6</f>
        <v>28639</v>
      </c>
      <c r="I8" s="20">
        <f t="shared" si="0"/>
        <v>37834</v>
      </c>
    </row>
    <row r="9" spans="1:9" ht="12.75">
      <c r="A9" s="24" t="s">
        <v>52</v>
      </c>
      <c r="B9" s="20">
        <f>NOV!B6</f>
        <v>5013</v>
      </c>
      <c r="C9" s="20">
        <f>NOV!C6</f>
        <v>131</v>
      </c>
      <c r="D9" s="20">
        <f>NOV!D6</f>
        <v>308</v>
      </c>
      <c r="E9" s="20">
        <f>NOV!E6</f>
        <v>808</v>
      </c>
      <c r="F9" s="20">
        <f>NOV!F6</f>
        <v>2913</v>
      </c>
      <c r="G9" s="20">
        <f>NOV!G6</f>
        <v>46</v>
      </c>
      <c r="H9" s="20">
        <f>NOV!H6</f>
        <v>29173</v>
      </c>
      <c r="I9" s="20">
        <f t="shared" si="0"/>
        <v>38392</v>
      </c>
    </row>
    <row r="10" spans="1:9" ht="12.75">
      <c r="A10" s="24" t="s">
        <v>53</v>
      </c>
      <c r="B10" s="20">
        <f>DEC!B6</f>
        <v>5229</v>
      </c>
      <c r="C10" s="20">
        <f>DEC!C6</f>
        <v>78</v>
      </c>
      <c r="D10" s="20">
        <f>DEC!D6</f>
        <v>325</v>
      </c>
      <c r="E10" s="20">
        <f>DEC!E6</f>
        <v>883</v>
      </c>
      <c r="F10" s="20">
        <f>DEC!F6</f>
        <v>2940</v>
      </c>
      <c r="G10" s="20">
        <f>DEC!G6</f>
        <v>45</v>
      </c>
      <c r="H10" s="20">
        <f>DEC!H6</f>
        <v>29634</v>
      </c>
      <c r="I10" s="20">
        <f t="shared" si="0"/>
        <v>39134</v>
      </c>
    </row>
    <row r="11" spans="1:9" ht="12.75">
      <c r="A11" s="24" t="s">
        <v>54</v>
      </c>
      <c r="B11" s="20">
        <f>JAN!B6</f>
        <v>5206</v>
      </c>
      <c r="C11" s="20">
        <f>JAN!C6</f>
        <v>56</v>
      </c>
      <c r="D11" s="20">
        <f>JAN!D6</f>
        <v>335</v>
      </c>
      <c r="E11" s="20">
        <f>JAN!E6</f>
        <v>892</v>
      </c>
      <c r="F11" s="20">
        <f>JAN!F6</f>
        <v>2932</v>
      </c>
      <c r="G11" s="20">
        <f>JAN!G6</f>
        <v>48</v>
      </c>
      <c r="H11" s="20">
        <f>JAN!H6</f>
        <v>29863</v>
      </c>
      <c r="I11" s="20">
        <f t="shared" si="0"/>
        <v>39332</v>
      </c>
    </row>
    <row r="12" spans="1:9" ht="12.75">
      <c r="A12" s="24" t="s">
        <v>55</v>
      </c>
      <c r="B12" s="20">
        <f>FEB!B6</f>
        <v>5204</v>
      </c>
      <c r="C12" s="20">
        <f>FEB!C6</f>
        <v>37</v>
      </c>
      <c r="D12" s="20">
        <f>FEB!D6</f>
        <v>321</v>
      </c>
      <c r="E12" s="20">
        <f>FEB!E6</f>
        <v>904</v>
      </c>
      <c r="F12" s="20">
        <f>FEB!F6</f>
        <v>2949</v>
      </c>
      <c r="G12" s="20">
        <f>FEB!G6</f>
        <v>49</v>
      </c>
      <c r="H12" s="20">
        <f>FEB!H6</f>
        <v>30157</v>
      </c>
      <c r="I12" s="20">
        <f t="shared" si="0"/>
        <v>39621</v>
      </c>
    </row>
    <row r="13" spans="1:9" ht="12.75">
      <c r="A13" s="24" t="s">
        <v>56</v>
      </c>
      <c r="B13" s="20">
        <f>MAR!B6</f>
        <v>5233</v>
      </c>
      <c r="C13" s="20">
        <f>MAR!C6</f>
        <v>54</v>
      </c>
      <c r="D13" s="20">
        <f>MAR!D6</f>
        <v>315</v>
      </c>
      <c r="E13" s="20">
        <f>MAR!E6</f>
        <v>913</v>
      </c>
      <c r="F13" s="20">
        <f>MAR!F6</f>
        <v>2973</v>
      </c>
      <c r="G13" s="20">
        <f>MAR!G6</f>
        <v>48</v>
      </c>
      <c r="H13" s="20">
        <f>MAR!H6</f>
        <v>30463</v>
      </c>
      <c r="I13" s="20">
        <f t="shared" si="0"/>
        <v>39999</v>
      </c>
    </row>
    <row r="14" spans="1:9" ht="12.75">
      <c r="A14" s="24" t="s">
        <v>57</v>
      </c>
      <c r="B14" s="20">
        <f>APR!B6</f>
        <v>5166</v>
      </c>
      <c r="C14" s="20">
        <f>APR!C6</f>
        <v>72</v>
      </c>
      <c r="D14" s="20">
        <f>APR!D6</f>
        <v>332</v>
      </c>
      <c r="E14" s="20">
        <f>APR!E6</f>
        <v>898</v>
      </c>
      <c r="F14" s="20">
        <f>APR!F6</f>
        <v>3000</v>
      </c>
      <c r="G14" s="20">
        <f>APR!G6</f>
        <v>49</v>
      </c>
      <c r="H14" s="20">
        <f>APR!H6</f>
        <v>30737</v>
      </c>
      <c r="I14" s="20">
        <f t="shared" si="0"/>
        <v>40254</v>
      </c>
    </row>
    <row r="15" spans="1:9" ht="12.75">
      <c r="A15" s="24" t="s">
        <v>58</v>
      </c>
      <c r="B15" s="20">
        <f>MAY!B6</f>
        <v>5099</v>
      </c>
      <c r="C15" s="20">
        <f>MAY!C6</f>
        <v>43</v>
      </c>
      <c r="D15" s="20">
        <f>MAY!D6</f>
        <v>344</v>
      </c>
      <c r="E15" s="20">
        <f>MAY!E6</f>
        <v>861</v>
      </c>
      <c r="F15" s="20">
        <f>MAY!F6</f>
        <v>2996</v>
      </c>
      <c r="G15" s="20">
        <f>MAY!G6</f>
        <v>50</v>
      </c>
      <c r="H15" s="20">
        <f>MAY!H6</f>
        <v>30924</v>
      </c>
      <c r="I15" s="20">
        <f t="shared" si="0"/>
        <v>40317</v>
      </c>
    </row>
    <row r="16" spans="1:9" ht="12.75">
      <c r="A16" s="24" t="s">
        <v>59</v>
      </c>
      <c r="B16" s="20">
        <f>JUN!B6</f>
        <v>5137</v>
      </c>
      <c r="C16" s="20">
        <f>JUN!C6</f>
        <v>28</v>
      </c>
      <c r="D16" s="20">
        <f>JUN!D6</f>
        <v>355</v>
      </c>
      <c r="E16" s="20">
        <f>JUN!E6</f>
        <v>863</v>
      </c>
      <c r="F16" s="20">
        <f>JUN!F6</f>
        <v>3019</v>
      </c>
      <c r="G16" s="20">
        <f>JUN!G6</f>
        <v>44</v>
      </c>
      <c r="H16" s="20">
        <f>JUN!H6</f>
        <v>31402</v>
      </c>
      <c r="I16" s="20">
        <f t="shared" si="0"/>
        <v>40848</v>
      </c>
    </row>
    <row r="17" spans="1:9" ht="12.75">
      <c r="A17" s="17" t="s">
        <v>47</v>
      </c>
      <c r="B17" s="20">
        <f>SUM(B5:B16)/COUNTIF(B5:B16,"&lt;&gt;0")</f>
        <v>5070.5</v>
      </c>
      <c r="C17" s="20">
        <f aca="true" t="shared" si="1" ref="C17:I17">SUM(C5:C16)/COUNTIF(C5:C16,"&lt;&gt;0")</f>
        <v>91.91666666666667</v>
      </c>
      <c r="D17" s="20">
        <f t="shared" si="1"/>
        <v>317.75</v>
      </c>
      <c r="E17" s="20">
        <f t="shared" si="1"/>
        <v>833.4166666666666</v>
      </c>
      <c r="F17" s="20">
        <f t="shared" si="1"/>
        <v>2934.4166666666665</v>
      </c>
      <c r="G17" s="20">
        <f t="shared" si="1"/>
        <v>46.333333333333336</v>
      </c>
      <c r="H17" s="20">
        <f t="shared" si="1"/>
        <v>29397.333333333332</v>
      </c>
      <c r="I17" s="20">
        <f t="shared" si="1"/>
        <v>38691.666666666664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JUL!B17</f>
        <v>1468</v>
      </c>
      <c r="C21" s="23">
        <f>JUL!C17</f>
        <v>45</v>
      </c>
      <c r="D21" s="23">
        <f>JUL!D17</f>
        <v>69</v>
      </c>
      <c r="E21" s="23">
        <f>JUL!E17</f>
        <v>720</v>
      </c>
      <c r="F21" s="23">
        <f>JUL!F17</f>
        <v>2732</v>
      </c>
      <c r="G21" s="23">
        <f>JUL!G17</f>
        <v>40</v>
      </c>
      <c r="H21" s="23">
        <f>JUL!H17</f>
        <v>12955</v>
      </c>
      <c r="I21" s="20">
        <f aca="true" t="shared" si="2" ref="I21:I32">SUM(B21:H21)</f>
        <v>18029</v>
      </c>
    </row>
    <row r="22" spans="1:9" ht="12.75">
      <c r="A22" s="24" t="s">
        <v>49</v>
      </c>
      <c r="B22" s="23">
        <f>AUG!B17</f>
        <v>1467</v>
      </c>
      <c r="C22" s="23">
        <f>AUG!C17</f>
        <v>33</v>
      </c>
      <c r="D22" s="23">
        <f>AUG!D17</f>
        <v>66</v>
      </c>
      <c r="E22" s="23">
        <f>AUG!E17</f>
        <v>721</v>
      </c>
      <c r="F22" s="23">
        <f>AUG!F17</f>
        <v>2744</v>
      </c>
      <c r="G22" s="23">
        <f>AUG!G17</f>
        <v>39</v>
      </c>
      <c r="H22" s="23">
        <f>AUG!H17</f>
        <v>13162</v>
      </c>
      <c r="I22" s="20">
        <f t="shared" si="2"/>
        <v>18232</v>
      </c>
    </row>
    <row r="23" spans="1:9" ht="12.75">
      <c r="A23" s="24" t="s">
        <v>50</v>
      </c>
      <c r="B23" s="23">
        <f>SEP!B17</f>
        <v>1502</v>
      </c>
      <c r="C23" s="23">
        <f>SEP!C17</f>
        <v>41</v>
      </c>
      <c r="D23" s="23">
        <f>SEP!D17</f>
        <v>70</v>
      </c>
      <c r="E23" s="23">
        <f>SEP!E17</f>
        <v>726</v>
      </c>
      <c r="F23" s="23">
        <f>SEP!F17</f>
        <v>2772</v>
      </c>
      <c r="G23" s="23">
        <f>SEP!G17</f>
        <v>41</v>
      </c>
      <c r="H23" s="23">
        <f>SEP!H17</f>
        <v>13361</v>
      </c>
      <c r="I23" s="20">
        <f t="shared" si="2"/>
        <v>18513</v>
      </c>
    </row>
    <row r="24" spans="1:9" ht="12.75">
      <c r="A24" s="24" t="s">
        <v>51</v>
      </c>
      <c r="B24" s="23">
        <f>OCT!B17</f>
        <v>1530</v>
      </c>
      <c r="C24" s="23">
        <f>OCT!C17</f>
        <v>39</v>
      </c>
      <c r="D24" s="23">
        <f>OCT!D17</f>
        <v>72</v>
      </c>
      <c r="E24" s="23">
        <f>OCT!E17</f>
        <v>748</v>
      </c>
      <c r="F24" s="23">
        <f>OCT!F17</f>
        <v>2792</v>
      </c>
      <c r="G24" s="23">
        <f>OCT!G17</f>
        <v>38</v>
      </c>
      <c r="H24" s="23">
        <f>OCT!H17</f>
        <v>13742</v>
      </c>
      <c r="I24" s="20">
        <f t="shared" si="2"/>
        <v>18961</v>
      </c>
    </row>
    <row r="25" spans="1:9" ht="12.75">
      <c r="A25" s="24" t="s">
        <v>52</v>
      </c>
      <c r="B25" s="20">
        <f>NOV!B17</f>
        <v>1528</v>
      </c>
      <c r="C25" s="20">
        <f>NOV!C17</f>
        <v>28</v>
      </c>
      <c r="D25" s="20">
        <f>NOV!D17</f>
        <v>70</v>
      </c>
      <c r="E25" s="20">
        <f>NOV!E17</f>
        <v>793</v>
      </c>
      <c r="F25" s="20">
        <f>NOV!F17</f>
        <v>2802</v>
      </c>
      <c r="G25" s="20">
        <f>NOV!G17</f>
        <v>41</v>
      </c>
      <c r="H25" s="20">
        <f>NOV!H17</f>
        <v>13989</v>
      </c>
      <c r="I25" s="20">
        <f t="shared" si="2"/>
        <v>19251</v>
      </c>
    </row>
    <row r="26" spans="1:9" ht="12.75">
      <c r="A26" s="24" t="s">
        <v>53</v>
      </c>
      <c r="B26" s="20">
        <f>DEC!B17</f>
        <v>1590</v>
      </c>
      <c r="C26" s="20">
        <f>DEC!C17</f>
        <v>17</v>
      </c>
      <c r="D26" s="20">
        <f>DEC!D17</f>
        <v>75</v>
      </c>
      <c r="E26" s="20">
        <f>DEC!E17</f>
        <v>862</v>
      </c>
      <c r="F26" s="20">
        <f>DEC!F17</f>
        <v>2831</v>
      </c>
      <c r="G26" s="20">
        <f>DEC!G17</f>
        <v>40</v>
      </c>
      <c r="H26" s="20">
        <f>DEC!H17</f>
        <v>14209</v>
      </c>
      <c r="I26" s="20">
        <f t="shared" si="2"/>
        <v>19624</v>
      </c>
    </row>
    <row r="27" spans="1:9" ht="12.75">
      <c r="A27" s="24" t="s">
        <v>54</v>
      </c>
      <c r="B27" s="20">
        <f>JAN!B17</f>
        <v>1584</v>
      </c>
      <c r="C27" s="20">
        <f>JAN!C17</f>
        <v>13</v>
      </c>
      <c r="D27" s="20">
        <f>JAN!D17</f>
        <v>77</v>
      </c>
      <c r="E27" s="20">
        <f>JAN!E17</f>
        <v>876</v>
      </c>
      <c r="F27" s="20">
        <f>JAN!F17</f>
        <v>2832</v>
      </c>
      <c r="G27" s="20">
        <f>JAN!G17</f>
        <v>42</v>
      </c>
      <c r="H27" s="20">
        <f>JAN!H17</f>
        <v>14298</v>
      </c>
      <c r="I27" s="20">
        <f t="shared" si="2"/>
        <v>19722</v>
      </c>
    </row>
    <row r="28" spans="1:9" ht="12.75">
      <c r="A28" s="24" t="s">
        <v>55</v>
      </c>
      <c r="B28" s="20">
        <f>FEB!B17</f>
        <v>1588</v>
      </c>
      <c r="C28" s="20">
        <f>FEB!C17</f>
        <v>9</v>
      </c>
      <c r="D28" s="20">
        <f>FEB!D17</f>
        <v>74</v>
      </c>
      <c r="E28" s="20">
        <f>FEB!E17</f>
        <v>887</v>
      </c>
      <c r="F28" s="20">
        <f>FEB!F17</f>
        <v>2844</v>
      </c>
      <c r="G28" s="20">
        <f>FEB!G17</f>
        <v>43</v>
      </c>
      <c r="H28" s="20">
        <f>FEB!H17</f>
        <v>14482</v>
      </c>
      <c r="I28" s="20">
        <f t="shared" si="2"/>
        <v>19927</v>
      </c>
    </row>
    <row r="29" spans="1:9" ht="12.75">
      <c r="A29" s="24" t="s">
        <v>56</v>
      </c>
      <c r="B29" s="20">
        <f>MAR!B17</f>
        <v>1601</v>
      </c>
      <c r="C29" s="20">
        <f>MAR!C17</f>
        <v>16</v>
      </c>
      <c r="D29" s="20">
        <f>MAR!D17</f>
        <v>72</v>
      </c>
      <c r="E29" s="20">
        <f>MAR!E17</f>
        <v>896</v>
      </c>
      <c r="F29" s="20">
        <f>MAR!F17</f>
        <v>2868</v>
      </c>
      <c r="G29" s="20">
        <f>MAR!G17</f>
        <v>43</v>
      </c>
      <c r="H29" s="20">
        <f>MAR!H17</f>
        <v>14652</v>
      </c>
      <c r="I29" s="20">
        <f t="shared" si="2"/>
        <v>20148</v>
      </c>
    </row>
    <row r="30" spans="1:9" ht="12.75">
      <c r="A30" s="24" t="s">
        <v>57</v>
      </c>
      <c r="B30" s="20">
        <f>APR!B17</f>
        <v>1573</v>
      </c>
      <c r="C30" s="20">
        <f>APR!C17</f>
        <v>21</v>
      </c>
      <c r="D30" s="20">
        <f>APR!D17</f>
        <v>75</v>
      </c>
      <c r="E30" s="20">
        <f>APR!E17</f>
        <v>885</v>
      </c>
      <c r="F30" s="20">
        <f>APR!F17</f>
        <v>2887</v>
      </c>
      <c r="G30" s="20">
        <f>APR!G17</f>
        <v>44</v>
      </c>
      <c r="H30" s="20">
        <f>APR!H17</f>
        <v>14791</v>
      </c>
      <c r="I30" s="20">
        <f t="shared" si="2"/>
        <v>20276</v>
      </c>
    </row>
    <row r="31" spans="1:9" ht="12.75">
      <c r="A31" s="24" t="s">
        <v>58</v>
      </c>
      <c r="B31" s="20">
        <f>MAY!B17</f>
        <v>1552</v>
      </c>
      <c r="C31" s="20">
        <f>MAY!C17</f>
        <v>11</v>
      </c>
      <c r="D31" s="20">
        <f>MAY!D17</f>
        <v>77</v>
      </c>
      <c r="E31" s="20">
        <f>MAY!E17</f>
        <v>847</v>
      </c>
      <c r="F31" s="20">
        <f>MAY!F17</f>
        <v>2886</v>
      </c>
      <c r="G31" s="20">
        <f>MAY!G17</f>
        <v>45</v>
      </c>
      <c r="H31" s="20">
        <f>MAY!H17</f>
        <v>14887</v>
      </c>
      <c r="I31" s="20">
        <f t="shared" si="2"/>
        <v>20305</v>
      </c>
    </row>
    <row r="32" spans="1:9" ht="12.75">
      <c r="A32" s="24" t="s">
        <v>59</v>
      </c>
      <c r="B32" s="20">
        <f>JUN!B17</f>
        <v>1546</v>
      </c>
      <c r="C32" s="20">
        <f>JUN!C17</f>
        <v>7</v>
      </c>
      <c r="D32" s="20">
        <f>JUN!D17</f>
        <v>78</v>
      </c>
      <c r="E32" s="20">
        <f>JUN!E17</f>
        <v>846</v>
      </c>
      <c r="F32" s="20">
        <f>JUN!F17</f>
        <v>2902</v>
      </c>
      <c r="G32" s="20">
        <f>JUN!G17</f>
        <v>41</v>
      </c>
      <c r="H32" s="20">
        <f>JUN!H17</f>
        <v>15137</v>
      </c>
      <c r="I32" s="20">
        <f t="shared" si="2"/>
        <v>20557</v>
      </c>
    </row>
    <row r="33" spans="1:9" ht="12.75">
      <c r="A33" s="17" t="s">
        <v>47</v>
      </c>
      <c r="B33" s="20">
        <f aca="true" t="shared" si="3" ref="B33:I33">SUM(B21:B32)/COUNTIF(B21:B32,"&lt;&gt;0")</f>
        <v>1544.0833333333333</v>
      </c>
      <c r="C33" s="20">
        <f t="shared" si="3"/>
        <v>23.333333333333332</v>
      </c>
      <c r="D33" s="20">
        <f t="shared" si="3"/>
        <v>72.91666666666667</v>
      </c>
      <c r="E33" s="20">
        <f t="shared" si="3"/>
        <v>817.25</v>
      </c>
      <c r="F33" s="20">
        <f t="shared" si="3"/>
        <v>2824.3333333333335</v>
      </c>
      <c r="G33" s="20">
        <f t="shared" si="3"/>
        <v>41.416666666666664</v>
      </c>
      <c r="H33" s="20">
        <f t="shared" si="3"/>
        <v>14138.75</v>
      </c>
      <c r="I33" s="20">
        <f t="shared" si="3"/>
        <v>19462.083333333332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JUL!B28</f>
        <v>1019193</v>
      </c>
      <c r="C37" s="20">
        <f>JUL!C28</f>
        <v>39144</v>
      </c>
      <c r="D37" s="20">
        <f>JUL!D28</f>
        <v>53828</v>
      </c>
      <c r="E37" s="20">
        <f>JUL!E28</f>
        <v>207044</v>
      </c>
      <c r="F37" s="20">
        <f>JUL!F28</f>
        <v>564308</v>
      </c>
      <c r="G37" s="20">
        <f>JUL!G28</f>
        <v>12858</v>
      </c>
      <c r="H37" s="20">
        <f>JUL!H28</f>
        <v>5961305</v>
      </c>
      <c r="I37" s="20">
        <f aca="true" t="shared" si="4" ref="I37:I48">SUM(B37:H37)</f>
        <v>7857680</v>
      </c>
    </row>
    <row r="38" spans="1:9" ht="12.75">
      <c r="A38" s="24" t="s">
        <v>49</v>
      </c>
      <c r="B38" s="20">
        <f>AUG!B28</f>
        <v>1018399</v>
      </c>
      <c r="C38" s="20">
        <f>AUG!C28</f>
        <v>29465</v>
      </c>
      <c r="D38" s="20">
        <f>AUG!D28</f>
        <v>52623</v>
      </c>
      <c r="E38" s="20">
        <f>AUG!E28</f>
        <v>207525</v>
      </c>
      <c r="F38" s="20">
        <f>AUG!F28</f>
        <v>566623</v>
      </c>
      <c r="G38" s="20">
        <f>AUG!G28</f>
        <v>13429</v>
      </c>
      <c r="H38" s="20">
        <f>AUG!H28</f>
        <v>6093750</v>
      </c>
      <c r="I38" s="20">
        <f t="shared" si="4"/>
        <v>7981814</v>
      </c>
    </row>
    <row r="39" spans="1:9" ht="12.75">
      <c r="A39" s="24" t="s">
        <v>50</v>
      </c>
      <c r="B39" s="20">
        <f>SEP!B28</f>
        <v>1046382</v>
      </c>
      <c r="C39" s="20">
        <f>SEP!C28</f>
        <v>40117</v>
      </c>
      <c r="D39" s="20">
        <f>SEP!D28</f>
        <v>54388</v>
      </c>
      <c r="E39" s="20">
        <f>SEP!E28</f>
        <v>211329</v>
      </c>
      <c r="F39" s="20">
        <f>SEP!F28</f>
        <v>573114</v>
      </c>
      <c r="G39" s="20">
        <f>SEP!G28</f>
        <v>12950</v>
      </c>
      <c r="H39" s="20">
        <f>SEP!H28</f>
        <v>6209850</v>
      </c>
      <c r="I39" s="20">
        <f t="shared" si="4"/>
        <v>8148130</v>
      </c>
    </row>
    <row r="40" spans="1:9" ht="12.75">
      <c r="A40" s="24" t="s">
        <v>51</v>
      </c>
      <c r="B40" s="20">
        <f>OCT!B28</f>
        <v>1081806</v>
      </c>
      <c r="C40" s="20">
        <f>OCT!C28</f>
        <v>34284</v>
      </c>
      <c r="D40" s="20">
        <f>OCT!D28</f>
        <v>56623</v>
      </c>
      <c r="E40" s="20">
        <f>OCT!E28</f>
        <v>216341</v>
      </c>
      <c r="F40" s="20">
        <f>OCT!F28</f>
        <v>581164</v>
      </c>
      <c r="G40" s="20">
        <f>OCT!G28</f>
        <v>12075</v>
      </c>
      <c r="H40" s="20">
        <f>OCT!H28</f>
        <v>6272035</v>
      </c>
      <c r="I40" s="20">
        <f t="shared" si="4"/>
        <v>8254328</v>
      </c>
    </row>
    <row r="41" spans="1:9" ht="12.75">
      <c r="A41" s="24" t="s">
        <v>52</v>
      </c>
      <c r="B41" s="20">
        <f>NOV!B28</f>
        <v>1072178</v>
      </c>
      <c r="C41" s="20">
        <f>NOV!C28</f>
        <v>30446</v>
      </c>
      <c r="D41" s="20">
        <f>NOV!D28</f>
        <v>55555</v>
      </c>
      <c r="E41" s="20">
        <f>NOV!E28</f>
        <v>227262</v>
      </c>
      <c r="F41" s="20">
        <f>NOV!F28</f>
        <v>580562</v>
      </c>
      <c r="G41" s="20">
        <f>NOV!G28</f>
        <v>12962</v>
      </c>
      <c r="H41" s="20">
        <f>NOV!H28</f>
        <v>6374429</v>
      </c>
      <c r="I41" s="20">
        <f t="shared" si="4"/>
        <v>8353394</v>
      </c>
    </row>
    <row r="42" spans="1:9" ht="12.75">
      <c r="A42" s="24" t="s">
        <v>53</v>
      </c>
      <c r="B42" s="20">
        <f>DEC!B28</f>
        <v>1129546</v>
      </c>
      <c r="C42" s="20">
        <f>DEC!C28</f>
        <v>19247</v>
      </c>
      <c r="D42" s="20">
        <f>DEC!D28</f>
        <v>59656</v>
      </c>
      <c r="E42" s="20">
        <f>DEC!E28</f>
        <v>248016</v>
      </c>
      <c r="F42" s="20">
        <f>DEC!F28</f>
        <v>589732</v>
      </c>
      <c r="G42" s="20">
        <f>DEC!G28</f>
        <v>12711</v>
      </c>
      <c r="H42" s="20">
        <f>DEC!H28</f>
        <v>6475420</v>
      </c>
      <c r="I42" s="20">
        <f t="shared" si="4"/>
        <v>8534328</v>
      </c>
    </row>
    <row r="43" spans="1:9" ht="12.75">
      <c r="A43" s="24" t="s">
        <v>54</v>
      </c>
      <c r="B43" s="20">
        <f>JAN!B28</f>
        <v>1108462</v>
      </c>
      <c r="C43" s="20">
        <f>JAN!C28</f>
        <v>12728</v>
      </c>
      <c r="D43" s="20">
        <f>JAN!D28</f>
        <v>61941</v>
      </c>
      <c r="E43" s="20">
        <f>JAN!E28</f>
        <v>250886</v>
      </c>
      <c r="F43" s="20">
        <f>JAN!F28</f>
        <v>585115</v>
      </c>
      <c r="G43" s="20">
        <f>JAN!G28</f>
        <v>13702</v>
      </c>
      <c r="H43" s="20">
        <f>JAN!H28</f>
        <v>6481708</v>
      </c>
      <c r="I43" s="20">
        <f t="shared" si="4"/>
        <v>8514542</v>
      </c>
    </row>
    <row r="44" spans="1:9" ht="12.75">
      <c r="A44" s="24" t="s">
        <v>55</v>
      </c>
      <c r="B44" s="20">
        <f>FEB!B28</f>
        <v>1106892</v>
      </c>
      <c r="C44" s="20">
        <f>FEB!C28</f>
        <v>9279</v>
      </c>
      <c r="D44" s="20">
        <f>FEB!D28</f>
        <v>60616</v>
      </c>
      <c r="E44" s="20">
        <f>FEB!E28</f>
        <v>253747</v>
      </c>
      <c r="F44" s="20">
        <f>FEB!F28</f>
        <v>590877</v>
      </c>
      <c r="G44" s="20">
        <f>FEB!G28</f>
        <v>13954</v>
      </c>
      <c r="H44" s="20">
        <f>FEB!H28</f>
        <v>6563361</v>
      </c>
      <c r="I44" s="20">
        <f t="shared" si="4"/>
        <v>8598726</v>
      </c>
    </row>
    <row r="45" spans="1:9" ht="12.75">
      <c r="A45" s="24" t="s">
        <v>56</v>
      </c>
      <c r="B45" s="20">
        <f>MAR!B28</f>
        <v>1118848</v>
      </c>
      <c r="C45" s="20">
        <f>MAR!C28</f>
        <v>14070</v>
      </c>
      <c r="D45" s="20">
        <f>MAR!D28</f>
        <v>60484</v>
      </c>
      <c r="E45" s="20">
        <f>MAR!E28</f>
        <v>256891</v>
      </c>
      <c r="F45" s="20">
        <f>MAR!F28</f>
        <v>598545</v>
      </c>
      <c r="G45" s="20">
        <f>MAR!G28</f>
        <v>13920</v>
      </c>
      <c r="H45" s="20">
        <f>MAR!H28</f>
        <v>6670488</v>
      </c>
      <c r="I45" s="20">
        <f t="shared" si="4"/>
        <v>8733246</v>
      </c>
    </row>
    <row r="46" spans="1:9" ht="12.75">
      <c r="A46" s="24" t="s">
        <v>57</v>
      </c>
      <c r="B46" s="20">
        <f>APR!B28</f>
        <v>1098848</v>
      </c>
      <c r="C46" s="20">
        <f>APR!C28</f>
        <v>17213</v>
      </c>
      <c r="D46" s="20">
        <f>APR!D28</f>
        <v>63224</v>
      </c>
      <c r="E46" s="20">
        <f>APR!E28</f>
        <v>252586</v>
      </c>
      <c r="F46" s="20">
        <f>APR!F28</f>
        <v>604664</v>
      </c>
      <c r="G46" s="20">
        <f>APR!G28</f>
        <v>14313</v>
      </c>
      <c r="H46" s="20">
        <f>APR!H28</f>
        <v>6688121</v>
      </c>
      <c r="I46" s="20">
        <f t="shared" si="4"/>
        <v>8738969</v>
      </c>
    </row>
    <row r="47" spans="1:9" ht="12.75">
      <c r="A47" s="24" t="s">
        <v>58</v>
      </c>
      <c r="B47" s="20">
        <f>MAY!B28</f>
        <v>1087563</v>
      </c>
      <c r="C47" s="20">
        <f>MAY!C28</f>
        <v>9695</v>
      </c>
      <c r="D47" s="20">
        <f>MAY!D28</f>
        <v>66806</v>
      </c>
      <c r="E47" s="20">
        <f>MAY!E28</f>
        <v>242835</v>
      </c>
      <c r="F47" s="20">
        <f>MAY!F28</f>
        <v>598392</v>
      </c>
      <c r="G47" s="20">
        <f>MAY!G28</f>
        <v>13969</v>
      </c>
      <c r="H47" s="20">
        <f>MAY!H28</f>
        <v>6750065</v>
      </c>
      <c r="I47" s="20">
        <f t="shared" si="4"/>
        <v>8769325</v>
      </c>
    </row>
    <row r="48" spans="1:9" ht="12.75">
      <c r="A48" s="24" t="s">
        <v>59</v>
      </c>
      <c r="B48" s="20">
        <f>JUN!B28</f>
        <v>1098718</v>
      </c>
      <c r="C48" s="20">
        <f>JUN!C28</f>
        <v>6395</v>
      </c>
      <c r="D48" s="20">
        <f>JUN!D28</f>
        <v>69313</v>
      </c>
      <c r="E48" s="20">
        <f>JUN!E28</f>
        <v>243103</v>
      </c>
      <c r="F48" s="20">
        <f>JUN!F28</f>
        <v>606003</v>
      </c>
      <c r="G48" s="20">
        <f>JUN!G28</f>
        <v>12668</v>
      </c>
      <c r="H48" s="20">
        <f>JUN!H28</f>
        <v>6882210</v>
      </c>
      <c r="I48" s="20">
        <f t="shared" si="4"/>
        <v>8918410</v>
      </c>
    </row>
    <row r="49" spans="1:9" ht="12.75">
      <c r="A49" s="17" t="s">
        <v>47</v>
      </c>
      <c r="B49" s="20">
        <f aca="true" t="shared" si="5" ref="B49:I49">SUM(B37:B48)/COUNTIF(B37:B48,"&lt;&gt;0")</f>
        <v>1082236.25</v>
      </c>
      <c r="C49" s="20">
        <f t="shared" si="5"/>
        <v>21840.25</v>
      </c>
      <c r="D49" s="20">
        <f t="shared" si="5"/>
        <v>59588.083333333336</v>
      </c>
      <c r="E49" s="20">
        <f t="shared" si="5"/>
        <v>234797.08333333334</v>
      </c>
      <c r="F49" s="20">
        <f t="shared" si="5"/>
        <v>586591.5833333334</v>
      </c>
      <c r="G49" s="20">
        <f t="shared" si="5"/>
        <v>13292.583333333334</v>
      </c>
      <c r="H49" s="20">
        <f t="shared" si="5"/>
        <v>6451895.166666667</v>
      </c>
      <c r="I49" s="20">
        <f t="shared" si="5"/>
        <v>8450241</v>
      </c>
    </row>
    <row r="53" ht="12.75">
      <c r="A53" s="18" t="s">
        <v>66</v>
      </c>
    </row>
    <row r="54" ht="12.75">
      <c r="A54" s="18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JUL!E42</f>
        <v>18029</v>
      </c>
      <c r="D58" s="29">
        <f>JUL!E43</f>
        <v>35640</v>
      </c>
      <c r="E58" s="31">
        <f>JUL!E44</f>
        <v>1.9768151311775473</v>
      </c>
      <c r="G58" s="29">
        <f>JUL!E47</f>
        <v>12955</v>
      </c>
      <c r="H58" s="29">
        <f>JUL!E48</f>
        <v>26772</v>
      </c>
      <c r="I58" s="31">
        <f>JUL!E49</f>
        <v>2.0665380162099574</v>
      </c>
      <c r="K58" s="29">
        <f>JUL!E52</f>
        <v>5074</v>
      </c>
      <c r="L58" s="29">
        <f>JUL!E53</f>
        <v>8868</v>
      </c>
      <c r="M58" s="31">
        <f>JUL!E54</f>
        <v>1.7477335435553805</v>
      </c>
    </row>
    <row r="59" spans="1:13" ht="12.75">
      <c r="A59" s="24" t="s">
        <v>49</v>
      </c>
      <c r="C59" s="29">
        <f>AUG!E42</f>
        <v>18232</v>
      </c>
      <c r="D59" s="29">
        <f>AUG!E43</f>
        <v>36161</v>
      </c>
      <c r="E59" s="31">
        <f>AUG!E44</f>
        <v>1.9833808688021062</v>
      </c>
      <c r="G59" s="29">
        <f>AUG!E47</f>
        <v>13162</v>
      </c>
      <c r="H59" s="29">
        <f>AUG!E48</f>
        <v>27300</v>
      </c>
      <c r="I59" s="31">
        <f>AUG!E49</f>
        <v>2.0741528643063365</v>
      </c>
      <c r="K59" s="29">
        <f>AUG!E52</f>
        <v>5070</v>
      </c>
      <c r="L59" s="29">
        <f>AUG!E53</f>
        <v>8861</v>
      </c>
      <c r="M59" s="31">
        <f>AUG!E54</f>
        <v>1.7477317554240632</v>
      </c>
    </row>
    <row r="60" spans="1:13" ht="12.75">
      <c r="A60" s="24" t="s">
        <v>50</v>
      </c>
      <c r="C60" s="29">
        <f>SEP!E42</f>
        <v>18513</v>
      </c>
      <c r="D60" s="29">
        <f>SEP!E43</f>
        <v>36768</v>
      </c>
      <c r="E60" s="31">
        <f>SEP!E44</f>
        <v>1.9860638470264138</v>
      </c>
      <c r="G60" s="29">
        <f>SEP!E47</f>
        <v>13361</v>
      </c>
      <c r="H60" s="29">
        <f>SEP!E48</f>
        <v>27704</v>
      </c>
      <c r="I60" s="31">
        <f>SEP!E49</f>
        <v>2.073497492702642</v>
      </c>
      <c r="K60" s="29">
        <f>SEP!E52</f>
        <v>5152</v>
      </c>
      <c r="L60" s="29">
        <f>SEP!E53</f>
        <v>9064</v>
      </c>
      <c r="M60" s="31">
        <f>SEP!E54</f>
        <v>1.7593167701863355</v>
      </c>
    </row>
    <row r="61" spans="1:13" ht="12.75">
      <c r="A61" s="24" t="s">
        <v>51</v>
      </c>
      <c r="C61" s="29">
        <f>OCT!E42</f>
        <v>18961</v>
      </c>
      <c r="D61" s="29">
        <f>OCT!E43</f>
        <v>37834</v>
      </c>
      <c r="E61" s="31">
        <f>OCT!C44</f>
        <v>2.002821625362685</v>
      </c>
      <c r="G61" s="29">
        <f>OCT!E47</f>
        <v>13742</v>
      </c>
      <c r="H61" s="29">
        <f>OCT!E48</f>
        <v>28639</v>
      </c>
      <c r="I61" s="31">
        <f>OCT!E49</f>
        <v>2.0840489011788677</v>
      </c>
      <c r="K61" s="29">
        <f>OCT!E52</f>
        <v>5219</v>
      </c>
      <c r="L61" s="29">
        <f>OCT!E53</f>
        <v>9195</v>
      </c>
      <c r="M61" s="31">
        <f>OCT!E54</f>
        <v>1.761831768538034</v>
      </c>
    </row>
    <row r="62" spans="1:13" ht="12.75">
      <c r="A62" s="24" t="s">
        <v>52</v>
      </c>
      <c r="C62" s="29">
        <f>NOV!E42</f>
        <v>19251</v>
      </c>
      <c r="D62" s="29">
        <f>NOV!E43</f>
        <v>38392</v>
      </c>
      <c r="E62" s="31">
        <f>NOV!E44</f>
        <v>1.9942860111163057</v>
      </c>
      <c r="G62" s="29">
        <f>NOV!E47</f>
        <v>13989</v>
      </c>
      <c r="H62" s="29">
        <f>NOV!E48</f>
        <v>29173</v>
      </c>
      <c r="I62" s="31">
        <f>NOV!E49</f>
        <v>2.08542426192008</v>
      </c>
      <c r="K62" s="29">
        <f>NOV!E52</f>
        <v>5262</v>
      </c>
      <c r="L62" s="29">
        <f>NOV!E53</f>
        <v>9219</v>
      </c>
      <c r="M62" s="31">
        <f>NOV!E54</f>
        <v>1.7519954389965793</v>
      </c>
    </row>
    <row r="63" spans="1:13" ht="12.75">
      <c r="A63" s="24" t="s">
        <v>53</v>
      </c>
      <c r="C63" s="29">
        <f>DEC!E42</f>
        <v>19624</v>
      </c>
      <c r="D63" s="29">
        <f>DEC!E43</f>
        <v>39134</v>
      </c>
      <c r="E63" s="31">
        <f>DEC!E44</f>
        <v>1.9941907867916837</v>
      </c>
      <c r="G63" s="29">
        <f>DEC!E47</f>
        <v>14209</v>
      </c>
      <c r="H63" s="29">
        <f>DEC!E48</f>
        <v>29634</v>
      </c>
      <c r="I63" s="31">
        <f>DEC!E49</f>
        <v>2.0855795622492788</v>
      </c>
      <c r="K63" s="29">
        <f>DEC!E52</f>
        <v>5415</v>
      </c>
      <c r="L63" s="29">
        <f>DEC!E53</f>
        <v>9500</v>
      </c>
      <c r="M63" s="31">
        <f>DEC!E54</f>
        <v>1.7543859649122806</v>
      </c>
    </row>
    <row r="64" spans="1:13" ht="12.75">
      <c r="A64" s="24" t="s">
        <v>54</v>
      </c>
      <c r="C64" s="29">
        <f>JAN!E42</f>
        <v>19722</v>
      </c>
      <c r="D64" s="29">
        <f>JAN!E43</f>
        <v>39332</v>
      </c>
      <c r="E64" s="31">
        <f>JAN!E44</f>
        <v>1.9943210627725383</v>
      </c>
      <c r="G64" s="29">
        <f>JAN!E47</f>
        <v>14298</v>
      </c>
      <c r="H64" s="29">
        <f>JAN!E48</f>
        <v>29863</v>
      </c>
      <c r="I64" s="31">
        <f>JAN!E49</f>
        <v>2.088613792138761</v>
      </c>
      <c r="K64" s="29">
        <f>JAN!E52</f>
        <v>5424</v>
      </c>
      <c r="L64" s="29">
        <f>JAN!E53</f>
        <v>9469</v>
      </c>
      <c r="M64" s="31">
        <f>JAN!E54</f>
        <v>1.745759587020649</v>
      </c>
    </row>
    <row r="65" spans="1:13" ht="12.75">
      <c r="A65" s="24" t="s">
        <v>55</v>
      </c>
      <c r="C65" s="29">
        <f>FEB!E42</f>
        <v>19927</v>
      </c>
      <c r="D65" s="29">
        <f>FEB!E43</f>
        <v>39621</v>
      </c>
      <c r="E65" s="31">
        <f>FEB!E44</f>
        <v>1.9883073217242937</v>
      </c>
      <c r="G65" s="29">
        <f>FEB!E47</f>
        <v>14482</v>
      </c>
      <c r="H65" s="29">
        <f>FEB!E48</f>
        <v>30157</v>
      </c>
      <c r="I65" s="31">
        <f>FEB!E49</f>
        <v>2.0823781245684296</v>
      </c>
      <c r="K65" s="29">
        <f>FEB!E52</f>
        <v>5445</v>
      </c>
      <c r="L65" s="29">
        <f>FEB!E53</f>
        <v>9464</v>
      </c>
      <c r="M65" s="31">
        <f>FEB!E54</f>
        <v>1.7381083562901745</v>
      </c>
    </row>
    <row r="66" spans="1:13" ht="12.75">
      <c r="A66" s="24" t="s">
        <v>56</v>
      </c>
      <c r="C66" s="29">
        <f>MAR!E42</f>
        <v>20148</v>
      </c>
      <c r="D66" s="29">
        <f>MAR!E43</f>
        <v>39999</v>
      </c>
      <c r="E66" s="31">
        <f>MAR!E44</f>
        <v>1.9852590827873735</v>
      </c>
      <c r="G66" s="29">
        <f>MAR!E47</f>
        <v>14652</v>
      </c>
      <c r="H66" s="29">
        <f>MAR!E48</f>
        <v>30463</v>
      </c>
      <c r="I66" s="31">
        <f>MAR!E49</f>
        <v>2.079101829101829</v>
      </c>
      <c r="K66" s="29">
        <f>MAR!E52</f>
        <v>5496</v>
      </c>
      <c r="L66" s="29">
        <f>MAR!E53</f>
        <v>9536</v>
      </c>
      <c r="M66" s="31">
        <f>MAR!E54</f>
        <v>1.735080058224163</v>
      </c>
    </row>
    <row r="67" spans="1:13" ht="12.75">
      <c r="A67" s="24" t="s">
        <v>57</v>
      </c>
      <c r="C67" s="29">
        <f>APR!E42</f>
        <v>20276</v>
      </c>
      <c r="D67" s="29">
        <f>APR!E43</f>
        <v>40254</v>
      </c>
      <c r="E67" s="31">
        <f>APR!E44</f>
        <v>1.9853028210692445</v>
      </c>
      <c r="G67" s="29">
        <f>APR!E47</f>
        <v>14791</v>
      </c>
      <c r="H67" s="29">
        <f>APR!E48</f>
        <v>30737</v>
      </c>
      <c r="I67" s="31">
        <f>APR!E49</f>
        <v>2.078088026502603</v>
      </c>
      <c r="K67" s="29">
        <f>APR!E52</f>
        <v>5485</v>
      </c>
      <c r="L67" s="29">
        <f>APR!E53</f>
        <v>9517</v>
      </c>
      <c r="M67" s="31">
        <f>APR!E54</f>
        <v>1.7350957155879672</v>
      </c>
    </row>
    <row r="68" spans="1:13" ht="12.75">
      <c r="A68" s="24" t="s">
        <v>58</v>
      </c>
      <c r="C68" s="29">
        <f>MAY!E42</f>
        <v>20305</v>
      </c>
      <c r="D68" s="29">
        <f>MAY!E43</f>
        <v>40317</v>
      </c>
      <c r="E68" s="31">
        <f>MAY!E44</f>
        <v>1.9855700566362964</v>
      </c>
      <c r="G68" s="29">
        <f>MAY!E47</f>
        <v>14887</v>
      </c>
      <c r="H68" s="29">
        <f>MAY!E48</f>
        <v>30924</v>
      </c>
      <c r="I68" s="31">
        <f>MAY!E49</f>
        <v>2.077248606166454</v>
      </c>
      <c r="K68" s="29">
        <f>MAY!E52</f>
        <v>5418</v>
      </c>
      <c r="L68" s="29">
        <f>MAY!E53</f>
        <v>9393</v>
      </c>
      <c r="M68" s="31">
        <f>MAY!E54</f>
        <v>1.7336655592469545</v>
      </c>
    </row>
    <row r="69" spans="1:13" ht="12.75">
      <c r="A69" s="24" t="s">
        <v>59</v>
      </c>
      <c r="C69" s="29">
        <f>JUN!E42</f>
        <v>20557</v>
      </c>
      <c r="D69" s="29">
        <f>JUN!E43</f>
        <v>40848</v>
      </c>
      <c r="E69" s="31">
        <f>JUN!E44</f>
        <v>1.987060368730846</v>
      </c>
      <c r="G69" s="29">
        <f>JUN!E47</f>
        <v>15137</v>
      </c>
      <c r="H69" s="29">
        <f>JUN!E48</f>
        <v>31402</v>
      </c>
      <c r="I69" s="31">
        <f>JUN!E49</f>
        <v>2.074519389575213</v>
      </c>
      <c r="K69" s="29">
        <f>JUN!E52</f>
        <v>5420</v>
      </c>
      <c r="L69" s="29">
        <f>JUN!E53</f>
        <v>9446</v>
      </c>
      <c r="M69" s="31">
        <f>JUN!E54</f>
        <v>1.7428044280442805</v>
      </c>
    </row>
    <row r="70" spans="1:13" ht="12.75">
      <c r="A70" s="30" t="s">
        <v>47</v>
      </c>
      <c r="C70" s="20">
        <f>SUM(C58:C69)/COUNTIF(C58:C69,"&lt;&gt;0")</f>
        <v>19462.083333333332</v>
      </c>
      <c r="D70" s="20">
        <f>SUM(D58:D69)/COUNTIF(D58:D69,"&lt;&gt;0")</f>
        <v>38691.666666666664</v>
      </c>
      <c r="E70" s="31">
        <f>D70/C70</f>
        <v>1.9880536941488793</v>
      </c>
      <c r="G70" s="20">
        <f>SUM(G58:G69)/COUNTIF(G58:G69,"&lt;&gt;0")</f>
        <v>14138.75</v>
      </c>
      <c r="H70" s="20">
        <f>SUM(H58:H69)/COUNTIF(H58:H69,"&lt;&gt;0")</f>
        <v>29397.333333333332</v>
      </c>
      <c r="I70" s="31">
        <f>H70/G70</f>
        <v>2.079203135590723</v>
      </c>
      <c r="K70" s="20">
        <f>SUM(K58:K69)/COUNTIF(K58:K69,"&lt;&gt;0")</f>
        <v>5323.333333333333</v>
      </c>
      <c r="L70" s="20">
        <f>SUM(L58:L69)/COUNTIF(L58:L69,"&lt;&gt;0")</f>
        <v>9294.333333333334</v>
      </c>
      <c r="M70" s="31">
        <f>L70/K70</f>
        <v>1.7459611772072638</v>
      </c>
    </row>
    <row r="76" ht="12.75">
      <c r="A76" s="18" t="s">
        <v>67</v>
      </c>
    </row>
    <row r="78" spans="2:12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JUL!E61</f>
        <v>5074</v>
      </c>
      <c r="C81" s="29">
        <f>JUL!E62</f>
        <v>8868</v>
      </c>
      <c r="D81" s="31">
        <f>JUL!E63</f>
        <v>1.7477335435553805</v>
      </c>
      <c r="F81" s="29">
        <f>JUL!E66</f>
        <v>2772</v>
      </c>
      <c r="G81" s="29">
        <f>JUL!E67</f>
        <v>2884</v>
      </c>
      <c r="H81" s="31">
        <f>JUL!E68</f>
        <v>1.0404040404040404</v>
      </c>
      <c r="J81" s="29">
        <f>JUL!E71</f>
        <v>1468</v>
      </c>
      <c r="K81" s="29">
        <f>JUL!E72</f>
        <v>4799</v>
      </c>
      <c r="L81" s="31">
        <f>JUL!E73</f>
        <v>3.269073569482289</v>
      </c>
    </row>
    <row r="82" spans="1:12" ht="12.75">
      <c r="A82" s="24" t="s">
        <v>49</v>
      </c>
      <c r="B82" s="29">
        <f>AUG!E61</f>
        <v>5070</v>
      </c>
      <c r="C82" s="29">
        <f>AUG!E62</f>
        <v>8861</v>
      </c>
      <c r="D82" s="31">
        <f>AUG!E63</f>
        <v>1.7477317554240632</v>
      </c>
      <c r="F82" s="29">
        <f>AUG!E66</f>
        <v>2783</v>
      </c>
      <c r="G82" s="29">
        <f>AUG!E67</f>
        <v>2900</v>
      </c>
      <c r="H82" s="31">
        <f>AUG!E68</f>
        <v>1.0420409629895795</v>
      </c>
      <c r="J82" s="29">
        <f>AUG!E71</f>
        <v>1467</v>
      </c>
      <c r="K82" s="29">
        <f>AUG!E72</f>
        <v>4811</v>
      </c>
      <c r="L82" s="31">
        <f>AUG!E73</f>
        <v>3.279481935923654</v>
      </c>
    </row>
    <row r="83" spans="1:12" ht="12.75">
      <c r="A83" s="24" t="s">
        <v>50</v>
      </c>
      <c r="B83" s="29">
        <f>SEP!E61</f>
        <v>5152</v>
      </c>
      <c r="C83" s="29">
        <f>SEP!E62</f>
        <v>9064</v>
      </c>
      <c r="D83" s="31">
        <f>SEP!E63</f>
        <v>1.7593167701863355</v>
      </c>
      <c r="F83" s="29">
        <f>SEP!E66</f>
        <v>2813</v>
      </c>
      <c r="G83" s="29">
        <f>SEP!E67</f>
        <v>2933</v>
      </c>
      <c r="H83" s="31">
        <f>SEP!E68</f>
        <v>1.042659082829719</v>
      </c>
      <c r="J83" s="29">
        <f>SEP!E71</f>
        <v>1502</v>
      </c>
      <c r="K83" s="29">
        <f>SEP!E72</f>
        <v>4933</v>
      </c>
      <c r="L83" s="31">
        <f>SEP!E73</f>
        <v>3.2842876165113184</v>
      </c>
    </row>
    <row r="84" spans="1:12" ht="12.75">
      <c r="A84" s="24" t="s">
        <v>51</v>
      </c>
      <c r="B84" s="29">
        <f>OCT!E61</f>
        <v>5219</v>
      </c>
      <c r="C84" s="29">
        <f>OCT!E62</f>
        <v>9195</v>
      </c>
      <c r="D84" s="31">
        <f>OCT!E63</f>
        <v>1.761831768538034</v>
      </c>
      <c r="F84" s="29">
        <f>OCT!E66</f>
        <v>2830</v>
      </c>
      <c r="G84" s="29">
        <f>OCT!E67</f>
        <v>2951</v>
      </c>
      <c r="H84" s="31">
        <f>OCT!E68</f>
        <v>1.042756183745583</v>
      </c>
      <c r="J84" s="29">
        <f>OCT!E71</f>
        <v>1530</v>
      </c>
      <c r="K84" s="29">
        <f>OCT!E67</f>
        <v>2951</v>
      </c>
      <c r="L84" s="31">
        <f>OCT!E73</f>
        <v>3.2784313725490195</v>
      </c>
    </row>
    <row r="85" spans="1:12" ht="12.75">
      <c r="A85" s="24" t="s">
        <v>52</v>
      </c>
      <c r="B85" s="29">
        <f>NOV!E61</f>
        <v>5262</v>
      </c>
      <c r="C85" s="29">
        <f>NOV!E62</f>
        <v>9219</v>
      </c>
      <c r="D85" s="31">
        <f>NOV!E63</f>
        <v>1.7519954389965793</v>
      </c>
      <c r="F85" s="29">
        <f>NOV!E66</f>
        <v>2843</v>
      </c>
      <c r="G85" s="29">
        <f>NOV!E67</f>
        <v>2959</v>
      </c>
      <c r="H85" s="31">
        <f>NOV!E63</f>
        <v>1.7519954389965793</v>
      </c>
      <c r="J85" s="29">
        <f>NOV!E71</f>
        <v>1528</v>
      </c>
      <c r="K85" s="29">
        <f>NOV!E72</f>
        <v>5013</v>
      </c>
      <c r="L85" s="31">
        <f>NOV!E73</f>
        <v>3.280759162303665</v>
      </c>
    </row>
    <row r="86" spans="1:12" ht="12.75">
      <c r="A86" s="24" t="s">
        <v>53</v>
      </c>
      <c r="B86" s="29">
        <f>DEC!E61</f>
        <v>5415</v>
      </c>
      <c r="C86" s="29">
        <f>DEC!E62</f>
        <v>9500</v>
      </c>
      <c r="D86" s="31">
        <f>DEC!E63</f>
        <v>1.7543859649122806</v>
      </c>
      <c r="F86" s="29">
        <f>DEC!E66</f>
        <v>2871</v>
      </c>
      <c r="G86" s="29">
        <f>DEC!E67</f>
        <v>2985</v>
      </c>
      <c r="H86" s="31">
        <f>DEC!E63</f>
        <v>1.7543859649122806</v>
      </c>
      <c r="J86" s="29">
        <f>DEC!E71</f>
        <v>1590</v>
      </c>
      <c r="K86" s="29">
        <f>DEC!E72</f>
        <v>5229</v>
      </c>
      <c r="L86" s="31">
        <f>DEC!E73</f>
        <v>3.288679245283019</v>
      </c>
    </row>
    <row r="87" spans="1:12" ht="12.75">
      <c r="A87" s="24" t="s">
        <v>54</v>
      </c>
      <c r="B87" s="29">
        <f>JAN!E61</f>
        <v>5424</v>
      </c>
      <c r="C87" s="29">
        <f>JAN!E62</f>
        <v>9469</v>
      </c>
      <c r="D87" s="31">
        <f>JAN!E63</f>
        <v>1.745759587020649</v>
      </c>
      <c r="F87" s="29">
        <f>JAN!E66</f>
        <v>2874</v>
      </c>
      <c r="G87" s="29">
        <f>JAN!E67</f>
        <v>2980</v>
      </c>
      <c r="H87" s="31">
        <f>JAN!E68</f>
        <v>1.036882393876131</v>
      </c>
      <c r="J87" s="29">
        <f>JAN!E71</f>
        <v>1584</v>
      </c>
      <c r="K87" s="29">
        <f>JAN!E72</f>
        <v>5206</v>
      </c>
      <c r="L87" s="31">
        <f>JAN!E73</f>
        <v>3.2866161616161618</v>
      </c>
    </row>
    <row r="88" spans="1:12" ht="12.75">
      <c r="A88" s="24" t="s">
        <v>55</v>
      </c>
      <c r="B88" s="29">
        <f>FEB!E61</f>
        <v>5445</v>
      </c>
      <c r="C88" s="29">
        <f>FEB!E62</f>
        <v>9464</v>
      </c>
      <c r="D88" s="31">
        <f>FEB!E63</f>
        <v>1.7381083562901745</v>
      </c>
      <c r="F88" s="29">
        <f>FEB!E66</f>
        <v>2887</v>
      </c>
      <c r="G88" s="29">
        <f>FEB!E67</f>
        <v>2998</v>
      </c>
      <c r="H88" s="31">
        <f>FEB!E68</f>
        <v>1.038448216141323</v>
      </c>
      <c r="J88" s="29">
        <f>FEB!E71</f>
        <v>1588</v>
      </c>
      <c r="K88" s="29">
        <f>FEB!E72</f>
        <v>5204</v>
      </c>
      <c r="L88" s="31">
        <f>FEB!E73</f>
        <v>3.277078085642317</v>
      </c>
    </row>
    <row r="89" spans="1:12" ht="12.75">
      <c r="A89" s="24" t="s">
        <v>56</v>
      </c>
      <c r="B89" s="29">
        <f>MAR!E61</f>
        <v>5496</v>
      </c>
      <c r="C89" s="29">
        <f>MAR!E62</f>
        <v>9536</v>
      </c>
      <c r="D89" s="31">
        <f>MAR!E63</f>
        <v>1.735080058224163</v>
      </c>
      <c r="F89" s="29">
        <f>MAR!E66</f>
        <v>2911</v>
      </c>
      <c r="G89" s="29">
        <f>MAR!E67</f>
        <v>3021</v>
      </c>
      <c r="H89" s="31">
        <f>MAR!E68</f>
        <v>1.0377877018206803</v>
      </c>
      <c r="J89" s="29">
        <f>MAR!E71</f>
        <v>1601</v>
      </c>
      <c r="K89" s="29">
        <f>MAR!E72</f>
        <v>5233</v>
      </c>
      <c r="L89" s="31">
        <f>MAR!E73</f>
        <v>3.268582136164897</v>
      </c>
    </row>
    <row r="90" spans="1:12" ht="12.75">
      <c r="A90" s="24" t="s">
        <v>57</v>
      </c>
      <c r="B90" s="29">
        <f>APR!E61</f>
        <v>5485</v>
      </c>
      <c r="C90" s="29">
        <f>APR!E62</f>
        <v>9517</v>
      </c>
      <c r="D90" s="31">
        <f>APR!E63</f>
        <v>1.7350957155879672</v>
      </c>
      <c r="F90" s="29">
        <f>APR!E66</f>
        <v>2931</v>
      </c>
      <c r="G90" s="29">
        <f>APR!E67</f>
        <v>3049</v>
      </c>
      <c r="H90" s="31">
        <f>APR!E68</f>
        <v>1.0402592971682019</v>
      </c>
      <c r="J90" s="29">
        <f>APR!E71</f>
        <v>1573</v>
      </c>
      <c r="K90" s="29">
        <f>APR!E72</f>
        <v>5166</v>
      </c>
      <c r="L90" s="31">
        <f>APR!E73</f>
        <v>3.284170375079466</v>
      </c>
    </row>
    <row r="91" spans="1:12" ht="12.75">
      <c r="A91" s="24" t="s">
        <v>58</v>
      </c>
      <c r="B91" s="29">
        <f>MAY!E61</f>
        <v>5418</v>
      </c>
      <c r="C91" s="29">
        <f>MAY!E62</f>
        <v>9393</v>
      </c>
      <c r="D91" s="31">
        <f>MAY!E63</f>
        <v>1.7336655592469545</v>
      </c>
      <c r="F91" s="29">
        <f>MAY!E66</f>
        <v>2931</v>
      </c>
      <c r="G91" s="29">
        <f>MAY!E67</f>
        <v>3046</v>
      </c>
      <c r="H91" s="31">
        <f>MAY!E68</f>
        <v>1.0392357557147731</v>
      </c>
      <c r="J91" s="29">
        <f>MAY!E71</f>
        <v>1552</v>
      </c>
      <c r="K91" s="29">
        <f>MAY!E72</f>
        <v>5099</v>
      </c>
      <c r="L91" s="31">
        <f>MAY!E73</f>
        <v>3.285438144329897</v>
      </c>
    </row>
    <row r="92" spans="1:12" ht="12.75">
      <c r="A92" s="24" t="s">
        <v>59</v>
      </c>
      <c r="B92" s="29">
        <f>JUN!E61</f>
        <v>5420</v>
      </c>
      <c r="C92" s="29">
        <f>JUN!E62</f>
        <v>9446</v>
      </c>
      <c r="D92" s="31">
        <f>JUN!E63</f>
        <v>1.7428044280442805</v>
      </c>
      <c r="F92" s="29">
        <f>JUN!E66</f>
        <v>2943</v>
      </c>
      <c r="G92" s="29">
        <f>JUN!E67</f>
        <v>3063</v>
      </c>
      <c r="H92" s="31">
        <f>JUN!E68</f>
        <v>1.0407747196738022</v>
      </c>
      <c r="J92" s="29">
        <f>JUN!E71</f>
        <v>1546</v>
      </c>
      <c r="K92" s="29">
        <f>JUN!E72</f>
        <v>5137</v>
      </c>
      <c r="L92" s="31">
        <f>JUN!E73</f>
        <v>3.3227684346701163</v>
      </c>
    </row>
    <row r="93" spans="1:12" ht="12.75">
      <c r="A93" s="30" t="s">
        <v>47</v>
      </c>
      <c r="B93" s="20">
        <f>SUM(B81:B92)/COUNTIF(B81:B92,"&lt;&gt;0")</f>
        <v>5323.333333333333</v>
      </c>
      <c r="C93" s="20">
        <f>SUM(C81:C92)/COUNTIF(C81:C92,"&lt;&gt;0")</f>
        <v>9294.333333333334</v>
      </c>
      <c r="D93" s="31">
        <f>C93/B93</f>
        <v>1.7459611772072638</v>
      </c>
      <c r="F93" s="20">
        <f>SUM(F81:F92)/COUNTIF(F81:F92,"&lt;&gt;0")</f>
        <v>2865.75</v>
      </c>
      <c r="G93" s="20">
        <f>SUM(G81:G92)/COUNTIF(G81:G92,"&lt;&gt;0")</f>
        <v>2980.75</v>
      </c>
      <c r="H93" s="31">
        <f>G93/F93</f>
        <v>1.040129111052953</v>
      </c>
      <c r="J93" s="20">
        <f>SUM(J81:J92)/COUNTIF(J81:J92,"&lt;&gt;0")</f>
        <v>1544.0833333333333</v>
      </c>
      <c r="K93" s="20">
        <f>SUM(K81:K92)/COUNTIF(K81:K92,"&lt;&gt;0")</f>
        <v>4898.416666666667</v>
      </c>
      <c r="L93" s="31">
        <f>K93/J93</f>
        <v>3.172378433806466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4" t="s">
        <v>61</v>
      </c>
      <c r="K97" s="45"/>
      <c r="L97" s="46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JUL!E76</f>
        <v>45</v>
      </c>
      <c r="C100" s="29">
        <f>JUL!E77</f>
        <v>163</v>
      </c>
      <c r="D100" s="31">
        <f>JUL!E78</f>
        <v>3.6222222222222222</v>
      </c>
      <c r="F100" s="29">
        <f>JUL!E81</f>
        <v>720</v>
      </c>
      <c r="G100" s="29">
        <f>JUL!E82</f>
        <v>734</v>
      </c>
      <c r="H100" s="31">
        <f>JUL!E83</f>
        <v>1.0194444444444444</v>
      </c>
      <c r="J100" s="29">
        <f>JUL!E86</f>
        <v>69</v>
      </c>
      <c r="K100" s="29">
        <f>JUL!E87</f>
        <v>288</v>
      </c>
      <c r="L100" s="31">
        <f>JUL!E88</f>
        <v>4.173913043478261</v>
      </c>
    </row>
    <row r="101" spans="1:12" ht="12.75">
      <c r="A101" s="24" t="s">
        <v>49</v>
      </c>
      <c r="B101" s="29">
        <f>AUG!E76</f>
        <v>33</v>
      </c>
      <c r="C101" s="29">
        <f>AUG!E77</f>
        <v>128</v>
      </c>
      <c r="D101" s="31">
        <f>AUG!E78</f>
        <v>3.878787878787879</v>
      </c>
      <c r="F101" s="29">
        <f>AUG!E81</f>
        <v>721</v>
      </c>
      <c r="G101" s="29">
        <f>AUG!E82</f>
        <v>738</v>
      </c>
      <c r="H101" s="31">
        <f>AUG!E83</f>
        <v>1.0235783633841886</v>
      </c>
      <c r="J101" s="29">
        <f>AUG!E86</f>
        <v>66</v>
      </c>
      <c r="K101" s="29">
        <f>AUG!E87</f>
        <v>284</v>
      </c>
      <c r="L101" s="31">
        <f>AUG!E88</f>
        <v>4.303030303030303</v>
      </c>
    </row>
    <row r="102" spans="1:12" ht="12.75">
      <c r="A102" s="24" t="s">
        <v>50</v>
      </c>
      <c r="B102" s="29">
        <f>SEP!E76</f>
        <v>41</v>
      </c>
      <c r="C102" s="29">
        <f>SEP!E77</f>
        <v>160</v>
      </c>
      <c r="D102" s="31">
        <f>SEP!E78</f>
        <v>3.902439024390244</v>
      </c>
      <c r="F102" s="29">
        <f>SEP!E81</f>
        <v>726</v>
      </c>
      <c r="G102" s="29">
        <f>SEP!E82</f>
        <v>743</v>
      </c>
      <c r="H102" s="31">
        <f>SEP!E83</f>
        <v>1.0234159779614325</v>
      </c>
      <c r="J102" s="29">
        <f>SEP!E86</f>
        <v>70</v>
      </c>
      <c r="K102" s="29">
        <f>SEP!E87</f>
        <v>295</v>
      </c>
      <c r="L102" s="31">
        <f>SEP!E88</f>
        <v>4.214285714285714</v>
      </c>
    </row>
    <row r="103" spans="1:12" ht="12.75">
      <c r="A103" s="24" t="s">
        <v>51</v>
      </c>
      <c r="B103" s="29">
        <f>OCT!E76</f>
        <v>39</v>
      </c>
      <c r="C103" s="29">
        <f>OCT!E77</f>
        <v>153</v>
      </c>
      <c r="D103" s="31">
        <f>OCT!E78</f>
        <v>3.923076923076923</v>
      </c>
      <c r="F103" s="29">
        <f>OCT!E81</f>
        <v>748</v>
      </c>
      <c r="G103" s="29">
        <f>OCT!E82</f>
        <v>764</v>
      </c>
      <c r="H103" s="31">
        <f>OCT!E83</f>
        <v>1.0213903743315509</v>
      </c>
      <c r="J103" s="29">
        <f>OCT!E86</f>
        <v>72</v>
      </c>
      <c r="K103" s="29">
        <f>OCT!E87</f>
        <v>311</v>
      </c>
      <c r="L103" s="31">
        <f>OCT!E88</f>
        <v>4.319444444444445</v>
      </c>
    </row>
    <row r="104" spans="1:12" ht="12.75">
      <c r="A104" s="24" t="s">
        <v>52</v>
      </c>
      <c r="B104" s="29">
        <f>NOV!E76</f>
        <v>28</v>
      </c>
      <c r="C104" s="29">
        <f>NOV!E77</f>
        <v>131</v>
      </c>
      <c r="D104" s="31">
        <f>NOV!E78</f>
        <v>4.678571428571429</v>
      </c>
      <c r="F104" s="29">
        <f>NOV!E81</f>
        <v>793</v>
      </c>
      <c r="G104" s="29">
        <f>NOV!E82</f>
        <v>808</v>
      </c>
      <c r="H104" s="31">
        <f>NOV!E83</f>
        <v>1.0189155107187895</v>
      </c>
      <c r="J104" s="29">
        <f>NOV!E86</f>
        <v>70</v>
      </c>
      <c r="K104" s="29">
        <f>NOV!E87</f>
        <v>308</v>
      </c>
      <c r="L104" s="31">
        <f>NOV!E88</f>
        <v>4.4</v>
      </c>
    </row>
    <row r="105" spans="1:12" ht="12.75">
      <c r="A105" s="24" t="s">
        <v>53</v>
      </c>
      <c r="B105" s="29">
        <f>DEC!E76</f>
        <v>17</v>
      </c>
      <c r="C105" s="29">
        <f>DEC!E77</f>
        <v>78</v>
      </c>
      <c r="D105" s="31">
        <f>DEC!E78</f>
        <v>4.588235294117647</v>
      </c>
      <c r="F105" s="29">
        <f>DEC!E81</f>
        <v>862</v>
      </c>
      <c r="G105" s="29">
        <f>DEC!E82</f>
        <v>883</v>
      </c>
      <c r="H105" s="31">
        <f>DEC!E83</f>
        <v>1.0243619489559164</v>
      </c>
      <c r="J105" s="29">
        <f>DEC!E86</f>
        <v>75</v>
      </c>
      <c r="K105" s="29">
        <f>DEC!E87</f>
        <v>325</v>
      </c>
      <c r="L105" s="31">
        <f>DEC!E88</f>
        <v>4.333333333333333</v>
      </c>
    </row>
    <row r="106" spans="1:12" ht="12.75">
      <c r="A106" s="24" t="s">
        <v>54</v>
      </c>
      <c r="B106" s="29">
        <f>JAN!E76</f>
        <v>13</v>
      </c>
      <c r="C106" s="29">
        <f>JAN!E77</f>
        <v>56</v>
      </c>
      <c r="D106" s="31">
        <f>JAN!E78</f>
        <v>4.3076923076923075</v>
      </c>
      <c r="F106" s="29">
        <f>JAN!E81</f>
        <v>876</v>
      </c>
      <c r="G106" s="29">
        <f>JAN!E82</f>
        <v>892</v>
      </c>
      <c r="H106" s="31">
        <f>JAN!E83</f>
        <v>1.0182648401826484</v>
      </c>
      <c r="J106" s="29">
        <f>JAN!E86</f>
        <v>77</v>
      </c>
      <c r="K106" s="29">
        <f>JAN!E87</f>
        <v>335</v>
      </c>
      <c r="L106" s="31">
        <f>JAN!E88</f>
        <v>4.35064935064935</v>
      </c>
    </row>
    <row r="107" spans="1:12" ht="12.75">
      <c r="A107" s="24" t="s">
        <v>55</v>
      </c>
      <c r="B107" s="29">
        <f>FEB!E76</f>
        <v>9</v>
      </c>
      <c r="C107" s="29">
        <f>FEB!E77</f>
        <v>37</v>
      </c>
      <c r="D107" s="31">
        <f>FEB!E78</f>
        <v>4.111111111111111</v>
      </c>
      <c r="F107" s="29">
        <f>FEB!E81</f>
        <v>887</v>
      </c>
      <c r="G107" s="29">
        <f>FEB!E82</f>
        <v>904</v>
      </c>
      <c r="H107" s="31">
        <f>FEB!E83</f>
        <v>1.0191657271702368</v>
      </c>
      <c r="J107" s="29">
        <f>FEB!E86</f>
        <v>74</v>
      </c>
      <c r="K107" s="29">
        <f>FEB!E87</f>
        <v>321</v>
      </c>
      <c r="L107" s="31">
        <f>FEB!E88</f>
        <v>4.337837837837838</v>
      </c>
    </row>
    <row r="108" spans="1:12" ht="12.75">
      <c r="A108" s="24" t="s">
        <v>56</v>
      </c>
      <c r="B108" s="29">
        <f>MAR!E76</f>
        <v>16</v>
      </c>
      <c r="C108" s="29">
        <f>MAR!E77</f>
        <v>54</v>
      </c>
      <c r="D108" s="31">
        <f>MAR!E78</f>
        <v>3.375</v>
      </c>
      <c r="F108" s="29">
        <f>MAR!E81</f>
        <v>896</v>
      </c>
      <c r="G108" s="29">
        <f>MAR!E82</f>
        <v>913</v>
      </c>
      <c r="H108" s="31">
        <f>MAR!E83</f>
        <v>1.0189732142857142</v>
      </c>
      <c r="J108" s="29">
        <f>MAR!E86</f>
        <v>72</v>
      </c>
      <c r="K108" s="29">
        <f>MAR!E87</f>
        <v>315</v>
      </c>
      <c r="L108" s="31">
        <f>MAR!E88</f>
        <v>4.375</v>
      </c>
    </row>
    <row r="109" spans="1:12" ht="12.75">
      <c r="A109" s="24" t="s">
        <v>57</v>
      </c>
      <c r="B109" s="29">
        <f>APR!E76</f>
        <v>21</v>
      </c>
      <c r="C109" s="29">
        <f>APR!E77</f>
        <v>72</v>
      </c>
      <c r="D109" s="31">
        <f>APR!E78</f>
        <v>3.4285714285714284</v>
      </c>
      <c r="F109" s="29">
        <f>APR!E81</f>
        <v>885</v>
      </c>
      <c r="G109" s="29">
        <f>APR!E82</f>
        <v>898</v>
      </c>
      <c r="H109" s="31">
        <f>APR!E83</f>
        <v>1.0146892655367232</v>
      </c>
      <c r="J109" s="29">
        <f>APR!E86</f>
        <v>75</v>
      </c>
      <c r="K109" s="29">
        <f>APR!E87</f>
        <v>332</v>
      </c>
      <c r="L109" s="31">
        <f>APR!E88</f>
        <v>4.426666666666667</v>
      </c>
    </row>
    <row r="110" spans="1:12" ht="12.75">
      <c r="A110" s="24" t="s">
        <v>58</v>
      </c>
      <c r="B110" s="29">
        <f>MAY!E76</f>
        <v>11</v>
      </c>
      <c r="C110" s="29">
        <f>MAY!E77</f>
        <v>43</v>
      </c>
      <c r="D110" s="31">
        <f>MAY!E78</f>
        <v>3.909090909090909</v>
      </c>
      <c r="F110" s="29">
        <f>MAY!E81</f>
        <v>847</v>
      </c>
      <c r="G110" s="29">
        <f>MAY!E82</f>
        <v>861</v>
      </c>
      <c r="H110" s="31">
        <f>MAY!E83</f>
        <v>1.0165289256198347</v>
      </c>
      <c r="J110" s="29">
        <f>MAY!E86</f>
        <v>77</v>
      </c>
      <c r="K110" s="29">
        <f>MAY!E87</f>
        <v>344</v>
      </c>
      <c r="L110" s="31">
        <f>MAY!E88</f>
        <v>4.467532467532467</v>
      </c>
    </row>
    <row r="111" spans="1:12" ht="12.75">
      <c r="A111" s="24" t="s">
        <v>59</v>
      </c>
      <c r="B111" s="29">
        <f>JUN!E76</f>
        <v>7</v>
      </c>
      <c r="C111" s="29">
        <f>JUN!E77</f>
        <v>28</v>
      </c>
      <c r="D111" s="31">
        <f>JUN!E78</f>
        <v>4</v>
      </c>
      <c r="F111" s="29">
        <f>JUN!E81</f>
        <v>846</v>
      </c>
      <c r="G111" s="29">
        <f>JUN!E82</f>
        <v>863</v>
      </c>
      <c r="H111" s="31">
        <f>JUN!E83</f>
        <v>1.0200945626477542</v>
      </c>
      <c r="J111" s="29">
        <f>JUN!E86</f>
        <v>78</v>
      </c>
      <c r="K111" s="29">
        <f>JUN!E87</f>
        <v>355</v>
      </c>
      <c r="L111" s="31">
        <f>JUN!E88</f>
        <v>4.551282051282051</v>
      </c>
    </row>
    <row r="112" spans="1:12" ht="12.75">
      <c r="A112" s="30" t="s">
        <v>47</v>
      </c>
      <c r="B112" s="20">
        <f>SUM(B100:B111)/COUNTIF(B100:B111,"&lt;&gt;0")</f>
        <v>23.333333333333332</v>
      </c>
      <c r="C112" s="20">
        <f>SUM(C100:C111)/COUNTIF(C100:C111,"&lt;&gt;0")</f>
        <v>91.91666666666667</v>
      </c>
      <c r="D112" s="31">
        <f>C112/B112</f>
        <v>3.9392857142857145</v>
      </c>
      <c r="F112" s="20">
        <f>SUM(F100:F111)/COUNTIF(F100:F111,"&lt;&gt;0")</f>
        <v>817.25</v>
      </c>
      <c r="G112" s="20">
        <f>SUM(G100:G111)/COUNTIF(G100:G111,"&lt;&gt;0")</f>
        <v>833.4166666666666</v>
      </c>
      <c r="H112" s="31">
        <f>G112/F112</f>
        <v>1.019781788518405</v>
      </c>
      <c r="J112" s="20">
        <f>SUM(J100:J111)/COUNTIF(J100:J111,"&lt;&gt;0")</f>
        <v>72.91666666666667</v>
      </c>
      <c r="K112" s="20">
        <f>SUM(K100:K111)/COUNTIF(K100:K111,"&lt;&gt;0")</f>
        <v>317.75</v>
      </c>
      <c r="L112" s="31">
        <f>K112/J112</f>
        <v>4.357714285714286</v>
      </c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JUL!C103</f>
        <v>5961305</v>
      </c>
      <c r="C122" s="29">
        <f>JUL!E103</f>
        <v>12955</v>
      </c>
      <c r="D122" s="31">
        <f>JUL!F103</f>
        <v>460.1547664994211</v>
      </c>
      <c r="E122" s="29">
        <f>JUL!G103</f>
        <v>26772</v>
      </c>
      <c r="F122" s="31">
        <f>JUL!H103</f>
        <v>222.66939339608547</v>
      </c>
      <c r="H122" s="29">
        <f>JUL!C104</f>
        <v>1896375</v>
      </c>
      <c r="I122" s="29">
        <f>JUL!E104</f>
        <v>5074</v>
      </c>
      <c r="J122" s="31">
        <f>JUL!F104</f>
        <v>373.74359479700433</v>
      </c>
      <c r="K122" s="29">
        <f>JUL!G104</f>
        <v>8868</v>
      </c>
      <c r="L122" s="31">
        <f>JUL!H104</f>
        <v>213.84472259810553</v>
      </c>
    </row>
    <row r="123" spans="1:12" ht="12.75">
      <c r="A123" s="24" t="s">
        <v>49</v>
      </c>
      <c r="B123" s="29">
        <f>AUG!C103</f>
        <v>6093750</v>
      </c>
      <c r="C123" s="29">
        <f>AUG!E103</f>
        <v>13162</v>
      </c>
      <c r="D123" s="31">
        <f>AUG!F103</f>
        <v>462.98055006837865</v>
      </c>
      <c r="E123" s="29">
        <f>AUG!G103</f>
        <v>27300</v>
      </c>
      <c r="F123" s="31">
        <f>AUG!H103</f>
        <v>223.21428571428572</v>
      </c>
      <c r="H123" s="29">
        <f>AUG!C104</f>
        <v>1888064</v>
      </c>
      <c r="I123" s="29">
        <f>AUG!E104</f>
        <v>5070</v>
      </c>
      <c r="J123" s="31">
        <f>AUG!F104</f>
        <v>372.3992110453649</v>
      </c>
      <c r="K123" s="29">
        <f>AUG!G104</f>
        <v>8861</v>
      </c>
      <c r="L123" s="31">
        <f>AUG!H104</f>
        <v>213.0757250874619</v>
      </c>
    </row>
    <row r="124" spans="1:12" ht="12.75">
      <c r="A124" s="24" t="s">
        <v>50</v>
      </c>
      <c r="B124" s="29">
        <f>SEP!C103</f>
        <v>6209850</v>
      </c>
      <c r="C124" s="29">
        <f>SEP!E103</f>
        <v>13361</v>
      </c>
      <c r="D124" s="31">
        <f>SEP!F103</f>
        <v>464.7743432377816</v>
      </c>
      <c r="E124" s="29">
        <f>SEP!G103</f>
        <v>27704</v>
      </c>
      <c r="F124" s="31">
        <f>SEP!H103</f>
        <v>224.149942246607</v>
      </c>
      <c r="H124" s="29">
        <f>SEP!C104</f>
        <v>1938280</v>
      </c>
      <c r="I124" s="29">
        <f>SEP!E104</f>
        <v>5152</v>
      </c>
      <c r="J124" s="31">
        <f>SEP!F104</f>
        <v>376.21894409937886</v>
      </c>
      <c r="K124" s="29">
        <f>SEP!G104</f>
        <v>9064</v>
      </c>
      <c r="L124" s="31">
        <f>SEP!H104</f>
        <v>213.84377758164166</v>
      </c>
    </row>
    <row r="125" spans="1:12" ht="12.75">
      <c r="A125" s="24" t="s">
        <v>51</v>
      </c>
      <c r="B125" s="29">
        <f>OCT!C103</f>
        <v>6272035</v>
      </c>
      <c r="C125" s="29">
        <f>OCT!E103</f>
        <v>13742</v>
      </c>
      <c r="D125" s="31">
        <f>OCT!F103</f>
        <v>456.41354970164457</v>
      </c>
      <c r="E125" s="29">
        <f>OCT!G103</f>
        <v>28639</v>
      </c>
      <c r="F125" s="31">
        <f>OCT!H103</f>
        <v>219.0032822375083</v>
      </c>
      <c r="H125" s="29">
        <f>OCT!C104</f>
        <v>1982293</v>
      </c>
      <c r="I125" s="29">
        <f>OCT!E104</f>
        <v>5219</v>
      </c>
      <c r="J125" s="31">
        <f>OCT!F104</f>
        <v>379.8223797662387</v>
      </c>
      <c r="K125" s="29">
        <f>OCT!G104</f>
        <v>9195</v>
      </c>
      <c r="L125" s="31">
        <f>OCT!H104</f>
        <v>215.5837955410549</v>
      </c>
    </row>
    <row r="126" spans="1:12" ht="12.75">
      <c r="A126" s="24" t="s">
        <v>52</v>
      </c>
      <c r="B126" s="29">
        <f>NOV!C103</f>
        <v>6374429</v>
      </c>
      <c r="C126" s="29">
        <f>NOV!E103</f>
        <v>13989</v>
      </c>
      <c r="D126" s="31">
        <f>NOV!F103</f>
        <v>455.6743870183716</v>
      </c>
      <c r="E126" s="29">
        <f>NOV!G103</f>
        <v>29173</v>
      </c>
      <c r="F126" s="31">
        <f>NOV!H103</f>
        <v>218.504404757824</v>
      </c>
      <c r="H126" s="29">
        <f>NOV!C104</f>
        <v>1978965</v>
      </c>
      <c r="I126" s="29">
        <f>NOV!E104</f>
        <v>5262</v>
      </c>
      <c r="J126" s="31">
        <f>NOV!F104</f>
        <v>376.0860889395667</v>
      </c>
      <c r="K126" s="29">
        <f>NOV!G104</f>
        <v>9219</v>
      </c>
      <c r="L126" s="31">
        <f>NOV!H104</f>
        <v>214.6615684998373</v>
      </c>
    </row>
    <row r="127" spans="1:12" ht="12.75">
      <c r="A127" s="24" t="s">
        <v>53</v>
      </c>
      <c r="B127" s="29">
        <f>DEC!C103</f>
        <v>6475420</v>
      </c>
      <c r="C127" s="29">
        <f>DEC!E103</f>
        <v>14209</v>
      </c>
      <c r="D127" s="31">
        <f>DEC!F103</f>
        <v>455.7266521218946</v>
      </c>
      <c r="E127" s="29">
        <f>DEC!G103</f>
        <v>29634</v>
      </c>
      <c r="F127" s="31">
        <f>DEC!H103</f>
        <v>218.51319430384018</v>
      </c>
      <c r="H127" s="29">
        <f>DEC!C104</f>
        <v>2058908</v>
      </c>
      <c r="I127" s="29">
        <f>DEC!E104</f>
        <v>5415</v>
      </c>
      <c r="J127" s="31">
        <f>DEC!F104</f>
        <v>380.2230840258541</v>
      </c>
      <c r="K127" s="29">
        <f>DEC!G104</f>
        <v>9500</v>
      </c>
      <c r="L127" s="31">
        <f>DEC!H104</f>
        <v>216.72715789473685</v>
      </c>
    </row>
    <row r="128" spans="1:12" ht="12.75">
      <c r="A128" s="24" t="s">
        <v>54</v>
      </c>
      <c r="B128" s="29">
        <f>JAN!C103</f>
        <v>6481708</v>
      </c>
      <c r="C128" s="29">
        <f>JAN!E103</f>
        <v>14298</v>
      </c>
      <c r="D128" s="31">
        <f>JAN!F103</f>
        <v>453.3296964610435</v>
      </c>
      <c r="E128" s="29">
        <f>JAN!G103</f>
        <v>29863</v>
      </c>
      <c r="F128" s="31">
        <f>JAN!H103</f>
        <v>217.04811974684392</v>
      </c>
      <c r="H128" s="29">
        <f>JAN!C104</f>
        <v>2032834</v>
      </c>
      <c r="I128" s="29">
        <f>JAN!E104</f>
        <v>5424</v>
      </c>
      <c r="J128" s="31">
        <f>JAN!F104</f>
        <v>374.7850294985251</v>
      </c>
      <c r="K128" s="29">
        <f>JAN!G104</f>
        <v>9469</v>
      </c>
      <c r="L128" s="31">
        <f>JAN!H104</f>
        <v>214.68307107403106</v>
      </c>
    </row>
    <row r="129" spans="1:12" ht="12.75">
      <c r="A129" s="24" t="s">
        <v>55</v>
      </c>
      <c r="B129" s="29">
        <f>FEB!C103</f>
        <v>6563361</v>
      </c>
      <c r="C129" s="29">
        <f>FEB!E103</f>
        <v>14482</v>
      </c>
      <c r="D129" s="31">
        <f>FEB!F103</f>
        <v>453.20818947659166</v>
      </c>
      <c r="E129" s="29">
        <f>FEB!G103</f>
        <v>30157</v>
      </c>
      <c r="F129" s="31">
        <f>FEB!H103</f>
        <v>217.6397188049209</v>
      </c>
      <c r="H129" s="29">
        <f>FEB!C104</f>
        <v>2035365</v>
      </c>
      <c r="I129" s="29">
        <f>FEB!E104</f>
        <v>5445</v>
      </c>
      <c r="J129" s="31">
        <f>FEB!F104</f>
        <v>373.8044077134986</v>
      </c>
      <c r="K129" s="29">
        <f>FEB!G104</f>
        <v>9464</v>
      </c>
      <c r="L129" s="31">
        <f>FEB!H104</f>
        <v>215.06392645815723</v>
      </c>
    </row>
    <row r="130" spans="1:12" ht="12.75">
      <c r="A130" s="24" t="s">
        <v>56</v>
      </c>
      <c r="B130" s="29">
        <f>MAR!C103</f>
        <v>6670488</v>
      </c>
      <c r="C130" s="29">
        <f>MAR!E103</f>
        <v>14652</v>
      </c>
      <c r="D130" s="31">
        <f>MAR!F103</f>
        <v>455.26126126126127</v>
      </c>
      <c r="E130" s="29">
        <f>MAR!G103</f>
        <v>30463</v>
      </c>
      <c r="F130" s="31">
        <f>MAR!H103</f>
        <v>218.9701605226012</v>
      </c>
      <c r="H130" s="29">
        <f>MAR!C104</f>
        <v>2062758</v>
      </c>
      <c r="I130" s="29">
        <f>MAR!E104</f>
        <v>5496</v>
      </c>
      <c r="J130" s="31">
        <f>MAR!F104</f>
        <v>375.3198689956332</v>
      </c>
      <c r="K130" s="29">
        <f>MAR!G104</f>
        <v>9536</v>
      </c>
      <c r="L130" s="31">
        <f>MAR!H104</f>
        <v>216.31270973154363</v>
      </c>
    </row>
    <row r="131" spans="1:12" ht="12.75">
      <c r="A131" s="24" t="s">
        <v>57</v>
      </c>
      <c r="B131" s="29">
        <f>APR!C103</f>
        <v>6688121</v>
      </c>
      <c r="C131" s="29">
        <f>APR!E103</f>
        <v>14791</v>
      </c>
      <c r="D131" s="31">
        <f>APR!F103</f>
        <v>452.17503887499157</v>
      </c>
      <c r="E131" s="29">
        <f>APR!G103</f>
        <v>30737</v>
      </c>
      <c r="F131" s="31">
        <f>APR!H103</f>
        <v>217.59185997332204</v>
      </c>
      <c r="H131" s="29">
        <f>APR!C104</f>
        <v>2050848</v>
      </c>
      <c r="I131" s="29">
        <f>APR!E104</f>
        <v>5485</v>
      </c>
      <c r="J131" s="31">
        <f>APR!F104</f>
        <v>373.90118505013675</v>
      </c>
      <c r="K131" s="29">
        <f>APR!G104</f>
        <v>9517</v>
      </c>
      <c r="L131" s="31">
        <f>APR!H104</f>
        <v>215.49311757906904</v>
      </c>
    </row>
    <row r="132" spans="1:12" ht="12.75">
      <c r="A132" s="24" t="s">
        <v>58</v>
      </c>
      <c r="B132" s="29">
        <f>MAY!C103</f>
        <v>6750065</v>
      </c>
      <c r="C132" s="29">
        <f>MAY!E103</f>
        <v>14887</v>
      </c>
      <c r="D132" s="31">
        <f>MAY!F103</f>
        <v>453.4200980721435</v>
      </c>
      <c r="E132" s="29">
        <f>MAY!G103</f>
        <v>30924</v>
      </c>
      <c r="F132" s="31">
        <f>MAY!H103</f>
        <v>218.27916828353383</v>
      </c>
      <c r="H132" s="29">
        <f>MAY!C104</f>
        <v>2019260</v>
      </c>
      <c r="I132" s="29">
        <f>MAY!E104</f>
        <v>5418</v>
      </c>
      <c r="J132" s="31">
        <f>MAY!F104</f>
        <v>372.6947212993725</v>
      </c>
      <c r="K132" s="29">
        <f>MAY!G104</f>
        <v>9393</v>
      </c>
      <c r="L132" s="31">
        <f>MAY!H104</f>
        <v>214.97498136910465</v>
      </c>
    </row>
    <row r="133" spans="1:12" ht="12.75">
      <c r="A133" s="24" t="s">
        <v>59</v>
      </c>
      <c r="B133" s="29">
        <f>JUN!C103</f>
        <v>6882210</v>
      </c>
      <c r="C133" s="29">
        <f>JUN!E103</f>
        <v>15137</v>
      </c>
      <c r="D133" s="31">
        <f>JUN!F103</f>
        <v>454.66142564576865</v>
      </c>
      <c r="E133" s="29">
        <f>JUN!G103</f>
        <v>31402</v>
      </c>
      <c r="F133" s="31">
        <f>JUN!H103</f>
        <v>219.16470288516655</v>
      </c>
      <c r="H133" s="29">
        <f>JUN!C104</f>
        <v>2036200</v>
      </c>
      <c r="I133" s="29">
        <f>JUN!E104</f>
        <v>5420</v>
      </c>
      <c r="J133" s="31">
        <f>JUN!F104</f>
        <v>375.6826568265683</v>
      </c>
      <c r="K133" s="29">
        <f>JUN!G104</f>
        <v>9446</v>
      </c>
      <c r="L133" s="31">
        <f>JUN!H104</f>
        <v>215.56214270590726</v>
      </c>
    </row>
    <row r="134" spans="1:12" ht="12.75">
      <c r="A134" s="30" t="s">
        <v>47</v>
      </c>
      <c r="B134" s="20">
        <f>SUM(B122:B133)/COUNTIF(B122:B133,"&lt;&gt;0")</f>
        <v>6451895.166666667</v>
      </c>
      <c r="C134" s="20">
        <f>SUM(C122:C133)/COUNTIF(C122:C133,"&lt;&gt;0")</f>
        <v>14138.75</v>
      </c>
      <c r="D134" s="31">
        <f>B134/C134</f>
        <v>456.32712698553036</v>
      </c>
      <c r="E134" s="29">
        <f>SUM(E122:E133)/COUNTIF(E122:E133,"&lt;&gt;0")</f>
        <v>29397.333333333332</v>
      </c>
      <c r="F134" s="31">
        <f>B134/E134</f>
        <v>219.47212332184327</v>
      </c>
      <c r="H134" s="20">
        <f>SUM(H122:H133)/COUNTIF(H122:H133,"&lt;&gt;0")</f>
        <v>1998345.8333333333</v>
      </c>
      <c r="I134" s="20">
        <f>SUM(I122:I133)/COUNTIF(I122:I133,"&lt;&gt;0")</f>
        <v>5323.333333333333</v>
      </c>
      <c r="J134" s="31">
        <f>H134/I134</f>
        <v>375.39370695053225</v>
      </c>
      <c r="K134" s="29">
        <f>SUM(K122:K133)/COUNTIF(K122:K133,"&lt;&gt;0")</f>
        <v>9294.333333333334</v>
      </c>
      <c r="L134" s="31">
        <f>H134/K134</f>
        <v>215.00690384822292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JUL!F130</f>
        <v>1842547</v>
      </c>
      <c r="D142" s="29">
        <f>JUL!F131</f>
        <v>577166</v>
      </c>
      <c r="E142" s="29">
        <f>JUL!F132</f>
        <v>1019193</v>
      </c>
      <c r="F142" s="29">
        <f>JUL!F133</f>
        <v>39144</v>
      </c>
      <c r="G142" s="29">
        <f>JUL!F134</f>
        <v>207044</v>
      </c>
      <c r="H142" s="29">
        <f>JUL!F135</f>
        <v>53828</v>
      </c>
    </row>
    <row r="143" spans="1:8" ht="12.75">
      <c r="A143" s="24" t="s">
        <v>49</v>
      </c>
      <c r="C143" s="29">
        <f>AUG!F130</f>
        <v>1835441</v>
      </c>
      <c r="D143" s="29">
        <f>AUG!F131</f>
        <v>580052</v>
      </c>
      <c r="E143" s="29">
        <f>AUG!F132</f>
        <v>1018399</v>
      </c>
      <c r="F143" s="29">
        <f>AUG!F133</f>
        <v>29465</v>
      </c>
      <c r="G143" s="29">
        <f>AUG!F134</f>
        <v>207525</v>
      </c>
      <c r="H143" s="29">
        <f>AUG!F135</f>
        <v>52623</v>
      </c>
    </row>
    <row r="144" spans="1:8" ht="12.75">
      <c r="A144" s="24" t="s">
        <v>50</v>
      </c>
      <c r="C144" s="29">
        <f>SEP!F130</f>
        <v>1883892</v>
      </c>
      <c r="D144" s="29">
        <f>SEP!F131</f>
        <v>586064</v>
      </c>
      <c r="E144" s="29">
        <f>SEP!F132</f>
        <v>1046382</v>
      </c>
      <c r="F144" s="29">
        <f>SEP!F133</f>
        <v>40117</v>
      </c>
      <c r="G144" s="29">
        <f>SEP!F134</f>
        <v>211329</v>
      </c>
      <c r="H144" s="29">
        <f>SEP!F135</f>
        <v>54388</v>
      </c>
    </row>
    <row r="145" spans="1:8" ht="12.75">
      <c r="A145" s="24" t="s">
        <v>51</v>
      </c>
      <c r="C145" s="29">
        <f>OCT!F130</f>
        <v>1925670</v>
      </c>
      <c r="D145" s="29">
        <f>OCT!F131</f>
        <v>593239</v>
      </c>
      <c r="E145" s="29">
        <f>OCT!F132</f>
        <v>1081806</v>
      </c>
      <c r="F145" s="29">
        <f>OCT!F133</f>
        <v>34284</v>
      </c>
      <c r="G145" s="29">
        <f>OCT!F134</f>
        <v>216341</v>
      </c>
      <c r="H145" s="29">
        <f>OCT!F135</f>
        <v>56623</v>
      </c>
    </row>
    <row r="146" spans="1:8" ht="12.75">
      <c r="A146" s="24" t="s">
        <v>52</v>
      </c>
      <c r="C146" s="29">
        <f>NOV!F130</f>
        <v>1923410</v>
      </c>
      <c r="D146" s="29">
        <f>NOV!F131</f>
        <v>593524</v>
      </c>
      <c r="E146" s="29">
        <f>NOV!F132</f>
        <v>1072178</v>
      </c>
      <c r="F146" s="29">
        <f>NOV!F133</f>
        <v>30446</v>
      </c>
      <c r="G146" s="29">
        <f>NOV!F134</f>
        <v>227262</v>
      </c>
      <c r="H146" s="29">
        <f>NOV!F135</f>
        <v>55555</v>
      </c>
    </row>
    <row r="147" spans="1:8" ht="12.75">
      <c r="A147" s="24" t="s">
        <v>53</v>
      </c>
      <c r="C147" s="29">
        <f>DEC!F130</f>
        <v>1999252</v>
      </c>
      <c r="D147" s="29">
        <f>DEC!F131</f>
        <v>602443</v>
      </c>
      <c r="E147" s="29">
        <f>DEC!F132</f>
        <v>1129546</v>
      </c>
      <c r="F147" s="29">
        <f>DEC!F133</f>
        <v>19247</v>
      </c>
      <c r="G147" s="29">
        <f>DEC!F134</f>
        <v>248016</v>
      </c>
      <c r="H147" s="29">
        <f>DEC!F135</f>
        <v>59656</v>
      </c>
    </row>
    <row r="148" spans="1:8" ht="12.75">
      <c r="A148" s="24" t="s">
        <v>54</v>
      </c>
      <c r="C148" s="29">
        <f>JAN!F130</f>
        <v>1970893</v>
      </c>
      <c r="D148" s="29">
        <f>JAN!F131</f>
        <v>598817</v>
      </c>
      <c r="E148" s="29">
        <f>JAN!F132</f>
        <v>1108462</v>
      </c>
      <c r="F148" s="29">
        <f>JAN!F133</f>
        <v>12728</v>
      </c>
      <c r="G148" s="29">
        <f>JAN!F134</f>
        <v>250886</v>
      </c>
      <c r="H148" s="29">
        <f>JAN!F135</f>
        <v>61941</v>
      </c>
    </row>
    <row r="149" spans="1:8" ht="12.75">
      <c r="A149" s="24" t="s">
        <v>55</v>
      </c>
      <c r="C149" s="29">
        <f>FEB!F130</f>
        <v>1974749</v>
      </c>
      <c r="D149" s="29">
        <f>FEB!F131</f>
        <v>604831</v>
      </c>
      <c r="E149" s="29">
        <f>FEB!F132</f>
        <v>1106892</v>
      </c>
      <c r="F149" s="29">
        <f>FEB!F133</f>
        <v>9279</v>
      </c>
      <c r="G149" s="29">
        <f>FEB!F134</f>
        <v>253747</v>
      </c>
      <c r="H149" s="29">
        <f>FEB!F135</f>
        <v>60616</v>
      </c>
    </row>
    <row r="150" spans="1:8" ht="12.75">
      <c r="A150" s="24" t="s">
        <v>56</v>
      </c>
      <c r="C150" s="29">
        <f>MAR!F130</f>
        <v>2002274</v>
      </c>
      <c r="D150" s="29">
        <f>MAR!F131</f>
        <v>612465</v>
      </c>
      <c r="E150" s="29">
        <f>MAR!F132</f>
        <v>1118848</v>
      </c>
      <c r="F150" s="29">
        <f>MAR!F133</f>
        <v>14070</v>
      </c>
      <c r="G150" s="29">
        <f>MAR!F134</f>
        <v>256891</v>
      </c>
      <c r="H150" s="29">
        <f>MAR!F135</f>
        <v>60484</v>
      </c>
    </row>
    <row r="151" spans="1:8" ht="12.75">
      <c r="A151" s="24" t="s">
        <v>57</v>
      </c>
      <c r="C151" s="29">
        <f>APR!F130</f>
        <v>1987624</v>
      </c>
      <c r="D151" s="29">
        <f>APR!F131</f>
        <v>618977</v>
      </c>
      <c r="E151" s="29">
        <f>APR!F132</f>
        <v>1098848</v>
      </c>
      <c r="F151" s="29">
        <f>APR!F133</f>
        <v>17213</v>
      </c>
      <c r="G151" s="29">
        <f>APR!F134</f>
        <v>252586</v>
      </c>
      <c r="H151" s="29">
        <f>APR!F135</f>
        <v>63224</v>
      </c>
    </row>
    <row r="152" spans="1:8" ht="12.75">
      <c r="A152" s="24" t="s">
        <v>58</v>
      </c>
      <c r="C152" s="29">
        <f>MAY!F130</f>
        <v>1952454</v>
      </c>
      <c r="D152" s="29">
        <f>MAY!F131</f>
        <v>612361</v>
      </c>
      <c r="E152" s="29">
        <f>MAY!F132</f>
        <v>1087563</v>
      </c>
      <c r="F152" s="29">
        <f>MAY!F133</f>
        <v>9695</v>
      </c>
      <c r="G152" s="29">
        <f>MAY!F134</f>
        <v>242835</v>
      </c>
      <c r="H152" s="29">
        <f>MAY!F135</f>
        <v>66806</v>
      </c>
    </row>
    <row r="153" spans="1:8" ht="12.75">
      <c r="A153" s="24" t="s">
        <v>59</v>
      </c>
      <c r="C153" s="29">
        <f>JUN!F130</f>
        <v>1966887</v>
      </c>
      <c r="D153" s="29">
        <f>JUN!F131</f>
        <v>618671</v>
      </c>
      <c r="E153" s="29">
        <f>JUN!F132</f>
        <v>1098718</v>
      </c>
      <c r="F153" s="29">
        <f>JUN!F133</f>
        <v>6395</v>
      </c>
      <c r="G153" s="29">
        <f>JUN!F134</f>
        <v>243103</v>
      </c>
      <c r="H153" s="29">
        <f>JUN!F135</f>
        <v>69313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1938757.75</v>
      </c>
      <c r="D154" s="34">
        <f t="shared" si="6"/>
        <v>599884.1666666666</v>
      </c>
      <c r="E154" s="34">
        <f t="shared" si="6"/>
        <v>1082236.25</v>
      </c>
      <c r="F154" s="34">
        <f t="shared" si="6"/>
        <v>21840.25</v>
      </c>
      <c r="G154" s="34">
        <f t="shared" si="6"/>
        <v>234797.08333333334</v>
      </c>
      <c r="H154" s="34">
        <f t="shared" si="6"/>
        <v>59588.083333333336</v>
      </c>
    </row>
  </sheetData>
  <sheetProtection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9">
      <selection activeCell="A1" sqref="A1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JUL!B7</f>
        <v>653</v>
      </c>
      <c r="C5" s="20">
        <f>JUL!C7</f>
        <v>24</v>
      </c>
      <c r="D5" s="20">
        <f>JUL!D7</f>
        <v>28</v>
      </c>
      <c r="E5" s="20">
        <f>JUL!E7</f>
        <v>79</v>
      </c>
      <c r="F5" s="20">
        <f>JUL!F7</f>
        <v>570</v>
      </c>
      <c r="G5" s="20">
        <f>JUL!G7</f>
        <v>17</v>
      </c>
      <c r="H5" s="20">
        <f>JUL!H7</f>
        <v>6590</v>
      </c>
      <c r="I5" s="20">
        <f aca="true" t="shared" si="0" ref="I5:I16">SUM(B5:H5)</f>
        <v>7961</v>
      </c>
    </row>
    <row r="6" spans="1:9" ht="12.75">
      <c r="A6" s="24" t="s">
        <v>49</v>
      </c>
      <c r="B6" s="20">
        <f>AUG!B7</f>
        <v>682</v>
      </c>
      <c r="C6" s="20">
        <f>AUG!C7</f>
        <v>25</v>
      </c>
      <c r="D6" s="20">
        <f>AUG!D7</f>
        <v>26</v>
      </c>
      <c r="E6" s="20">
        <f>AUG!E7</f>
        <v>77</v>
      </c>
      <c r="F6" s="20">
        <f>AUG!F7</f>
        <v>572</v>
      </c>
      <c r="G6" s="20">
        <f>AUG!G7</f>
        <v>18</v>
      </c>
      <c r="H6" s="20">
        <f>AUG!H7</f>
        <v>6576</v>
      </c>
      <c r="I6" s="20">
        <f t="shared" si="0"/>
        <v>7976</v>
      </c>
    </row>
    <row r="7" spans="1:9" ht="12.75">
      <c r="A7" s="24" t="s">
        <v>50</v>
      </c>
      <c r="B7" s="20">
        <f>SEP!B7</f>
        <v>682</v>
      </c>
      <c r="C7" s="20">
        <f>SEP!C7</f>
        <v>38</v>
      </c>
      <c r="D7" s="20">
        <f>SEP!D7</f>
        <v>21</v>
      </c>
      <c r="E7" s="20">
        <f>SEP!E7</f>
        <v>88</v>
      </c>
      <c r="F7" s="20">
        <f>SEP!F7</f>
        <v>572</v>
      </c>
      <c r="G7" s="20">
        <f>SEP!G7</f>
        <v>17</v>
      </c>
      <c r="H7" s="20">
        <f>SEP!H7</f>
        <v>6614</v>
      </c>
      <c r="I7" s="20">
        <f t="shared" si="0"/>
        <v>8032</v>
      </c>
    </row>
    <row r="8" spans="1:9" ht="12.75">
      <c r="A8" s="24" t="s">
        <v>51</v>
      </c>
      <c r="B8" s="20">
        <f>OCT!B7</f>
        <v>714</v>
      </c>
      <c r="C8" s="20">
        <f>OCT!C7</f>
        <v>26</v>
      </c>
      <c r="D8" s="20">
        <f>OCT!D7</f>
        <v>24</v>
      </c>
      <c r="E8" s="20">
        <f>OCT!E7</f>
        <v>96</v>
      </c>
      <c r="F8" s="20">
        <f>OCT!F7</f>
        <v>569</v>
      </c>
      <c r="G8" s="20">
        <f>OCT!G7</f>
        <v>17</v>
      </c>
      <c r="H8" s="20">
        <f>OCT!H7</f>
        <v>6840</v>
      </c>
      <c r="I8" s="20">
        <f t="shared" si="0"/>
        <v>8286</v>
      </c>
    </row>
    <row r="9" spans="1:9" ht="12.75">
      <c r="A9" s="24" t="s">
        <v>52</v>
      </c>
      <c r="B9" s="20">
        <f>NOV!B7</f>
        <v>713</v>
      </c>
      <c r="C9" s="20">
        <f>NOV!C7</f>
        <v>7</v>
      </c>
      <c r="D9" s="20">
        <f>NOV!D7</f>
        <v>24</v>
      </c>
      <c r="E9" s="20">
        <f>NOV!E7</f>
        <v>95</v>
      </c>
      <c r="F9" s="20">
        <f>NOV!F7</f>
        <v>570</v>
      </c>
      <c r="G9" s="20">
        <f>NOV!G7</f>
        <v>18</v>
      </c>
      <c r="H9" s="20">
        <f>NOV!H7</f>
        <v>6928</v>
      </c>
      <c r="I9" s="20">
        <f t="shared" si="0"/>
        <v>8355</v>
      </c>
    </row>
    <row r="10" spans="1:9" ht="12.75">
      <c r="A10" s="24" t="s">
        <v>53</v>
      </c>
      <c r="B10" s="20">
        <f>DEC!B7</f>
        <v>714</v>
      </c>
      <c r="C10" s="20">
        <f>DEC!C7</f>
        <v>7</v>
      </c>
      <c r="D10" s="20">
        <f>DEC!D7</f>
        <v>24</v>
      </c>
      <c r="E10" s="20">
        <f>DEC!E7</f>
        <v>96</v>
      </c>
      <c r="F10" s="20">
        <f>DEC!F7</f>
        <v>570</v>
      </c>
      <c r="G10" s="20">
        <f>DEC!G7</f>
        <v>18</v>
      </c>
      <c r="H10" s="20">
        <f>DEC!H7</f>
        <v>7263</v>
      </c>
      <c r="I10" s="20">
        <f t="shared" si="0"/>
        <v>8692</v>
      </c>
    </row>
    <row r="11" spans="1:9" ht="12.75">
      <c r="A11" s="24" t="s">
        <v>54</v>
      </c>
      <c r="B11" s="20">
        <f>JAN!B7</f>
        <v>710</v>
      </c>
      <c r="C11" s="20">
        <f>JAN!C7</f>
        <v>14</v>
      </c>
      <c r="D11" s="20">
        <f>JAN!D7</f>
        <v>21</v>
      </c>
      <c r="E11" s="20">
        <f>JAN!E7</f>
        <v>107</v>
      </c>
      <c r="F11" s="20">
        <f>JAN!F7</f>
        <v>581</v>
      </c>
      <c r="G11" s="20">
        <f>JAN!G7</f>
        <v>18</v>
      </c>
      <c r="H11" s="20">
        <f>JAN!H7</f>
        <v>7443</v>
      </c>
      <c r="I11" s="20">
        <f t="shared" si="0"/>
        <v>8894</v>
      </c>
    </row>
    <row r="12" spans="1:9" ht="12.75">
      <c r="A12" s="24" t="s">
        <v>55</v>
      </c>
      <c r="B12" s="20">
        <f>FEB!B7</f>
        <v>706</v>
      </c>
      <c r="C12" s="20">
        <f>FEB!C7</f>
        <v>10</v>
      </c>
      <c r="D12" s="20">
        <f>FEB!D7</f>
        <v>17</v>
      </c>
      <c r="E12" s="20">
        <f>FEB!E7</f>
        <v>108</v>
      </c>
      <c r="F12" s="20">
        <f>FEB!F7</f>
        <v>571</v>
      </c>
      <c r="G12" s="20">
        <f>FEB!G7</f>
        <v>17</v>
      </c>
      <c r="H12" s="20">
        <f>FEB!H7</f>
        <v>7688</v>
      </c>
      <c r="I12" s="20">
        <f t="shared" si="0"/>
        <v>9117</v>
      </c>
    </row>
    <row r="13" spans="1:9" ht="12.75">
      <c r="A13" s="24" t="s">
        <v>56</v>
      </c>
      <c r="B13" s="20">
        <f>MAR!B7</f>
        <v>693</v>
      </c>
      <c r="C13" s="20">
        <f>MAR!C7</f>
        <v>3</v>
      </c>
      <c r="D13" s="20">
        <f>MAR!D7</f>
        <v>18</v>
      </c>
      <c r="E13" s="20">
        <f>MAR!E7</f>
        <v>95</v>
      </c>
      <c r="F13" s="20">
        <f>MAR!F7</f>
        <v>575</v>
      </c>
      <c r="G13" s="20">
        <f>MAR!G7</f>
        <v>17</v>
      </c>
      <c r="H13" s="20">
        <f>MAR!H7</f>
        <v>7733</v>
      </c>
      <c r="I13" s="20">
        <f t="shared" si="0"/>
        <v>9134</v>
      </c>
    </row>
    <row r="14" spans="1:9" ht="12.75">
      <c r="A14" s="24" t="s">
        <v>57</v>
      </c>
      <c r="B14" s="20">
        <f>APR!B7</f>
        <v>666</v>
      </c>
      <c r="C14" s="20">
        <f>APR!C7</f>
        <v>3</v>
      </c>
      <c r="D14" s="20">
        <f>APR!D7</f>
        <v>25</v>
      </c>
      <c r="E14" s="20">
        <f>APR!E7</f>
        <v>111</v>
      </c>
      <c r="F14" s="20">
        <f>APR!F7</f>
        <v>592</v>
      </c>
      <c r="G14" s="20">
        <f>APR!G7</f>
        <v>17</v>
      </c>
      <c r="H14" s="20">
        <f>APR!H7</f>
        <v>7790</v>
      </c>
      <c r="I14" s="20">
        <f t="shared" si="0"/>
        <v>9204</v>
      </c>
    </row>
    <row r="15" spans="1:9" ht="12.75">
      <c r="A15" s="24" t="s">
        <v>58</v>
      </c>
      <c r="B15" s="20">
        <f>MAY!B7</f>
        <v>652</v>
      </c>
      <c r="C15" s="20">
        <f>MAY!C7</f>
        <v>13</v>
      </c>
      <c r="D15" s="20">
        <f>MAY!D7</f>
        <v>27</v>
      </c>
      <c r="E15" s="20">
        <f>MAY!E7</f>
        <v>120</v>
      </c>
      <c r="F15" s="20">
        <f>MAY!F7</f>
        <v>600</v>
      </c>
      <c r="G15" s="20">
        <f>MAY!G7</f>
        <v>17</v>
      </c>
      <c r="H15" s="20">
        <f>MAY!H7</f>
        <v>7896</v>
      </c>
      <c r="I15" s="20">
        <f t="shared" si="0"/>
        <v>9325</v>
      </c>
    </row>
    <row r="16" spans="1:9" ht="12.75">
      <c r="A16" s="24" t="s">
        <v>59</v>
      </c>
      <c r="B16" s="20">
        <f>JUN!B7</f>
        <v>627</v>
      </c>
      <c r="C16" s="20">
        <f>JUN!C7</f>
        <v>7</v>
      </c>
      <c r="D16" s="20">
        <f>JUN!D7</f>
        <v>27</v>
      </c>
      <c r="E16" s="20">
        <f>JUN!E7</f>
        <v>122</v>
      </c>
      <c r="F16" s="20">
        <f>JUN!F7</f>
        <v>587</v>
      </c>
      <c r="G16" s="20">
        <f>JUN!G7</f>
        <v>17</v>
      </c>
      <c r="H16" s="20">
        <f>JUN!H7</f>
        <v>8007</v>
      </c>
      <c r="I16" s="20">
        <f t="shared" si="0"/>
        <v>9394</v>
      </c>
    </row>
    <row r="17" spans="1:9" ht="12.75">
      <c r="A17" s="17" t="s">
        <v>47</v>
      </c>
      <c r="B17" s="20">
        <f>SUM(B5:B16)/COUNTIF(B5:B16,"&lt;&gt;0")</f>
        <v>684.3333333333334</v>
      </c>
      <c r="C17" s="20">
        <f aca="true" t="shared" si="1" ref="C17:I17">SUM(C5:C16)/COUNTIF(C5:C16,"&lt;&gt;0")</f>
        <v>14.75</v>
      </c>
      <c r="D17" s="20">
        <f t="shared" si="1"/>
        <v>23.5</v>
      </c>
      <c r="E17" s="20">
        <f t="shared" si="1"/>
        <v>99.5</v>
      </c>
      <c r="F17" s="20">
        <f t="shared" si="1"/>
        <v>577.4166666666666</v>
      </c>
      <c r="G17" s="20">
        <f t="shared" si="1"/>
        <v>17.333333333333332</v>
      </c>
      <c r="H17" s="20">
        <f t="shared" si="1"/>
        <v>7280.666666666667</v>
      </c>
      <c r="I17" s="20">
        <f t="shared" si="1"/>
        <v>8697.5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JUL!B18</f>
        <v>221</v>
      </c>
      <c r="C21" s="23">
        <f>JUL!C18</f>
        <v>5</v>
      </c>
      <c r="D21" s="23">
        <f>JUL!D18</f>
        <v>7</v>
      </c>
      <c r="E21" s="23">
        <f>JUL!E18</f>
        <v>78</v>
      </c>
      <c r="F21" s="23">
        <f>JUL!F18</f>
        <v>545</v>
      </c>
      <c r="G21" s="23">
        <f>JUL!G18</f>
        <v>15</v>
      </c>
      <c r="H21" s="23">
        <f>JUL!H18</f>
        <v>3277</v>
      </c>
      <c r="I21" s="20">
        <f aca="true" t="shared" si="2" ref="I21:I32">SUM(B21:H21)</f>
        <v>4148</v>
      </c>
    </row>
    <row r="22" spans="1:9" ht="12.75">
      <c r="A22" s="24" t="s">
        <v>49</v>
      </c>
      <c r="B22" s="23">
        <f>AUG!B18</f>
        <v>226</v>
      </c>
      <c r="C22" s="23">
        <f>AUG!C18</f>
        <v>5</v>
      </c>
      <c r="D22" s="23">
        <f>AUG!D18</f>
        <v>7</v>
      </c>
      <c r="E22" s="23">
        <f>AUG!E18</f>
        <v>76</v>
      </c>
      <c r="F22" s="23">
        <f>AUG!F18</f>
        <v>548</v>
      </c>
      <c r="G22" s="23">
        <f>AUG!G18</f>
        <v>16</v>
      </c>
      <c r="H22" s="23">
        <f>AUG!H18</f>
        <v>3261</v>
      </c>
      <c r="I22" s="20">
        <f t="shared" si="2"/>
        <v>4139</v>
      </c>
    </row>
    <row r="23" spans="1:9" ht="12.75">
      <c r="A23" s="24" t="s">
        <v>50</v>
      </c>
      <c r="B23" s="23">
        <f>SEP!B18</f>
        <v>223</v>
      </c>
      <c r="C23" s="23">
        <f>SEP!C18</f>
        <v>7</v>
      </c>
      <c r="D23" s="23">
        <f>SEP!D18</f>
        <v>6</v>
      </c>
      <c r="E23" s="23">
        <f>SEP!E18</f>
        <v>86</v>
      </c>
      <c r="F23" s="23">
        <f>SEP!F18</f>
        <v>550</v>
      </c>
      <c r="G23" s="23">
        <f>SEP!G18</f>
        <v>15</v>
      </c>
      <c r="H23" s="23">
        <f>SEP!H18</f>
        <v>3254</v>
      </c>
      <c r="I23" s="20">
        <f t="shared" si="2"/>
        <v>4141</v>
      </c>
    </row>
    <row r="24" spans="1:9" ht="12.75">
      <c r="A24" s="24" t="s">
        <v>51</v>
      </c>
      <c r="B24" s="23">
        <f>OCT!B18</f>
        <v>227</v>
      </c>
      <c r="C24" s="23">
        <f>OCT!C18</f>
        <v>5</v>
      </c>
      <c r="D24" s="23">
        <f>OCT!D18</f>
        <v>6</v>
      </c>
      <c r="E24" s="23">
        <f>OCT!E18</f>
        <v>94</v>
      </c>
      <c r="F24" s="23">
        <f>OCT!F18</f>
        <v>545</v>
      </c>
      <c r="G24" s="23">
        <f>OCT!G18</f>
        <v>15</v>
      </c>
      <c r="H24" s="23">
        <f>OCT!H18</f>
        <v>3367</v>
      </c>
      <c r="I24" s="20">
        <f t="shared" si="2"/>
        <v>4259</v>
      </c>
    </row>
    <row r="25" spans="1:9" ht="12.75">
      <c r="A25" s="24" t="s">
        <v>52</v>
      </c>
      <c r="B25" s="20">
        <f>NOV!B18</f>
        <v>225</v>
      </c>
      <c r="C25" s="20">
        <f>NOV!C18</f>
        <v>2</v>
      </c>
      <c r="D25" s="20">
        <f>NOV!D18</f>
        <v>6</v>
      </c>
      <c r="E25" s="20">
        <f>NOV!E18</f>
        <v>93</v>
      </c>
      <c r="F25" s="20">
        <f>NOV!F18</f>
        <v>548</v>
      </c>
      <c r="G25" s="20">
        <f>NOV!G18</f>
        <v>15</v>
      </c>
      <c r="H25" s="20">
        <f>NOV!H18</f>
        <v>3392</v>
      </c>
      <c r="I25" s="20">
        <f t="shared" si="2"/>
        <v>4281</v>
      </c>
    </row>
    <row r="26" spans="1:9" ht="12.75">
      <c r="A26" s="24" t="s">
        <v>53</v>
      </c>
      <c r="B26" s="20">
        <f>DEC!B18</f>
        <v>228</v>
      </c>
      <c r="C26" s="20">
        <f>DEC!C18</f>
        <v>2</v>
      </c>
      <c r="D26" s="20">
        <f>DEC!D18</f>
        <v>6</v>
      </c>
      <c r="E26" s="20">
        <f>DEC!E18</f>
        <v>94</v>
      </c>
      <c r="F26" s="20">
        <f>DEC!F18</f>
        <v>546</v>
      </c>
      <c r="G26" s="20">
        <f>DEC!G18</f>
        <v>15</v>
      </c>
      <c r="H26" s="20">
        <f>DEC!H18</f>
        <v>3562</v>
      </c>
      <c r="I26" s="20">
        <f t="shared" si="2"/>
        <v>4453</v>
      </c>
    </row>
    <row r="27" spans="1:9" ht="12.75">
      <c r="A27" s="24" t="s">
        <v>54</v>
      </c>
      <c r="B27" s="20">
        <f>JAN!B18</f>
        <v>229</v>
      </c>
      <c r="C27" s="20">
        <f>JAN!C18</f>
        <v>4</v>
      </c>
      <c r="D27" s="20">
        <f>JAN!D18</f>
        <v>5</v>
      </c>
      <c r="E27" s="20">
        <f>JAN!E18</f>
        <v>105</v>
      </c>
      <c r="F27" s="20">
        <f>JAN!F18</f>
        <v>552</v>
      </c>
      <c r="G27" s="20">
        <f>JAN!G18</f>
        <v>15</v>
      </c>
      <c r="H27" s="20">
        <f>JAN!H18</f>
        <v>3637</v>
      </c>
      <c r="I27" s="20">
        <f t="shared" si="2"/>
        <v>4547</v>
      </c>
    </row>
    <row r="28" spans="1:9" ht="12.75">
      <c r="A28" s="24" t="s">
        <v>55</v>
      </c>
      <c r="B28" s="20">
        <f>FEB!B18</f>
        <v>225</v>
      </c>
      <c r="C28" s="20">
        <f>FEB!C18</f>
        <v>3</v>
      </c>
      <c r="D28" s="20">
        <f>FEB!D18</f>
        <v>4</v>
      </c>
      <c r="E28" s="20">
        <f>FEB!E18</f>
        <v>107</v>
      </c>
      <c r="F28" s="20">
        <f>FEB!F18</f>
        <v>549</v>
      </c>
      <c r="G28" s="20">
        <f>FEB!G18</f>
        <v>15</v>
      </c>
      <c r="H28" s="20">
        <f>FEB!H18</f>
        <v>3772</v>
      </c>
      <c r="I28" s="20">
        <f t="shared" si="2"/>
        <v>4675</v>
      </c>
    </row>
    <row r="29" spans="1:9" ht="12.75">
      <c r="A29" s="24" t="s">
        <v>56</v>
      </c>
      <c r="B29" s="20">
        <f>MAR!B18</f>
        <v>223</v>
      </c>
      <c r="C29" s="20">
        <f>MAR!C18</f>
        <v>1</v>
      </c>
      <c r="D29" s="20">
        <f>MAR!D18</f>
        <v>4</v>
      </c>
      <c r="E29" s="20">
        <f>MAR!E18</f>
        <v>94</v>
      </c>
      <c r="F29" s="20">
        <f>MAR!F18</f>
        <v>551</v>
      </c>
      <c r="G29" s="20">
        <f>MAR!G18</f>
        <v>15</v>
      </c>
      <c r="H29" s="20">
        <f>MAR!H18</f>
        <v>3839</v>
      </c>
      <c r="I29" s="20">
        <f t="shared" si="2"/>
        <v>4727</v>
      </c>
    </row>
    <row r="30" spans="1:9" ht="12.75">
      <c r="A30" s="24" t="s">
        <v>57</v>
      </c>
      <c r="B30" s="20">
        <f>APR!B18</f>
        <v>213</v>
      </c>
      <c r="C30" s="20">
        <f>APR!C18</f>
        <v>1</v>
      </c>
      <c r="D30" s="20">
        <f>APR!D18</f>
        <v>6</v>
      </c>
      <c r="E30" s="20">
        <f>APR!E18</f>
        <v>110</v>
      </c>
      <c r="F30" s="20">
        <f>APR!F18</f>
        <v>567</v>
      </c>
      <c r="G30" s="20">
        <f>APR!G18</f>
        <v>15</v>
      </c>
      <c r="H30" s="20">
        <f>APR!H18</f>
        <v>3854</v>
      </c>
      <c r="I30" s="20">
        <f t="shared" si="2"/>
        <v>4766</v>
      </c>
    </row>
    <row r="31" spans="1:9" ht="12.75">
      <c r="A31" s="24" t="s">
        <v>58</v>
      </c>
      <c r="B31" s="20">
        <f>MAY!B18</f>
        <v>205</v>
      </c>
      <c r="C31" s="20">
        <f>MAY!C18</f>
        <v>3</v>
      </c>
      <c r="D31" s="20">
        <f>MAY!D18</f>
        <v>7</v>
      </c>
      <c r="E31" s="20">
        <f>MAY!E18</f>
        <v>120</v>
      </c>
      <c r="F31" s="20">
        <f>MAY!F18</f>
        <v>573</v>
      </c>
      <c r="G31" s="20">
        <f>MAY!G18</f>
        <v>15</v>
      </c>
      <c r="H31" s="20">
        <f>MAY!H18</f>
        <v>3925</v>
      </c>
      <c r="I31" s="20">
        <f t="shared" si="2"/>
        <v>4848</v>
      </c>
    </row>
    <row r="32" spans="1:9" ht="12.75">
      <c r="A32" s="24" t="s">
        <v>59</v>
      </c>
      <c r="B32" s="20">
        <f>JUN!B18</f>
        <v>199</v>
      </c>
      <c r="C32" s="20">
        <f>JUN!C18</f>
        <v>2</v>
      </c>
      <c r="D32" s="20">
        <f>JUN!D18</f>
        <v>7</v>
      </c>
      <c r="E32" s="20">
        <f>JUN!E18</f>
        <v>122</v>
      </c>
      <c r="F32" s="20">
        <f>JUN!F18</f>
        <v>569</v>
      </c>
      <c r="G32" s="20">
        <f>JUN!G18</f>
        <v>15</v>
      </c>
      <c r="H32" s="20">
        <f>JUN!H18</f>
        <v>3945</v>
      </c>
      <c r="I32" s="20">
        <f t="shared" si="2"/>
        <v>4859</v>
      </c>
    </row>
    <row r="33" spans="1:9" ht="12.75">
      <c r="A33" s="17" t="s">
        <v>47</v>
      </c>
      <c r="B33" s="20">
        <f>SUM(B21:B32)/COUNTIF(B21:B32,"&lt;&gt;0")</f>
        <v>220.33333333333334</v>
      </c>
      <c r="C33" s="20">
        <f aca="true" t="shared" si="3" ref="C33:I33">SUM(C21:C32)/COUNTIF(C21:C32,"&lt;&gt;0")</f>
        <v>3.3333333333333335</v>
      </c>
      <c r="D33" s="20">
        <f t="shared" si="3"/>
        <v>5.916666666666667</v>
      </c>
      <c r="E33" s="20">
        <f t="shared" si="3"/>
        <v>98.25</v>
      </c>
      <c r="F33" s="20">
        <f t="shared" si="3"/>
        <v>553.5833333333334</v>
      </c>
      <c r="G33" s="20">
        <f t="shared" si="3"/>
        <v>15.083333333333334</v>
      </c>
      <c r="H33" s="20">
        <f t="shared" si="3"/>
        <v>3590.4166666666665</v>
      </c>
      <c r="I33" s="20">
        <f t="shared" si="3"/>
        <v>4486.916666666667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JUL!B29</f>
        <v>139254</v>
      </c>
      <c r="C37" s="20">
        <f>JUL!C29</f>
        <v>6004</v>
      </c>
      <c r="D37" s="20">
        <f>JUL!D29</f>
        <v>5184</v>
      </c>
      <c r="E37" s="20">
        <f>JUL!E29</f>
        <v>22550</v>
      </c>
      <c r="F37" s="20">
        <f>JUL!F29</f>
        <v>113926</v>
      </c>
      <c r="G37" s="20">
        <f>JUL!G29</f>
        <v>4855</v>
      </c>
      <c r="H37" s="20">
        <f>JUL!H29</f>
        <v>1433826</v>
      </c>
      <c r="I37" s="20">
        <f aca="true" t="shared" si="4" ref="I37:I48">SUM(B37:H37)</f>
        <v>1725599</v>
      </c>
    </row>
    <row r="38" spans="1:9" ht="12.75">
      <c r="A38" s="24" t="s">
        <v>49</v>
      </c>
      <c r="B38" s="20">
        <f>AUG!B29</f>
        <v>148981</v>
      </c>
      <c r="C38" s="20">
        <f>AUG!C29</f>
        <v>6015</v>
      </c>
      <c r="D38" s="20">
        <f>AUG!D29</f>
        <v>4700</v>
      </c>
      <c r="E38" s="20">
        <f>AUG!E29</f>
        <v>21584</v>
      </c>
      <c r="F38" s="20">
        <f>AUG!F29</f>
        <v>113981</v>
      </c>
      <c r="G38" s="20">
        <f>AUG!G29</f>
        <v>5080</v>
      </c>
      <c r="H38" s="20">
        <f>AUG!H29</f>
        <v>1435476</v>
      </c>
      <c r="I38" s="20">
        <f t="shared" si="4"/>
        <v>1735817</v>
      </c>
    </row>
    <row r="39" spans="1:9" ht="12.75">
      <c r="A39" s="24" t="s">
        <v>50</v>
      </c>
      <c r="B39" s="20">
        <f>SEP!B29</f>
        <v>146055</v>
      </c>
      <c r="C39" s="20">
        <f>SEP!C29</f>
        <v>7338</v>
      </c>
      <c r="D39" s="20">
        <f>SEP!D29</f>
        <v>3851</v>
      </c>
      <c r="E39" s="20">
        <f>SEP!E29</f>
        <v>24679</v>
      </c>
      <c r="F39" s="20">
        <f>SEP!F29</f>
        <v>113180</v>
      </c>
      <c r="G39" s="20">
        <f>SEP!G29</f>
        <v>4715</v>
      </c>
      <c r="H39" s="20">
        <f>SEP!H29</f>
        <v>1435936</v>
      </c>
      <c r="I39" s="20">
        <f t="shared" si="4"/>
        <v>1735754</v>
      </c>
    </row>
    <row r="40" spans="1:9" ht="12.75">
      <c r="A40" s="24" t="s">
        <v>51</v>
      </c>
      <c r="B40" s="20">
        <f>OCT!B29</f>
        <v>155257</v>
      </c>
      <c r="C40" s="20">
        <f>OCT!C29</f>
        <v>6011</v>
      </c>
      <c r="D40" s="20">
        <f>OCT!D29</f>
        <v>4211</v>
      </c>
      <c r="E40" s="20">
        <f>OCT!E29</f>
        <v>26501</v>
      </c>
      <c r="F40" s="20">
        <f>OCT!F29</f>
        <v>113628</v>
      </c>
      <c r="G40" s="20">
        <f>OCT!G29</f>
        <v>4682</v>
      </c>
      <c r="H40" s="20">
        <f>OCT!H29</f>
        <v>1480817</v>
      </c>
      <c r="I40" s="20">
        <f t="shared" si="4"/>
        <v>1791107</v>
      </c>
    </row>
    <row r="41" spans="1:9" ht="12.75">
      <c r="A41" s="24" t="s">
        <v>52</v>
      </c>
      <c r="B41" s="20">
        <f>NOV!B29</f>
        <v>153628</v>
      </c>
      <c r="C41" s="20">
        <f>NOV!C29</f>
        <v>1578</v>
      </c>
      <c r="D41" s="20">
        <f>NOV!D29</f>
        <v>4211</v>
      </c>
      <c r="E41" s="20">
        <f>NOV!E29</f>
        <v>26172</v>
      </c>
      <c r="F41" s="20">
        <f>NOV!F29</f>
        <v>114143</v>
      </c>
      <c r="G41" s="20">
        <f>NOV!G29</f>
        <v>4873</v>
      </c>
      <c r="H41" s="20">
        <f>NOV!H29</f>
        <v>1497426</v>
      </c>
      <c r="I41" s="20">
        <f t="shared" si="4"/>
        <v>1802031</v>
      </c>
    </row>
    <row r="42" spans="1:9" ht="12.75">
      <c r="A42" s="24" t="s">
        <v>53</v>
      </c>
      <c r="B42" s="20">
        <f>DEC!B29</f>
        <v>152804</v>
      </c>
      <c r="C42" s="20">
        <f>DEC!C29</f>
        <v>2525</v>
      </c>
      <c r="D42" s="20">
        <f>DEC!D29</f>
        <v>4211</v>
      </c>
      <c r="E42" s="20">
        <f>DEC!E29</f>
        <v>26459</v>
      </c>
      <c r="F42" s="20">
        <f>DEC!F29</f>
        <v>114988</v>
      </c>
      <c r="G42" s="20">
        <f>DEC!G29</f>
        <v>4921</v>
      </c>
      <c r="H42" s="20">
        <f>DEC!H29</f>
        <v>1572866</v>
      </c>
      <c r="I42" s="20">
        <f t="shared" si="4"/>
        <v>1878774</v>
      </c>
    </row>
    <row r="43" spans="1:9" ht="12.75">
      <c r="A43" s="24" t="s">
        <v>54</v>
      </c>
      <c r="B43" s="20">
        <f>JAN!B29</f>
        <v>150636</v>
      </c>
      <c r="C43" s="20">
        <f>JAN!C29</f>
        <v>3525</v>
      </c>
      <c r="D43" s="20">
        <f>JAN!D29</f>
        <v>3772</v>
      </c>
      <c r="E43" s="20">
        <f>JAN!E29</f>
        <v>30284</v>
      </c>
      <c r="F43" s="20">
        <f>JAN!F29</f>
        <v>117679</v>
      </c>
      <c r="G43" s="20">
        <f>JAN!G29</f>
        <v>4971</v>
      </c>
      <c r="H43" s="20">
        <f>JAN!H29</f>
        <v>1579596</v>
      </c>
      <c r="I43" s="20">
        <f t="shared" si="4"/>
        <v>1890463</v>
      </c>
    </row>
    <row r="44" spans="1:9" ht="12.75">
      <c r="A44" s="24" t="s">
        <v>55</v>
      </c>
      <c r="B44" s="20">
        <f>FEB!B29</f>
        <v>149613</v>
      </c>
      <c r="C44" s="20">
        <f>FEB!C29</f>
        <v>2285</v>
      </c>
      <c r="D44" s="20">
        <f>FEB!D29</f>
        <v>3128</v>
      </c>
      <c r="E44" s="20">
        <f>FEB!E29</f>
        <v>29632</v>
      </c>
      <c r="F44" s="20">
        <f>FEB!F29</f>
        <v>114237</v>
      </c>
      <c r="G44" s="20">
        <f>FEB!G29</f>
        <v>4982</v>
      </c>
      <c r="H44" s="20">
        <f>FEB!H29</f>
        <v>1629852</v>
      </c>
      <c r="I44" s="20">
        <f t="shared" si="4"/>
        <v>1933729</v>
      </c>
    </row>
    <row r="45" spans="1:9" ht="12.75">
      <c r="A45" s="24" t="s">
        <v>56</v>
      </c>
      <c r="B45" s="20">
        <f>MAR!B29</f>
        <v>147803</v>
      </c>
      <c r="C45" s="20">
        <f>MAR!C29</f>
        <v>582</v>
      </c>
      <c r="D45" s="20">
        <f>MAR!D29</f>
        <v>3186</v>
      </c>
      <c r="E45" s="20">
        <f>MAR!E29</f>
        <v>25778</v>
      </c>
      <c r="F45" s="20">
        <f>MAR!F29</f>
        <v>115409</v>
      </c>
      <c r="G45" s="20">
        <f>MAR!G29</f>
        <v>4725</v>
      </c>
      <c r="H45" s="20">
        <f>MAR!H29</f>
        <v>1648201</v>
      </c>
      <c r="I45" s="20">
        <f t="shared" si="4"/>
        <v>1945684</v>
      </c>
    </row>
    <row r="46" spans="1:9" ht="12.75">
      <c r="A46" s="24" t="s">
        <v>57</v>
      </c>
      <c r="B46" s="20">
        <f>APR!B29</f>
        <v>138463</v>
      </c>
      <c r="C46" s="20">
        <f>APR!C29</f>
        <v>991</v>
      </c>
      <c r="D46" s="20">
        <f>APR!D29</f>
        <v>4923</v>
      </c>
      <c r="E46" s="20">
        <f>APR!E29</f>
        <v>30526</v>
      </c>
      <c r="F46" s="20">
        <f>APR!F29</f>
        <v>118021</v>
      </c>
      <c r="G46" s="20">
        <f>APR!G29</f>
        <v>4711</v>
      </c>
      <c r="H46" s="20">
        <f>APR!H29</f>
        <v>1651934</v>
      </c>
      <c r="I46" s="20">
        <f t="shared" si="4"/>
        <v>1949569</v>
      </c>
    </row>
    <row r="47" spans="1:9" ht="12.75">
      <c r="A47" s="24" t="s">
        <v>58</v>
      </c>
      <c r="B47" s="20">
        <f>MAY!B29</f>
        <v>138361</v>
      </c>
      <c r="C47" s="20">
        <f>MAY!C29</f>
        <v>2992</v>
      </c>
      <c r="D47" s="20">
        <f>MAY!D29</f>
        <v>4390</v>
      </c>
      <c r="E47" s="20">
        <f>MAY!E29</f>
        <v>33801</v>
      </c>
      <c r="F47" s="20">
        <f>MAY!F29</f>
        <v>120505</v>
      </c>
      <c r="G47" s="20">
        <f>MAY!G29</f>
        <v>4711</v>
      </c>
      <c r="H47" s="20">
        <f>MAY!H29</f>
        <v>1676325</v>
      </c>
      <c r="I47" s="20">
        <f t="shared" si="4"/>
        <v>1981085</v>
      </c>
    </row>
    <row r="48" spans="1:9" ht="12.75">
      <c r="A48" s="24" t="s">
        <v>59</v>
      </c>
      <c r="B48" s="20">
        <f>JUN!B29</f>
        <v>130200</v>
      </c>
      <c r="C48" s="20">
        <f>JUN!C29</f>
        <v>1805</v>
      </c>
      <c r="D48" s="20">
        <f>JUN!D29</f>
        <v>4314</v>
      </c>
      <c r="E48" s="20">
        <f>JUN!E29</f>
        <v>34142</v>
      </c>
      <c r="F48" s="20">
        <f>JUN!F29</f>
        <v>117768</v>
      </c>
      <c r="G48" s="20">
        <f>JUN!G29</f>
        <v>4715</v>
      </c>
      <c r="H48" s="20">
        <f>JUN!H29</f>
        <v>1697076</v>
      </c>
      <c r="I48" s="20">
        <f t="shared" si="4"/>
        <v>1990020</v>
      </c>
    </row>
    <row r="49" spans="1:9" ht="12.75">
      <c r="A49" s="18" t="s">
        <v>47</v>
      </c>
      <c r="B49" s="20">
        <f aca="true" t="shared" si="5" ref="B49:I49">SUM(B37:B48)/COUNTIF(B37:B48,"&lt;&gt;0")</f>
        <v>145921.25</v>
      </c>
      <c r="C49" s="20">
        <f t="shared" si="5"/>
        <v>3470.9166666666665</v>
      </c>
      <c r="D49" s="20">
        <f t="shared" si="5"/>
        <v>4173.416666666667</v>
      </c>
      <c r="E49" s="20">
        <f t="shared" si="5"/>
        <v>27675.666666666668</v>
      </c>
      <c r="F49" s="20">
        <f t="shared" si="5"/>
        <v>115622.08333333333</v>
      </c>
      <c r="G49" s="20">
        <f t="shared" si="5"/>
        <v>4828.416666666667</v>
      </c>
      <c r="H49" s="20">
        <f t="shared" si="5"/>
        <v>1561610.9166666667</v>
      </c>
      <c r="I49" s="20">
        <f t="shared" si="5"/>
        <v>1863302.6666666667</v>
      </c>
    </row>
    <row r="50" ht="12.75">
      <c r="A50" s="19"/>
    </row>
    <row r="53" ht="12.75">
      <c r="A53" s="18" t="s">
        <v>66</v>
      </c>
    </row>
    <row r="54" ht="12.75">
      <c r="A54" s="18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JUL!F42</f>
        <v>4148</v>
      </c>
      <c r="D58" s="29">
        <f>JUL!F43</f>
        <v>7961</v>
      </c>
      <c r="E58" s="31">
        <f>JUL!F44</f>
        <v>1.91923818707811</v>
      </c>
      <c r="G58" s="29">
        <f>JUL!F47</f>
        <v>3277</v>
      </c>
      <c r="H58" s="29">
        <f>JUL!F48</f>
        <v>6590</v>
      </c>
      <c r="I58" s="31">
        <f>JUL!F49</f>
        <v>2.010985657613671</v>
      </c>
      <c r="K58" s="29">
        <f>JUL!F52</f>
        <v>871</v>
      </c>
      <c r="L58" s="29">
        <f>JUL!F53</f>
        <v>1371</v>
      </c>
      <c r="M58" s="31">
        <f>JUL!F54</f>
        <v>1.574052812858783</v>
      </c>
    </row>
    <row r="59" spans="1:13" ht="12.75">
      <c r="A59" s="24" t="s">
        <v>49</v>
      </c>
      <c r="C59" s="29">
        <f>AUG!F42</f>
        <v>4139</v>
      </c>
      <c r="D59" s="29">
        <f>AUG!F43</f>
        <v>7976</v>
      </c>
      <c r="E59" s="31">
        <f>AUG!F44</f>
        <v>1.9270355158250785</v>
      </c>
      <c r="G59" s="29">
        <f>AUG!F47</f>
        <v>3261</v>
      </c>
      <c r="H59" s="29">
        <f>AUG!F48</f>
        <v>6576</v>
      </c>
      <c r="I59" s="31">
        <f>AUG!F49</f>
        <v>2.0165593376264948</v>
      </c>
      <c r="K59" s="29">
        <f>AUG!F52</f>
        <v>878</v>
      </c>
      <c r="L59" s="29">
        <f>AUG!F53</f>
        <v>1400</v>
      </c>
      <c r="M59" s="31">
        <f>AUG!F54</f>
        <v>1.5945330296127562</v>
      </c>
    </row>
    <row r="60" spans="1:13" ht="12.75">
      <c r="A60" s="24" t="s">
        <v>50</v>
      </c>
      <c r="C60" s="29">
        <f>SEP!F42</f>
        <v>4141</v>
      </c>
      <c r="D60" s="29">
        <f>SEP!F43</f>
        <v>8032</v>
      </c>
      <c r="E60" s="31">
        <f>SEP!F44</f>
        <v>1.9396281091523786</v>
      </c>
      <c r="G60" s="29">
        <f>SEP!F47</f>
        <v>3254</v>
      </c>
      <c r="H60" s="29">
        <f>SEP!F48</f>
        <v>6614</v>
      </c>
      <c r="I60" s="31">
        <f>SEP!F49</f>
        <v>2.0325752919483713</v>
      </c>
      <c r="K60" s="29">
        <f>SEP!F52</f>
        <v>887</v>
      </c>
      <c r="L60" s="29">
        <f>SEP!F53</f>
        <v>1418</v>
      </c>
      <c r="M60" s="31">
        <f>SEP!F54</f>
        <v>1.5986471251409244</v>
      </c>
    </row>
    <row r="61" spans="1:13" ht="12.75">
      <c r="A61" s="24" t="s">
        <v>51</v>
      </c>
      <c r="C61" s="29">
        <f>OCT!F42</f>
        <v>4259</v>
      </c>
      <c r="D61" s="29">
        <f>OCT!F43</f>
        <v>8286</v>
      </c>
      <c r="E61" s="31">
        <f>OCT!F44</f>
        <v>1.9455271190420287</v>
      </c>
      <c r="G61" s="29">
        <f>OCT!F47</f>
        <v>3367</v>
      </c>
      <c r="H61" s="29">
        <f>OCT!F48</f>
        <v>6840</v>
      </c>
      <c r="I61" s="31">
        <f>OCT!F49</f>
        <v>2.0314820314820317</v>
      </c>
      <c r="K61" s="29">
        <f>OCT!F52</f>
        <v>892</v>
      </c>
      <c r="L61" s="29">
        <f>OCT!F53</f>
        <v>1446</v>
      </c>
      <c r="M61" s="31">
        <f>OCT!F54</f>
        <v>1.6210762331838564</v>
      </c>
    </row>
    <row r="62" spans="1:13" ht="12.75">
      <c r="A62" s="24" t="s">
        <v>52</v>
      </c>
      <c r="C62" s="29">
        <f>NOV!F42</f>
        <v>4281</v>
      </c>
      <c r="D62" s="29">
        <f>NOV!F43</f>
        <v>8355</v>
      </c>
      <c r="E62" s="31">
        <f>NOV!F44</f>
        <v>1.951646811492642</v>
      </c>
      <c r="G62" s="29">
        <f>NOV!F47</f>
        <v>3392</v>
      </c>
      <c r="H62" s="29">
        <f>NOV!F48</f>
        <v>6928</v>
      </c>
      <c r="I62" s="31">
        <f>NOV!F49</f>
        <v>2.042452830188679</v>
      </c>
      <c r="K62" s="29">
        <f>NOV!F52</f>
        <v>889</v>
      </c>
      <c r="L62" s="29">
        <f>NOV!F53</f>
        <v>1427</v>
      </c>
      <c r="M62" s="31">
        <f>NOV!F54</f>
        <v>1.6051743532058493</v>
      </c>
    </row>
    <row r="63" spans="1:13" ht="12.75">
      <c r="A63" s="24" t="s">
        <v>53</v>
      </c>
      <c r="C63" s="29">
        <f>DEC!F42</f>
        <v>4453</v>
      </c>
      <c r="D63" s="29">
        <f>DEC!F43</f>
        <v>8692</v>
      </c>
      <c r="E63" s="31">
        <f>DEC!F44</f>
        <v>1.9519425106669661</v>
      </c>
      <c r="G63" s="29">
        <f>DEC!F47</f>
        <v>3562</v>
      </c>
      <c r="H63" s="29">
        <f>DEC!F48</f>
        <v>7263</v>
      </c>
      <c r="I63" s="31">
        <f>DEC!F49</f>
        <v>2.0390230207748457</v>
      </c>
      <c r="K63" s="29">
        <f>DEC!F52</f>
        <v>891</v>
      </c>
      <c r="L63" s="29">
        <f>DEC!F53</f>
        <v>1429</v>
      </c>
      <c r="M63" s="31">
        <f>DEC!F54</f>
        <v>1.6038159371492704</v>
      </c>
    </row>
    <row r="64" spans="1:13" ht="12.75">
      <c r="A64" s="24" t="s">
        <v>54</v>
      </c>
      <c r="C64" s="29">
        <f>JAN!F42</f>
        <v>4547</v>
      </c>
      <c r="D64" s="29">
        <f>JAN!F43</f>
        <v>8894</v>
      </c>
      <c r="E64" s="31">
        <f>JAN!F44</f>
        <v>1.9560149549153287</v>
      </c>
      <c r="G64" s="29">
        <f>JAN!F47</f>
        <v>3637</v>
      </c>
      <c r="H64" s="29">
        <f>JAN!F48</f>
        <v>7443</v>
      </c>
      <c r="I64" s="31">
        <f>JAN!F49</f>
        <v>2.046466868298048</v>
      </c>
      <c r="K64" s="29">
        <f>JAN!F52</f>
        <v>910</v>
      </c>
      <c r="L64" s="29">
        <f>JAN!F53</f>
        <v>1451</v>
      </c>
      <c r="M64" s="31">
        <f>JAN!F54</f>
        <v>1.5945054945054946</v>
      </c>
    </row>
    <row r="65" spans="1:13" ht="12.75">
      <c r="A65" s="24" t="s">
        <v>55</v>
      </c>
      <c r="C65" s="29">
        <f>FEB!F42</f>
        <v>4675</v>
      </c>
      <c r="D65" s="29">
        <f>FEB!F43</f>
        <v>9117</v>
      </c>
      <c r="E65" s="31">
        <f>FEB!F44</f>
        <v>1.9501604278074867</v>
      </c>
      <c r="G65" s="29">
        <f>FEB!F47</f>
        <v>3772</v>
      </c>
      <c r="H65" s="29">
        <f>FEB!F48</f>
        <v>7688</v>
      </c>
      <c r="I65" s="31">
        <f>FEB!F49</f>
        <v>2.0381760339342523</v>
      </c>
      <c r="K65" s="29">
        <f>FEB!F52</f>
        <v>903</v>
      </c>
      <c r="L65" s="29">
        <f>FEB!F53</f>
        <v>1429</v>
      </c>
      <c r="M65" s="31">
        <f>FEB!F54</f>
        <v>1.58250276854928</v>
      </c>
    </row>
    <row r="66" spans="1:13" ht="12.75">
      <c r="A66" s="24" t="s">
        <v>56</v>
      </c>
      <c r="C66" s="29">
        <f>MAR!F42</f>
        <v>4727</v>
      </c>
      <c r="D66" s="29">
        <f>MAR!F43</f>
        <v>9134</v>
      </c>
      <c r="E66" s="31">
        <f>MAR!F44</f>
        <v>1.9323037867569284</v>
      </c>
      <c r="G66" s="29">
        <f>MAR!F47</f>
        <v>3839</v>
      </c>
      <c r="H66" s="29">
        <f>MAR!F48</f>
        <v>7733</v>
      </c>
      <c r="I66" s="31">
        <f>MAR!F49</f>
        <v>2.01432664756447</v>
      </c>
      <c r="K66" s="29">
        <f>MAR!F52</f>
        <v>888</v>
      </c>
      <c r="L66" s="29">
        <f>MAR!F53</f>
        <v>1401</v>
      </c>
      <c r="M66" s="31">
        <f>MAR!F54</f>
        <v>1.5777027027027026</v>
      </c>
    </row>
    <row r="67" spans="1:13" ht="12.75">
      <c r="A67" s="24" t="s">
        <v>57</v>
      </c>
      <c r="C67" s="29">
        <f>APR!F42</f>
        <v>4766</v>
      </c>
      <c r="D67" s="29">
        <f>APR!F43</f>
        <v>9204</v>
      </c>
      <c r="E67" s="31">
        <f>APR!F44</f>
        <v>1.931179185900126</v>
      </c>
      <c r="G67" s="29">
        <f>APR!F47</f>
        <v>3854</v>
      </c>
      <c r="H67" s="29">
        <f>APR!F48</f>
        <v>7790</v>
      </c>
      <c r="I67" s="31">
        <f>APR!F49</f>
        <v>2.021276595744681</v>
      </c>
      <c r="K67" s="29">
        <f>APR!F52</f>
        <v>912</v>
      </c>
      <c r="L67" s="29">
        <f>APR!F53</f>
        <v>1414</v>
      </c>
      <c r="M67" s="31">
        <f>APR!F54</f>
        <v>1.5504385964912282</v>
      </c>
    </row>
    <row r="68" spans="1:13" ht="12.75">
      <c r="A68" s="24" t="s">
        <v>58</v>
      </c>
      <c r="C68" s="29">
        <f>MAY!F42</f>
        <v>4848</v>
      </c>
      <c r="D68" s="29">
        <f>MAY!F43</f>
        <v>9325</v>
      </c>
      <c r="E68" s="31">
        <f>MAY!F44</f>
        <v>1.9234735973597359</v>
      </c>
      <c r="G68" s="29">
        <f>MAY!F47</f>
        <v>3925</v>
      </c>
      <c r="H68" s="29">
        <f>MAY!F48</f>
        <v>7896</v>
      </c>
      <c r="I68" s="31">
        <f>MAY!F49</f>
        <v>2.01171974522293</v>
      </c>
      <c r="K68" s="29">
        <f>MAY!F52</f>
        <v>923</v>
      </c>
      <c r="L68" s="29">
        <f>MAY!F53</f>
        <v>1429</v>
      </c>
      <c r="M68" s="31">
        <f>MAY!F54</f>
        <v>1.5482123510292525</v>
      </c>
    </row>
    <row r="69" spans="1:13" ht="12.75">
      <c r="A69" s="24" t="s">
        <v>59</v>
      </c>
      <c r="C69" s="29">
        <f>JUN!F42</f>
        <v>4859</v>
      </c>
      <c r="D69" s="29">
        <f>JUN!F43</f>
        <v>9394</v>
      </c>
      <c r="E69" s="31">
        <f>JUN!F44</f>
        <v>1.933319613089113</v>
      </c>
      <c r="G69" s="29">
        <f>JUN!F47</f>
        <v>3945</v>
      </c>
      <c r="H69" s="29">
        <f>JUN!F48</f>
        <v>8007</v>
      </c>
      <c r="I69" s="31">
        <f>JUN!F49</f>
        <v>2.029657794676806</v>
      </c>
      <c r="K69" s="29">
        <f>JUN!F52</f>
        <v>914</v>
      </c>
      <c r="L69" s="29">
        <f>JUN!F53</f>
        <v>1387</v>
      </c>
      <c r="M69" s="31">
        <f>JUN!F54</f>
        <v>1.5175054704595186</v>
      </c>
    </row>
    <row r="70" spans="1:13" ht="12.75">
      <c r="A70" s="30" t="s">
        <v>47</v>
      </c>
      <c r="C70" s="20">
        <f>SUM(C58:C69)/COUNTIF(C58:C69,"&lt;&gt;0")</f>
        <v>4486.916666666667</v>
      </c>
      <c r="D70" s="20">
        <f>SUM(D58:D69)/COUNTIF(D58:D69,"&lt;&gt;0")</f>
        <v>8697.5</v>
      </c>
      <c r="E70" s="31">
        <f>D70/C70</f>
        <v>1.938413535649945</v>
      </c>
      <c r="G70" s="20">
        <f>SUM(G58:G69)/COUNTIF(G58:G69,"&lt;&gt;0")</f>
        <v>3590.4166666666665</v>
      </c>
      <c r="H70" s="20">
        <f>SUM(H58:H69)/COUNTIF(H58:H69,"&lt;&gt;0")</f>
        <v>7280.666666666667</v>
      </c>
      <c r="I70" s="31">
        <f>H70/G70</f>
        <v>2.027805500754323</v>
      </c>
      <c r="K70" s="20">
        <f>SUM(K58:K69)/COUNTIF(K58:K69,"&lt;&gt;0")</f>
        <v>896.5</v>
      </c>
      <c r="L70" s="20">
        <f>SUM(L58:L69)/COUNTIF(L58:L69,"&lt;&gt;0")</f>
        <v>1416.8333333333333</v>
      </c>
      <c r="M70" s="31">
        <f>L70/K70</f>
        <v>1.5804052797917827</v>
      </c>
    </row>
    <row r="76" ht="12.75">
      <c r="A76" s="18" t="s">
        <v>67</v>
      </c>
    </row>
    <row r="78" spans="2:12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JUL!F61</f>
        <v>871</v>
      </c>
      <c r="C81" s="29">
        <f>JUL!F62</f>
        <v>1371</v>
      </c>
      <c r="D81" s="31">
        <f>JUL!F63</f>
        <v>1.574052812858783</v>
      </c>
      <c r="F81" s="29">
        <f>JUL!F66</f>
        <v>560</v>
      </c>
      <c r="G81" s="29">
        <f>JUL!F67</f>
        <v>587</v>
      </c>
      <c r="H81" s="31">
        <f>JUL!F68</f>
        <v>1.0482142857142858</v>
      </c>
      <c r="J81" s="29">
        <f>JUL!F71</f>
        <v>221</v>
      </c>
      <c r="K81" s="29">
        <f>JUL!F72</f>
        <v>653</v>
      </c>
      <c r="L81" s="31">
        <f>JUL!F73</f>
        <v>2.9547511312217196</v>
      </c>
    </row>
    <row r="82" spans="1:12" ht="12.75">
      <c r="A82" s="24" t="s">
        <v>49</v>
      </c>
      <c r="B82" s="29">
        <f>AUG!F61</f>
        <v>878</v>
      </c>
      <c r="C82" s="29">
        <f>AUG!F62</f>
        <v>1400</v>
      </c>
      <c r="D82" s="31">
        <f>AUG!F63</f>
        <v>1.5945330296127562</v>
      </c>
      <c r="F82" s="29">
        <f>AUG!F66</f>
        <v>564</v>
      </c>
      <c r="G82" s="29">
        <f>AUG!F67</f>
        <v>590</v>
      </c>
      <c r="H82" s="31">
        <f>AUG!F68</f>
        <v>1.0460992907801419</v>
      </c>
      <c r="J82" s="29">
        <f>AUG!F71</f>
        <v>226</v>
      </c>
      <c r="K82" s="29">
        <f>AUG!F72</f>
        <v>682</v>
      </c>
      <c r="L82" s="31">
        <f>AUG!F73</f>
        <v>3.017699115044248</v>
      </c>
    </row>
    <row r="83" spans="1:12" ht="12.75">
      <c r="A83" s="24" t="s">
        <v>50</v>
      </c>
      <c r="B83" s="29">
        <f>SEP!F61</f>
        <v>887</v>
      </c>
      <c r="C83" s="29">
        <f>SEP!F62</f>
        <v>1418</v>
      </c>
      <c r="D83" s="31">
        <f>SEP!F63</f>
        <v>1.5986471251409244</v>
      </c>
      <c r="F83" s="29">
        <f>SEP!F66</f>
        <v>565</v>
      </c>
      <c r="G83" s="29">
        <f>SEP!F67</f>
        <v>589</v>
      </c>
      <c r="H83" s="31">
        <f>SEP!F68</f>
        <v>1.0424778761061948</v>
      </c>
      <c r="J83" s="29">
        <f>SEP!F71</f>
        <v>223</v>
      </c>
      <c r="K83" s="29">
        <f>SEP!F72</f>
        <v>682</v>
      </c>
      <c r="L83" s="31">
        <f>SEP!F73</f>
        <v>3.0582959641255605</v>
      </c>
    </row>
    <row r="84" spans="1:12" ht="12.75">
      <c r="A84" s="24" t="s">
        <v>51</v>
      </c>
      <c r="B84" s="29">
        <f>OCT!F61</f>
        <v>892</v>
      </c>
      <c r="C84" s="29">
        <f>OCT!F62</f>
        <v>1446</v>
      </c>
      <c r="D84" s="31">
        <f>OCT!F63</f>
        <v>1.6210762331838564</v>
      </c>
      <c r="F84" s="29">
        <f>OCT!F66</f>
        <v>560</v>
      </c>
      <c r="G84" s="29">
        <f>OCT!F67</f>
        <v>586</v>
      </c>
      <c r="H84" s="31">
        <f>OCT!F68</f>
        <v>1.0464285714285715</v>
      </c>
      <c r="J84" s="29">
        <f>OCT!F71</f>
        <v>227</v>
      </c>
      <c r="K84" s="29">
        <f>OCT!F67</f>
        <v>586</v>
      </c>
      <c r="L84" s="31">
        <f>OCT!F73</f>
        <v>3.145374449339207</v>
      </c>
    </row>
    <row r="85" spans="1:12" ht="12.75">
      <c r="A85" s="24" t="s">
        <v>52</v>
      </c>
      <c r="B85" s="29">
        <f>NOV!F61</f>
        <v>889</v>
      </c>
      <c r="C85" s="29">
        <f>NOV!F62</f>
        <v>1427</v>
      </c>
      <c r="D85" s="31">
        <f>NOV!F63</f>
        <v>1.6051743532058493</v>
      </c>
      <c r="F85" s="29">
        <f>NOV!F66</f>
        <v>563</v>
      </c>
      <c r="G85" s="29">
        <f>NOV!F67</f>
        <v>588</v>
      </c>
      <c r="H85" s="31">
        <f>NOV!F63</f>
        <v>1.6051743532058493</v>
      </c>
      <c r="J85" s="29">
        <f>NOV!F71</f>
        <v>225</v>
      </c>
      <c r="K85" s="29">
        <f>NOV!F72</f>
        <v>713</v>
      </c>
      <c r="L85" s="31">
        <f>NOV!F73</f>
        <v>3.168888888888889</v>
      </c>
    </row>
    <row r="86" spans="1:12" ht="12.75">
      <c r="A86" s="24" t="s">
        <v>53</v>
      </c>
      <c r="B86" s="29">
        <f>DEC!F61</f>
        <v>891</v>
      </c>
      <c r="C86" s="29">
        <f>DEC!F62</f>
        <v>1429</v>
      </c>
      <c r="D86" s="31">
        <f>DEC!F63</f>
        <v>1.6038159371492704</v>
      </c>
      <c r="F86" s="29">
        <f>DEC!F66</f>
        <v>561</v>
      </c>
      <c r="G86" s="29">
        <f>DEC!F67</f>
        <v>588</v>
      </c>
      <c r="H86" s="31">
        <f>DEC!F63</f>
        <v>1.6038159371492704</v>
      </c>
      <c r="J86" s="29">
        <f>DEC!F71</f>
        <v>228</v>
      </c>
      <c r="K86" s="29">
        <f>DEC!F72</f>
        <v>714</v>
      </c>
      <c r="L86" s="31">
        <f>DEC!F73</f>
        <v>3.1315789473684212</v>
      </c>
    </row>
    <row r="87" spans="1:12" ht="12.75">
      <c r="A87" s="24" t="s">
        <v>54</v>
      </c>
      <c r="B87" s="29">
        <f>JAN!F61</f>
        <v>910</v>
      </c>
      <c r="C87" s="29">
        <f>JAN!F62</f>
        <v>1451</v>
      </c>
      <c r="D87" s="31">
        <f>JAN!F63</f>
        <v>1.5945054945054946</v>
      </c>
      <c r="F87" s="29">
        <f>JAN!F66</f>
        <v>567</v>
      </c>
      <c r="G87" s="29">
        <f>JAN!F67</f>
        <v>599</v>
      </c>
      <c r="H87" s="31">
        <f>JAN!F68</f>
        <v>1.056437389770723</v>
      </c>
      <c r="J87" s="29">
        <f>JAN!F71</f>
        <v>229</v>
      </c>
      <c r="K87" s="29">
        <f>JAN!F72</f>
        <v>710</v>
      </c>
      <c r="L87" s="31">
        <f>JAN!F73</f>
        <v>3.1004366812227073</v>
      </c>
    </row>
    <row r="88" spans="1:12" ht="12.75">
      <c r="A88" s="24" t="s">
        <v>55</v>
      </c>
      <c r="B88" s="29">
        <f>FEB!F61</f>
        <v>903</v>
      </c>
      <c r="C88" s="29">
        <f>FEB!F62</f>
        <v>1429</v>
      </c>
      <c r="D88" s="31">
        <f>FEB!F63</f>
        <v>1.58250276854928</v>
      </c>
      <c r="F88" s="29">
        <f>FEB!F66</f>
        <v>564</v>
      </c>
      <c r="G88" s="29">
        <f>FEB!F67</f>
        <v>588</v>
      </c>
      <c r="H88" s="31">
        <f>FEB!F68</f>
        <v>1.0425531914893618</v>
      </c>
      <c r="J88" s="29">
        <f>FEB!F71</f>
        <v>225</v>
      </c>
      <c r="K88" s="29">
        <f>FEB!F72</f>
        <v>706</v>
      </c>
      <c r="L88" s="31">
        <f>FEB!F73</f>
        <v>3.137777777777778</v>
      </c>
    </row>
    <row r="89" spans="1:12" ht="12.75">
      <c r="A89" s="24" t="s">
        <v>56</v>
      </c>
      <c r="B89" s="29">
        <f>MAR!F61</f>
        <v>888</v>
      </c>
      <c r="C89" s="29">
        <f>MAR!F62</f>
        <v>1401</v>
      </c>
      <c r="D89" s="31">
        <f>MAR!F63</f>
        <v>1.5777027027027026</v>
      </c>
      <c r="F89" s="29">
        <f>MAR!F66</f>
        <v>566</v>
      </c>
      <c r="G89" s="29">
        <f>MAR!F67</f>
        <v>592</v>
      </c>
      <c r="H89" s="31">
        <f>MAR!F68</f>
        <v>1.0459363957597174</v>
      </c>
      <c r="J89" s="29">
        <f>MAR!F71</f>
        <v>223</v>
      </c>
      <c r="K89" s="29">
        <f>MAR!F72</f>
        <v>693</v>
      </c>
      <c r="L89" s="31">
        <f>MAR!F73</f>
        <v>3.10762331838565</v>
      </c>
    </row>
    <row r="90" spans="1:12" ht="12.75">
      <c r="A90" s="24" t="s">
        <v>57</v>
      </c>
      <c r="B90" s="29">
        <f>APR!F61</f>
        <v>912</v>
      </c>
      <c r="C90" s="29">
        <f>APR!F62</f>
        <v>1414</v>
      </c>
      <c r="D90" s="31">
        <f>APR!F63</f>
        <v>1.5504385964912282</v>
      </c>
      <c r="F90" s="29">
        <f>APR!F66</f>
        <v>582</v>
      </c>
      <c r="G90" s="29">
        <f>APR!F67</f>
        <v>609</v>
      </c>
      <c r="H90" s="31">
        <f>APR!F68</f>
        <v>1.0463917525773196</v>
      </c>
      <c r="J90" s="29">
        <f>APR!F71</f>
        <v>213</v>
      </c>
      <c r="K90" s="29">
        <f>APR!F72</f>
        <v>666</v>
      </c>
      <c r="L90" s="31">
        <f>APR!F73</f>
        <v>3.1267605633802815</v>
      </c>
    </row>
    <row r="91" spans="1:12" ht="12.75">
      <c r="A91" s="24" t="s">
        <v>58</v>
      </c>
      <c r="B91" s="29">
        <f>MAY!F61</f>
        <v>923</v>
      </c>
      <c r="C91" s="29">
        <f>MAY!F62</f>
        <v>1429</v>
      </c>
      <c r="D91" s="31">
        <f>MAY!F63</f>
        <v>1.5482123510292525</v>
      </c>
      <c r="F91" s="29">
        <f>MAY!F66</f>
        <v>588</v>
      </c>
      <c r="G91" s="29">
        <f>MAY!F67</f>
        <v>617</v>
      </c>
      <c r="H91" s="31">
        <f>MAY!F68</f>
        <v>1.0493197278911566</v>
      </c>
      <c r="J91" s="29">
        <f>MAY!F71</f>
        <v>205</v>
      </c>
      <c r="K91" s="29">
        <f>MAY!F72</f>
        <v>652</v>
      </c>
      <c r="L91" s="31">
        <f>MAY!F73</f>
        <v>3.180487804878049</v>
      </c>
    </row>
    <row r="92" spans="1:12" ht="12.75">
      <c r="A92" s="24" t="s">
        <v>59</v>
      </c>
      <c r="B92" s="29">
        <f>JUN!F61</f>
        <v>914</v>
      </c>
      <c r="C92" s="29">
        <f>JUN!F62</f>
        <v>1387</v>
      </c>
      <c r="D92" s="31">
        <f>JUN!F63</f>
        <v>1.5175054704595186</v>
      </c>
      <c r="F92" s="29">
        <f>JUN!F66</f>
        <v>584</v>
      </c>
      <c r="G92" s="29">
        <f>JUN!F67</f>
        <v>604</v>
      </c>
      <c r="H92" s="31">
        <f>JUN!F68</f>
        <v>1.0342465753424657</v>
      </c>
      <c r="J92" s="29">
        <f>JUN!F71</f>
        <v>199</v>
      </c>
      <c r="K92" s="29">
        <f>JUN!F72</f>
        <v>627</v>
      </c>
      <c r="L92" s="31">
        <f>JUN!F73</f>
        <v>3.150753768844221</v>
      </c>
    </row>
    <row r="93" spans="1:12" ht="12.75">
      <c r="A93" s="30" t="s">
        <v>47</v>
      </c>
      <c r="B93" s="20">
        <f>SUM(B81:B92)/COUNTIF(B81:B92,"&lt;&gt;0")</f>
        <v>896.5</v>
      </c>
      <c r="C93" s="20">
        <f>SUM(C81:C92)/COUNTIF(C81:C92,"&lt;&gt;0")</f>
        <v>1416.8333333333333</v>
      </c>
      <c r="D93" s="31">
        <f>C93/B93</f>
        <v>1.5804052797917827</v>
      </c>
      <c r="F93" s="20">
        <f>SUM(F81:F92)/COUNTIF(F81:F92,"&lt;&gt;0")</f>
        <v>568.6666666666666</v>
      </c>
      <c r="G93" s="20">
        <f>SUM(G81:G92)/COUNTIF(G81:G92,"&lt;&gt;0")</f>
        <v>594.75</v>
      </c>
      <c r="H93" s="31">
        <f>G93/F93</f>
        <v>1.0458675263774913</v>
      </c>
      <c r="J93" s="20">
        <f>SUM(J81:J92)/COUNTIF(J81:J92,"&lt;&gt;0")</f>
        <v>220.33333333333334</v>
      </c>
      <c r="K93" s="20">
        <f>SUM(K81:K92)/COUNTIF(K81:K92,"&lt;&gt;0")</f>
        <v>673.6666666666666</v>
      </c>
      <c r="L93" s="31">
        <f>K93/J93</f>
        <v>3.057488653555219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4" t="s">
        <v>61</v>
      </c>
      <c r="K97" s="45"/>
      <c r="L97" s="46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JUL!F76</f>
        <v>5</v>
      </c>
      <c r="C100" s="29">
        <f>JUL!F77</f>
        <v>24</v>
      </c>
      <c r="D100" s="31">
        <f>JUL!F78</f>
        <v>4.8</v>
      </c>
      <c r="F100" s="29">
        <f>JUL!F81</f>
        <v>78</v>
      </c>
      <c r="G100" s="29">
        <f>JUL!F82</f>
        <v>79</v>
      </c>
      <c r="H100" s="31">
        <f>JUL!F83</f>
        <v>1.0128205128205128</v>
      </c>
      <c r="J100" s="29">
        <f>JUL!F86</f>
        <v>7</v>
      </c>
      <c r="K100" s="29">
        <f>JUL!F87</f>
        <v>28</v>
      </c>
      <c r="L100" s="31">
        <f>JUL!F88</f>
        <v>4</v>
      </c>
    </row>
    <row r="101" spans="1:12" ht="12.75">
      <c r="A101" s="24" t="s">
        <v>49</v>
      </c>
      <c r="B101" s="29">
        <f>AUG!F76</f>
        <v>5</v>
      </c>
      <c r="C101" s="29">
        <f>AUG!F77</f>
        <v>25</v>
      </c>
      <c r="D101" s="31">
        <f>AUG!F78</f>
        <v>5</v>
      </c>
      <c r="F101" s="29">
        <f>AUG!F81</f>
        <v>76</v>
      </c>
      <c r="G101" s="29">
        <f>AUG!F82</f>
        <v>77</v>
      </c>
      <c r="H101" s="31">
        <f>AUG!F83</f>
        <v>1.013157894736842</v>
      </c>
      <c r="J101" s="29">
        <f>AUG!F86</f>
        <v>7</v>
      </c>
      <c r="K101" s="29">
        <f>AUG!F87</f>
        <v>26</v>
      </c>
      <c r="L101" s="31">
        <f>AUG!F88</f>
        <v>3.7142857142857144</v>
      </c>
    </row>
    <row r="102" spans="1:12" ht="12.75">
      <c r="A102" s="24" t="s">
        <v>50</v>
      </c>
      <c r="B102" s="29">
        <f>SEP!F76</f>
        <v>7</v>
      </c>
      <c r="C102" s="29">
        <f>SEP!F77</f>
        <v>38</v>
      </c>
      <c r="D102" s="31">
        <f>SEP!F78</f>
        <v>5.428571428571429</v>
      </c>
      <c r="F102" s="29">
        <f>SEP!F81</f>
        <v>86</v>
      </c>
      <c r="G102" s="29">
        <f>SEP!F82</f>
        <v>88</v>
      </c>
      <c r="H102" s="31">
        <f>SEP!F83</f>
        <v>1.0232558139534884</v>
      </c>
      <c r="J102" s="29">
        <f>SEP!F86</f>
        <v>6</v>
      </c>
      <c r="K102" s="29">
        <f>SEP!F87</f>
        <v>21</v>
      </c>
      <c r="L102" s="31">
        <f>SEP!F88</f>
        <v>3.5</v>
      </c>
    </row>
    <row r="103" spans="1:12" ht="12.75">
      <c r="A103" s="24" t="s">
        <v>51</v>
      </c>
      <c r="B103" s="29">
        <f>OCT!F76</f>
        <v>5</v>
      </c>
      <c r="C103" s="29">
        <f>OCT!F77</f>
        <v>26</v>
      </c>
      <c r="D103" s="31">
        <f>OCT!F78</f>
        <v>5.2</v>
      </c>
      <c r="F103" s="29">
        <f>OCT!F81</f>
        <v>94</v>
      </c>
      <c r="G103" s="29">
        <f>OCT!F82</f>
        <v>96</v>
      </c>
      <c r="H103" s="31">
        <f>OCT!F83</f>
        <v>1.0212765957446808</v>
      </c>
      <c r="J103" s="29">
        <f>OCT!F86</f>
        <v>6</v>
      </c>
      <c r="K103" s="29">
        <f>OCT!F87</f>
        <v>24</v>
      </c>
      <c r="L103" s="31">
        <f>OCT!F88</f>
        <v>4</v>
      </c>
    </row>
    <row r="104" spans="1:12" ht="12.75">
      <c r="A104" s="24" t="s">
        <v>52</v>
      </c>
      <c r="B104" s="29">
        <f>NOV!F76</f>
        <v>2</v>
      </c>
      <c r="C104" s="29">
        <f>NOV!F77</f>
        <v>7</v>
      </c>
      <c r="D104" s="31">
        <f>NOV!F78</f>
        <v>3.5</v>
      </c>
      <c r="F104" s="29">
        <f>NOV!F81</f>
        <v>93</v>
      </c>
      <c r="G104" s="29">
        <f>NOV!F82</f>
        <v>95</v>
      </c>
      <c r="H104" s="31">
        <f>NOV!F83</f>
        <v>1.021505376344086</v>
      </c>
      <c r="J104" s="29">
        <f>NOV!F86</f>
        <v>6</v>
      </c>
      <c r="K104" s="29">
        <f>NOV!F87</f>
        <v>24</v>
      </c>
      <c r="L104" s="31">
        <f>NOV!F88</f>
        <v>4</v>
      </c>
    </row>
    <row r="105" spans="1:12" ht="12.75">
      <c r="A105" s="24" t="s">
        <v>53</v>
      </c>
      <c r="B105" s="29">
        <f>DEC!F76</f>
        <v>2</v>
      </c>
      <c r="C105" s="29">
        <f>DEC!F77</f>
        <v>7</v>
      </c>
      <c r="D105" s="31">
        <f>DEC!F78</f>
        <v>3.5</v>
      </c>
      <c r="F105" s="29">
        <f>DEC!F81</f>
        <v>94</v>
      </c>
      <c r="G105" s="29">
        <f>DEC!F82</f>
        <v>96</v>
      </c>
      <c r="H105" s="31">
        <f>DEC!F83</f>
        <v>1.0212765957446808</v>
      </c>
      <c r="J105" s="29">
        <f>DEC!F86</f>
        <v>6</v>
      </c>
      <c r="K105" s="29">
        <f>DEC!F87</f>
        <v>24</v>
      </c>
      <c r="L105" s="31">
        <f>DEC!F88</f>
        <v>4</v>
      </c>
    </row>
    <row r="106" spans="1:12" ht="12.75">
      <c r="A106" s="24" t="s">
        <v>54</v>
      </c>
      <c r="B106" s="29">
        <f>JAN!F76</f>
        <v>4</v>
      </c>
      <c r="C106" s="29">
        <f>JAN!F77</f>
        <v>14</v>
      </c>
      <c r="D106" s="31">
        <f>JAN!F78</f>
        <v>3.5</v>
      </c>
      <c r="F106" s="29">
        <f>JAN!F81</f>
        <v>105</v>
      </c>
      <c r="G106" s="29">
        <f>JAN!F82</f>
        <v>107</v>
      </c>
      <c r="H106" s="31">
        <f>JAN!F83</f>
        <v>1.019047619047619</v>
      </c>
      <c r="J106" s="29">
        <f>JAN!F86</f>
        <v>5</v>
      </c>
      <c r="K106" s="29">
        <f>JAN!F87</f>
        <v>21</v>
      </c>
      <c r="L106" s="31">
        <f>JAN!F88</f>
        <v>4.2</v>
      </c>
    </row>
    <row r="107" spans="1:12" ht="12.75">
      <c r="A107" s="24" t="s">
        <v>55</v>
      </c>
      <c r="B107" s="29">
        <f>FEB!F76</f>
        <v>3</v>
      </c>
      <c r="C107" s="29">
        <f>FEB!F77</f>
        <v>10</v>
      </c>
      <c r="D107" s="31">
        <f>FEB!F78</f>
        <v>3.3333333333333335</v>
      </c>
      <c r="F107" s="29">
        <f>FEB!F81</f>
        <v>107</v>
      </c>
      <c r="G107" s="29">
        <f>FEB!F82</f>
        <v>108</v>
      </c>
      <c r="H107" s="31">
        <f>FEB!F83</f>
        <v>1.0093457943925233</v>
      </c>
      <c r="J107" s="29">
        <f>FEB!F86</f>
        <v>4</v>
      </c>
      <c r="K107" s="29">
        <f>FEB!F87</f>
        <v>17</v>
      </c>
      <c r="L107" s="31">
        <f>FEB!F88</f>
        <v>4.25</v>
      </c>
    </row>
    <row r="108" spans="1:12" ht="12.75">
      <c r="A108" s="24" t="s">
        <v>56</v>
      </c>
      <c r="B108" s="29">
        <f>MAR!F76</f>
        <v>1</v>
      </c>
      <c r="C108" s="29">
        <f>MAR!F77</f>
        <v>3</v>
      </c>
      <c r="D108" s="31">
        <f>MAR!F78</f>
        <v>3</v>
      </c>
      <c r="F108" s="29">
        <f>MAR!F81</f>
        <v>94</v>
      </c>
      <c r="G108" s="29">
        <f>MAR!F82</f>
        <v>95</v>
      </c>
      <c r="H108" s="31">
        <f>MAR!F83</f>
        <v>1.0106382978723405</v>
      </c>
      <c r="J108" s="29">
        <f>MAR!F86</f>
        <v>4</v>
      </c>
      <c r="K108" s="29">
        <f>MAR!F87</f>
        <v>18</v>
      </c>
      <c r="L108" s="31">
        <f>MAR!F88</f>
        <v>4.5</v>
      </c>
    </row>
    <row r="109" spans="1:12" ht="12.75">
      <c r="A109" s="24" t="s">
        <v>57</v>
      </c>
      <c r="B109" s="29">
        <f>APR!F76</f>
        <v>1</v>
      </c>
      <c r="C109" s="29">
        <f>APR!F77</f>
        <v>3</v>
      </c>
      <c r="D109" s="31">
        <f>APR!F78</f>
        <v>3</v>
      </c>
      <c r="F109" s="29">
        <f>APR!F81</f>
        <v>110</v>
      </c>
      <c r="G109" s="29">
        <f>APR!F82</f>
        <v>111</v>
      </c>
      <c r="H109" s="31">
        <f>APR!F83</f>
        <v>1.009090909090909</v>
      </c>
      <c r="J109" s="29">
        <f>APR!F86</f>
        <v>6</v>
      </c>
      <c r="K109" s="29">
        <f>APR!F87</f>
        <v>25</v>
      </c>
      <c r="L109" s="31">
        <f>APR!F88</f>
        <v>4.166666666666667</v>
      </c>
    </row>
    <row r="110" spans="1:12" ht="12.75">
      <c r="A110" s="24" t="s">
        <v>58</v>
      </c>
      <c r="B110" s="29">
        <f>MAY!F76</f>
        <v>3</v>
      </c>
      <c r="C110" s="29">
        <f>MAY!F77</f>
        <v>13</v>
      </c>
      <c r="D110" s="31">
        <f>MAY!F78</f>
        <v>4.333333333333333</v>
      </c>
      <c r="F110" s="29">
        <f>MAY!F81</f>
        <v>120</v>
      </c>
      <c r="G110" s="29">
        <f>MAY!F82</f>
        <v>120</v>
      </c>
      <c r="H110" s="31">
        <f>MAY!F83</f>
        <v>1</v>
      </c>
      <c r="J110" s="29">
        <f>MAY!F86</f>
        <v>7</v>
      </c>
      <c r="K110" s="29">
        <f>MAY!F87</f>
        <v>27</v>
      </c>
      <c r="L110" s="31">
        <f>MAY!F88</f>
        <v>3.857142857142857</v>
      </c>
    </row>
    <row r="111" spans="1:12" ht="12.75">
      <c r="A111" s="24" t="s">
        <v>59</v>
      </c>
      <c r="B111" s="29">
        <f>JUN!F76</f>
        <v>2</v>
      </c>
      <c r="C111" s="29">
        <f>JUN!F77</f>
        <v>7</v>
      </c>
      <c r="D111" s="31">
        <f>JUN!F78</f>
        <v>3.5</v>
      </c>
      <c r="F111" s="29">
        <f>JUN!F81</f>
        <v>122</v>
      </c>
      <c r="G111" s="29">
        <f>JUN!F82</f>
        <v>122</v>
      </c>
      <c r="H111" s="31">
        <f>JUN!F83</f>
        <v>1</v>
      </c>
      <c r="J111" s="29">
        <f>JUN!F86</f>
        <v>7</v>
      </c>
      <c r="K111" s="29">
        <f>JUN!F87</f>
        <v>27</v>
      </c>
      <c r="L111" s="31">
        <f>JUN!F88</f>
        <v>3.857142857142857</v>
      </c>
    </row>
    <row r="112" spans="1:12" ht="12.75">
      <c r="A112" s="30" t="s">
        <v>47</v>
      </c>
      <c r="B112" s="20">
        <f>SUM(B100:B111)/COUNTIF(B100:B111,"&lt;&gt;0")</f>
        <v>3.3333333333333335</v>
      </c>
      <c r="C112" s="20">
        <f>SUM(C100:C111)/COUNTIF(C100:C111,"&lt;&gt;0")</f>
        <v>14.75</v>
      </c>
      <c r="D112" s="31">
        <f>C112/B112</f>
        <v>4.425</v>
      </c>
      <c r="F112" s="20">
        <f>SUM(F100:F111)/COUNTIF(F100:F111,"&lt;&gt;0")</f>
        <v>98.25</v>
      </c>
      <c r="G112" s="20">
        <f>SUM(G100:G111)/COUNTIF(G100:G111,"&lt;&gt;0")</f>
        <v>99.5</v>
      </c>
      <c r="H112" s="31">
        <f>G112/F112</f>
        <v>1.0127226463104326</v>
      </c>
      <c r="J112" s="20">
        <f>SUM(J100:J111)/COUNTIF(J100:J111,"&lt;&gt;0")</f>
        <v>5.916666666666667</v>
      </c>
      <c r="K112" s="20">
        <f>SUM(K100:K111)/COUNTIF(K100:K111,"&lt;&gt;0")</f>
        <v>23.5</v>
      </c>
      <c r="L112" s="31">
        <f>K112/J112</f>
        <v>3.9718309859154926</v>
      </c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JUL!C107</f>
        <v>1433826</v>
      </c>
      <c r="C122" s="29">
        <f>JUL!E107</f>
        <v>3277</v>
      </c>
      <c r="D122" s="31">
        <f>JUL!F107</f>
        <v>437.54226426609705</v>
      </c>
      <c r="E122" s="29">
        <f>JUL!G107</f>
        <v>6590</v>
      </c>
      <c r="F122" s="31">
        <f>JUL!H107</f>
        <v>217.5760242792109</v>
      </c>
      <c r="H122" s="29">
        <f>JUL!C108</f>
        <v>291773</v>
      </c>
      <c r="I122" s="29">
        <f>JUL!E108</f>
        <v>871</v>
      </c>
      <c r="J122" s="31">
        <f>JUL!F108</f>
        <v>334.9862227324914</v>
      </c>
      <c r="K122" s="29">
        <f>JUL!G108</f>
        <v>1371</v>
      </c>
      <c r="L122" s="31">
        <f>JUL!H108</f>
        <v>212.81765134938001</v>
      </c>
    </row>
    <row r="123" spans="1:12" ht="12.75">
      <c r="A123" s="24" t="s">
        <v>49</v>
      </c>
      <c r="B123" s="29">
        <f>AUG!C107</f>
        <v>1435476</v>
      </c>
      <c r="C123" s="29">
        <f>AUG!E107</f>
        <v>3261</v>
      </c>
      <c r="D123" s="31">
        <f>AUG!F107</f>
        <v>440.19503219871206</v>
      </c>
      <c r="E123" s="29">
        <f>AUG!G107</f>
        <v>6576</v>
      </c>
      <c r="F123" s="31">
        <f>AUG!H107</f>
        <v>218.29014598540147</v>
      </c>
      <c r="H123" s="29">
        <f>AUG!C108</f>
        <v>300341</v>
      </c>
      <c r="I123" s="29">
        <f>AUG!E108</f>
        <v>878</v>
      </c>
      <c r="J123" s="31">
        <f>AUG!F108</f>
        <v>342.0740318906606</v>
      </c>
      <c r="K123" s="29">
        <f>AUG!G108</f>
        <v>1400</v>
      </c>
      <c r="L123" s="31">
        <f>AUG!H108</f>
        <v>214.52928571428572</v>
      </c>
    </row>
    <row r="124" spans="1:12" ht="12.75">
      <c r="A124" s="24" t="s">
        <v>50</v>
      </c>
      <c r="B124" s="29">
        <f>SEP!C107</f>
        <v>1435936</v>
      </c>
      <c r="C124" s="29">
        <f>SEP!E107</f>
        <v>3254</v>
      </c>
      <c r="D124" s="31">
        <f>SEP!F107</f>
        <v>441.28334357713584</v>
      </c>
      <c r="E124" s="29">
        <f>SEP!G107</f>
        <v>6614</v>
      </c>
      <c r="F124" s="31">
        <f>SEP!H107</f>
        <v>217.10553371635925</v>
      </c>
      <c r="H124" s="29">
        <f>SEP!C108</f>
        <v>299818</v>
      </c>
      <c r="I124" s="29">
        <f>SEP!E108</f>
        <v>887</v>
      </c>
      <c r="J124" s="31">
        <f>SEP!F108</f>
        <v>338.0135287485908</v>
      </c>
      <c r="K124" s="29">
        <f>SEP!G108</f>
        <v>1418</v>
      </c>
      <c r="L124" s="31">
        <f>SEP!H108</f>
        <v>211.43723554301835</v>
      </c>
    </row>
    <row r="125" spans="1:12" ht="12.75">
      <c r="A125" s="24" t="s">
        <v>51</v>
      </c>
      <c r="B125" s="29">
        <f>OCT!C107</f>
        <v>1480817</v>
      </c>
      <c r="C125" s="29">
        <f>OCT!E107</f>
        <v>3367</v>
      </c>
      <c r="D125" s="31">
        <f>OCT!F107</f>
        <v>439.8030888030888</v>
      </c>
      <c r="E125" s="29">
        <f>OCT!G107</f>
        <v>6840</v>
      </c>
      <c r="F125" s="31">
        <f>OCT!H107</f>
        <v>216.4937134502924</v>
      </c>
      <c r="H125" s="29">
        <f>OCT!C108</f>
        <v>310290</v>
      </c>
      <c r="I125" s="29">
        <f>OCT!E108</f>
        <v>892</v>
      </c>
      <c r="J125" s="31">
        <f>OCT!F108</f>
        <v>347.85874439461884</v>
      </c>
      <c r="K125" s="29">
        <f>OCT!G108</f>
        <v>1446</v>
      </c>
      <c r="L125" s="31">
        <f>OCT!H108</f>
        <v>214.5850622406639</v>
      </c>
    </row>
    <row r="126" spans="1:12" ht="12.75">
      <c r="A126" s="24" t="s">
        <v>52</v>
      </c>
      <c r="B126" s="29">
        <f>NOV!C107</f>
        <v>1497426</v>
      </c>
      <c r="C126" s="29">
        <f>NOV!E107</f>
        <v>3392</v>
      </c>
      <c r="D126" s="31">
        <f>NOV!F107</f>
        <v>441.4581367924528</v>
      </c>
      <c r="E126" s="29">
        <f>NOV!G107</f>
        <v>6928</v>
      </c>
      <c r="F126" s="31">
        <f>NOV!H107</f>
        <v>216.1411662817552</v>
      </c>
      <c r="H126" s="29">
        <f>NOV!C108</f>
        <v>304605</v>
      </c>
      <c r="I126" s="29">
        <f>NOV!E108</f>
        <v>889</v>
      </c>
      <c r="J126" s="31">
        <f>NOV!F108</f>
        <v>342.6377952755906</v>
      </c>
      <c r="K126" s="29">
        <f>NOV!G108</f>
        <v>1427</v>
      </c>
      <c r="L126" s="31">
        <f>NOV!H108</f>
        <v>213.458304134548</v>
      </c>
    </row>
    <row r="127" spans="1:12" ht="12.75">
      <c r="A127" s="24" t="s">
        <v>53</v>
      </c>
      <c r="B127" s="29">
        <f>DEC!C107</f>
        <v>1572866</v>
      </c>
      <c r="C127" s="29">
        <f>DEC!E107</f>
        <v>3562</v>
      </c>
      <c r="D127" s="31">
        <f>DEC!F107</f>
        <v>441.5682201010668</v>
      </c>
      <c r="E127" s="29">
        <f>DEC!G107</f>
        <v>7263</v>
      </c>
      <c r="F127" s="31">
        <f>DEC!H107</f>
        <v>216.5587222910643</v>
      </c>
      <c r="H127" s="29">
        <f>DEC!C108</f>
        <v>305908</v>
      </c>
      <c r="I127" s="29">
        <f>DEC!E108</f>
        <v>891</v>
      </c>
      <c r="J127" s="31">
        <f>DEC!F108</f>
        <v>343.331088664422</v>
      </c>
      <c r="K127" s="29">
        <f>DEC!G108</f>
        <v>1429</v>
      </c>
      <c r="L127" s="31">
        <f>DEC!H108</f>
        <v>214.07137858642406</v>
      </c>
    </row>
    <row r="128" spans="1:12" ht="12.75">
      <c r="A128" s="24" t="s">
        <v>54</v>
      </c>
      <c r="B128" s="29">
        <f>JAN!C107</f>
        <v>1579596</v>
      </c>
      <c r="C128" s="29">
        <f>JAN!E107</f>
        <v>3637</v>
      </c>
      <c r="D128" s="31">
        <f>JAN!F107</f>
        <v>434.31289524333243</v>
      </c>
      <c r="E128" s="29">
        <f>JAN!G107</f>
        <v>7443</v>
      </c>
      <c r="F128" s="31">
        <f>JAN!H107</f>
        <v>212.22571543732366</v>
      </c>
      <c r="H128" s="29">
        <f>JAN!C108</f>
        <v>310867</v>
      </c>
      <c r="I128" s="29">
        <f>JAN!E108</f>
        <v>910</v>
      </c>
      <c r="J128" s="31">
        <f>JAN!F108</f>
        <v>341.61208791208793</v>
      </c>
      <c r="K128" s="29">
        <f>JAN!G108</f>
        <v>1451</v>
      </c>
      <c r="L128" s="31">
        <f>JAN!H108</f>
        <v>214.2432804962095</v>
      </c>
    </row>
    <row r="129" spans="1:12" ht="12.75">
      <c r="A129" s="24" t="s">
        <v>55</v>
      </c>
      <c r="B129" s="29">
        <f>FEB!C107</f>
        <v>1629852</v>
      </c>
      <c r="C129" s="29">
        <f>FEB!E107</f>
        <v>3772</v>
      </c>
      <c r="D129" s="31">
        <f>FEB!F107</f>
        <v>432.09225874867445</v>
      </c>
      <c r="E129" s="29">
        <f>FEB!G107</f>
        <v>7688</v>
      </c>
      <c r="F129" s="31">
        <f>FEB!H107</f>
        <v>211.99947970863684</v>
      </c>
      <c r="H129" s="29">
        <f>FEB!C108</f>
        <v>303877</v>
      </c>
      <c r="I129" s="29">
        <f>FEB!E108</f>
        <v>903</v>
      </c>
      <c r="J129" s="31">
        <f>FEB!F108</f>
        <v>336.51937984496124</v>
      </c>
      <c r="K129" s="29">
        <f>FEB!G108</f>
        <v>1429</v>
      </c>
      <c r="L129" s="31">
        <f>FEB!H108</f>
        <v>212.65010496850945</v>
      </c>
    </row>
    <row r="130" spans="1:12" ht="12.75">
      <c r="A130" s="24" t="s">
        <v>56</v>
      </c>
      <c r="B130" s="29">
        <f>MAR!C107</f>
        <v>1648201</v>
      </c>
      <c r="C130" s="29">
        <f>MAR!E107</f>
        <v>3839</v>
      </c>
      <c r="D130" s="31">
        <f>MAR!F107</f>
        <v>429.33081531648867</v>
      </c>
      <c r="E130" s="29">
        <f>MAR!G107</f>
        <v>7733</v>
      </c>
      <c r="F130" s="31">
        <f>MAR!H107</f>
        <v>213.13862666494245</v>
      </c>
      <c r="H130" s="29">
        <f>MAR!C108</f>
        <v>297483</v>
      </c>
      <c r="I130" s="29">
        <f>MAR!E108</f>
        <v>888</v>
      </c>
      <c r="J130" s="31">
        <f>MAR!F108</f>
        <v>335.0033783783784</v>
      </c>
      <c r="K130" s="29">
        <f>MAR!G108</f>
        <v>1401</v>
      </c>
      <c r="L130" s="31">
        <f>MAR!H108</f>
        <v>212.33618843683084</v>
      </c>
    </row>
    <row r="131" spans="1:12" ht="12.75">
      <c r="A131" s="24" t="s">
        <v>57</v>
      </c>
      <c r="B131" s="29">
        <f>APR!C107</f>
        <v>1651934</v>
      </c>
      <c r="C131" s="29">
        <f>APR!E107</f>
        <v>3854</v>
      </c>
      <c r="D131" s="31">
        <f>APR!F107</f>
        <v>428.62843798650755</v>
      </c>
      <c r="E131" s="29">
        <f>APR!G107</f>
        <v>7790</v>
      </c>
      <c r="F131" s="31">
        <f>APR!H107</f>
        <v>212.05827984595635</v>
      </c>
      <c r="H131" s="29">
        <f>APR!C108</f>
        <v>297635</v>
      </c>
      <c r="I131" s="29">
        <f>APR!E108</f>
        <v>912</v>
      </c>
      <c r="J131" s="31">
        <f>APR!F108</f>
        <v>326.3541666666667</v>
      </c>
      <c r="K131" s="29">
        <f>APR!G108</f>
        <v>1414</v>
      </c>
      <c r="L131" s="31">
        <f>APR!H108</f>
        <v>210.491513437058</v>
      </c>
    </row>
    <row r="132" spans="1:12" ht="12.75">
      <c r="A132" s="24" t="s">
        <v>58</v>
      </c>
      <c r="B132" s="29">
        <f>MAY!C107</f>
        <v>1676325</v>
      </c>
      <c r="C132" s="29">
        <f>MAY!E107</f>
        <v>3925</v>
      </c>
      <c r="D132" s="31">
        <f>MAY!F107</f>
        <v>427.0891719745223</v>
      </c>
      <c r="E132" s="29">
        <f>MAY!G107</f>
        <v>7896</v>
      </c>
      <c r="F132" s="31">
        <f>MAY!H107</f>
        <v>212.3005319148936</v>
      </c>
      <c r="H132" s="29">
        <f>MAY!C108</f>
        <v>304760</v>
      </c>
      <c r="I132" s="29">
        <f>MAY!E108</f>
        <v>923</v>
      </c>
      <c r="J132" s="31">
        <f>MAY!F108</f>
        <v>330.18418201516795</v>
      </c>
      <c r="K132" s="29">
        <f>MAY!G108</f>
        <v>1429</v>
      </c>
      <c r="L132" s="31">
        <f>MAY!H108</f>
        <v>213.26801959412177</v>
      </c>
    </row>
    <row r="133" spans="1:12" ht="12.75">
      <c r="A133" s="24" t="s">
        <v>59</v>
      </c>
      <c r="B133" s="29">
        <f>JUN!C107</f>
        <v>1697076</v>
      </c>
      <c r="C133" s="29">
        <f>JUN!E107</f>
        <v>3945</v>
      </c>
      <c r="D133" s="31">
        <f>JUN!F107</f>
        <v>430.1840304182509</v>
      </c>
      <c r="E133" s="29">
        <f>JUN!G107</f>
        <v>8007</v>
      </c>
      <c r="F133" s="31">
        <f>JUN!H107</f>
        <v>211.94904458598725</v>
      </c>
      <c r="H133" s="29">
        <f>JUN!C108</f>
        <v>292944</v>
      </c>
      <c r="I133" s="29">
        <f>JUN!E108</f>
        <v>914</v>
      </c>
      <c r="J133" s="31">
        <f>JUN!F108</f>
        <v>320.50765864332607</v>
      </c>
      <c r="K133" s="29">
        <f>JUN!G108</f>
        <v>1387</v>
      </c>
      <c r="L133" s="31">
        <f>JUN!H108</f>
        <v>211.20692141312185</v>
      </c>
    </row>
    <row r="134" spans="1:12" ht="12.75">
      <c r="A134" s="30" t="s">
        <v>47</v>
      </c>
      <c r="B134" s="20">
        <f>SUM(B122:B133)/COUNTIF(B122:B133,"&lt;&gt;0")</f>
        <v>1561610.9166666667</v>
      </c>
      <c r="C134" s="20">
        <f>SUM(C122:C133)/COUNTIF(C122:C133,"&lt;&gt;0")</f>
        <v>3590.4166666666665</v>
      </c>
      <c r="D134" s="31">
        <f>B134/C134</f>
        <v>434.9386329348962</v>
      </c>
      <c r="E134" s="29">
        <f>SUM(E122:E133)/COUNTIF(E122:E133,"&lt;&gt;0")</f>
        <v>7280.666666666667</v>
      </c>
      <c r="F134" s="31">
        <f>B134/E134</f>
        <v>214.48735234868602</v>
      </c>
      <c r="H134" s="20">
        <f>SUM(H122:H133)/COUNTIF(H122:H133,"&lt;&gt;0")</f>
        <v>301691.75</v>
      </c>
      <c r="I134" s="20">
        <f>SUM(I122:I133)/COUNTIF(I122:I133,"&lt;&gt;0")</f>
        <v>896.5</v>
      </c>
      <c r="J134" s="31">
        <f>H134/I134</f>
        <v>336.5217512548801</v>
      </c>
      <c r="K134" s="29">
        <f>SUM(K122:K133)/COUNTIF(K122:K133,"&lt;&gt;0")</f>
        <v>1416.8333333333333</v>
      </c>
      <c r="L134" s="31">
        <f>H134/K134</f>
        <v>212.93383131396308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JUL!G130</f>
        <v>286589</v>
      </c>
      <c r="D142" s="29">
        <f>JUL!G131</f>
        <v>118781</v>
      </c>
      <c r="E142" s="29">
        <f>JUL!G132</f>
        <v>139254</v>
      </c>
      <c r="F142" s="29">
        <f>JUL!G133</f>
        <v>6004</v>
      </c>
      <c r="G142" s="29">
        <f>JUL!G134</f>
        <v>22550</v>
      </c>
      <c r="H142" s="29">
        <f>JUL!G135</f>
        <v>5184</v>
      </c>
    </row>
    <row r="143" spans="1:8" ht="12.75">
      <c r="A143" s="24" t="s">
        <v>49</v>
      </c>
      <c r="C143" s="29">
        <f>AUG!G130</f>
        <v>295641</v>
      </c>
      <c r="D143" s="29">
        <f>AUG!G131</f>
        <v>119061</v>
      </c>
      <c r="E143" s="29">
        <f>AUG!G132</f>
        <v>148981</v>
      </c>
      <c r="F143" s="29">
        <f>AUG!G133</f>
        <v>6015</v>
      </c>
      <c r="G143" s="29">
        <f>AUG!G134</f>
        <v>21584</v>
      </c>
      <c r="H143" s="29">
        <f>AUG!G135</f>
        <v>4700</v>
      </c>
    </row>
    <row r="144" spans="1:8" ht="12.75">
      <c r="A144" s="24" t="s">
        <v>50</v>
      </c>
      <c r="C144" s="29">
        <f>SEP!G130</f>
        <v>295967</v>
      </c>
      <c r="D144" s="29">
        <f>SEP!G131</f>
        <v>117895</v>
      </c>
      <c r="E144" s="29">
        <f>SEP!G132</f>
        <v>146055</v>
      </c>
      <c r="F144" s="29">
        <f>SEP!G133</f>
        <v>7338</v>
      </c>
      <c r="G144" s="29">
        <f>SEP!G134</f>
        <v>24679</v>
      </c>
      <c r="H144" s="29">
        <f>SEP!G135</f>
        <v>3851</v>
      </c>
    </row>
    <row r="145" spans="1:8" ht="12.75">
      <c r="A145" s="24" t="s">
        <v>51</v>
      </c>
      <c r="C145" s="29">
        <f>OCT!G130</f>
        <v>306079</v>
      </c>
      <c r="D145" s="29">
        <f>OCT!G131</f>
        <v>118310</v>
      </c>
      <c r="E145" s="29">
        <f>OCT!G132</f>
        <v>155257</v>
      </c>
      <c r="F145" s="29">
        <f>OCT!G133</f>
        <v>6011</v>
      </c>
      <c r="G145" s="29">
        <f>OCT!G134</f>
        <v>26501</v>
      </c>
      <c r="H145" s="29">
        <f>OCT!G135</f>
        <v>4211</v>
      </c>
    </row>
    <row r="146" spans="1:8" ht="12.75">
      <c r="A146" s="24" t="s">
        <v>52</v>
      </c>
      <c r="C146" s="29">
        <f>NOV!G130</f>
        <v>300394</v>
      </c>
      <c r="D146" s="29">
        <f>NOV!G131</f>
        <v>119016</v>
      </c>
      <c r="E146" s="29">
        <f>NOV!G132</f>
        <v>153628</v>
      </c>
      <c r="F146" s="29">
        <f>NOV!G133</f>
        <v>1578</v>
      </c>
      <c r="G146" s="29">
        <f>NOV!G134</f>
        <v>26172</v>
      </c>
      <c r="H146" s="29">
        <f>NOV!G135</f>
        <v>4211</v>
      </c>
    </row>
    <row r="147" spans="1:8" ht="12.75">
      <c r="A147" s="24" t="s">
        <v>53</v>
      </c>
      <c r="C147" s="29">
        <f>DEC!G130</f>
        <v>301697</v>
      </c>
      <c r="D147" s="29">
        <f>DEC!G131</f>
        <v>119909</v>
      </c>
      <c r="E147" s="29">
        <f>DEC!G132</f>
        <v>152804</v>
      </c>
      <c r="F147" s="29">
        <f>DEC!G133</f>
        <v>2525</v>
      </c>
      <c r="G147" s="29">
        <f>DEC!G134</f>
        <v>26459</v>
      </c>
      <c r="H147" s="29">
        <f>DEC!G135</f>
        <v>4211</v>
      </c>
    </row>
    <row r="148" spans="1:8" ht="12.75">
      <c r="A148" s="24" t="s">
        <v>54</v>
      </c>
      <c r="C148" s="29">
        <f>JAN!G130</f>
        <v>307095</v>
      </c>
      <c r="D148" s="29">
        <f>JAN!G131</f>
        <v>122650</v>
      </c>
      <c r="E148" s="29">
        <f>JAN!G132</f>
        <v>150636</v>
      </c>
      <c r="F148" s="29">
        <f>JAN!G133</f>
        <v>3525</v>
      </c>
      <c r="G148" s="29">
        <f>JAN!G134</f>
        <v>30284</v>
      </c>
      <c r="H148" s="29">
        <f>JAN!G135</f>
        <v>3772</v>
      </c>
    </row>
    <row r="149" spans="1:8" ht="12.75">
      <c r="A149" s="24" t="s">
        <v>55</v>
      </c>
      <c r="C149" s="29">
        <f>FEB!G130</f>
        <v>300749</v>
      </c>
      <c r="D149" s="29">
        <f>FEB!G131</f>
        <v>119219</v>
      </c>
      <c r="E149" s="29">
        <f>FEB!G132</f>
        <v>149613</v>
      </c>
      <c r="F149" s="29">
        <f>FEB!G133</f>
        <v>2285</v>
      </c>
      <c r="G149" s="29">
        <f>FEB!G134</f>
        <v>29632</v>
      </c>
      <c r="H149" s="29">
        <f>FEB!G135</f>
        <v>3128</v>
      </c>
    </row>
    <row r="150" spans="1:8" ht="12.75">
      <c r="A150" s="24" t="s">
        <v>56</v>
      </c>
      <c r="C150" s="29">
        <f>MAR!G130</f>
        <v>294297</v>
      </c>
      <c r="D150" s="29">
        <f>MAR!G131</f>
        <v>120134</v>
      </c>
      <c r="E150" s="29">
        <f>MAR!G132</f>
        <v>147803</v>
      </c>
      <c r="F150" s="29">
        <f>MAR!G133</f>
        <v>582</v>
      </c>
      <c r="G150" s="29">
        <f>MAR!G134</f>
        <v>25778</v>
      </c>
      <c r="H150" s="29">
        <f>MAR!G135</f>
        <v>3186</v>
      </c>
    </row>
    <row r="151" spans="1:8" ht="12.75">
      <c r="A151" s="24" t="s">
        <v>57</v>
      </c>
      <c r="C151" s="29">
        <f>APR!G130</f>
        <v>292712</v>
      </c>
      <c r="D151" s="29">
        <f>APR!G131</f>
        <v>122732</v>
      </c>
      <c r="E151" s="29">
        <f>APR!G132</f>
        <v>138463</v>
      </c>
      <c r="F151" s="29">
        <f>APR!G133</f>
        <v>991</v>
      </c>
      <c r="G151" s="29">
        <f>APR!G134</f>
        <v>30526</v>
      </c>
      <c r="H151" s="29">
        <f>APR!G135</f>
        <v>4923</v>
      </c>
    </row>
    <row r="152" spans="1:8" ht="12.75">
      <c r="A152" s="24" t="s">
        <v>58</v>
      </c>
      <c r="C152" s="29">
        <f>MAY!G130</f>
        <v>300370</v>
      </c>
      <c r="D152" s="29">
        <f>MAY!G131</f>
        <v>125216</v>
      </c>
      <c r="E152" s="29">
        <f>MAY!G132</f>
        <v>138361</v>
      </c>
      <c r="F152" s="29">
        <f>MAY!G133</f>
        <v>2992</v>
      </c>
      <c r="G152" s="29">
        <f>MAY!G134</f>
        <v>33801</v>
      </c>
      <c r="H152" s="29">
        <f>MAY!G135</f>
        <v>4390</v>
      </c>
    </row>
    <row r="153" spans="1:8" ht="12.75">
      <c r="A153" s="24" t="s">
        <v>59</v>
      </c>
      <c r="C153" s="29">
        <f>JUN!G130</f>
        <v>288630</v>
      </c>
      <c r="D153" s="29">
        <f>JUN!G131</f>
        <v>122483</v>
      </c>
      <c r="E153" s="29">
        <f>JUN!G132</f>
        <v>130200</v>
      </c>
      <c r="F153" s="29">
        <f>JUN!G133</f>
        <v>1805</v>
      </c>
      <c r="G153" s="29">
        <f>JUN!G134</f>
        <v>34142</v>
      </c>
      <c r="H153" s="29">
        <f>JUN!G135</f>
        <v>4314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297518.3333333333</v>
      </c>
      <c r="D154" s="34">
        <f t="shared" si="6"/>
        <v>120450.5</v>
      </c>
      <c r="E154" s="34">
        <f t="shared" si="6"/>
        <v>145921.25</v>
      </c>
      <c r="F154" s="34">
        <f t="shared" si="6"/>
        <v>3470.9166666666665</v>
      </c>
      <c r="G154" s="34">
        <f t="shared" si="6"/>
        <v>27675.666666666668</v>
      </c>
      <c r="H154" s="34">
        <f t="shared" si="6"/>
        <v>4173.416666666667</v>
      </c>
    </row>
  </sheetData>
  <sheetProtection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I45" sqref="I45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JUL!B8</f>
        <v>1433</v>
      </c>
      <c r="C5" s="20">
        <f>JUL!C8</f>
        <v>68</v>
      </c>
      <c r="D5" s="20">
        <f>JUL!D8</f>
        <v>74</v>
      </c>
      <c r="E5" s="20">
        <f>JUL!E8</f>
        <v>268</v>
      </c>
      <c r="F5" s="20">
        <f>JUL!F8</f>
        <v>823</v>
      </c>
      <c r="G5" s="20">
        <f>JUL!G8</f>
        <v>23</v>
      </c>
      <c r="H5" s="20">
        <f>JUL!H8</f>
        <v>10488</v>
      </c>
      <c r="I5" s="20">
        <f aca="true" t="shared" si="0" ref="I5:I16">SUM(B5:H5)</f>
        <v>13177</v>
      </c>
    </row>
    <row r="6" spans="1:9" ht="12.75">
      <c r="A6" s="24" t="s">
        <v>49</v>
      </c>
      <c r="B6" s="20">
        <f>AUG!B8</f>
        <v>1443</v>
      </c>
      <c r="C6" s="20">
        <f>AUG!C8</f>
        <v>33</v>
      </c>
      <c r="D6" s="20">
        <f>AUG!D8</f>
        <v>74</v>
      </c>
      <c r="E6" s="20">
        <f>AUG!E8</f>
        <v>276</v>
      </c>
      <c r="F6" s="20">
        <f>AUG!F8</f>
        <v>842</v>
      </c>
      <c r="G6" s="20">
        <f>AUG!G8</f>
        <v>21</v>
      </c>
      <c r="H6" s="20">
        <f>AUG!H8</f>
        <v>10764</v>
      </c>
      <c r="I6" s="20">
        <f t="shared" si="0"/>
        <v>13453</v>
      </c>
    </row>
    <row r="7" spans="1:9" ht="12.75">
      <c r="A7" s="24" t="s">
        <v>50</v>
      </c>
      <c r="B7" s="20">
        <f>SEP!B8</f>
        <v>1447</v>
      </c>
      <c r="C7" s="20">
        <f>SEP!C8</f>
        <v>21</v>
      </c>
      <c r="D7" s="20">
        <f>SEP!D8</f>
        <v>79</v>
      </c>
      <c r="E7" s="20">
        <f>SEP!E8</f>
        <v>271</v>
      </c>
      <c r="F7" s="20">
        <f>SEP!F8</f>
        <v>866</v>
      </c>
      <c r="G7" s="20">
        <f>SEP!G8</f>
        <v>23</v>
      </c>
      <c r="H7" s="20">
        <f>SEP!H8</f>
        <v>11020</v>
      </c>
      <c r="I7" s="20">
        <f t="shared" si="0"/>
        <v>13727</v>
      </c>
    </row>
    <row r="8" spans="1:9" ht="12.75">
      <c r="A8" s="24" t="s">
        <v>51</v>
      </c>
      <c r="B8" s="20">
        <f>OCT!B8</f>
        <v>1404</v>
      </c>
      <c r="C8" s="20">
        <f>OCT!C8</f>
        <v>19</v>
      </c>
      <c r="D8" s="20">
        <f>OCT!D8</f>
        <v>75</v>
      </c>
      <c r="E8" s="20">
        <f>OCT!E8</f>
        <v>260</v>
      </c>
      <c r="F8" s="20">
        <f>OCT!F8</f>
        <v>871</v>
      </c>
      <c r="G8" s="20">
        <f>OCT!G8</f>
        <v>25</v>
      </c>
      <c r="H8" s="20">
        <f>OCT!H8</f>
        <v>11215</v>
      </c>
      <c r="I8" s="20">
        <f t="shared" si="0"/>
        <v>13869</v>
      </c>
    </row>
    <row r="9" spans="1:9" ht="12.75">
      <c r="A9" s="24" t="s">
        <v>52</v>
      </c>
      <c r="B9" s="20">
        <f>NOV!B8</f>
        <v>1385</v>
      </c>
      <c r="C9" s="20">
        <f>NOV!C8</f>
        <v>6</v>
      </c>
      <c r="D9" s="20">
        <f>NOV!D8</f>
        <v>64</v>
      </c>
      <c r="E9" s="20">
        <f>NOV!E8</f>
        <v>291</v>
      </c>
      <c r="F9" s="20">
        <f>NOV!F8</f>
        <v>880</v>
      </c>
      <c r="G9" s="20">
        <f>NOV!G8</f>
        <v>25</v>
      </c>
      <c r="H9" s="20">
        <f>NOV!H8</f>
        <v>11433</v>
      </c>
      <c r="I9" s="20">
        <f t="shared" si="0"/>
        <v>14084</v>
      </c>
    </row>
    <row r="10" spans="1:9" ht="12.75">
      <c r="A10" s="24" t="s">
        <v>53</v>
      </c>
      <c r="B10" s="20">
        <f>DEC!B8</f>
        <v>1369</v>
      </c>
      <c r="C10" s="20">
        <f>DEC!C8</f>
        <v>9</v>
      </c>
      <c r="D10" s="20">
        <f>DEC!D8</f>
        <v>81</v>
      </c>
      <c r="E10" s="20">
        <f>DEC!E8</f>
        <v>301</v>
      </c>
      <c r="F10" s="20">
        <f>DEC!F8</f>
        <v>891</v>
      </c>
      <c r="G10" s="20">
        <f>DEC!G8</f>
        <v>25</v>
      </c>
      <c r="H10" s="20">
        <f>DEC!H8</f>
        <v>11846</v>
      </c>
      <c r="I10" s="20">
        <f t="shared" si="0"/>
        <v>14522</v>
      </c>
    </row>
    <row r="11" spans="1:9" ht="12.75">
      <c r="A11" s="24" t="s">
        <v>54</v>
      </c>
      <c r="B11" s="20">
        <f>JAN!B8</f>
        <v>1319</v>
      </c>
      <c r="C11" s="20">
        <f>JAN!C8</f>
        <v>25</v>
      </c>
      <c r="D11" s="20">
        <f>JAN!D8</f>
        <v>70</v>
      </c>
      <c r="E11" s="20">
        <f>JAN!E8</f>
        <v>318</v>
      </c>
      <c r="F11" s="20">
        <f>JAN!F8</f>
        <v>876</v>
      </c>
      <c r="G11" s="20">
        <f>JAN!G8</f>
        <v>23</v>
      </c>
      <c r="H11" s="20">
        <f>JAN!H8</f>
        <v>11687</v>
      </c>
      <c r="I11" s="20">
        <f t="shared" si="0"/>
        <v>14318</v>
      </c>
    </row>
    <row r="12" spans="1:9" ht="12.75">
      <c r="A12" s="24" t="s">
        <v>55</v>
      </c>
      <c r="B12" s="20">
        <f>FEB!B8</f>
        <v>1348</v>
      </c>
      <c r="C12" s="20">
        <f>FEB!C8</f>
        <v>19</v>
      </c>
      <c r="D12" s="20">
        <f>FEB!D8</f>
        <v>74</v>
      </c>
      <c r="E12" s="20">
        <f>FEB!E8</f>
        <v>306</v>
      </c>
      <c r="F12" s="20">
        <f>FEB!F8</f>
        <v>868</v>
      </c>
      <c r="G12" s="20">
        <f>FEB!G8</f>
        <v>25</v>
      </c>
      <c r="H12" s="20">
        <f>FEB!H8</f>
        <v>11660</v>
      </c>
      <c r="I12" s="20">
        <f t="shared" si="0"/>
        <v>14300</v>
      </c>
    </row>
    <row r="13" spans="1:9" ht="12.75">
      <c r="A13" s="24" t="s">
        <v>56</v>
      </c>
      <c r="B13" s="20">
        <f>MAR!B8</f>
        <v>1332</v>
      </c>
      <c r="C13" s="20">
        <f>MAR!C8</f>
        <v>7</v>
      </c>
      <c r="D13" s="20">
        <f>MAR!D8</f>
        <v>77</v>
      </c>
      <c r="E13" s="20">
        <f>MAR!E8</f>
        <v>308</v>
      </c>
      <c r="F13" s="20">
        <f>MAR!F8</f>
        <v>868</v>
      </c>
      <c r="G13" s="20">
        <f>MAR!G8</f>
        <v>26</v>
      </c>
      <c r="H13" s="20">
        <f>MAR!H8</f>
        <v>11712</v>
      </c>
      <c r="I13" s="20">
        <f t="shared" si="0"/>
        <v>14330</v>
      </c>
    </row>
    <row r="14" spans="1:9" ht="12.75">
      <c r="A14" s="24" t="s">
        <v>57</v>
      </c>
      <c r="B14" s="20">
        <f>APR!B8</f>
        <v>1302</v>
      </c>
      <c r="C14" s="20">
        <f>APR!C8</f>
        <v>1</v>
      </c>
      <c r="D14" s="20">
        <f>APR!D8</f>
        <v>70</v>
      </c>
      <c r="E14" s="20">
        <f>APR!E8</f>
        <v>297</v>
      </c>
      <c r="F14" s="20">
        <f>APR!F8</f>
        <v>880</v>
      </c>
      <c r="G14" s="20">
        <f>APR!G8</f>
        <v>23</v>
      </c>
      <c r="H14" s="20">
        <f>APR!H8</f>
        <v>11750</v>
      </c>
      <c r="I14" s="20">
        <f t="shared" si="0"/>
        <v>14323</v>
      </c>
    </row>
    <row r="15" spans="1:9" ht="12.75">
      <c r="A15" s="24" t="s">
        <v>58</v>
      </c>
      <c r="B15" s="20">
        <f>MAY!B8</f>
        <v>1294</v>
      </c>
      <c r="C15" s="20">
        <f>MAY!C8</f>
        <v>14</v>
      </c>
      <c r="D15" s="20">
        <f>MAY!D8</f>
        <v>75</v>
      </c>
      <c r="E15" s="20">
        <f>MAY!E8</f>
        <v>237</v>
      </c>
      <c r="F15" s="20">
        <f>MAY!F8</f>
        <v>888</v>
      </c>
      <c r="G15" s="20">
        <f>MAY!G8</f>
        <v>21</v>
      </c>
      <c r="H15" s="20">
        <f>MAY!H8</f>
        <v>11615</v>
      </c>
      <c r="I15" s="20">
        <f t="shared" si="0"/>
        <v>14144</v>
      </c>
    </row>
    <row r="16" spans="1:9" ht="12.75">
      <c r="A16" s="24" t="s">
        <v>59</v>
      </c>
      <c r="B16" s="20">
        <f>JUN!B8</f>
        <v>1269</v>
      </c>
      <c r="C16" s="20">
        <f>JUN!C8</f>
        <v>24</v>
      </c>
      <c r="D16" s="20">
        <f>JUN!D8</f>
        <v>82</v>
      </c>
      <c r="E16" s="20">
        <f>JUN!E8</f>
        <v>263</v>
      </c>
      <c r="F16" s="20">
        <f>JUN!F8</f>
        <v>893</v>
      </c>
      <c r="G16" s="20">
        <f>JUN!G8</f>
        <v>22</v>
      </c>
      <c r="H16" s="20">
        <f>JUN!H8</f>
        <v>11768</v>
      </c>
      <c r="I16" s="20">
        <f t="shared" si="0"/>
        <v>14321</v>
      </c>
    </row>
    <row r="17" spans="1:9" ht="12.75">
      <c r="A17" s="17" t="s">
        <v>47</v>
      </c>
      <c r="B17" s="20">
        <f>SUM(B5:B16)/COUNTIF(B5:B16,"&lt;&gt;0")</f>
        <v>1362.0833333333333</v>
      </c>
      <c r="C17" s="20">
        <f aca="true" t="shared" si="1" ref="C17:I17">SUM(C5:C16)/COUNTIF(C5:C16,"&lt;&gt;0")</f>
        <v>20.5</v>
      </c>
      <c r="D17" s="20">
        <f t="shared" si="1"/>
        <v>74.58333333333333</v>
      </c>
      <c r="E17" s="20">
        <f t="shared" si="1"/>
        <v>283</v>
      </c>
      <c r="F17" s="20">
        <f t="shared" si="1"/>
        <v>870.5</v>
      </c>
      <c r="G17" s="20">
        <f t="shared" si="1"/>
        <v>23.5</v>
      </c>
      <c r="H17" s="20">
        <f t="shared" si="1"/>
        <v>11413.166666666666</v>
      </c>
      <c r="I17" s="20">
        <f t="shared" si="1"/>
        <v>14047.333333333334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JUL!B19</f>
        <v>471</v>
      </c>
      <c r="C21" s="23">
        <f>JUL!C19</f>
        <v>18</v>
      </c>
      <c r="D21" s="23">
        <f>JUL!D19</f>
        <v>18</v>
      </c>
      <c r="E21" s="23">
        <f>JUL!E19</f>
        <v>263</v>
      </c>
      <c r="F21" s="23">
        <f>JUL!F19</f>
        <v>792</v>
      </c>
      <c r="G21" s="23">
        <f>JUL!G19</f>
        <v>21</v>
      </c>
      <c r="H21" s="23">
        <f>JUL!H19</f>
        <v>5048</v>
      </c>
      <c r="I21" s="20">
        <f aca="true" t="shared" si="2" ref="I21:I32">SUM(B21:H21)</f>
        <v>6631</v>
      </c>
    </row>
    <row r="22" spans="1:9" ht="12.75">
      <c r="A22" s="24" t="s">
        <v>49</v>
      </c>
      <c r="B22" s="23">
        <f>AUG!B19</f>
        <v>468</v>
      </c>
      <c r="C22" s="23">
        <f>AUG!C19</f>
        <v>9</v>
      </c>
      <c r="D22" s="23">
        <f>AUG!D19</f>
        <v>18</v>
      </c>
      <c r="E22" s="23">
        <f>AUG!E19</f>
        <v>269</v>
      </c>
      <c r="F22" s="23">
        <f>AUG!F19</f>
        <v>805</v>
      </c>
      <c r="G22" s="23">
        <f>AUG!G19</f>
        <v>20</v>
      </c>
      <c r="H22" s="23">
        <f>AUG!H19</f>
        <v>5157</v>
      </c>
      <c r="I22" s="20">
        <f t="shared" si="2"/>
        <v>6746</v>
      </c>
    </row>
    <row r="23" spans="1:9" ht="12.75">
      <c r="A23" s="24" t="s">
        <v>50</v>
      </c>
      <c r="B23" s="23">
        <f>SEP!B19</f>
        <v>470</v>
      </c>
      <c r="C23" s="23">
        <f>SEP!C19</f>
        <v>7</v>
      </c>
      <c r="D23" s="23">
        <f>SEP!D19</f>
        <v>19</v>
      </c>
      <c r="E23" s="23">
        <f>SEP!E19</f>
        <v>267</v>
      </c>
      <c r="F23" s="23">
        <f>SEP!F19</f>
        <v>820</v>
      </c>
      <c r="G23" s="23">
        <f>SEP!G19</f>
        <v>22</v>
      </c>
      <c r="H23" s="23">
        <f>SEP!H19</f>
        <v>5277</v>
      </c>
      <c r="I23" s="20">
        <f t="shared" si="2"/>
        <v>6882</v>
      </c>
    </row>
    <row r="24" spans="1:9" ht="12.75">
      <c r="A24" s="24" t="s">
        <v>51</v>
      </c>
      <c r="B24" s="23">
        <f>OCT!B19</f>
        <v>455</v>
      </c>
      <c r="C24" s="23">
        <f>OCT!C19</f>
        <v>6</v>
      </c>
      <c r="D24" s="23">
        <f>OCT!D19</f>
        <v>18</v>
      </c>
      <c r="E24" s="23">
        <f>OCT!E19</f>
        <v>255</v>
      </c>
      <c r="F24" s="23">
        <f>OCT!F19</f>
        <v>819</v>
      </c>
      <c r="G24" s="23">
        <f>OCT!G19</f>
        <v>24</v>
      </c>
      <c r="H24" s="23">
        <f>OCT!H19</f>
        <v>5384</v>
      </c>
      <c r="I24" s="20">
        <f t="shared" si="2"/>
        <v>6961</v>
      </c>
    </row>
    <row r="25" spans="1:9" ht="12.75">
      <c r="A25" s="24" t="s">
        <v>52</v>
      </c>
      <c r="B25" s="20">
        <f>NOV!B19</f>
        <v>447</v>
      </c>
      <c r="C25" s="20">
        <f>NOV!C19</f>
        <v>2</v>
      </c>
      <c r="D25" s="20">
        <f>NOV!D19</f>
        <v>15</v>
      </c>
      <c r="E25" s="20">
        <f>NOV!E19</f>
        <v>285</v>
      </c>
      <c r="F25" s="20">
        <f>NOV!F19</f>
        <v>836</v>
      </c>
      <c r="G25" s="20">
        <f>NOV!G19</f>
        <v>24</v>
      </c>
      <c r="H25" s="20">
        <f>NOV!H19</f>
        <v>5464</v>
      </c>
      <c r="I25" s="20">
        <f t="shared" si="2"/>
        <v>7073</v>
      </c>
    </row>
    <row r="26" spans="1:9" ht="12.75">
      <c r="A26" s="24" t="s">
        <v>53</v>
      </c>
      <c r="B26" s="20">
        <f>DEC!B19</f>
        <v>447</v>
      </c>
      <c r="C26" s="20">
        <f>DEC!C19</f>
        <v>2</v>
      </c>
      <c r="D26" s="20">
        <f>DEC!D19</f>
        <v>17</v>
      </c>
      <c r="E26" s="20">
        <f>DEC!E19</f>
        <v>297</v>
      </c>
      <c r="F26" s="20">
        <f>DEC!F19</f>
        <v>846</v>
      </c>
      <c r="G26" s="20">
        <f>DEC!G19</f>
        <v>24</v>
      </c>
      <c r="H26" s="20">
        <f>DEC!H19</f>
        <v>5614</v>
      </c>
      <c r="I26" s="20">
        <f t="shared" si="2"/>
        <v>7247</v>
      </c>
    </row>
    <row r="27" spans="1:9" ht="12.75">
      <c r="A27" s="24" t="s">
        <v>54</v>
      </c>
      <c r="B27" s="20">
        <f>JAN!B19</f>
        <v>431</v>
      </c>
      <c r="C27" s="20">
        <f>JAN!C19</f>
        <v>6</v>
      </c>
      <c r="D27" s="20">
        <f>JAN!D19</f>
        <v>16</v>
      </c>
      <c r="E27" s="20">
        <f>JAN!E19</f>
        <v>314</v>
      </c>
      <c r="F27" s="20">
        <f>JAN!F19</f>
        <v>832</v>
      </c>
      <c r="G27" s="20">
        <f>JAN!G19</f>
        <v>23</v>
      </c>
      <c r="H27" s="20">
        <f>JAN!H19</f>
        <v>5535</v>
      </c>
      <c r="I27" s="20">
        <f t="shared" si="2"/>
        <v>7157</v>
      </c>
    </row>
    <row r="28" spans="1:9" ht="12.75">
      <c r="A28" s="24" t="s">
        <v>55</v>
      </c>
      <c r="B28" s="20">
        <f>FEB!B19</f>
        <v>434</v>
      </c>
      <c r="C28" s="20">
        <f>FEB!C19</f>
        <v>4</v>
      </c>
      <c r="D28" s="20">
        <f>FEB!D19</f>
        <v>17</v>
      </c>
      <c r="E28" s="20">
        <f>FEB!E19</f>
        <v>303</v>
      </c>
      <c r="F28" s="20">
        <f>FEB!F19</f>
        <v>826</v>
      </c>
      <c r="G28" s="20">
        <f>FEB!G19</f>
        <v>24</v>
      </c>
      <c r="H28" s="20">
        <f>FEB!H19</f>
        <v>5538</v>
      </c>
      <c r="I28" s="20">
        <f t="shared" si="2"/>
        <v>7146</v>
      </c>
    </row>
    <row r="29" spans="1:9" ht="12.75">
      <c r="A29" s="24" t="s">
        <v>56</v>
      </c>
      <c r="B29" s="20">
        <f>MAR!B19</f>
        <v>432</v>
      </c>
      <c r="C29" s="20">
        <f>MAR!C19</f>
        <v>2</v>
      </c>
      <c r="D29" s="20">
        <f>MAR!D19</f>
        <v>18</v>
      </c>
      <c r="E29" s="20">
        <f>MAR!E19</f>
        <v>305</v>
      </c>
      <c r="F29" s="20">
        <f>MAR!F19</f>
        <v>825</v>
      </c>
      <c r="G29" s="20">
        <f>MAR!G19</f>
        <v>25</v>
      </c>
      <c r="H29" s="20">
        <f>MAR!H19</f>
        <v>5581</v>
      </c>
      <c r="I29" s="20">
        <f t="shared" si="2"/>
        <v>7188</v>
      </c>
    </row>
    <row r="30" spans="1:9" ht="12.75">
      <c r="A30" s="24" t="s">
        <v>57</v>
      </c>
      <c r="B30" s="20">
        <f>APR!B19</f>
        <v>425</v>
      </c>
      <c r="C30" s="20">
        <f>APR!C19</f>
        <v>1</v>
      </c>
      <c r="D30" s="20">
        <f>APR!D19</f>
        <v>16</v>
      </c>
      <c r="E30" s="20">
        <f>APR!E19</f>
        <v>292</v>
      </c>
      <c r="F30" s="20">
        <f>APR!F19</f>
        <v>829</v>
      </c>
      <c r="G30" s="20">
        <f>APR!G19</f>
        <v>22</v>
      </c>
      <c r="H30" s="20">
        <f>APR!H19</f>
        <v>5605</v>
      </c>
      <c r="I30" s="20">
        <f t="shared" si="2"/>
        <v>7190</v>
      </c>
    </row>
    <row r="31" spans="1:9" ht="12.75">
      <c r="A31" s="24" t="s">
        <v>58</v>
      </c>
      <c r="B31" s="20">
        <f>MAY!B19</f>
        <v>420</v>
      </c>
      <c r="C31" s="20">
        <f>MAY!C19</f>
        <v>3</v>
      </c>
      <c r="D31" s="20">
        <f>MAY!D19</f>
        <v>17</v>
      </c>
      <c r="E31" s="20">
        <f>MAY!E19</f>
        <v>233</v>
      </c>
      <c r="F31" s="20">
        <f>MAY!F19</f>
        <v>828</v>
      </c>
      <c r="G31" s="20">
        <f>MAY!G19</f>
        <v>20</v>
      </c>
      <c r="H31" s="20">
        <f>MAY!H19</f>
        <v>5601</v>
      </c>
      <c r="I31" s="20">
        <f t="shared" si="2"/>
        <v>7122</v>
      </c>
    </row>
    <row r="32" spans="1:9" ht="12.75">
      <c r="A32" s="24" t="s">
        <v>59</v>
      </c>
      <c r="B32" s="20">
        <f>JUN!B19</f>
        <v>406</v>
      </c>
      <c r="C32" s="20">
        <f>JUN!C19</f>
        <v>5</v>
      </c>
      <c r="D32" s="20">
        <f>JUN!D19</f>
        <v>18</v>
      </c>
      <c r="E32" s="20">
        <f>JUN!E19</f>
        <v>258</v>
      </c>
      <c r="F32" s="20">
        <f>JUN!F19</f>
        <v>838</v>
      </c>
      <c r="G32" s="20">
        <f>JUN!G19</f>
        <v>21</v>
      </c>
      <c r="H32" s="20">
        <f>JUN!H19</f>
        <v>5675</v>
      </c>
      <c r="I32" s="20">
        <f t="shared" si="2"/>
        <v>7221</v>
      </c>
    </row>
    <row r="33" spans="1:9" ht="12.75">
      <c r="A33" s="17" t="s">
        <v>47</v>
      </c>
      <c r="B33" s="20">
        <f>SUM(B21:B32)/COUNTIF(B21:B32,"&lt;&gt;0")</f>
        <v>442.1666666666667</v>
      </c>
      <c r="C33" s="20">
        <f aca="true" t="shared" si="3" ref="C33:I33">SUM(C21:C32)/COUNTIF(C21:C32,"&lt;&gt;0")</f>
        <v>5.416666666666667</v>
      </c>
      <c r="D33" s="20">
        <f t="shared" si="3"/>
        <v>17.25</v>
      </c>
      <c r="E33" s="20">
        <f t="shared" si="3"/>
        <v>278.4166666666667</v>
      </c>
      <c r="F33" s="20">
        <f t="shared" si="3"/>
        <v>824.6666666666666</v>
      </c>
      <c r="G33" s="20">
        <f t="shared" si="3"/>
        <v>22.5</v>
      </c>
      <c r="H33" s="20">
        <f t="shared" si="3"/>
        <v>5456.583333333333</v>
      </c>
      <c r="I33" s="20">
        <f t="shared" si="3"/>
        <v>7047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JUL!B30</f>
        <v>317908</v>
      </c>
      <c r="C37" s="20">
        <f>JUL!C30</f>
        <v>17485</v>
      </c>
      <c r="D37" s="20">
        <f>JUL!D30</f>
        <v>13114</v>
      </c>
      <c r="E37" s="20">
        <f>JUL!E30</f>
        <v>78946</v>
      </c>
      <c r="F37" s="20">
        <f>JUL!F30</f>
        <v>173903</v>
      </c>
      <c r="G37" s="20">
        <f>JUL!G30</f>
        <v>6974</v>
      </c>
      <c r="H37" s="20">
        <f>JUL!H30</f>
        <v>2389168</v>
      </c>
      <c r="I37" s="20">
        <f aca="true" t="shared" si="4" ref="I37:I48">SUM(B37:H37)</f>
        <v>2997498</v>
      </c>
    </row>
    <row r="38" spans="1:9" ht="12.75">
      <c r="A38" s="24" t="s">
        <v>49</v>
      </c>
      <c r="B38" s="20">
        <f>AUG!B30</f>
        <v>319287</v>
      </c>
      <c r="C38" s="20">
        <f>AUG!C30</f>
        <v>9168</v>
      </c>
      <c r="D38" s="20">
        <f>AUG!D30</f>
        <v>13236</v>
      </c>
      <c r="E38" s="20">
        <f>AUG!E30</f>
        <v>78640</v>
      </c>
      <c r="F38" s="20">
        <f>AUG!F30</f>
        <v>175697</v>
      </c>
      <c r="G38" s="20">
        <f>AUG!G30</f>
        <v>6361</v>
      </c>
      <c r="H38" s="20">
        <f>AUG!H30</f>
        <v>2445594</v>
      </c>
      <c r="I38" s="20">
        <f t="shared" si="4"/>
        <v>3047983</v>
      </c>
    </row>
    <row r="39" spans="1:9" ht="12.75">
      <c r="A39" s="24" t="s">
        <v>50</v>
      </c>
      <c r="B39" s="20">
        <f>SEP!B30</f>
        <v>322730</v>
      </c>
      <c r="C39" s="20">
        <f>SEP!C30</f>
        <v>5002</v>
      </c>
      <c r="D39" s="20">
        <f>SEP!D30</f>
        <v>14241</v>
      </c>
      <c r="E39" s="20">
        <f>SEP!E30</f>
        <v>77313</v>
      </c>
      <c r="F39" s="20">
        <f>SEP!F30</f>
        <v>181877</v>
      </c>
      <c r="G39" s="20">
        <f>SEP!G30</f>
        <v>7495</v>
      </c>
      <c r="H39" s="20">
        <f>SEP!H30</f>
        <v>2555351</v>
      </c>
      <c r="I39" s="20">
        <f t="shared" si="4"/>
        <v>3164009</v>
      </c>
    </row>
    <row r="40" spans="1:9" ht="12.75">
      <c r="A40" s="24" t="s">
        <v>51</v>
      </c>
      <c r="B40" s="20">
        <f>OCT!B30</f>
        <v>307792</v>
      </c>
      <c r="C40" s="20">
        <f>OCT!C30</f>
        <v>4602</v>
      </c>
      <c r="D40" s="20">
        <f>OCT!D30</f>
        <v>15073</v>
      </c>
      <c r="E40" s="20">
        <f>OCT!E30</f>
        <v>75337</v>
      </c>
      <c r="F40" s="20">
        <f>OCT!F30</f>
        <v>184251</v>
      </c>
      <c r="G40" s="20">
        <f>OCT!G30</f>
        <v>7778</v>
      </c>
      <c r="H40" s="20">
        <f>OCT!H30</f>
        <v>2547788</v>
      </c>
      <c r="I40" s="20">
        <f t="shared" si="4"/>
        <v>3142621</v>
      </c>
    </row>
    <row r="41" spans="1:9" ht="12.75">
      <c r="A41" s="24" t="s">
        <v>52</v>
      </c>
      <c r="B41" s="20">
        <f>NOV!B30</f>
        <v>304140</v>
      </c>
      <c r="C41" s="20">
        <f>NOV!C30</f>
        <v>1621</v>
      </c>
      <c r="D41" s="20">
        <f>NOV!D30</f>
        <v>12296</v>
      </c>
      <c r="E41" s="20">
        <f>NOV!E30</f>
        <v>86052</v>
      </c>
      <c r="F41" s="20">
        <f>NOV!F30</f>
        <v>187372</v>
      </c>
      <c r="G41" s="20">
        <f>NOV!G30</f>
        <v>7224</v>
      </c>
      <c r="H41" s="20">
        <f>NOV!H30</f>
        <v>2581603</v>
      </c>
      <c r="I41" s="20">
        <f t="shared" si="4"/>
        <v>3180308</v>
      </c>
    </row>
    <row r="42" spans="1:9" ht="12.75">
      <c r="A42" s="24" t="s">
        <v>53</v>
      </c>
      <c r="B42" s="20">
        <f>DEC!B30</f>
        <v>302750</v>
      </c>
      <c r="C42" s="20">
        <f>DEC!C30</f>
        <v>2166</v>
      </c>
      <c r="D42" s="20">
        <f>DEC!D30</f>
        <v>14809</v>
      </c>
      <c r="E42" s="20">
        <f>DEC!E30</f>
        <v>85773</v>
      </c>
      <c r="F42" s="20">
        <f>DEC!F30</f>
        <v>188008</v>
      </c>
      <c r="G42" s="20">
        <f>DEC!G30</f>
        <v>7538</v>
      </c>
      <c r="H42" s="20">
        <f>DEC!H30</f>
        <v>2722157</v>
      </c>
      <c r="I42" s="20">
        <f t="shared" si="4"/>
        <v>3323201</v>
      </c>
    </row>
    <row r="43" spans="1:9" ht="12.75">
      <c r="A43" s="24" t="s">
        <v>54</v>
      </c>
      <c r="B43" s="20">
        <f>JAN!B30</f>
        <v>290238</v>
      </c>
      <c r="C43" s="20">
        <f>JAN!C30</f>
        <v>6161</v>
      </c>
      <c r="D43" s="20">
        <f>JAN!D30</f>
        <v>13199</v>
      </c>
      <c r="E43" s="20">
        <f>JAN!E30</f>
        <v>90896</v>
      </c>
      <c r="F43" s="20">
        <f>JAN!F30</f>
        <v>182882</v>
      </c>
      <c r="G43" s="20">
        <f>JAN!G30</f>
        <v>6687</v>
      </c>
      <c r="H43" s="20">
        <f>JAN!H30</f>
        <v>2618142</v>
      </c>
      <c r="I43" s="20">
        <f t="shared" si="4"/>
        <v>3208205</v>
      </c>
    </row>
    <row r="44" spans="1:9" ht="12.75">
      <c r="A44" s="24" t="s">
        <v>55</v>
      </c>
      <c r="B44" s="20">
        <f>FEB!B30</f>
        <v>302156</v>
      </c>
      <c r="C44" s="20">
        <f>FEB!C30</f>
        <v>6030</v>
      </c>
      <c r="D44" s="20">
        <f>FEB!D30</f>
        <v>13686</v>
      </c>
      <c r="E44" s="20">
        <f>FEB!E30</f>
        <v>89883</v>
      </c>
      <c r="F44" s="20">
        <f>FEB!F30</f>
        <v>184045</v>
      </c>
      <c r="G44" s="20">
        <f>FEB!G30</f>
        <v>10666</v>
      </c>
      <c r="H44" s="20">
        <f>FEB!H30</f>
        <v>2638534</v>
      </c>
      <c r="I44" s="20">
        <f t="shared" si="4"/>
        <v>3245000</v>
      </c>
    </row>
    <row r="45" spans="1:9" ht="12.75">
      <c r="A45" s="24" t="s">
        <v>56</v>
      </c>
      <c r="B45" s="20">
        <f>MAR!B30</f>
        <v>303416</v>
      </c>
      <c r="C45" s="20">
        <f>MAR!C30</f>
        <v>1805</v>
      </c>
      <c r="D45" s="20">
        <f>MAR!D30</f>
        <v>13350</v>
      </c>
      <c r="E45" s="20">
        <f>MAR!E30</f>
        <v>88433</v>
      </c>
      <c r="F45" s="20">
        <f>MAR!F30</f>
        <v>186075</v>
      </c>
      <c r="G45" s="20">
        <f>MAR!G30</f>
        <v>7578</v>
      </c>
      <c r="H45" s="20">
        <f>MAR!H30</f>
        <v>2701349</v>
      </c>
      <c r="I45" s="20">
        <f t="shared" si="4"/>
        <v>3302006</v>
      </c>
    </row>
    <row r="46" spans="1:9" ht="12.75">
      <c r="A46" s="24" t="s">
        <v>57</v>
      </c>
      <c r="B46" s="20">
        <f>APR!B30</f>
        <v>300142</v>
      </c>
      <c r="C46" s="20">
        <f>APR!C30</f>
        <v>233</v>
      </c>
      <c r="D46" s="20">
        <f>APR!D30</f>
        <v>12287</v>
      </c>
      <c r="E46" s="20">
        <f>APR!E30</f>
        <v>88362</v>
      </c>
      <c r="F46" s="20">
        <f>APR!F30</f>
        <v>185619</v>
      </c>
      <c r="G46" s="20">
        <f>APR!G30</f>
        <v>6916</v>
      </c>
      <c r="H46" s="20">
        <f>APR!H30</f>
        <v>2698869</v>
      </c>
      <c r="I46" s="20">
        <f t="shared" si="4"/>
        <v>3292428</v>
      </c>
    </row>
    <row r="47" spans="1:9" ht="12.75">
      <c r="A47" s="24" t="s">
        <v>58</v>
      </c>
      <c r="B47" s="20">
        <f>MAY!B30</f>
        <v>289853</v>
      </c>
      <c r="C47" s="20">
        <f>MAY!C30</f>
        <v>4581</v>
      </c>
      <c r="D47" s="20">
        <f>MAY!D30</f>
        <v>13008</v>
      </c>
      <c r="E47" s="20">
        <f>MAY!E30</f>
        <v>68748</v>
      </c>
      <c r="F47" s="20">
        <f>MAY!F30</f>
        <v>190461</v>
      </c>
      <c r="G47" s="20">
        <f>MAY!G30</f>
        <v>6152</v>
      </c>
      <c r="H47" s="20">
        <f>MAY!H30</f>
        <v>2678798</v>
      </c>
      <c r="I47" s="20">
        <f t="shared" si="4"/>
        <v>3251601</v>
      </c>
    </row>
    <row r="48" spans="1:9" ht="12.75">
      <c r="A48" s="24" t="s">
        <v>59</v>
      </c>
      <c r="B48" s="20">
        <f>JUN!B30</f>
        <v>287266</v>
      </c>
      <c r="C48" s="20">
        <f>JUN!C30</f>
        <v>6324</v>
      </c>
      <c r="D48" s="20">
        <f>JUN!D30</f>
        <v>14291</v>
      </c>
      <c r="E48" s="20">
        <f>JUN!E30</f>
        <v>79887</v>
      </c>
      <c r="F48" s="20">
        <f>JUN!F30</f>
        <v>190835</v>
      </c>
      <c r="G48" s="20">
        <f>JUN!G30</f>
        <v>7022</v>
      </c>
      <c r="H48" s="20">
        <f>JUN!H30</f>
        <v>2755714</v>
      </c>
      <c r="I48" s="20">
        <f t="shared" si="4"/>
        <v>3341339</v>
      </c>
    </row>
    <row r="49" spans="1:9" ht="12.75">
      <c r="A49" s="17" t="s">
        <v>47</v>
      </c>
      <c r="B49" s="20">
        <f>SUM(B37:B48)/COUNTIF(B37:B48,"&lt;&gt;0")</f>
        <v>303973.1666666667</v>
      </c>
      <c r="C49" s="20">
        <f aca="true" t="shared" si="5" ref="C49:I49">SUM(C37:C48)/COUNTIF(C37:C48,"&lt;&gt;0")</f>
        <v>5431.5</v>
      </c>
      <c r="D49" s="20">
        <f t="shared" si="5"/>
        <v>13549.166666666666</v>
      </c>
      <c r="E49" s="20">
        <f t="shared" si="5"/>
        <v>82355.83333333333</v>
      </c>
      <c r="F49" s="20">
        <f t="shared" si="5"/>
        <v>184252.08333333334</v>
      </c>
      <c r="G49" s="20">
        <f t="shared" si="5"/>
        <v>7365.916666666667</v>
      </c>
      <c r="H49" s="20">
        <f t="shared" si="5"/>
        <v>2611088.9166666665</v>
      </c>
      <c r="I49" s="20">
        <f t="shared" si="5"/>
        <v>3208016.5833333335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66</v>
      </c>
    </row>
    <row r="54" ht="12.75">
      <c r="A54" s="18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JUL!H42</f>
        <v>6631</v>
      </c>
      <c r="D58" s="29">
        <f>JUL!H43</f>
        <v>13177</v>
      </c>
      <c r="E58" s="31">
        <f>JUL!H44</f>
        <v>1.9871814206002112</v>
      </c>
      <c r="G58" s="29">
        <f>JUL!H47</f>
        <v>5048</v>
      </c>
      <c r="H58" s="29">
        <f>JUL!H48</f>
        <v>10488</v>
      </c>
      <c r="I58" s="31">
        <f>JUL!H49</f>
        <v>2.0776545166402536</v>
      </c>
      <c r="K58" s="29">
        <f>JUL!H52</f>
        <v>1583</v>
      </c>
      <c r="L58" s="29">
        <f>JUL!H53</f>
        <v>2689</v>
      </c>
      <c r="M58" s="31">
        <f>JUL!H54</f>
        <v>1.698673404927353</v>
      </c>
    </row>
    <row r="59" spans="1:13" ht="12.75">
      <c r="A59" s="24" t="s">
        <v>49</v>
      </c>
      <c r="C59" s="29">
        <f>AUG!H42</f>
        <v>6746</v>
      </c>
      <c r="D59" s="29">
        <f>AUG!H43</f>
        <v>13453</v>
      </c>
      <c r="E59" s="31">
        <f>AUG!H44</f>
        <v>1.9942187963237474</v>
      </c>
      <c r="G59" s="29">
        <f>AUG!H47</f>
        <v>5157</v>
      </c>
      <c r="H59" s="29">
        <f>AUG!H48</f>
        <v>10764</v>
      </c>
      <c r="I59" s="31">
        <f>AUG!H49</f>
        <v>2.087260034904014</v>
      </c>
      <c r="K59" s="29">
        <f>AUG!H52</f>
        <v>1589</v>
      </c>
      <c r="L59" s="29">
        <f>AUG!H53</f>
        <v>2689</v>
      </c>
      <c r="M59" s="31">
        <f>AUG!H54</f>
        <v>1.6922592825676526</v>
      </c>
    </row>
    <row r="60" spans="1:13" ht="12.75">
      <c r="A60" s="24" t="s">
        <v>50</v>
      </c>
      <c r="C60" s="29">
        <f>SEP!H42</f>
        <v>6882</v>
      </c>
      <c r="D60" s="29">
        <f>SEP!H43</f>
        <v>13727</v>
      </c>
      <c r="E60" s="31">
        <f>SEP!H44</f>
        <v>1.9946236559139785</v>
      </c>
      <c r="G60" s="29">
        <f>SEP!H47</f>
        <v>5277</v>
      </c>
      <c r="H60" s="29">
        <f>SEP!H48</f>
        <v>11020</v>
      </c>
      <c r="I60" s="31">
        <f>SEP!H49</f>
        <v>2.08830775061588</v>
      </c>
      <c r="K60" s="29">
        <f>SEP!H52</f>
        <v>1605</v>
      </c>
      <c r="L60" s="29">
        <f>SEP!H53</f>
        <v>2707</v>
      </c>
      <c r="M60" s="31">
        <f>SEP!H54</f>
        <v>1.6866043613707165</v>
      </c>
    </row>
    <row r="61" spans="1:13" ht="12.75">
      <c r="A61" s="24" t="s">
        <v>51</v>
      </c>
      <c r="C61" s="29">
        <f>OCT!H42</f>
        <v>6961</v>
      </c>
      <c r="D61" s="29">
        <f>OCT!H43</f>
        <v>13869</v>
      </c>
      <c r="E61" s="31">
        <f>OCT!H44</f>
        <v>1.9923861514150265</v>
      </c>
      <c r="G61" s="29">
        <f>OCT!H47</f>
        <v>5384</v>
      </c>
      <c r="H61" s="29">
        <f>OCT!H48</f>
        <v>11215</v>
      </c>
      <c r="I61" s="31">
        <f>OCT!H49</f>
        <v>2.083023774145617</v>
      </c>
      <c r="K61" s="29">
        <f>OCT!H52</f>
        <v>1577</v>
      </c>
      <c r="L61" s="29">
        <f>OCT!H53</f>
        <v>2654</v>
      </c>
      <c r="M61" s="31">
        <f>OCT!H54</f>
        <v>1.6829422954977806</v>
      </c>
    </row>
    <row r="62" spans="1:13" ht="12.75">
      <c r="A62" s="24" t="s">
        <v>52</v>
      </c>
      <c r="C62" s="29">
        <f>NOV!H42</f>
        <v>7073</v>
      </c>
      <c r="D62" s="29">
        <f>NOV!H43</f>
        <v>14084</v>
      </c>
      <c r="E62" s="31">
        <f>NOV!H44</f>
        <v>1.9912342711720628</v>
      </c>
      <c r="G62" s="29">
        <f>NOV!H47</f>
        <v>5464</v>
      </c>
      <c r="H62" s="29">
        <f>NOV!H48</f>
        <v>11433</v>
      </c>
      <c r="I62" s="31">
        <f>NOV!H49</f>
        <v>2.092423133235725</v>
      </c>
      <c r="K62" s="29">
        <f>NOV!H52</f>
        <v>1609</v>
      </c>
      <c r="L62" s="29">
        <f>NOV!H53</f>
        <v>2651</v>
      </c>
      <c r="M62" s="31">
        <f>NOV!H54</f>
        <v>1.6476072094468615</v>
      </c>
    </row>
    <row r="63" spans="1:13" ht="12.75">
      <c r="A63" s="24" t="s">
        <v>53</v>
      </c>
      <c r="C63" s="29">
        <f>DEC!H42</f>
        <v>7247</v>
      </c>
      <c r="D63" s="29">
        <f>DEC!H43</f>
        <v>14522</v>
      </c>
      <c r="E63" s="31">
        <f>DEC!H44</f>
        <v>2.0038636677245756</v>
      </c>
      <c r="G63" s="29">
        <f>DEC!H47</f>
        <v>5614</v>
      </c>
      <c r="H63" s="29">
        <f>DEC!H48</f>
        <v>11846</v>
      </c>
      <c r="I63" s="31">
        <f>DEC!H49</f>
        <v>2.1100819380121125</v>
      </c>
      <c r="K63" s="29">
        <f>DEC!H52</f>
        <v>1633</v>
      </c>
      <c r="L63" s="29">
        <f>DEC!H53</f>
        <v>2676</v>
      </c>
      <c r="M63" s="31">
        <f>DEC!H54</f>
        <v>1.638701775872627</v>
      </c>
    </row>
    <row r="64" spans="1:13" ht="12.75">
      <c r="A64" s="24" t="s">
        <v>54</v>
      </c>
      <c r="C64" s="29">
        <f>JAN!H42</f>
        <v>7157</v>
      </c>
      <c r="D64" s="29">
        <f>JAN!H43</f>
        <v>14318</v>
      </c>
      <c r="E64" s="31">
        <f>JAN!H44</f>
        <v>2.000558893391086</v>
      </c>
      <c r="G64" s="29">
        <f>JAN!H47</f>
        <v>5535</v>
      </c>
      <c r="H64" s="29">
        <f>JAN!H48</f>
        <v>11687</v>
      </c>
      <c r="I64" s="31">
        <f>JAN!H49</f>
        <v>2.111472448057814</v>
      </c>
      <c r="K64" s="29">
        <f>JAN!H52</f>
        <v>1622</v>
      </c>
      <c r="L64" s="29">
        <f>JAN!H53</f>
        <v>2631</v>
      </c>
      <c r="M64" s="31">
        <f>JAN!H54</f>
        <v>1.622071516646116</v>
      </c>
    </row>
    <row r="65" spans="1:13" ht="12.75">
      <c r="A65" s="24" t="s">
        <v>55</v>
      </c>
      <c r="C65" s="29">
        <f>FEB!H42</f>
        <v>7146</v>
      </c>
      <c r="D65" s="29">
        <f>FEB!H43</f>
        <v>14300</v>
      </c>
      <c r="E65" s="31">
        <f>FEB!H44</f>
        <v>2.0011195074167367</v>
      </c>
      <c r="G65" s="29">
        <f>FEB!H47</f>
        <v>5538</v>
      </c>
      <c r="H65" s="29">
        <f>FEB!H48</f>
        <v>11660</v>
      </c>
      <c r="I65" s="31">
        <f>FEB!H49</f>
        <v>2.1054532322137955</v>
      </c>
      <c r="K65" s="29">
        <f>FEB!H52</f>
        <v>1608</v>
      </c>
      <c r="L65" s="29">
        <f>FEB!H53</f>
        <v>2640</v>
      </c>
      <c r="M65" s="31">
        <f>FEB!H54</f>
        <v>1.6417910447761195</v>
      </c>
    </row>
    <row r="66" spans="1:13" ht="12.75">
      <c r="A66" s="24" t="s">
        <v>56</v>
      </c>
      <c r="C66" s="29">
        <f>MAR!H42</f>
        <v>7188</v>
      </c>
      <c r="D66" s="29">
        <f>MAR!H43</f>
        <v>14330</v>
      </c>
      <c r="E66" s="31">
        <f>MAR!H44</f>
        <v>1.9936004451864218</v>
      </c>
      <c r="G66" s="29">
        <f>MAR!H47</f>
        <v>5581</v>
      </c>
      <c r="H66" s="29">
        <f>MAR!H48</f>
        <v>11712</v>
      </c>
      <c r="I66" s="31">
        <f>MAR!H49</f>
        <v>2.098548647195843</v>
      </c>
      <c r="K66" s="29">
        <f>MAR!H52</f>
        <v>1607</v>
      </c>
      <c r="L66" s="29">
        <f>MAR!H53</f>
        <v>2618</v>
      </c>
      <c r="M66" s="31">
        <f>MAR!H54</f>
        <v>1.6291225886745488</v>
      </c>
    </row>
    <row r="67" spans="1:13" ht="12.75">
      <c r="A67" s="24" t="s">
        <v>57</v>
      </c>
      <c r="C67" s="29">
        <f>APR!H42</f>
        <v>7190</v>
      </c>
      <c r="D67" s="29">
        <f>APR!H43</f>
        <v>14323</v>
      </c>
      <c r="E67" s="31">
        <f>APR!H44</f>
        <v>1.9920723226703756</v>
      </c>
      <c r="G67" s="29">
        <f>APR!H47</f>
        <v>5605</v>
      </c>
      <c r="H67" s="29">
        <f>APR!H48</f>
        <v>11750</v>
      </c>
      <c r="I67" s="31">
        <f>APR!H49</f>
        <v>2.096342551293488</v>
      </c>
      <c r="K67" s="29">
        <f>APR!H52</f>
        <v>1585</v>
      </c>
      <c r="L67" s="29">
        <f>APR!H53</f>
        <v>2573</v>
      </c>
      <c r="M67" s="31">
        <f>APR!H54</f>
        <v>1.6233438485804417</v>
      </c>
    </row>
    <row r="68" spans="1:13" ht="12.75">
      <c r="A68" s="24" t="s">
        <v>58</v>
      </c>
      <c r="C68" s="29">
        <f>MAY!H42</f>
        <v>7122</v>
      </c>
      <c r="D68" s="29">
        <f>MAY!H43</f>
        <v>14144</v>
      </c>
      <c r="E68" s="31">
        <f>MAY!H44</f>
        <v>1.98595900028082</v>
      </c>
      <c r="G68" s="29">
        <f>MAY!H47</f>
        <v>5601</v>
      </c>
      <c r="H68" s="29">
        <f>MAY!H48</f>
        <v>11615</v>
      </c>
      <c r="I68" s="31">
        <f>MAY!H49</f>
        <v>2.073736832708445</v>
      </c>
      <c r="K68" s="29">
        <f>MAY!H52</f>
        <v>1521</v>
      </c>
      <c r="L68" s="29">
        <f>MAY!H53</f>
        <v>2529</v>
      </c>
      <c r="M68" s="31">
        <f>MAY!H54</f>
        <v>1.6627218934911243</v>
      </c>
    </row>
    <row r="69" spans="1:13" ht="12.75">
      <c r="A69" s="24" t="s">
        <v>59</v>
      </c>
      <c r="C69" s="29">
        <f>JUN!H42</f>
        <v>7221</v>
      </c>
      <c r="D69" s="29">
        <f>JUN!H43</f>
        <v>14321</v>
      </c>
      <c r="E69" s="31">
        <f>JUN!H44</f>
        <v>1.9832433180999862</v>
      </c>
      <c r="G69" s="29">
        <f>JUN!H47</f>
        <v>5675</v>
      </c>
      <c r="H69" s="29">
        <f>JUN!H48</f>
        <v>11768</v>
      </c>
      <c r="I69" s="31">
        <f>JUN!H49</f>
        <v>2.0736563876651983</v>
      </c>
      <c r="K69" s="29">
        <f>JUN!H52</f>
        <v>1546</v>
      </c>
      <c r="L69" s="29">
        <f>JUN!H53</f>
        <v>2553</v>
      </c>
      <c r="M69" s="31">
        <f>JUN!H54</f>
        <v>1.6513583441138422</v>
      </c>
    </row>
    <row r="70" spans="1:13" ht="12.75">
      <c r="A70" s="30" t="s">
        <v>47</v>
      </c>
      <c r="C70" s="20">
        <f>SUM(C58:C69)/COUNTIF(C58:C69,"&lt;&gt;0")</f>
        <v>7047</v>
      </c>
      <c r="D70" s="20">
        <f>SUM(D58:D69)/COUNTIF(D58:D69,"&lt;&gt;0")</f>
        <v>14047.333333333334</v>
      </c>
      <c r="E70" s="31">
        <f>D70/C70</f>
        <v>1.9933777966983588</v>
      </c>
      <c r="G70" s="20">
        <f>SUM(G58:G69)/COUNTIF(G58:G69,"&lt;&gt;0")</f>
        <v>5456.583333333333</v>
      </c>
      <c r="H70" s="20">
        <f>SUM(H58:H69)/COUNTIF(H58:H69,"&lt;&gt;0")</f>
        <v>11413.166666666666</v>
      </c>
      <c r="I70" s="31">
        <f>H70/G70</f>
        <v>2.0916324317720183</v>
      </c>
      <c r="K70" s="20">
        <f>SUM(K58:K69)/COUNTIF(K58:K69,"&lt;&gt;0")</f>
        <v>1590.4166666666667</v>
      </c>
      <c r="L70" s="20">
        <f>SUM(L58:L69)/COUNTIF(L58:L69,"&lt;&gt;0")</f>
        <v>2634.1666666666665</v>
      </c>
      <c r="M70" s="31">
        <f>L70/K70</f>
        <v>1.6562745611736964</v>
      </c>
    </row>
    <row r="76" ht="12.75">
      <c r="A76" s="18" t="s">
        <v>67</v>
      </c>
    </row>
    <row r="78" spans="2:12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JUL!H61</f>
        <v>1583</v>
      </c>
      <c r="C81" s="29">
        <f>JUL!H62</f>
        <v>2689</v>
      </c>
      <c r="D81" s="31">
        <f>JUL!H63</f>
        <v>1.698673404927353</v>
      </c>
      <c r="F81" s="29">
        <f>JUL!H66</f>
        <v>813</v>
      </c>
      <c r="G81" s="29">
        <f>JUL!H67</f>
        <v>846</v>
      </c>
      <c r="H81" s="31">
        <f>JUL!H68</f>
        <v>1.040590405904059</v>
      </c>
      <c r="J81" s="29">
        <f>JUL!H71</f>
        <v>471</v>
      </c>
      <c r="K81" s="29">
        <f>JUL!H72</f>
        <v>1433</v>
      </c>
      <c r="L81" s="31">
        <f>JUL!H73</f>
        <v>3.0424628450106157</v>
      </c>
    </row>
    <row r="82" spans="1:12" ht="12.75">
      <c r="A82" s="24" t="s">
        <v>49</v>
      </c>
      <c r="B82" s="29">
        <f>AUG!H61</f>
        <v>1589</v>
      </c>
      <c r="C82" s="29">
        <f>AUG!H62</f>
        <v>2689</v>
      </c>
      <c r="D82" s="31">
        <f>AUG!H63</f>
        <v>1.6922592825676526</v>
      </c>
      <c r="F82" s="29">
        <f>AUG!H66</f>
        <v>825</v>
      </c>
      <c r="G82" s="29">
        <f>AUG!H67</f>
        <v>863</v>
      </c>
      <c r="H82" s="31">
        <f>AUG!H68</f>
        <v>1.0460606060606061</v>
      </c>
      <c r="J82" s="29">
        <f>AUG!H71</f>
        <v>468</v>
      </c>
      <c r="K82" s="29">
        <f>AUG!H72</f>
        <v>1443</v>
      </c>
      <c r="L82" s="31">
        <f>AUG!H73</f>
        <v>3.0833333333333335</v>
      </c>
    </row>
    <row r="83" spans="1:12" ht="12.75">
      <c r="A83" s="24" t="s">
        <v>50</v>
      </c>
      <c r="B83" s="29">
        <f>SEP!H61</f>
        <v>1605</v>
      </c>
      <c r="C83" s="29">
        <f>SEP!H62</f>
        <v>2707</v>
      </c>
      <c r="D83" s="31">
        <f>SEP!H63</f>
        <v>1.6866043613707165</v>
      </c>
      <c r="F83" s="29">
        <f>SEP!H66</f>
        <v>842</v>
      </c>
      <c r="G83" s="29">
        <f>SEP!H67</f>
        <v>889</v>
      </c>
      <c r="H83" s="31">
        <f>SEP!H68</f>
        <v>1.0558194774346794</v>
      </c>
      <c r="J83" s="29">
        <f>SEP!H71</f>
        <v>470</v>
      </c>
      <c r="K83" s="29">
        <f>SEP!H72</f>
        <v>1447</v>
      </c>
      <c r="L83" s="31">
        <f>SEP!H73</f>
        <v>3.078723404255319</v>
      </c>
    </row>
    <row r="84" spans="1:12" ht="12.75">
      <c r="A84" s="24" t="s">
        <v>51</v>
      </c>
      <c r="B84" s="29">
        <f>OCT!H61</f>
        <v>1577</v>
      </c>
      <c r="C84" s="29">
        <f>OCT!H62</f>
        <v>2654</v>
      </c>
      <c r="D84" s="31">
        <f>OCT!H63</f>
        <v>1.6829422954977806</v>
      </c>
      <c r="F84" s="29">
        <f>OCT!H66</f>
        <v>843</v>
      </c>
      <c r="G84" s="29">
        <f>OCT!H67</f>
        <v>896</v>
      </c>
      <c r="H84" s="31">
        <f>OCT!H68</f>
        <v>1.062870699881376</v>
      </c>
      <c r="J84" s="29">
        <f>OCT!H71</f>
        <v>455</v>
      </c>
      <c r="K84" s="29">
        <f>OCT!H67</f>
        <v>896</v>
      </c>
      <c r="L84" s="31">
        <f>OCT!H73</f>
        <v>3.085714285714286</v>
      </c>
    </row>
    <row r="85" spans="1:12" ht="12.75">
      <c r="A85" s="24" t="s">
        <v>52</v>
      </c>
      <c r="B85" s="29">
        <f>NOV!H61</f>
        <v>1609</v>
      </c>
      <c r="C85" s="29">
        <f>NOV!H62</f>
        <v>2651</v>
      </c>
      <c r="D85" s="31">
        <f>NOV!H63</f>
        <v>1.6476072094468615</v>
      </c>
      <c r="F85" s="29">
        <f>NOV!H66</f>
        <v>860</v>
      </c>
      <c r="G85" s="29">
        <f>NOV!H67</f>
        <v>905</v>
      </c>
      <c r="H85" s="31">
        <f>NOV!H63</f>
        <v>1.6476072094468615</v>
      </c>
      <c r="J85" s="29">
        <f>NOV!H71</f>
        <v>447</v>
      </c>
      <c r="K85" s="29">
        <f>NOV!H72</f>
        <v>1385</v>
      </c>
      <c r="L85" s="31">
        <f>NOV!H73</f>
        <v>3.098434004474273</v>
      </c>
    </row>
    <row r="86" spans="1:12" ht="12.75">
      <c r="A86" s="24" t="s">
        <v>53</v>
      </c>
      <c r="B86" s="29">
        <f>DEC!H61</f>
        <v>1633</v>
      </c>
      <c r="C86" s="29">
        <f>DEC!H62</f>
        <v>2676</v>
      </c>
      <c r="D86" s="31">
        <f>DEC!H63</f>
        <v>1.638701775872627</v>
      </c>
      <c r="F86" s="29">
        <f>DEC!H66</f>
        <v>870</v>
      </c>
      <c r="G86" s="29">
        <f>DEC!H67</f>
        <v>916</v>
      </c>
      <c r="H86" s="31">
        <f>DEC!H63</f>
        <v>1.638701775872627</v>
      </c>
      <c r="J86" s="29">
        <f>DEC!H71</f>
        <v>447</v>
      </c>
      <c r="K86" s="29">
        <f>DEC!H72</f>
        <v>1369</v>
      </c>
      <c r="L86" s="31">
        <f>DEC!H73</f>
        <v>3.062639821029083</v>
      </c>
    </row>
    <row r="87" spans="1:12" ht="12.75">
      <c r="A87" s="24" t="s">
        <v>54</v>
      </c>
      <c r="B87" s="29">
        <f>JAN!H61</f>
        <v>1622</v>
      </c>
      <c r="C87" s="29">
        <f>JAN!H62</f>
        <v>2631</v>
      </c>
      <c r="D87" s="31">
        <f>JAN!H63</f>
        <v>1.622071516646116</v>
      </c>
      <c r="F87" s="29">
        <f>JAN!H66</f>
        <v>855</v>
      </c>
      <c r="G87" s="29">
        <f>JAN!H67</f>
        <v>899</v>
      </c>
      <c r="H87" s="31">
        <f>JAN!H68</f>
        <v>1.0514619883040937</v>
      </c>
      <c r="J87" s="29">
        <f>JAN!H71</f>
        <v>431</v>
      </c>
      <c r="K87" s="29">
        <f>JAN!H72</f>
        <v>1319</v>
      </c>
      <c r="L87" s="31">
        <f>JAN!H73</f>
        <v>3.0603248259860787</v>
      </c>
    </row>
    <row r="88" spans="1:12" ht="12.75">
      <c r="A88" s="24" t="s">
        <v>55</v>
      </c>
      <c r="B88" s="29">
        <f>FEB!H61</f>
        <v>1608</v>
      </c>
      <c r="C88" s="29">
        <f>FEB!H62</f>
        <v>2640</v>
      </c>
      <c r="D88" s="31">
        <f>FEB!H63</f>
        <v>1.6417910447761195</v>
      </c>
      <c r="F88" s="29">
        <f>FEB!H66</f>
        <v>850</v>
      </c>
      <c r="G88" s="29">
        <f>FEB!H67</f>
        <v>893</v>
      </c>
      <c r="H88" s="31">
        <f>FEB!H68</f>
        <v>1.0505882352941176</v>
      </c>
      <c r="J88" s="29">
        <f>FEB!H71</f>
        <v>434</v>
      </c>
      <c r="K88" s="29">
        <f>FEB!H72</f>
        <v>1348</v>
      </c>
      <c r="L88" s="31">
        <f>FEB!H73</f>
        <v>3.1059907834101383</v>
      </c>
    </row>
    <row r="89" spans="1:12" ht="12.75">
      <c r="A89" s="24" t="s">
        <v>56</v>
      </c>
      <c r="B89" s="29">
        <f>MAR!H61</f>
        <v>1607</v>
      </c>
      <c r="C89" s="29">
        <f>MAR!H62</f>
        <v>2618</v>
      </c>
      <c r="D89" s="31">
        <f>MAR!H63</f>
        <v>1.6291225886745488</v>
      </c>
      <c r="F89" s="29">
        <f>MAR!H66</f>
        <v>850</v>
      </c>
      <c r="G89" s="29">
        <f>MAR!H67</f>
        <v>894</v>
      </c>
      <c r="H89" s="31">
        <f>MAR!H68</f>
        <v>1.051764705882353</v>
      </c>
      <c r="J89" s="29">
        <f>MAR!H71</f>
        <v>432</v>
      </c>
      <c r="K89" s="29">
        <f>MAR!H72</f>
        <v>1332</v>
      </c>
      <c r="L89" s="31">
        <f>MAR!H73</f>
        <v>3.0833333333333335</v>
      </c>
    </row>
    <row r="90" spans="1:12" ht="12.75">
      <c r="A90" s="24" t="s">
        <v>57</v>
      </c>
      <c r="B90" s="29">
        <f>APR!H61</f>
        <v>1585</v>
      </c>
      <c r="C90" s="29">
        <f>APR!H62</f>
        <v>2573</v>
      </c>
      <c r="D90" s="31">
        <f>APR!H63</f>
        <v>1.6233438485804417</v>
      </c>
      <c r="F90" s="29">
        <f>APR!H66</f>
        <v>851</v>
      </c>
      <c r="G90" s="29">
        <f>APR!H67</f>
        <v>903</v>
      </c>
      <c r="H90" s="31">
        <f>APR!H68</f>
        <v>1.0611045828437133</v>
      </c>
      <c r="J90" s="29">
        <f>APR!H71</f>
        <v>425</v>
      </c>
      <c r="K90" s="29">
        <f>APR!H72</f>
        <v>1302</v>
      </c>
      <c r="L90" s="31">
        <f>APR!H73</f>
        <v>3.063529411764706</v>
      </c>
    </row>
    <row r="91" spans="1:12" ht="12.75">
      <c r="A91" s="24" t="s">
        <v>58</v>
      </c>
      <c r="B91" s="29">
        <f>MAY!H61</f>
        <v>1521</v>
      </c>
      <c r="C91" s="29">
        <f>MAY!H62</f>
        <v>2529</v>
      </c>
      <c r="D91" s="31">
        <f>MAY!H63</f>
        <v>1.6627218934911243</v>
      </c>
      <c r="F91" s="29">
        <f>MAY!H66</f>
        <v>848</v>
      </c>
      <c r="G91" s="29">
        <f>MAY!H67</f>
        <v>909</v>
      </c>
      <c r="H91" s="31">
        <f>MAY!H68</f>
        <v>1.071933962264151</v>
      </c>
      <c r="J91" s="29">
        <f>MAY!H71</f>
        <v>420</v>
      </c>
      <c r="K91" s="29">
        <f>MAY!H72</f>
        <v>1294</v>
      </c>
      <c r="L91" s="31">
        <f>MAY!H73</f>
        <v>3.080952380952381</v>
      </c>
    </row>
    <row r="92" spans="1:12" ht="12.75">
      <c r="A92" s="24" t="s">
        <v>59</v>
      </c>
      <c r="B92" s="29">
        <f>JUN!H61</f>
        <v>1546</v>
      </c>
      <c r="C92" s="29">
        <f>JUN!H62</f>
        <v>2553</v>
      </c>
      <c r="D92" s="31">
        <f>JUN!H63</f>
        <v>1.6513583441138422</v>
      </c>
      <c r="F92" s="29">
        <f>JUN!H66</f>
        <v>859</v>
      </c>
      <c r="G92" s="29">
        <f>JUN!H67</f>
        <v>915</v>
      </c>
      <c r="H92" s="31">
        <f>JUN!H68</f>
        <v>1.0651920838183935</v>
      </c>
      <c r="J92" s="29">
        <f>JUN!H71</f>
        <v>406</v>
      </c>
      <c r="K92" s="29">
        <f>JUN!H72</f>
        <v>1269</v>
      </c>
      <c r="L92" s="31">
        <f>JUN!H73</f>
        <v>3.125615763546798</v>
      </c>
    </row>
    <row r="93" spans="1:12" ht="12.75">
      <c r="A93" s="30" t="s">
        <v>47</v>
      </c>
      <c r="B93" s="20">
        <f>SUM(B81:B92)/COUNTIF(B81:B92,"&lt;&gt;0")</f>
        <v>1590.4166666666667</v>
      </c>
      <c r="C93" s="20">
        <f>SUM(C81:C92)/COUNTIF(C81:C92,"&lt;&gt;0")</f>
        <v>2634.1666666666665</v>
      </c>
      <c r="D93" s="31">
        <f>C93/B93</f>
        <v>1.6562745611736964</v>
      </c>
      <c r="F93" s="20">
        <f>SUM(F81:F92)/COUNTIF(F81:F92,"&lt;&gt;0")</f>
        <v>847.1666666666666</v>
      </c>
      <c r="G93" s="20">
        <f>SUM(G81:G92)/COUNTIF(G81:G92,"&lt;&gt;0")</f>
        <v>894</v>
      </c>
      <c r="H93" s="31">
        <f>G93/F93</f>
        <v>1.055282313594334</v>
      </c>
      <c r="J93" s="20">
        <f>SUM(J81:J92)/COUNTIF(J81:J92,"&lt;&gt;0")</f>
        <v>442.1666666666667</v>
      </c>
      <c r="K93" s="20">
        <f>SUM(K81:K92)/COUNTIF(K81:K92,"&lt;&gt;0")</f>
        <v>1319.75</v>
      </c>
      <c r="L93" s="31">
        <f>K93/J93</f>
        <v>2.984734263098379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4" t="s">
        <v>61</v>
      </c>
      <c r="K97" s="45"/>
      <c r="L97" s="46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JUL!H76</f>
        <v>18</v>
      </c>
      <c r="C100" s="29">
        <f>JUL!H77</f>
        <v>68</v>
      </c>
      <c r="D100" s="31">
        <f>JUL!H78</f>
        <v>3.7777777777777777</v>
      </c>
      <c r="F100" s="29">
        <f>JUL!H81</f>
        <v>263</v>
      </c>
      <c r="G100" s="29">
        <f>JUL!H82</f>
        <v>268</v>
      </c>
      <c r="H100" s="31">
        <f>JUL!H83</f>
        <v>1.0190114068441065</v>
      </c>
      <c r="J100" s="29">
        <f>JUL!H86</f>
        <v>18</v>
      </c>
      <c r="K100" s="29">
        <f>JUL!H87</f>
        <v>74</v>
      </c>
      <c r="L100" s="31">
        <f>JUL!H88</f>
        <v>4.111111111111111</v>
      </c>
    </row>
    <row r="101" spans="1:12" ht="12.75">
      <c r="A101" s="24" t="s">
        <v>49</v>
      </c>
      <c r="B101" s="29">
        <f>AUG!H76</f>
        <v>9</v>
      </c>
      <c r="C101" s="29">
        <f>AUG!H77</f>
        <v>33</v>
      </c>
      <c r="D101" s="31">
        <f>AUG!H78</f>
        <v>3.6666666666666665</v>
      </c>
      <c r="F101" s="29">
        <f>AUG!H81</f>
        <v>269</v>
      </c>
      <c r="G101" s="29">
        <f>AUG!H82</f>
        <v>276</v>
      </c>
      <c r="H101" s="31">
        <f>AUG!H83</f>
        <v>1.0260223048327137</v>
      </c>
      <c r="J101" s="29">
        <f>AUG!H86</f>
        <v>18</v>
      </c>
      <c r="K101" s="29">
        <f>AUG!H87</f>
        <v>74</v>
      </c>
      <c r="L101" s="31">
        <f>AUG!H88</f>
        <v>4.111111111111111</v>
      </c>
    </row>
    <row r="102" spans="1:12" ht="12.75">
      <c r="A102" s="24" t="s">
        <v>50</v>
      </c>
      <c r="B102" s="29">
        <f>SEP!H76</f>
        <v>7</v>
      </c>
      <c r="C102" s="29">
        <f>SEP!H77</f>
        <v>21</v>
      </c>
      <c r="D102" s="31">
        <f>SEP!H78</f>
        <v>3</v>
      </c>
      <c r="F102" s="29">
        <f>SEP!H81</f>
        <v>267</v>
      </c>
      <c r="G102" s="29">
        <f>SEP!H82</f>
        <v>271</v>
      </c>
      <c r="H102" s="31">
        <f>SEP!H83</f>
        <v>1.0149812734082397</v>
      </c>
      <c r="J102" s="29">
        <f>SEP!H86</f>
        <v>19</v>
      </c>
      <c r="K102" s="29">
        <f>SEP!H87</f>
        <v>79</v>
      </c>
      <c r="L102" s="31">
        <f>SEP!H88</f>
        <v>4.157894736842105</v>
      </c>
    </row>
    <row r="103" spans="1:12" ht="12.75">
      <c r="A103" s="24" t="s">
        <v>51</v>
      </c>
      <c r="B103" s="29">
        <f>OCT!H76</f>
        <v>6</v>
      </c>
      <c r="C103" s="29">
        <f>OCT!H77</f>
        <v>19</v>
      </c>
      <c r="D103" s="31">
        <f>OCT!H78</f>
        <v>3.1666666666666665</v>
      </c>
      <c r="F103" s="29">
        <f>OCT!H81</f>
        <v>255</v>
      </c>
      <c r="G103" s="29">
        <f>OCT!H82</f>
        <v>260</v>
      </c>
      <c r="H103" s="31">
        <f>OCT!H83</f>
        <v>1.0196078431372548</v>
      </c>
      <c r="J103" s="29">
        <f>OCT!H86</f>
        <v>18</v>
      </c>
      <c r="K103" s="29">
        <f>OCT!H87</f>
        <v>75</v>
      </c>
      <c r="L103" s="31">
        <f>OCT!H88</f>
        <v>4.166666666666667</v>
      </c>
    </row>
    <row r="104" spans="1:12" ht="12.75">
      <c r="A104" s="24" t="s">
        <v>52</v>
      </c>
      <c r="B104" s="29">
        <f>NOV!H76</f>
        <v>2</v>
      </c>
      <c r="C104" s="29">
        <f>NOV!H77</f>
        <v>6</v>
      </c>
      <c r="D104" s="31">
        <f>NOV!H78</f>
        <v>3</v>
      </c>
      <c r="F104" s="29">
        <f>NOV!H81</f>
        <v>285</v>
      </c>
      <c r="G104" s="29">
        <f>NOV!H82</f>
        <v>291</v>
      </c>
      <c r="H104" s="31">
        <f>NOV!H83</f>
        <v>1.0210526315789474</v>
      </c>
      <c r="J104" s="29">
        <f>NOV!H86</f>
        <v>15</v>
      </c>
      <c r="K104" s="29">
        <f>NOV!H87</f>
        <v>64</v>
      </c>
      <c r="L104" s="31">
        <f>NOV!H88</f>
        <v>4.266666666666667</v>
      </c>
    </row>
    <row r="105" spans="1:12" ht="12.75">
      <c r="A105" s="24" t="s">
        <v>53</v>
      </c>
      <c r="B105" s="29">
        <f>DEC!H76</f>
        <v>2</v>
      </c>
      <c r="C105" s="29">
        <f>DEC!H77</f>
        <v>9</v>
      </c>
      <c r="D105" s="31">
        <f>DEC!H78</f>
        <v>4.5</v>
      </c>
      <c r="F105" s="29">
        <f>DEC!H81</f>
        <v>297</v>
      </c>
      <c r="G105" s="29">
        <f>DEC!H82</f>
        <v>301</v>
      </c>
      <c r="H105" s="31">
        <f>DEC!H83</f>
        <v>1.0134680134680134</v>
      </c>
      <c r="J105" s="29">
        <f>DEC!H86</f>
        <v>17</v>
      </c>
      <c r="K105" s="29">
        <f>DEC!H87</f>
        <v>81</v>
      </c>
      <c r="L105" s="31">
        <f>DEC!H88</f>
        <v>4.764705882352941</v>
      </c>
    </row>
    <row r="106" spans="1:12" ht="12.75">
      <c r="A106" s="24" t="s">
        <v>54</v>
      </c>
      <c r="B106" s="29">
        <f>JAN!H76</f>
        <v>6</v>
      </c>
      <c r="C106" s="29">
        <f>JAN!H77</f>
        <v>25</v>
      </c>
      <c r="D106" s="31">
        <f>JAN!H78</f>
        <v>4.166666666666667</v>
      </c>
      <c r="F106" s="29">
        <f>JAN!H81</f>
        <v>314</v>
      </c>
      <c r="G106" s="29">
        <f>JAN!H82</f>
        <v>318</v>
      </c>
      <c r="H106" s="31">
        <f>JAN!H83</f>
        <v>1.0127388535031847</v>
      </c>
      <c r="J106" s="29">
        <f>JAN!H86</f>
        <v>16</v>
      </c>
      <c r="K106" s="29">
        <f>JAN!H87</f>
        <v>70</v>
      </c>
      <c r="L106" s="31">
        <f>JAN!H88</f>
        <v>4.375</v>
      </c>
    </row>
    <row r="107" spans="1:12" ht="12.75">
      <c r="A107" s="24" t="s">
        <v>55</v>
      </c>
      <c r="B107" s="29">
        <f>FEB!H76</f>
        <v>4</v>
      </c>
      <c r="C107" s="29">
        <f>FEB!H77</f>
        <v>19</v>
      </c>
      <c r="D107" s="31">
        <f>FEB!H78</f>
        <v>4.75</v>
      </c>
      <c r="F107" s="29">
        <f>FEB!H81</f>
        <v>303</v>
      </c>
      <c r="G107" s="29">
        <f>FEB!H82</f>
        <v>306</v>
      </c>
      <c r="H107" s="31">
        <f>FEB!H83</f>
        <v>1.00990099009901</v>
      </c>
      <c r="J107" s="29">
        <f>FEB!H86</f>
        <v>17</v>
      </c>
      <c r="K107" s="29">
        <f>FEB!H87</f>
        <v>74</v>
      </c>
      <c r="L107" s="31">
        <f>FEB!H88</f>
        <v>4.352941176470588</v>
      </c>
    </row>
    <row r="108" spans="1:12" ht="12.75">
      <c r="A108" s="24" t="s">
        <v>56</v>
      </c>
      <c r="B108" s="29">
        <f>MAR!H76</f>
        <v>2</v>
      </c>
      <c r="C108" s="29">
        <f>MAR!H77</f>
        <v>7</v>
      </c>
      <c r="D108" s="31">
        <f>MAR!H78</f>
        <v>3.5</v>
      </c>
      <c r="F108" s="29">
        <f>MAR!H81</f>
        <v>305</v>
      </c>
      <c r="G108" s="29">
        <f>MAR!H82</f>
        <v>308</v>
      </c>
      <c r="H108" s="31">
        <f>MAR!H83</f>
        <v>1.0098360655737706</v>
      </c>
      <c r="J108" s="29">
        <f>MAR!H86</f>
        <v>18</v>
      </c>
      <c r="K108" s="29">
        <f>MAR!H87</f>
        <v>77</v>
      </c>
      <c r="L108" s="31">
        <f>MAR!H88</f>
        <v>4.277777777777778</v>
      </c>
    </row>
    <row r="109" spans="1:12" ht="12.75">
      <c r="A109" s="24" t="s">
        <v>57</v>
      </c>
      <c r="B109" s="29">
        <f>APR!H76</f>
        <v>1</v>
      </c>
      <c r="C109" s="29">
        <f>APR!H77</f>
        <v>1</v>
      </c>
      <c r="D109" s="31">
        <f>APR!H78</f>
        <v>1</v>
      </c>
      <c r="F109" s="29">
        <f>APR!H81</f>
        <v>292</v>
      </c>
      <c r="G109" s="29">
        <f>APR!H82</f>
        <v>297</v>
      </c>
      <c r="H109" s="31">
        <f>APR!H83</f>
        <v>1.0171232876712328</v>
      </c>
      <c r="J109" s="29">
        <f>APR!H86</f>
        <v>16</v>
      </c>
      <c r="K109" s="29">
        <f>APR!H87</f>
        <v>70</v>
      </c>
      <c r="L109" s="31">
        <f>APR!H88</f>
        <v>4.375</v>
      </c>
    </row>
    <row r="110" spans="1:12" ht="12.75">
      <c r="A110" s="24" t="s">
        <v>58</v>
      </c>
      <c r="B110" s="29">
        <f>MAY!H76</f>
        <v>3</v>
      </c>
      <c r="C110" s="29">
        <f>MAY!H77</f>
        <v>14</v>
      </c>
      <c r="D110" s="31">
        <f>MAY!H78</f>
        <v>4.666666666666667</v>
      </c>
      <c r="F110" s="29">
        <f>MAY!H81</f>
        <v>233</v>
      </c>
      <c r="G110" s="29">
        <f>MAY!H82</f>
        <v>237</v>
      </c>
      <c r="H110" s="31">
        <f>MAY!H83</f>
        <v>1.0171673819742488</v>
      </c>
      <c r="J110" s="29">
        <f>MAY!H86</f>
        <v>17</v>
      </c>
      <c r="K110" s="29">
        <f>MAY!H87</f>
        <v>75</v>
      </c>
      <c r="L110" s="31">
        <f>MAY!H88</f>
        <v>4.411764705882353</v>
      </c>
    </row>
    <row r="111" spans="1:12" ht="12.75">
      <c r="A111" s="24" t="s">
        <v>59</v>
      </c>
      <c r="B111" s="29">
        <f>JUN!H76</f>
        <v>5</v>
      </c>
      <c r="C111" s="29">
        <f>JUN!H77</f>
        <v>24</v>
      </c>
      <c r="D111" s="31">
        <f>JUN!H78</f>
        <v>4.8</v>
      </c>
      <c r="F111" s="29">
        <f>JUN!H81</f>
        <v>258</v>
      </c>
      <c r="G111" s="29">
        <f>JUN!H82</f>
        <v>263</v>
      </c>
      <c r="H111" s="31">
        <f>JUN!H83</f>
        <v>1.0193798449612403</v>
      </c>
      <c r="J111" s="29">
        <f>JUN!H86</f>
        <v>18</v>
      </c>
      <c r="K111" s="29">
        <f>JUN!H87</f>
        <v>82</v>
      </c>
      <c r="L111" s="31">
        <f>JUN!H88</f>
        <v>4.555555555555555</v>
      </c>
    </row>
    <row r="112" spans="1:12" ht="12.75">
      <c r="A112" s="30" t="s">
        <v>47</v>
      </c>
      <c r="B112" s="20">
        <f>SUM(B100:B111)/COUNTIF(B100:B111,"&lt;&gt;0")</f>
        <v>5.416666666666667</v>
      </c>
      <c r="C112" s="20">
        <f>SUM(C100:C111)/COUNTIF(C100:C111,"&lt;&gt;0")</f>
        <v>20.5</v>
      </c>
      <c r="D112" s="31">
        <f>C112/B112</f>
        <v>3.7846153846153845</v>
      </c>
      <c r="F112" s="20">
        <f>SUM(F100:F111)/COUNTIF(F100:F111,"&lt;&gt;0")</f>
        <v>278.4166666666667</v>
      </c>
      <c r="G112" s="20">
        <f>SUM(G100:G111)/COUNTIF(G100:G111,"&lt;&gt;0")</f>
        <v>283</v>
      </c>
      <c r="H112" s="31">
        <f>G112/F112</f>
        <v>1.0164621370847051</v>
      </c>
      <c r="J112" s="20">
        <f>SUM(J100:J111)/COUNTIF(J100:J111,"&lt;&gt;0")</f>
        <v>17.25</v>
      </c>
      <c r="K112" s="20">
        <f>SUM(K100:K111)/COUNTIF(K100:K111,"&lt;&gt;0")</f>
        <v>74.58333333333333</v>
      </c>
      <c r="L112" s="31">
        <f>K112/J112</f>
        <v>4.323671497584541</v>
      </c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JUL!C115</f>
        <v>2389168</v>
      </c>
      <c r="C122" s="29">
        <f>JUL!E115</f>
        <v>5048</v>
      </c>
      <c r="D122" s="31">
        <f>JUL!F115</f>
        <v>473.29001584786056</v>
      </c>
      <c r="E122" s="29">
        <f>JUL!G115</f>
        <v>10488</v>
      </c>
      <c r="F122" s="31">
        <f>JUL!H115</f>
        <v>227.8001525553013</v>
      </c>
      <c r="H122" s="29">
        <f>JUL!C116</f>
        <v>608330</v>
      </c>
      <c r="I122" s="29">
        <f>JUL!E116</f>
        <v>1583</v>
      </c>
      <c r="J122" s="31">
        <f>JUL!F116</f>
        <v>384.2893240682249</v>
      </c>
      <c r="K122" s="29">
        <f>JUL!G116</f>
        <v>2689</v>
      </c>
      <c r="L122" s="31">
        <f>JUL!H116</f>
        <v>226.22908144291557</v>
      </c>
    </row>
    <row r="123" spans="1:12" ht="12.75">
      <c r="A123" s="24" t="s">
        <v>49</v>
      </c>
      <c r="B123" s="29">
        <f>AUG!C115</f>
        <v>2445594</v>
      </c>
      <c r="C123" s="29">
        <f>AUG!E115</f>
        <v>5157</v>
      </c>
      <c r="D123" s="31">
        <f>AUG!F115</f>
        <v>474.2280395578825</v>
      </c>
      <c r="E123" s="29">
        <f>AUG!G115</f>
        <v>10764</v>
      </c>
      <c r="F123" s="31">
        <f>AUG!H115</f>
        <v>227.20122630992196</v>
      </c>
      <c r="H123" s="29">
        <f>AUG!C116</f>
        <v>602389</v>
      </c>
      <c r="I123" s="29">
        <f>AUG!E116</f>
        <v>1589</v>
      </c>
      <c r="J123" s="31">
        <f>AUG!F116</f>
        <v>379.09943360604154</v>
      </c>
      <c r="K123" s="29">
        <f>AUG!G116</f>
        <v>2689</v>
      </c>
      <c r="L123" s="31">
        <f>AUG!H116</f>
        <v>224.01970992934176</v>
      </c>
    </row>
    <row r="124" spans="1:12" ht="12.75">
      <c r="A124" s="24" t="s">
        <v>50</v>
      </c>
      <c r="B124" s="29">
        <f>SEP!C115</f>
        <v>2555351</v>
      </c>
      <c r="C124" s="29">
        <f>SEP!E115</f>
        <v>5277</v>
      </c>
      <c r="D124" s="31">
        <f>SEP!F115</f>
        <v>484.2431305666098</v>
      </c>
      <c r="E124" s="29">
        <f>SEP!G115</f>
        <v>11020</v>
      </c>
      <c r="F124" s="31">
        <f>SEP!H115</f>
        <v>231.88303085299455</v>
      </c>
      <c r="H124" s="29">
        <f>SEP!C116</f>
        <v>608658</v>
      </c>
      <c r="I124" s="29">
        <f>SEP!E116</f>
        <v>1605</v>
      </c>
      <c r="J124" s="31">
        <f>SEP!F116</f>
        <v>379.22616822429904</v>
      </c>
      <c r="K124" s="29">
        <f>SEP!G116</f>
        <v>2707</v>
      </c>
      <c r="L124" s="31">
        <f>SEP!H116</f>
        <v>224.84595493165867</v>
      </c>
    </row>
    <row r="125" spans="1:12" ht="12.75">
      <c r="A125" s="24" t="s">
        <v>51</v>
      </c>
      <c r="B125" s="29">
        <f>OCT!C115</f>
        <v>2547788</v>
      </c>
      <c r="C125" s="29">
        <f>OCT!E115</f>
        <v>5384</v>
      </c>
      <c r="D125" s="31">
        <f>OCT!F115</f>
        <v>473.2147102526003</v>
      </c>
      <c r="E125" s="29">
        <f>OCT!G115</f>
        <v>11215</v>
      </c>
      <c r="F125" s="31">
        <f>OCT!H115</f>
        <v>227.17681676326347</v>
      </c>
      <c r="H125" s="29">
        <f>OCT!C116</f>
        <v>594833</v>
      </c>
      <c r="I125" s="29">
        <f>OCT!E116</f>
        <v>1577</v>
      </c>
      <c r="J125" s="31">
        <f>OCT!F116</f>
        <v>377.1927710843373</v>
      </c>
      <c r="K125" s="29">
        <f>OCT!G116</f>
        <v>2654</v>
      </c>
      <c r="L125" s="31">
        <f>OCT!H116</f>
        <v>224.12697814619443</v>
      </c>
    </row>
    <row r="126" spans="1:12" ht="12.75">
      <c r="A126" s="24" t="s">
        <v>52</v>
      </c>
      <c r="B126" s="29">
        <f>NOV!C115</f>
        <v>2581603</v>
      </c>
      <c r="C126" s="29">
        <f>NOV!E115</f>
        <v>5464</v>
      </c>
      <c r="D126" s="31">
        <f>NOV!F115</f>
        <v>472.4749267935578</v>
      </c>
      <c r="E126" s="29">
        <f>NOV!G115</f>
        <v>11433</v>
      </c>
      <c r="F126" s="31">
        <f>NOV!H115</f>
        <v>225.80276392897753</v>
      </c>
      <c r="H126" s="29">
        <f>NOV!C116</f>
        <v>598705</v>
      </c>
      <c r="I126" s="29">
        <f>NOV!E116</f>
        <v>1609</v>
      </c>
      <c r="J126" s="31">
        <f>NOV!F116</f>
        <v>372.0975761342449</v>
      </c>
      <c r="K126" s="29">
        <f>NOV!G116</f>
        <v>2651</v>
      </c>
      <c r="L126" s="31">
        <f>NOV!H116</f>
        <v>225.84119200301774</v>
      </c>
    </row>
    <row r="127" spans="1:12" ht="12.75">
      <c r="A127" s="24" t="s">
        <v>53</v>
      </c>
      <c r="B127" s="29">
        <f>DEC!C115</f>
        <v>2722157</v>
      </c>
      <c r="C127" s="29">
        <f>DEC!E115</f>
        <v>5614</v>
      </c>
      <c r="D127" s="31">
        <f>DEC!F115</f>
        <v>484.88724617028856</v>
      </c>
      <c r="E127" s="29">
        <f>DEC!G115</f>
        <v>11846</v>
      </c>
      <c r="F127" s="31">
        <f>DEC!H115</f>
        <v>229.79545838257638</v>
      </c>
      <c r="H127" s="29">
        <f>DEC!C116</f>
        <v>601044</v>
      </c>
      <c r="I127" s="29">
        <f>DEC!E116</f>
        <v>1633</v>
      </c>
      <c r="J127" s="31">
        <f>DEC!F116</f>
        <v>368.0612369871402</v>
      </c>
      <c r="K127" s="29">
        <f>DEC!G116</f>
        <v>2676</v>
      </c>
      <c r="L127" s="31">
        <f>DEC!H116</f>
        <v>224.60538116591928</v>
      </c>
    </row>
    <row r="128" spans="1:12" ht="12.75">
      <c r="A128" s="24" t="s">
        <v>54</v>
      </c>
      <c r="B128" s="29">
        <f>JAN!C115</f>
        <v>2618142</v>
      </c>
      <c r="C128" s="29">
        <f>JAN!E115</f>
        <v>5535</v>
      </c>
      <c r="D128" s="31">
        <f>JAN!F115</f>
        <v>473.0157181571816</v>
      </c>
      <c r="E128" s="29">
        <f>JAN!G115</f>
        <v>11687</v>
      </c>
      <c r="F128" s="31">
        <f>JAN!H115</f>
        <v>224.0217335500984</v>
      </c>
      <c r="H128" s="29">
        <f>JAN!C116</f>
        <v>590063</v>
      </c>
      <c r="I128" s="29">
        <f>JAN!E116</f>
        <v>1622</v>
      </c>
      <c r="J128" s="31">
        <f>JAN!F116</f>
        <v>363.7872996300863</v>
      </c>
      <c r="K128" s="29">
        <f>JAN!G116</f>
        <v>2631</v>
      </c>
      <c r="L128" s="31">
        <f>JAN!H116</f>
        <v>224.27328012162675</v>
      </c>
    </row>
    <row r="129" spans="1:12" ht="12.75">
      <c r="A129" s="24" t="s">
        <v>55</v>
      </c>
      <c r="B129" s="29">
        <f>FEB!C115</f>
        <v>2638534</v>
      </c>
      <c r="C129" s="29">
        <f>FEB!E115</f>
        <v>5538</v>
      </c>
      <c r="D129" s="31">
        <f>FEB!F115</f>
        <v>476.4416756951968</v>
      </c>
      <c r="E129" s="29">
        <f>FEB!G115</f>
        <v>11660</v>
      </c>
      <c r="F129" s="31">
        <f>FEB!H115</f>
        <v>226.2893653516295</v>
      </c>
      <c r="H129" s="29">
        <f>FEB!C116</f>
        <v>606466</v>
      </c>
      <c r="I129" s="29">
        <f>FEB!E116</f>
        <v>1608</v>
      </c>
      <c r="J129" s="31">
        <f>FEB!F116</f>
        <v>377.15547263681594</v>
      </c>
      <c r="K129" s="29">
        <f>FEB!G116</f>
        <v>2640</v>
      </c>
      <c r="L129" s="31">
        <f>FEB!H116</f>
        <v>229.7219696969697</v>
      </c>
    </row>
    <row r="130" spans="1:12" ht="12.75">
      <c r="A130" s="24" t="s">
        <v>56</v>
      </c>
      <c r="B130" s="29">
        <f>MAR!C115</f>
        <v>2701349</v>
      </c>
      <c r="C130" s="29">
        <f>MAR!E115</f>
        <v>5581</v>
      </c>
      <c r="D130" s="31">
        <f>MAR!F115</f>
        <v>484.025981006988</v>
      </c>
      <c r="E130" s="29">
        <f>MAR!G115</f>
        <v>11712</v>
      </c>
      <c r="F130" s="31">
        <f>MAR!H115</f>
        <v>230.64796789617486</v>
      </c>
      <c r="H130" s="29">
        <f>MAR!C116</f>
        <v>600657</v>
      </c>
      <c r="I130" s="29">
        <f>MAR!E116</f>
        <v>1607</v>
      </c>
      <c r="J130" s="31">
        <f>MAR!F116</f>
        <v>373.77535780958306</v>
      </c>
      <c r="K130" s="29">
        <f>MAR!G116</f>
        <v>2618</v>
      </c>
      <c r="L130" s="31">
        <f>MAR!H116</f>
        <v>229.43353705118412</v>
      </c>
    </row>
    <row r="131" spans="1:12" ht="12.75">
      <c r="A131" s="24" t="s">
        <v>57</v>
      </c>
      <c r="B131" s="29">
        <f>APR!C115</f>
        <v>2698869</v>
      </c>
      <c r="C131" s="29">
        <f>APR!E115</f>
        <v>5605</v>
      </c>
      <c r="D131" s="31">
        <f>APR!F115</f>
        <v>481.51097234611956</v>
      </c>
      <c r="E131" s="29">
        <f>APR!G115</f>
        <v>11750</v>
      </c>
      <c r="F131" s="31">
        <f>APR!H115</f>
        <v>229.69097872340424</v>
      </c>
      <c r="H131" s="29">
        <f>APR!C116</f>
        <v>593559</v>
      </c>
      <c r="I131" s="29">
        <f>APR!E116</f>
        <v>1585</v>
      </c>
      <c r="J131" s="31">
        <f>APR!F116</f>
        <v>374.48517350157726</v>
      </c>
      <c r="K131" s="29">
        <f>APR!G116</f>
        <v>2573</v>
      </c>
      <c r="L131" s="31">
        <f>APR!H116</f>
        <v>230.68752429071122</v>
      </c>
    </row>
    <row r="132" spans="1:12" ht="12.75">
      <c r="A132" s="24" t="s">
        <v>58</v>
      </c>
      <c r="B132" s="29">
        <f>MAY!C115</f>
        <v>2678798</v>
      </c>
      <c r="C132" s="29">
        <f>MAY!E115</f>
        <v>5601</v>
      </c>
      <c r="D132" s="31">
        <f>MAY!F115</f>
        <v>478.2713801106945</v>
      </c>
      <c r="E132" s="29">
        <f>MAY!G115</f>
        <v>11615</v>
      </c>
      <c r="F132" s="31">
        <f>MAY!H115</f>
        <v>230.6326302195437</v>
      </c>
      <c r="H132" s="29">
        <f>MAY!C116</f>
        <v>572803</v>
      </c>
      <c r="I132" s="29">
        <f>MAY!E116</f>
        <v>1521</v>
      </c>
      <c r="J132" s="31">
        <f>MAY!F116</f>
        <v>376.59631821170285</v>
      </c>
      <c r="K132" s="29">
        <f>MAY!G116</f>
        <v>2529</v>
      </c>
      <c r="L132" s="31">
        <f>MAY!H116</f>
        <v>226.4938710952946</v>
      </c>
    </row>
    <row r="133" spans="1:12" ht="12.75">
      <c r="A133" s="24" t="s">
        <v>59</v>
      </c>
      <c r="B133" s="29">
        <f>JUN!C115</f>
        <v>2755714</v>
      </c>
      <c r="C133" s="29">
        <f>JUN!E115</f>
        <v>5675</v>
      </c>
      <c r="D133" s="31">
        <f>JUN!F115</f>
        <v>485.58837004405285</v>
      </c>
      <c r="E133" s="29">
        <f>JUN!G115</f>
        <v>11768</v>
      </c>
      <c r="F133" s="31">
        <f>JUN!H115</f>
        <v>234.1701223657376</v>
      </c>
      <c r="H133" s="29">
        <f>JUN!C116</f>
        <v>585625</v>
      </c>
      <c r="I133" s="29">
        <f>JUN!E116</f>
        <v>1546</v>
      </c>
      <c r="J133" s="31">
        <f>JUN!F116</f>
        <v>378.8001293661061</v>
      </c>
      <c r="K133" s="29">
        <f>JUN!G116</f>
        <v>2553</v>
      </c>
      <c r="L133" s="31">
        <f>JUN!H116</f>
        <v>229.38699569134351</v>
      </c>
    </row>
    <row r="134" spans="1:12" ht="12.75">
      <c r="A134" s="30" t="s">
        <v>47</v>
      </c>
      <c r="B134" s="20">
        <f>SUM(B122:B133)/COUNTIF(B122:B133,"&lt;&gt;0")</f>
        <v>2611088.9166666665</v>
      </c>
      <c r="C134" s="20">
        <f>SUM(C122:C133)/COUNTIF(C122:C133,"&lt;&gt;0")</f>
        <v>5456.583333333333</v>
      </c>
      <c r="D134" s="31">
        <f>B134/C134</f>
        <v>478.5208540142641</v>
      </c>
      <c r="E134" s="29">
        <f>SUM(E122:E133)/COUNTIF(E122:E133,"&lt;&gt;0")</f>
        <v>11413.166666666666</v>
      </c>
      <c r="F134" s="31">
        <f>B134/E134</f>
        <v>228.7786547700755</v>
      </c>
      <c r="H134" s="20">
        <f>SUM(H122:H133)/COUNTIF(H122:H133,"&lt;&gt;0")</f>
        <v>596927.6666666666</v>
      </c>
      <c r="I134" s="20">
        <f>SUM(I122:I133)/COUNTIF(I122:I133,"&lt;&gt;0")</f>
        <v>1590.4166666666667</v>
      </c>
      <c r="J134" s="31">
        <f>H134/I134</f>
        <v>375.3278490961488</v>
      </c>
      <c r="K134" s="29">
        <f>SUM(K122:K133)/COUNTIF(K122:K133,"&lt;&gt;0")</f>
        <v>2634.1666666666665</v>
      </c>
      <c r="L134" s="31">
        <f>H134/K134</f>
        <v>226.60968048086048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JUL!I130</f>
        <v>595216</v>
      </c>
      <c r="D142" s="29">
        <f>JUL!I131</f>
        <v>180877</v>
      </c>
      <c r="E142" s="29">
        <f>JUL!I132</f>
        <v>317908</v>
      </c>
      <c r="F142" s="29">
        <f>JUL!I133</f>
        <v>17485</v>
      </c>
      <c r="G142" s="29">
        <f>JUL!I134</f>
        <v>78946</v>
      </c>
      <c r="H142" s="29">
        <f>JUL!I135</f>
        <v>13114</v>
      </c>
    </row>
    <row r="143" spans="1:8" ht="12.75">
      <c r="A143" s="24" t="s">
        <v>49</v>
      </c>
      <c r="C143" s="29">
        <f>AUG!I130</f>
        <v>589153</v>
      </c>
      <c r="D143" s="29">
        <f>AUG!I131</f>
        <v>182058</v>
      </c>
      <c r="E143" s="29">
        <f>AUG!I132</f>
        <v>319287</v>
      </c>
      <c r="F143" s="29">
        <f>AUG!I133</f>
        <v>9168</v>
      </c>
      <c r="G143" s="29">
        <f>AUG!I134</f>
        <v>78640</v>
      </c>
      <c r="H143" s="29">
        <f>AUG!I135</f>
        <v>13236</v>
      </c>
    </row>
    <row r="144" spans="1:8" ht="12.75">
      <c r="A144" s="24" t="s">
        <v>50</v>
      </c>
      <c r="C144" s="29">
        <f>SEP!I130</f>
        <v>594417</v>
      </c>
      <c r="D144" s="29">
        <f>SEP!I131</f>
        <v>189372</v>
      </c>
      <c r="E144" s="29">
        <f>SEP!I132</f>
        <v>322730</v>
      </c>
      <c r="F144" s="29">
        <f>SEP!I133</f>
        <v>5002</v>
      </c>
      <c r="G144" s="29">
        <f>SEP!I134</f>
        <v>77313</v>
      </c>
      <c r="H144" s="29">
        <f>SEP!I135</f>
        <v>14241</v>
      </c>
    </row>
    <row r="145" spans="1:8" ht="12.75">
      <c r="A145" s="24" t="s">
        <v>51</v>
      </c>
      <c r="C145" s="29">
        <f>OCT!I130</f>
        <v>579760</v>
      </c>
      <c r="D145" s="29">
        <f>OCT!I131</f>
        <v>192029</v>
      </c>
      <c r="E145" s="29">
        <f>OCT!I132</f>
        <v>307792</v>
      </c>
      <c r="F145" s="29">
        <f>OCT!I133</f>
        <v>4602</v>
      </c>
      <c r="G145" s="29">
        <f>OCT!I134</f>
        <v>75337</v>
      </c>
      <c r="H145" s="29">
        <f>OCT!I135</f>
        <v>15073</v>
      </c>
    </row>
    <row r="146" spans="1:8" ht="12.75">
      <c r="A146" s="24" t="s">
        <v>52</v>
      </c>
      <c r="C146" s="29">
        <f>NOV!I130</f>
        <v>586409</v>
      </c>
      <c r="D146" s="29">
        <f>NOV!I131</f>
        <v>194596</v>
      </c>
      <c r="E146" s="29">
        <f>NOV!I132</f>
        <v>304140</v>
      </c>
      <c r="F146" s="29">
        <f>NOV!I133</f>
        <v>1621</v>
      </c>
      <c r="G146" s="29">
        <f>NOV!I134</f>
        <v>86052</v>
      </c>
      <c r="H146" s="29">
        <f>NOV!I135</f>
        <v>12296</v>
      </c>
    </row>
    <row r="147" spans="1:8" ht="12.75">
      <c r="A147" s="24" t="s">
        <v>53</v>
      </c>
      <c r="C147" s="29">
        <f>DEC!I130</f>
        <v>586235</v>
      </c>
      <c r="D147" s="29">
        <f>DEC!I131</f>
        <v>195546</v>
      </c>
      <c r="E147" s="29">
        <f>DEC!I132</f>
        <v>302750</v>
      </c>
      <c r="F147" s="29">
        <f>DEC!I133</f>
        <v>2166</v>
      </c>
      <c r="G147" s="29">
        <f>DEC!I134</f>
        <v>85773</v>
      </c>
      <c r="H147" s="29">
        <f>DEC!I135</f>
        <v>14809</v>
      </c>
    </row>
    <row r="148" spans="1:8" ht="12.75">
      <c r="A148" s="24" t="s">
        <v>54</v>
      </c>
      <c r="C148" s="29">
        <f>JAN!I130</f>
        <v>576864</v>
      </c>
      <c r="D148" s="29">
        <f>JAN!I131</f>
        <v>189569</v>
      </c>
      <c r="E148" s="29">
        <f>JAN!I132</f>
        <v>290238</v>
      </c>
      <c r="F148" s="29">
        <f>JAN!I133</f>
        <v>6161</v>
      </c>
      <c r="G148" s="29">
        <f>JAN!I134</f>
        <v>90896</v>
      </c>
      <c r="H148" s="29">
        <f>JAN!I135</f>
        <v>13199</v>
      </c>
    </row>
    <row r="149" spans="1:8" ht="12.75">
      <c r="A149" s="24" t="s">
        <v>55</v>
      </c>
      <c r="C149" s="29">
        <f>FEB!I130</f>
        <v>592780</v>
      </c>
      <c r="D149" s="29">
        <f>FEB!I131</f>
        <v>194711</v>
      </c>
      <c r="E149" s="29">
        <f>FEB!I132</f>
        <v>302156</v>
      </c>
      <c r="F149" s="29">
        <f>FEB!I133</f>
        <v>6030</v>
      </c>
      <c r="G149" s="29">
        <f>FEB!I134</f>
        <v>89883</v>
      </c>
      <c r="H149" s="29">
        <f>FEB!I135</f>
        <v>13686</v>
      </c>
    </row>
    <row r="150" spans="1:8" ht="12.75">
      <c r="A150" s="24" t="s">
        <v>56</v>
      </c>
      <c r="C150" s="29">
        <f>MAR!I130</f>
        <v>587307</v>
      </c>
      <c r="D150" s="29">
        <f>MAR!I131</f>
        <v>193653</v>
      </c>
      <c r="E150" s="29">
        <f>MAR!I132</f>
        <v>303416</v>
      </c>
      <c r="F150" s="29">
        <f>MAR!I133</f>
        <v>1805</v>
      </c>
      <c r="G150" s="29">
        <f>MAR!I134</f>
        <v>88433</v>
      </c>
      <c r="H150" s="29">
        <f>MAR!I135</f>
        <v>13350</v>
      </c>
    </row>
    <row r="151" spans="1:8" ht="12.75">
      <c r="A151" s="24" t="s">
        <v>57</v>
      </c>
      <c r="C151" s="29">
        <f>APR!I130</f>
        <v>581272</v>
      </c>
      <c r="D151" s="29">
        <f>APR!I131</f>
        <v>192535</v>
      </c>
      <c r="E151" s="29">
        <f>APR!I132</f>
        <v>300142</v>
      </c>
      <c r="F151" s="29">
        <f>APR!I133</f>
        <v>233</v>
      </c>
      <c r="G151" s="29">
        <f>APR!GI134</f>
        <v>0</v>
      </c>
      <c r="H151" s="29">
        <f>APR!I135</f>
        <v>12287</v>
      </c>
    </row>
    <row r="152" spans="1:8" ht="12.75">
      <c r="A152" s="24" t="s">
        <v>58</v>
      </c>
      <c r="C152" s="29">
        <f>MAY!I130</f>
        <v>559795</v>
      </c>
      <c r="D152" s="29">
        <f>MAY!I131</f>
        <v>196613</v>
      </c>
      <c r="E152" s="29">
        <f>MAY!I132</f>
        <v>289853</v>
      </c>
      <c r="F152" s="29">
        <f>MAY!I133</f>
        <v>4581</v>
      </c>
      <c r="G152" s="29">
        <f>MAY!I134</f>
        <v>68748</v>
      </c>
      <c r="H152" s="29">
        <f>MAY!I135</f>
        <v>13008</v>
      </c>
    </row>
    <row r="153" spans="1:8" ht="12.75">
      <c r="A153" s="24" t="s">
        <v>59</v>
      </c>
      <c r="C153" s="29">
        <f>JUN!I130</f>
        <v>571334</v>
      </c>
      <c r="D153" s="29">
        <f>JUN!I131</f>
        <v>197857</v>
      </c>
      <c r="E153" s="29">
        <f>JUN!I132</f>
        <v>287266</v>
      </c>
      <c r="F153" s="29">
        <f>JUN!I133</f>
        <v>6324</v>
      </c>
      <c r="G153" s="29">
        <f>JUN!I134</f>
        <v>79887</v>
      </c>
      <c r="H153" s="29">
        <f>JUN!I135</f>
        <v>14291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583378.5</v>
      </c>
      <c r="D154" s="34">
        <f t="shared" si="6"/>
        <v>191618</v>
      </c>
      <c r="E154" s="34">
        <f t="shared" si="6"/>
        <v>303973.1666666667</v>
      </c>
      <c r="F154" s="34">
        <f t="shared" si="6"/>
        <v>5431.5</v>
      </c>
      <c r="G154" s="34">
        <f t="shared" si="6"/>
        <v>81809.81818181818</v>
      </c>
      <c r="H154" s="34">
        <f t="shared" si="6"/>
        <v>13549.166666666666</v>
      </c>
    </row>
  </sheetData>
  <sheetProtection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C42" sqref="C42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JUL!B9</f>
        <v>393</v>
      </c>
      <c r="C5" s="20">
        <f>JUL!C9</f>
        <v>3</v>
      </c>
      <c r="D5" s="20">
        <f>JUL!D9</f>
        <v>52</v>
      </c>
      <c r="E5" s="20">
        <f>JUL!E9</f>
        <v>31</v>
      </c>
      <c r="F5" s="20">
        <f>JUL!F9</f>
        <v>110</v>
      </c>
      <c r="G5" s="20">
        <f>JUL!G9</f>
        <v>1</v>
      </c>
      <c r="H5" s="20">
        <f>JUL!H9</f>
        <v>1457</v>
      </c>
      <c r="I5" s="20">
        <f aca="true" t="shared" si="0" ref="I5:I16">SUM(B5:H5)</f>
        <v>2047</v>
      </c>
    </row>
    <row r="6" spans="1:9" ht="12.75">
      <c r="A6" s="24" t="s">
        <v>49</v>
      </c>
      <c r="B6" s="20">
        <f>AUG!B9</f>
        <v>392</v>
      </c>
      <c r="C6" s="20">
        <f>AUG!C9</f>
        <v>9</v>
      </c>
      <c r="D6" s="20">
        <f>AUG!D9</f>
        <v>52</v>
      </c>
      <c r="E6" s="20">
        <f>AUG!E9</f>
        <v>32</v>
      </c>
      <c r="F6" s="20">
        <f>AUG!F9</f>
        <v>106</v>
      </c>
      <c r="G6" s="20">
        <f>AUG!G9</f>
        <v>1</v>
      </c>
      <c r="H6" s="20">
        <f>AUG!H9</f>
        <v>1472</v>
      </c>
      <c r="I6" s="20">
        <f t="shared" si="0"/>
        <v>2064</v>
      </c>
    </row>
    <row r="7" spans="1:9" ht="12.75">
      <c r="A7" s="24" t="s">
        <v>50</v>
      </c>
      <c r="B7" s="20">
        <f>SEP!B9</f>
        <v>378</v>
      </c>
      <c r="C7" s="20">
        <f>SEP!C9</f>
        <v>18</v>
      </c>
      <c r="D7" s="20">
        <f>SEP!D9</f>
        <v>49</v>
      </c>
      <c r="E7" s="20">
        <f>SEP!E9</f>
        <v>33</v>
      </c>
      <c r="F7" s="20">
        <f>SEP!F9</f>
        <v>111</v>
      </c>
      <c r="G7" s="20">
        <f>SEP!G9</f>
        <v>1</v>
      </c>
      <c r="H7" s="20">
        <f>SEP!H9</f>
        <v>1478</v>
      </c>
      <c r="I7" s="20">
        <f t="shared" si="0"/>
        <v>2068</v>
      </c>
    </row>
    <row r="8" spans="1:9" ht="12.75">
      <c r="A8" s="24" t="s">
        <v>51</v>
      </c>
      <c r="B8" s="20">
        <f>OCT!B9</f>
        <v>365</v>
      </c>
      <c r="C8" s="20">
        <f>OCT!C9</f>
        <v>18</v>
      </c>
      <c r="D8" s="20">
        <f>OCT!D9</f>
        <v>53</v>
      </c>
      <c r="E8" s="20">
        <f>OCT!E9</f>
        <v>36</v>
      </c>
      <c r="F8" s="20">
        <f>OCT!F9</f>
        <v>113</v>
      </c>
      <c r="G8" s="20">
        <f>OCT!G9</f>
        <v>1</v>
      </c>
      <c r="H8" s="20">
        <f>OCT!H9</f>
        <v>1472</v>
      </c>
      <c r="I8" s="20">
        <f t="shared" si="0"/>
        <v>2058</v>
      </c>
    </row>
    <row r="9" spans="1:9" ht="12.75">
      <c r="A9" s="24" t="s">
        <v>52</v>
      </c>
      <c r="B9" s="20">
        <f>NOV!B9</f>
        <v>353</v>
      </c>
      <c r="C9" s="20">
        <f>NOV!C9</f>
        <v>6</v>
      </c>
      <c r="D9" s="20">
        <f>NOV!D9</f>
        <v>59</v>
      </c>
      <c r="E9" s="20">
        <f>NOV!E9</f>
        <v>37</v>
      </c>
      <c r="F9" s="20">
        <f>NOV!F9</f>
        <v>114</v>
      </c>
      <c r="G9" s="20">
        <f>NOV!G9</f>
        <v>1</v>
      </c>
      <c r="H9" s="20">
        <f>NOV!H9</f>
        <v>1534</v>
      </c>
      <c r="I9" s="20">
        <f t="shared" si="0"/>
        <v>2104</v>
      </c>
    </row>
    <row r="10" spans="1:9" ht="12.75">
      <c r="A10" s="24" t="s">
        <v>53</v>
      </c>
      <c r="B10" s="20">
        <f>DEC!B9</f>
        <v>371</v>
      </c>
      <c r="C10" s="20">
        <f>DEC!C9</f>
        <v>0</v>
      </c>
      <c r="D10" s="20">
        <f>DEC!D9</f>
        <v>59</v>
      </c>
      <c r="E10" s="20">
        <f>DEC!E9</f>
        <v>40</v>
      </c>
      <c r="F10" s="20">
        <f>DEC!F9</f>
        <v>120</v>
      </c>
      <c r="G10" s="20">
        <f>DEC!G9</f>
        <v>1</v>
      </c>
      <c r="H10" s="20">
        <f>DEC!H9</f>
        <v>1526</v>
      </c>
      <c r="I10" s="20">
        <f t="shared" si="0"/>
        <v>2117</v>
      </c>
    </row>
    <row r="11" spans="1:9" ht="12.75">
      <c r="A11" s="24" t="s">
        <v>54</v>
      </c>
      <c r="B11" s="20">
        <f>JAN!B9</f>
        <v>364</v>
      </c>
      <c r="C11" s="20">
        <f>JAN!C9</f>
        <v>2</v>
      </c>
      <c r="D11" s="20">
        <f>JAN!D9</f>
        <v>54</v>
      </c>
      <c r="E11" s="20">
        <f>JAN!E9</f>
        <v>42</v>
      </c>
      <c r="F11" s="20">
        <f>JAN!F9</f>
        <v>121</v>
      </c>
      <c r="G11" s="20">
        <f>JAN!G9</f>
        <v>1</v>
      </c>
      <c r="H11" s="20">
        <f>JAN!H9</f>
        <v>1555</v>
      </c>
      <c r="I11" s="20">
        <f t="shared" si="0"/>
        <v>2139</v>
      </c>
    </row>
    <row r="12" spans="1:9" ht="12.75">
      <c r="A12" s="24" t="s">
        <v>55</v>
      </c>
      <c r="B12" s="20">
        <f>FEB!B9</f>
        <v>371</v>
      </c>
      <c r="C12" s="20">
        <f>FEB!C9</f>
        <v>3</v>
      </c>
      <c r="D12" s="20">
        <f>FEB!D9</f>
        <v>49</v>
      </c>
      <c r="E12" s="20">
        <f>FEB!E9</f>
        <v>40</v>
      </c>
      <c r="F12" s="20">
        <f>FEB!F9</f>
        <v>118</v>
      </c>
      <c r="G12" s="20">
        <f>FEB!G9</f>
        <v>1</v>
      </c>
      <c r="H12" s="20">
        <f>FEB!H9</f>
        <v>1518</v>
      </c>
      <c r="I12" s="20">
        <f t="shared" si="0"/>
        <v>2100</v>
      </c>
    </row>
    <row r="13" spans="1:9" ht="12.75">
      <c r="A13" s="24" t="s">
        <v>56</v>
      </c>
      <c r="B13" s="20">
        <f>MAR!B9</f>
        <v>363</v>
      </c>
      <c r="C13" s="20">
        <f>MAR!C9</f>
        <v>7</v>
      </c>
      <c r="D13" s="20">
        <f>MAR!D9</f>
        <v>54</v>
      </c>
      <c r="E13" s="20">
        <f>MAR!E9</f>
        <v>39</v>
      </c>
      <c r="F13" s="20">
        <f>MAR!F9</f>
        <v>121</v>
      </c>
      <c r="G13" s="20">
        <f>MAR!G9</f>
        <v>1</v>
      </c>
      <c r="H13" s="20">
        <f>MAR!H9</f>
        <v>1583</v>
      </c>
      <c r="I13" s="20">
        <f t="shared" si="0"/>
        <v>2168</v>
      </c>
    </row>
    <row r="14" spans="1:9" ht="12.75">
      <c r="A14" s="24" t="s">
        <v>57</v>
      </c>
      <c r="B14" s="20">
        <f>APR!B9</f>
        <v>370</v>
      </c>
      <c r="C14" s="20">
        <f>APR!C9</f>
        <v>4</v>
      </c>
      <c r="D14" s="20">
        <f>APR!D9</f>
        <v>57</v>
      </c>
      <c r="E14" s="20">
        <f>APR!E9</f>
        <v>34</v>
      </c>
      <c r="F14" s="20">
        <f>APR!F9</f>
        <v>125</v>
      </c>
      <c r="G14" s="20">
        <f>APR!G9</f>
        <v>1</v>
      </c>
      <c r="H14" s="20">
        <f>APR!H9</f>
        <v>1583</v>
      </c>
      <c r="I14" s="20">
        <f t="shared" si="0"/>
        <v>2174</v>
      </c>
    </row>
    <row r="15" spans="1:9" ht="12.75">
      <c r="A15" s="24" t="s">
        <v>58</v>
      </c>
      <c r="B15" s="20">
        <f>MAY!B9</f>
        <v>381</v>
      </c>
      <c r="C15" s="20">
        <f>MAY!C9</f>
        <v>3</v>
      </c>
      <c r="D15" s="20">
        <f>MAY!D9</f>
        <v>61</v>
      </c>
      <c r="E15" s="20">
        <f>MAY!E9</f>
        <v>40</v>
      </c>
      <c r="F15" s="20">
        <f>MAY!F9</f>
        <v>123</v>
      </c>
      <c r="G15" s="20">
        <f>MAY!G9</f>
        <v>1</v>
      </c>
      <c r="H15" s="20">
        <f>MAY!H9</f>
        <v>1579</v>
      </c>
      <c r="I15" s="20">
        <f t="shared" si="0"/>
        <v>2188</v>
      </c>
    </row>
    <row r="16" spans="1:9" ht="12.75">
      <c r="A16" s="24" t="s">
        <v>59</v>
      </c>
      <c r="B16" s="20">
        <f>JUN!B9</f>
        <v>385</v>
      </c>
      <c r="C16" s="20">
        <f>JUN!C9</f>
        <v>7</v>
      </c>
      <c r="D16" s="20">
        <f>JUN!D9</f>
        <v>54</v>
      </c>
      <c r="E16" s="20">
        <f>JUN!E9</f>
        <v>42</v>
      </c>
      <c r="F16" s="20">
        <f>JUN!F9</f>
        <v>123</v>
      </c>
      <c r="G16" s="20">
        <f>JUN!G9</f>
        <v>1</v>
      </c>
      <c r="H16" s="20">
        <f>JUN!H9</f>
        <v>1585</v>
      </c>
      <c r="I16" s="20">
        <f t="shared" si="0"/>
        <v>2197</v>
      </c>
    </row>
    <row r="17" spans="1:9" ht="12.75">
      <c r="A17" s="17" t="s">
        <v>47</v>
      </c>
      <c r="B17" s="20">
        <f>SUM(B5:B16)/COUNTIF(B5:B16,"&lt;&gt;0")</f>
        <v>373.8333333333333</v>
      </c>
      <c r="C17" s="20">
        <f aca="true" t="shared" si="1" ref="C17:I17">SUM(C5:C16)/COUNTIF(C5:C16,"&lt;&gt;0")</f>
        <v>7.2727272727272725</v>
      </c>
      <c r="D17" s="20">
        <f t="shared" si="1"/>
        <v>54.416666666666664</v>
      </c>
      <c r="E17" s="20">
        <f t="shared" si="1"/>
        <v>37.166666666666664</v>
      </c>
      <c r="F17" s="20">
        <f t="shared" si="1"/>
        <v>117.08333333333333</v>
      </c>
      <c r="G17" s="20">
        <f t="shared" si="1"/>
        <v>1</v>
      </c>
      <c r="H17" s="20">
        <f t="shared" si="1"/>
        <v>1528.5</v>
      </c>
      <c r="I17" s="20">
        <f t="shared" si="1"/>
        <v>2118.6666666666665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JUL!B20</f>
        <v>112</v>
      </c>
      <c r="C21" s="23">
        <f>JUL!C20</f>
        <v>1</v>
      </c>
      <c r="D21" s="23">
        <f>JUL!D20</f>
        <v>10</v>
      </c>
      <c r="E21" s="23">
        <f>JUL!E20</f>
        <v>30</v>
      </c>
      <c r="F21" s="23">
        <f>JUL!F20</f>
        <v>97</v>
      </c>
      <c r="G21" s="23">
        <f>JUL!G20</f>
        <v>1</v>
      </c>
      <c r="H21" s="23">
        <f>JUL!H20</f>
        <v>652</v>
      </c>
      <c r="I21" s="20">
        <f aca="true" t="shared" si="2" ref="I21:I32">SUM(B21:H21)</f>
        <v>903</v>
      </c>
    </row>
    <row r="22" spans="1:9" ht="12.75">
      <c r="A22" s="24" t="s">
        <v>49</v>
      </c>
      <c r="B22" s="23">
        <f>AUG!B20</f>
        <v>113</v>
      </c>
      <c r="C22" s="23">
        <f>AUG!C20</f>
        <v>2</v>
      </c>
      <c r="D22" s="23">
        <f>AUG!D20</f>
        <v>10</v>
      </c>
      <c r="E22" s="23">
        <f>AUG!E20</f>
        <v>31</v>
      </c>
      <c r="F22" s="23">
        <f>AUG!F20</f>
        <v>95</v>
      </c>
      <c r="G22" s="23">
        <f>AUG!G20</f>
        <v>1</v>
      </c>
      <c r="H22" s="23">
        <f>AUG!H20</f>
        <v>660</v>
      </c>
      <c r="I22" s="20">
        <f t="shared" si="2"/>
        <v>912</v>
      </c>
    </row>
    <row r="23" spans="1:9" ht="12.75">
      <c r="A23" s="24" t="s">
        <v>50</v>
      </c>
      <c r="B23" s="23">
        <f>SEP!B20</f>
        <v>108</v>
      </c>
      <c r="C23" s="23">
        <f>SEP!C20</f>
        <v>4</v>
      </c>
      <c r="D23" s="23">
        <f>SEP!D20</f>
        <v>10</v>
      </c>
      <c r="E23" s="23">
        <f>SEP!E20</f>
        <v>32</v>
      </c>
      <c r="F23" s="23">
        <f>SEP!F20</f>
        <v>100</v>
      </c>
      <c r="G23" s="23">
        <f>SEP!G20</f>
        <v>1</v>
      </c>
      <c r="H23" s="23">
        <f>SEP!H20</f>
        <v>670</v>
      </c>
      <c r="I23" s="20">
        <f t="shared" si="2"/>
        <v>925</v>
      </c>
    </row>
    <row r="24" spans="1:9" ht="12.75">
      <c r="A24" s="24" t="s">
        <v>51</v>
      </c>
      <c r="B24" s="23">
        <f>OCT!B20</f>
        <v>104</v>
      </c>
      <c r="C24" s="23">
        <f>OCT!C20</f>
        <v>5</v>
      </c>
      <c r="D24" s="23">
        <f>OCT!D20</f>
        <v>11</v>
      </c>
      <c r="E24" s="23">
        <f>OCT!E20</f>
        <v>34</v>
      </c>
      <c r="F24" s="23">
        <f>OCT!F20</f>
        <v>102</v>
      </c>
      <c r="G24" s="23">
        <f>OCT!G20</f>
        <v>1</v>
      </c>
      <c r="H24" s="23">
        <f>OCT!H20</f>
        <v>673</v>
      </c>
      <c r="I24" s="20">
        <f t="shared" si="2"/>
        <v>930</v>
      </c>
    </row>
    <row r="25" spans="1:9" ht="12.75">
      <c r="A25" s="24" t="s">
        <v>52</v>
      </c>
      <c r="B25" s="20">
        <f>NOV!B20</f>
        <v>103</v>
      </c>
      <c r="C25" s="20">
        <f>NOV!C20</f>
        <v>2</v>
      </c>
      <c r="D25" s="20">
        <f>NOV!D20</f>
        <v>12</v>
      </c>
      <c r="E25" s="20">
        <f>NOV!E20</f>
        <v>35</v>
      </c>
      <c r="F25" s="20">
        <f>NOV!F20</f>
        <v>103</v>
      </c>
      <c r="G25" s="20">
        <f>NOV!G20</f>
        <v>1</v>
      </c>
      <c r="H25" s="20">
        <f>NOV!H20</f>
        <v>692</v>
      </c>
      <c r="I25" s="20">
        <f t="shared" si="2"/>
        <v>948</v>
      </c>
    </row>
    <row r="26" spans="1:9" ht="12.75">
      <c r="A26" s="24" t="s">
        <v>53</v>
      </c>
      <c r="B26" s="20">
        <f>DEC!B20</f>
        <v>107</v>
      </c>
      <c r="C26" s="20">
        <f>DEC!C20</f>
        <v>0</v>
      </c>
      <c r="D26" s="20">
        <f>DEC!D20</f>
        <v>12</v>
      </c>
      <c r="E26" s="20">
        <f>DEC!E20</f>
        <v>38</v>
      </c>
      <c r="F26" s="20">
        <f>DEC!F20</f>
        <v>108</v>
      </c>
      <c r="G26" s="20">
        <f>DEC!G20</f>
        <v>1</v>
      </c>
      <c r="H26" s="20">
        <f>DEC!H20</f>
        <v>698</v>
      </c>
      <c r="I26" s="20">
        <f t="shared" si="2"/>
        <v>964</v>
      </c>
    </row>
    <row r="27" spans="1:9" ht="12.75">
      <c r="A27" s="24" t="s">
        <v>54</v>
      </c>
      <c r="B27" s="20">
        <f>JAN!B20</f>
        <v>106</v>
      </c>
      <c r="C27" s="20">
        <f>JAN!C20</f>
        <v>1</v>
      </c>
      <c r="D27" s="20">
        <f>JAN!D20</f>
        <v>11</v>
      </c>
      <c r="E27" s="20">
        <f>JAN!E20</f>
        <v>40</v>
      </c>
      <c r="F27" s="20">
        <f>JAN!F20</f>
        <v>110</v>
      </c>
      <c r="G27" s="20">
        <f>JAN!G20</f>
        <v>1</v>
      </c>
      <c r="H27" s="20">
        <f>JAN!H20</f>
        <v>711</v>
      </c>
      <c r="I27" s="20">
        <f t="shared" si="2"/>
        <v>980</v>
      </c>
    </row>
    <row r="28" spans="1:9" ht="12.75">
      <c r="A28" s="24" t="s">
        <v>55</v>
      </c>
      <c r="B28" s="20">
        <f>FEB!B20</f>
        <v>108</v>
      </c>
      <c r="C28" s="20">
        <f>FEB!C20</f>
        <v>1</v>
      </c>
      <c r="D28" s="20">
        <f>FEB!D20</f>
        <v>10</v>
      </c>
      <c r="E28" s="20">
        <f>FEB!E20</f>
        <v>38</v>
      </c>
      <c r="F28" s="20">
        <f>FEB!F20</f>
        <v>107</v>
      </c>
      <c r="G28" s="20">
        <f>FEB!G20</f>
        <v>1</v>
      </c>
      <c r="H28" s="20">
        <f>FEB!H20</f>
        <v>694</v>
      </c>
      <c r="I28" s="20">
        <f t="shared" si="2"/>
        <v>959</v>
      </c>
    </row>
    <row r="29" spans="1:9" ht="12.75">
      <c r="A29" s="24" t="s">
        <v>56</v>
      </c>
      <c r="B29" s="20">
        <f>MAR!B20</f>
        <v>103</v>
      </c>
      <c r="C29" s="20">
        <f>MAR!C20</f>
        <v>2</v>
      </c>
      <c r="D29" s="20">
        <f>MAR!D20</f>
        <v>11</v>
      </c>
      <c r="E29" s="20">
        <f>MAR!E20</f>
        <v>37</v>
      </c>
      <c r="F29" s="20">
        <f>MAR!F20</f>
        <v>111</v>
      </c>
      <c r="G29" s="20">
        <f>MAR!G20</f>
        <v>1</v>
      </c>
      <c r="H29" s="20">
        <f>MAR!H20</f>
        <v>728</v>
      </c>
      <c r="I29" s="20">
        <f t="shared" si="2"/>
        <v>993</v>
      </c>
    </row>
    <row r="30" spans="1:9" ht="12.75">
      <c r="A30" s="24" t="s">
        <v>57</v>
      </c>
      <c r="B30" s="20">
        <f>APR!B20</f>
        <v>105</v>
      </c>
      <c r="C30" s="20">
        <f>APR!C20</f>
        <v>1</v>
      </c>
      <c r="D30" s="20">
        <f>APR!D20</f>
        <v>11</v>
      </c>
      <c r="E30" s="20">
        <f>APR!E20</f>
        <v>32</v>
      </c>
      <c r="F30" s="20">
        <f>APR!F20</f>
        <v>113</v>
      </c>
      <c r="G30" s="20">
        <f>APR!G20</f>
        <v>1</v>
      </c>
      <c r="H30" s="20">
        <f>APR!H20</f>
        <v>729</v>
      </c>
      <c r="I30" s="20">
        <f t="shared" si="2"/>
        <v>992</v>
      </c>
    </row>
    <row r="31" spans="1:9" ht="12.75">
      <c r="A31" s="24" t="s">
        <v>58</v>
      </c>
      <c r="B31" s="20">
        <f>MAY!B20</f>
        <v>107</v>
      </c>
      <c r="C31" s="20">
        <f>MAY!C20</f>
        <v>1</v>
      </c>
      <c r="D31" s="20">
        <f>MAY!D20</f>
        <v>12</v>
      </c>
      <c r="E31" s="20">
        <f>MAY!E20</f>
        <v>37</v>
      </c>
      <c r="F31" s="20">
        <f>MAY!F20</f>
        <v>112</v>
      </c>
      <c r="G31" s="20">
        <f>MAY!G20</f>
        <v>1</v>
      </c>
      <c r="H31" s="20">
        <f>MAY!H20</f>
        <v>738</v>
      </c>
      <c r="I31" s="20">
        <f t="shared" si="2"/>
        <v>1008</v>
      </c>
    </row>
    <row r="32" spans="1:9" ht="12.75">
      <c r="A32" s="24" t="s">
        <v>59</v>
      </c>
      <c r="B32" s="20">
        <f>JUN!B20</f>
        <v>109</v>
      </c>
      <c r="C32" s="20">
        <f>JUN!C20</f>
        <v>2</v>
      </c>
      <c r="D32" s="20">
        <f>JUN!D20</f>
        <v>11</v>
      </c>
      <c r="E32" s="20">
        <f>JUN!E20</f>
        <v>39</v>
      </c>
      <c r="F32" s="20">
        <f>JUN!F20</f>
        <v>112</v>
      </c>
      <c r="G32" s="20">
        <f>JUN!G20</f>
        <v>1</v>
      </c>
      <c r="H32" s="20">
        <f>JUN!H20</f>
        <v>734</v>
      </c>
      <c r="I32" s="20">
        <f t="shared" si="2"/>
        <v>1008</v>
      </c>
    </row>
    <row r="33" spans="1:9" ht="12.75">
      <c r="A33" s="17" t="s">
        <v>47</v>
      </c>
      <c r="B33" s="20">
        <f aca="true" t="shared" si="3" ref="B33:I33">SUM(B21:B32)/COUNTIF(B21:B32,"&lt;&gt;0")</f>
        <v>107.08333333333333</v>
      </c>
      <c r="C33" s="20">
        <f t="shared" si="3"/>
        <v>2</v>
      </c>
      <c r="D33" s="20">
        <f t="shared" si="3"/>
        <v>10.916666666666666</v>
      </c>
      <c r="E33" s="20">
        <f t="shared" si="3"/>
        <v>35.25</v>
      </c>
      <c r="F33" s="20">
        <f t="shared" si="3"/>
        <v>105.83333333333333</v>
      </c>
      <c r="G33" s="20">
        <f t="shared" si="3"/>
        <v>1</v>
      </c>
      <c r="H33" s="20">
        <f t="shared" si="3"/>
        <v>698.25</v>
      </c>
      <c r="I33" s="20">
        <f t="shared" si="3"/>
        <v>960.1666666666666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JUL!B31</f>
        <v>83466</v>
      </c>
      <c r="C37" s="20">
        <f>JUL!C31</f>
        <v>700</v>
      </c>
      <c r="D37" s="20">
        <f>JUL!D31</f>
        <v>8910</v>
      </c>
      <c r="E37" s="20">
        <f>JUL!E31</f>
        <v>8557</v>
      </c>
      <c r="F37" s="20">
        <f>JUL!F31</f>
        <v>20525</v>
      </c>
      <c r="G37" s="20">
        <f>JUL!G31</f>
        <v>314</v>
      </c>
      <c r="H37" s="20">
        <f>JUL!H31</f>
        <v>314718</v>
      </c>
      <c r="I37" s="20">
        <f aca="true" t="shared" si="4" ref="I37:I48">SUM(B37:H37)</f>
        <v>437190</v>
      </c>
    </row>
    <row r="38" spans="1:9" ht="12.75">
      <c r="A38" s="24" t="s">
        <v>49</v>
      </c>
      <c r="B38" s="20">
        <f>AUG!B31</f>
        <v>84603</v>
      </c>
      <c r="C38" s="20">
        <f>AUG!C31</f>
        <v>1779</v>
      </c>
      <c r="D38" s="20">
        <f>AUG!D31</f>
        <v>9400</v>
      </c>
      <c r="E38" s="20">
        <f>AUG!E31</f>
        <v>8777</v>
      </c>
      <c r="F38" s="20">
        <f>AUG!F31</f>
        <v>19405</v>
      </c>
      <c r="G38" s="20">
        <f>AUG!G31</f>
        <v>314</v>
      </c>
      <c r="H38" s="20">
        <f>AUG!H31</f>
        <v>320757</v>
      </c>
      <c r="I38" s="20">
        <f t="shared" si="4"/>
        <v>445035</v>
      </c>
    </row>
    <row r="39" spans="1:9" ht="12.75">
      <c r="A39" s="24" t="s">
        <v>50</v>
      </c>
      <c r="B39" s="20">
        <f>SEP!B31</f>
        <v>81295</v>
      </c>
      <c r="C39" s="20">
        <f>SEP!C31</f>
        <v>3735</v>
      </c>
      <c r="D39" s="20">
        <f>SEP!D31</f>
        <v>8146</v>
      </c>
      <c r="E39" s="20">
        <f>SEP!E31</f>
        <v>9050</v>
      </c>
      <c r="F39" s="20">
        <f>SEP!F31</f>
        <v>20620</v>
      </c>
      <c r="G39" s="20">
        <f>SEP!G31</f>
        <v>314</v>
      </c>
      <c r="H39" s="20">
        <f>SEP!H31</f>
        <v>322996</v>
      </c>
      <c r="I39" s="20">
        <f t="shared" si="4"/>
        <v>446156</v>
      </c>
    </row>
    <row r="40" spans="1:9" ht="12.75">
      <c r="A40" s="24" t="s">
        <v>51</v>
      </c>
      <c r="B40" s="20">
        <f>OCT!B31</f>
        <v>78393</v>
      </c>
      <c r="C40" s="20">
        <f>OCT!C31</f>
        <v>4154</v>
      </c>
      <c r="D40" s="20">
        <f>OCT!D31</f>
        <v>9380</v>
      </c>
      <c r="E40" s="20">
        <f>OCT!E31</f>
        <v>9870</v>
      </c>
      <c r="F40" s="20">
        <f>OCT!F31</f>
        <v>20994</v>
      </c>
      <c r="G40" s="20">
        <f>OCT!G31</f>
        <v>314</v>
      </c>
      <c r="H40" s="20">
        <f>OCT!H31</f>
        <v>323023</v>
      </c>
      <c r="I40" s="20">
        <f t="shared" si="4"/>
        <v>446128</v>
      </c>
    </row>
    <row r="41" spans="1:9" ht="12.75">
      <c r="A41" s="24" t="s">
        <v>52</v>
      </c>
      <c r="B41" s="20">
        <f>NOV!B31</f>
        <v>75450</v>
      </c>
      <c r="C41" s="20">
        <f>NOV!C31</f>
        <v>1309</v>
      </c>
      <c r="D41" s="20">
        <f>NOV!D31</f>
        <v>9860</v>
      </c>
      <c r="E41" s="20">
        <f>NOV!E31</f>
        <v>10230</v>
      </c>
      <c r="F41" s="20">
        <f>NOV!F31</f>
        <v>21494</v>
      </c>
      <c r="G41" s="20">
        <f>NOV!G31</f>
        <v>314</v>
      </c>
      <c r="H41" s="20">
        <f>NOV!H31</f>
        <v>334410</v>
      </c>
      <c r="I41" s="20">
        <f t="shared" si="4"/>
        <v>453067</v>
      </c>
    </row>
    <row r="42" spans="1:9" ht="12.75">
      <c r="A42" s="24" t="s">
        <v>53</v>
      </c>
      <c r="B42" s="20">
        <f>DEC!B31</f>
        <v>80444</v>
      </c>
      <c r="C42" s="20">
        <f>DEC!C31</f>
        <v>0</v>
      </c>
      <c r="D42" s="20">
        <f>DEC!D31</f>
        <v>9882</v>
      </c>
      <c r="E42" s="20">
        <f>DEC!E31</f>
        <v>11080</v>
      </c>
      <c r="F42" s="20">
        <f>DEC!F31</f>
        <v>23221</v>
      </c>
      <c r="G42" s="20">
        <f>DEC!G31</f>
        <v>314</v>
      </c>
      <c r="H42" s="20">
        <f>DEC!H31</f>
        <v>331418</v>
      </c>
      <c r="I42" s="20">
        <f t="shared" si="4"/>
        <v>456359</v>
      </c>
    </row>
    <row r="43" spans="1:9" ht="12.75">
      <c r="A43" s="24" t="s">
        <v>54</v>
      </c>
      <c r="B43" s="20">
        <f>JAN!B31</f>
        <v>78003</v>
      </c>
      <c r="C43" s="20">
        <f>JAN!C31</f>
        <v>410</v>
      </c>
      <c r="D43" s="20">
        <f>JAN!D31</f>
        <v>9344</v>
      </c>
      <c r="E43" s="20">
        <f>JAN!E31</f>
        <v>11616</v>
      </c>
      <c r="F43" s="20">
        <f>JAN!F31</f>
        <v>22917</v>
      </c>
      <c r="G43" s="20">
        <f>JAN!G31</f>
        <v>314</v>
      </c>
      <c r="H43" s="20">
        <f>JAN!H31</f>
        <v>335469</v>
      </c>
      <c r="I43" s="20">
        <f t="shared" si="4"/>
        <v>458073</v>
      </c>
    </row>
    <row r="44" spans="1:9" ht="12.75">
      <c r="A44" s="24" t="s">
        <v>55</v>
      </c>
      <c r="B44" s="20">
        <f>FEB!B31</f>
        <v>79709</v>
      </c>
      <c r="C44" s="20">
        <f>FEB!C31</f>
        <v>675</v>
      </c>
      <c r="D44" s="20">
        <f>FEB!D31</f>
        <v>8554</v>
      </c>
      <c r="E44" s="20">
        <f>FEB!E31</f>
        <v>11094</v>
      </c>
      <c r="F44" s="20">
        <f>FEB!F31</f>
        <v>22671</v>
      </c>
      <c r="G44" s="20">
        <f>FEB!G31</f>
        <v>314</v>
      </c>
      <c r="H44" s="20">
        <f>FEB!H31</f>
        <v>323875</v>
      </c>
      <c r="I44" s="20">
        <f t="shared" si="4"/>
        <v>446892</v>
      </c>
    </row>
    <row r="45" spans="1:9" ht="12.75">
      <c r="A45" s="24" t="s">
        <v>56</v>
      </c>
      <c r="B45" s="20">
        <f>MAR!B31</f>
        <v>78503</v>
      </c>
      <c r="C45" s="20">
        <f>MAR!C31</f>
        <v>1630</v>
      </c>
      <c r="D45" s="20">
        <f>MAR!D31</f>
        <v>9426</v>
      </c>
      <c r="E45" s="20">
        <f>MAR!E31</f>
        <v>10744</v>
      </c>
      <c r="F45" s="20">
        <f>MAR!F31</f>
        <v>23621</v>
      </c>
      <c r="G45" s="20">
        <f>MAR!G31</f>
        <v>314</v>
      </c>
      <c r="H45" s="20">
        <f>MAR!H31</f>
        <v>337822</v>
      </c>
      <c r="I45" s="20">
        <f t="shared" si="4"/>
        <v>462060</v>
      </c>
    </row>
    <row r="46" spans="1:9" ht="12.75">
      <c r="A46" s="24" t="s">
        <v>57</v>
      </c>
      <c r="B46" s="20">
        <f>APR!B31</f>
        <v>80223</v>
      </c>
      <c r="C46" s="20">
        <f>APR!C31</f>
        <v>806</v>
      </c>
      <c r="D46" s="20">
        <f>APR!D31</f>
        <v>10099</v>
      </c>
      <c r="E46" s="20">
        <f>APR!E31</f>
        <v>9358</v>
      </c>
      <c r="F46" s="20">
        <f>APR!F31</f>
        <v>24418</v>
      </c>
      <c r="G46" s="20">
        <f>APR!G31</f>
        <v>314</v>
      </c>
      <c r="H46" s="20">
        <f>APR!H31</f>
        <v>334632</v>
      </c>
      <c r="I46" s="20">
        <f t="shared" si="4"/>
        <v>459850</v>
      </c>
    </row>
    <row r="47" spans="1:9" ht="12.75">
      <c r="A47" s="24" t="s">
        <v>58</v>
      </c>
      <c r="B47" s="20">
        <f>MAY!B31</f>
        <v>83763</v>
      </c>
      <c r="C47" s="20">
        <f>MAY!C31</f>
        <v>717</v>
      </c>
      <c r="D47" s="20">
        <f>MAY!D31</f>
        <v>10611</v>
      </c>
      <c r="E47" s="20">
        <f>MAY!E31</f>
        <v>10950</v>
      </c>
      <c r="F47" s="20">
        <f>MAY!F31</f>
        <v>23954</v>
      </c>
      <c r="G47" s="20">
        <f>MAY!G31</f>
        <v>314</v>
      </c>
      <c r="H47" s="20">
        <f>MAY!H31</f>
        <v>334642</v>
      </c>
      <c r="I47" s="20">
        <f t="shared" si="4"/>
        <v>464951</v>
      </c>
    </row>
    <row r="48" spans="1:9" ht="12.75">
      <c r="A48" s="24" t="s">
        <v>59</v>
      </c>
      <c r="B48" s="20">
        <f>JUN!B31</f>
        <v>83376</v>
      </c>
      <c r="C48" s="20">
        <f>JUN!C31</f>
        <v>1159</v>
      </c>
      <c r="D48" s="20">
        <f>JUN!D31</f>
        <v>9173</v>
      </c>
      <c r="E48" s="20">
        <f>JUN!E31</f>
        <v>11508</v>
      </c>
      <c r="F48" s="20">
        <f>JUN!F31</f>
        <v>23937</v>
      </c>
      <c r="G48" s="20">
        <f>JUN!G31</f>
        <v>314</v>
      </c>
      <c r="H48" s="20">
        <f>JUN!H31</f>
        <v>333610</v>
      </c>
      <c r="I48" s="20">
        <f t="shared" si="4"/>
        <v>463077</v>
      </c>
    </row>
    <row r="49" spans="1:9" ht="12.75">
      <c r="A49" s="17" t="s">
        <v>47</v>
      </c>
      <c r="B49" s="20">
        <f aca="true" t="shared" si="5" ref="B49:I49">SUM(B37:B48)/COUNTIF(B37:B48,"&lt;&gt;0")</f>
        <v>80602.33333333333</v>
      </c>
      <c r="C49" s="20">
        <f t="shared" si="5"/>
        <v>1552.1818181818182</v>
      </c>
      <c r="D49" s="20">
        <f t="shared" si="5"/>
        <v>9398.75</v>
      </c>
      <c r="E49" s="20">
        <f t="shared" si="5"/>
        <v>10236.166666666666</v>
      </c>
      <c r="F49" s="20">
        <f t="shared" si="5"/>
        <v>22314.75</v>
      </c>
      <c r="G49" s="20">
        <f t="shared" si="5"/>
        <v>314</v>
      </c>
      <c r="H49" s="20">
        <f t="shared" si="5"/>
        <v>328947.6666666667</v>
      </c>
      <c r="I49" s="20">
        <f t="shared" si="5"/>
        <v>453236.5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66</v>
      </c>
    </row>
    <row r="54" ht="12.75">
      <c r="A54" s="18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JUL!I42</f>
        <v>903</v>
      </c>
      <c r="D58" s="29">
        <f>JUL!I43</f>
        <v>2047</v>
      </c>
      <c r="E58" s="31">
        <f>JUL!I44</f>
        <v>2.266888150609081</v>
      </c>
      <c r="G58" s="29">
        <f>JUL!I47</f>
        <v>652</v>
      </c>
      <c r="H58" s="29">
        <f>JUL!I48</f>
        <v>1457</v>
      </c>
      <c r="I58" s="31">
        <f>JUL!I49</f>
        <v>2.2346625766871164</v>
      </c>
      <c r="K58" s="29">
        <f>JUL!I52</f>
        <v>251</v>
      </c>
      <c r="L58" s="29">
        <f>JUL!I53</f>
        <v>590</v>
      </c>
      <c r="M58" s="31">
        <f>JUL!I54</f>
        <v>2.350597609561753</v>
      </c>
    </row>
    <row r="59" spans="1:13" ht="12.75">
      <c r="A59" s="24" t="s">
        <v>49</v>
      </c>
      <c r="C59" s="29">
        <f>AUG!I42</f>
        <v>912</v>
      </c>
      <c r="D59" s="29">
        <f>AUG!I43</f>
        <v>2064</v>
      </c>
      <c r="E59" s="31">
        <f>AUG!I44</f>
        <v>2.263157894736842</v>
      </c>
      <c r="G59" s="29">
        <f>AUG!I47</f>
        <v>660</v>
      </c>
      <c r="H59" s="29">
        <f>AUG!I48</f>
        <v>1472</v>
      </c>
      <c r="I59" s="31">
        <f>AUG!I49</f>
        <v>2.2303030303030305</v>
      </c>
      <c r="K59" s="29">
        <f>AUG!I52</f>
        <v>251</v>
      </c>
      <c r="L59" s="29">
        <f>AUG!I53</f>
        <v>592</v>
      </c>
      <c r="M59" s="31">
        <f>AUG!I54</f>
        <v>2.358565737051793</v>
      </c>
    </row>
    <row r="60" spans="1:13" ht="12.75">
      <c r="A60" s="24" t="s">
        <v>50</v>
      </c>
      <c r="C60" s="29">
        <f>SEP!I42</f>
        <v>925</v>
      </c>
      <c r="D60" s="29">
        <f>SEP!I43</f>
        <v>2068</v>
      </c>
      <c r="E60" s="31">
        <f>SEP!I44</f>
        <v>2.2356756756756755</v>
      </c>
      <c r="G60" s="29">
        <f>SEP!I47</f>
        <v>670</v>
      </c>
      <c r="H60" s="29">
        <f>SEP!I48</f>
        <v>1478</v>
      </c>
      <c r="I60" s="31">
        <f>SEP!I49</f>
        <v>2.2059701492537314</v>
      </c>
      <c r="K60" s="29">
        <f>SEP!I52</f>
        <v>255</v>
      </c>
      <c r="L60" s="29">
        <f>SEP!I53</f>
        <v>590</v>
      </c>
      <c r="M60" s="31">
        <f>SEP!I54</f>
        <v>2.3137254901960786</v>
      </c>
    </row>
    <row r="61" spans="1:13" ht="12.75">
      <c r="A61" s="24" t="s">
        <v>51</v>
      </c>
      <c r="C61" s="29">
        <f>OCT!I42</f>
        <v>930</v>
      </c>
      <c r="D61" s="29">
        <f>OCT!I43</f>
        <v>2058</v>
      </c>
      <c r="E61" s="31">
        <f>OCT!I44</f>
        <v>2.2129032258064516</v>
      </c>
      <c r="G61" s="29">
        <f>OCT!I47</f>
        <v>673</v>
      </c>
      <c r="H61" s="29">
        <f>OCT!I48</f>
        <v>1472</v>
      </c>
      <c r="I61" s="31">
        <f>OCT!I49</f>
        <v>2.1872213967310548</v>
      </c>
      <c r="K61" s="29">
        <f>OCT!I52</f>
        <v>257</v>
      </c>
      <c r="L61" s="29">
        <f>OCT!I53</f>
        <v>586</v>
      </c>
      <c r="M61" s="31">
        <f>OCT!I54</f>
        <v>2.280155642023346</v>
      </c>
    </row>
    <row r="62" spans="1:13" ht="12.75">
      <c r="A62" s="24" t="s">
        <v>52</v>
      </c>
      <c r="C62" s="29">
        <f>NOV!I42</f>
        <v>948</v>
      </c>
      <c r="D62" s="29">
        <f>NOV!I43</f>
        <v>2104</v>
      </c>
      <c r="E62" s="31">
        <f>NOV!I44</f>
        <v>2.219409282700422</v>
      </c>
      <c r="G62" s="29">
        <f>NOV!I47</f>
        <v>692</v>
      </c>
      <c r="H62" s="29">
        <f>NOV!I48</f>
        <v>1534</v>
      </c>
      <c r="I62" s="31">
        <f>NOV!I49</f>
        <v>2.2167630057803467</v>
      </c>
      <c r="K62" s="29">
        <f>NOV!I52</f>
        <v>256</v>
      </c>
      <c r="L62" s="29">
        <f>NOV!I53</f>
        <v>570</v>
      </c>
      <c r="M62" s="31">
        <f>NOV!I54</f>
        <v>2.2265625</v>
      </c>
    </row>
    <row r="63" spans="1:13" ht="12.75">
      <c r="A63" s="24" t="s">
        <v>53</v>
      </c>
      <c r="C63" s="29">
        <f>DEC!I42</f>
        <v>964</v>
      </c>
      <c r="D63" s="29">
        <f>DEC!I43</f>
        <v>2117</v>
      </c>
      <c r="E63" s="31">
        <f>DEC!I44</f>
        <v>2.1960580912863072</v>
      </c>
      <c r="G63" s="29">
        <f>DEC!I47</f>
        <v>698</v>
      </c>
      <c r="H63" s="29">
        <f>DEC!I48</f>
        <v>1526</v>
      </c>
      <c r="I63" s="31">
        <f>DEC!I49</f>
        <v>2.1862464183381087</v>
      </c>
      <c r="K63" s="29">
        <f>DEC!I52</f>
        <v>266</v>
      </c>
      <c r="L63" s="29">
        <f>DEC!I53</f>
        <v>591</v>
      </c>
      <c r="M63" s="31">
        <f>DEC!I54</f>
        <v>2.2218045112781954</v>
      </c>
    </row>
    <row r="64" spans="1:13" ht="12.75">
      <c r="A64" s="24" t="s">
        <v>54</v>
      </c>
      <c r="C64" s="29">
        <f>JAN!I42</f>
        <v>980</v>
      </c>
      <c r="D64" s="29">
        <f>JAN!I43</f>
        <v>2139</v>
      </c>
      <c r="E64" s="31">
        <f>JAN!I44</f>
        <v>2.1826530612244897</v>
      </c>
      <c r="G64" s="29">
        <f>JAN!I47</f>
        <v>711</v>
      </c>
      <c r="H64" s="29">
        <f>JAN!I48</f>
        <v>1555</v>
      </c>
      <c r="I64" s="31">
        <f>JAN!I49</f>
        <v>2.1870604781997187</v>
      </c>
      <c r="K64" s="29">
        <f>JAN!I52</f>
        <v>269</v>
      </c>
      <c r="L64" s="29">
        <f>JAN!I53</f>
        <v>584</v>
      </c>
      <c r="M64" s="31">
        <f>JAN!I54</f>
        <v>2.171003717472119</v>
      </c>
    </row>
    <row r="65" spans="1:13" ht="12.75">
      <c r="A65" s="24" t="s">
        <v>55</v>
      </c>
      <c r="C65" s="29">
        <f>FEB!I42</f>
        <v>959</v>
      </c>
      <c r="D65" s="29">
        <f>FEB!I43</f>
        <v>2100</v>
      </c>
      <c r="E65" s="31">
        <f>FEB!I44</f>
        <v>2.18978102189781</v>
      </c>
      <c r="G65" s="29">
        <f>FEB!I47</f>
        <v>694</v>
      </c>
      <c r="H65" s="29">
        <f>FEB!I48</f>
        <v>1518</v>
      </c>
      <c r="I65" s="31">
        <f>FEB!I49</f>
        <v>2.1873198847262247</v>
      </c>
      <c r="K65" s="29">
        <f>FEB!I52</f>
        <v>265</v>
      </c>
      <c r="L65" s="29">
        <f>FEB!I53</f>
        <v>582</v>
      </c>
      <c r="M65" s="31">
        <f>FEB!I54</f>
        <v>2.1962264150943396</v>
      </c>
    </row>
    <row r="66" spans="1:13" ht="12.75">
      <c r="A66" s="24" t="s">
        <v>56</v>
      </c>
      <c r="C66" s="29">
        <f>MAR!I42</f>
        <v>993</v>
      </c>
      <c r="D66" s="29">
        <f>MAR!I43</f>
        <v>2168</v>
      </c>
      <c r="E66" s="31">
        <f>MAR!I44</f>
        <v>2.1832829808660623</v>
      </c>
      <c r="G66" s="29">
        <f>MAR!I47</f>
        <v>728</v>
      </c>
      <c r="H66" s="29">
        <f>MAR!I48</f>
        <v>1583</v>
      </c>
      <c r="I66" s="31">
        <f>MAR!I49</f>
        <v>2.1744505494505493</v>
      </c>
      <c r="K66" s="29">
        <f>MAR!I52</f>
        <v>265</v>
      </c>
      <c r="L66" s="29">
        <f>MAR!I53</f>
        <v>585</v>
      </c>
      <c r="M66" s="31">
        <f>MAR!I54</f>
        <v>2.207547169811321</v>
      </c>
    </row>
    <row r="67" spans="1:13" ht="12.75">
      <c r="A67" s="24" t="s">
        <v>57</v>
      </c>
      <c r="C67" s="29">
        <f>APR!I42</f>
        <v>992</v>
      </c>
      <c r="D67" s="29">
        <f>APR!I43</f>
        <v>2174</v>
      </c>
      <c r="E67" s="31">
        <f>APR!I44</f>
        <v>2.191532258064516</v>
      </c>
      <c r="G67" s="29">
        <f>APR!I47</f>
        <v>729</v>
      </c>
      <c r="H67" s="29">
        <f>APR!I48</f>
        <v>1583</v>
      </c>
      <c r="I67" s="31">
        <f>APR!I49</f>
        <v>2.1714677640603566</v>
      </c>
      <c r="K67" s="29">
        <f>APR!I52</f>
        <v>263</v>
      </c>
      <c r="L67" s="29">
        <f>APR!I53</f>
        <v>591</v>
      </c>
      <c r="M67" s="31">
        <f>APR!I54</f>
        <v>2.247148288973384</v>
      </c>
    </row>
    <row r="68" spans="1:13" ht="12.75">
      <c r="A68" s="24" t="s">
        <v>58</v>
      </c>
      <c r="C68" s="29">
        <f>MAY!I42</f>
        <v>1008</v>
      </c>
      <c r="D68" s="29">
        <f>MAY!I43</f>
        <v>2188</v>
      </c>
      <c r="E68" s="31">
        <f>MAY!I44</f>
        <v>2.1706349206349205</v>
      </c>
      <c r="G68" s="29">
        <f>MAY!I47</f>
        <v>738</v>
      </c>
      <c r="H68" s="29">
        <f>MAY!I48</f>
        <v>1579</v>
      </c>
      <c r="I68" s="31">
        <f>MAY!I49</f>
        <v>2.1395663956639566</v>
      </c>
      <c r="K68" s="29">
        <f>MAY!I52</f>
        <v>270</v>
      </c>
      <c r="L68" s="29">
        <f>MAY!I53</f>
        <v>609</v>
      </c>
      <c r="M68" s="31">
        <f>MAY!I54</f>
        <v>2.2555555555555555</v>
      </c>
    </row>
    <row r="69" spans="1:13" ht="12.75">
      <c r="A69" s="24" t="s">
        <v>59</v>
      </c>
      <c r="C69" s="29">
        <f>JUN!I42</f>
        <v>1008</v>
      </c>
      <c r="D69" s="29">
        <f>JUN!I43</f>
        <v>2197</v>
      </c>
      <c r="E69" s="31">
        <f>JUN!I44</f>
        <v>2.179563492063492</v>
      </c>
      <c r="G69" s="29">
        <f>JUN!I47</f>
        <v>734</v>
      </c>
      <c r="H69" s="29">
        <f>JUN!I48</f>
        <v>1585</v>
      </c>
      <c r="I69" s="31">
        <f>JUN!I49</f>
        <v>2.1594005449591283</v>
      </c>
      <c r="K69" s="29">
        <f>JUN!I52</f>
        <v>274</v>
      </c>
      <c r="L69" s="29">
        <f>JUN!I53</f>
        <v>612</v>
      </c>
      <c r="M69" s="31">
        <f>JUN!I54</f>
        <v>2.2335766423357666</v>
      </c>
    </row>
    <row r="70" spans="1:13" ht="12.75">
      <c r="A70" s="30" t="s">
        <v>47</v>
      </c>
      <c r="C70" s="20">
        <f>SUM(C58:C69)/COUNTIF(C58:C69,"&lt;&gt;0")</f>
        <v>960.1666666666666</v>
      </c>
      <c r="D70" s="20">
        <f>SUM(D58:D69)/COUNTIF(D58:D69,"&lt;&gt;0")</f>
        <v>2118.6666666666665</v>
      </c>
      <c r="E70" s="31">
        <f>D70/C70</f>
        <v>2.206561360874848</v>
      </c>
      <c r="G70" s="20">
        <f>SUM(G58:G69)/COUNTIF(G58:G69,"&lt;&gt;0")</f>
        <v>698.25</v>
      </c>
      <c r="H70" s="20">
        <f>SUM(H58:H69)/COUNTIF(H58:H69,"&lt;&gt;0")</f>
        <v>1528.5</v>
      </c>
      <c r="I70" s="31">
        <f>H70/G70</f>
        <v>2.189044038668099</v>
      </c>
      <c r="K70" s="20">
        <f>SUM(K58:K69)/COUNTIF(K58:K69,"&lt;&gt;0")</f>
        <v>261.8333333333333</v>
      </c>
      <c r="L70" s="20">
        <f>SUM(L58:L69)/COUNTIF(L58:L69,"&lt;&gt;0")</f>
        <v>590.1666666666666</v>
      </c>
      <c r="M70" s="31">
        <f>L70/K70</f>
        <v>2.2539783577339274</v>
      </c>
    </row>
    <row r="76" ht="12.75">
      <c r="A76" s="18" t="s">
        <v>67</v>
      </c>
    </row>
    <row r="78" spans="2:12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JUL!I61</f>
        <v>251</v>
      </c>
      <c r="C81" s="29">
        <f>JUL!I62</f>
        <v>590</v>
      </c>
      <c r="D81" s="31">
        <f>JUL!I63</f>
        <v>2.350597609561753</v>
      </c>
      <c r="F81" s="29">
        <f>JUL!I66</f>
        <v>98</v>
      </c>
      <c r="G81" s="29">
        <f>JUL!I67</f>
        <v>111</v>
      </c>
      <c r="H81" s="31">
        <f>JUL!I68</f>
        <v>1.1326530612244898</v>
      </c>
      <c r="J81" s="29">
        <f>JUL!I71</f>
        <v>112</v>
      </c>
      <c r="K81" s="29">
        <f>JUL!I72</f>
        <v>393</v>
      </c>
      <c r="L81" s="31">
        <f>JUL!I73</f>
        <v>3.5089285714285716</v>
      </c>
    </row>
    <row r="82" spans="1:12" ht="12.75">
      <c r="A82" s="24" t="s">
        <v>49</v>
      </c>
      <c r="B82" s="29">
        <f>AUG!I61</f>
        <v>252</v>
      </c>
      <c r="C82" s="29">
        <f>AUG!I62</f>
        <v>592</v>
      </c>
      <c r="D82" s="31">
        <f>AUG!I63</f>
        <v>2.3492063492063493</v>
      </c>
      <c r="F82" s="29">
        <f>AUG!I66</f>
        <v>96</v>
      </c>
      <c r="G82" s="29">
        <f>AUG!I67</f>
        <v>107</v>
      </c>
      <c r="H82" s="31">
        <f>AUG!I68</f>
        <v>1.1145833333333333</v>
      </c>
      <c r="J82" s="29">
        <f>AUG!I71</f>
        <v>113</v>
      </c>
      <c r="K82" s="29">
        <f>AUG!I72</f>
        <v>392</v>
      </c>
      <c r="L82" s="31">
        <f>AUG!I73</f>
        <v>3.4690265486725664</v>
      </c>
    </row>
    <row r="83" spans="1:12" ht="12.75">
      <c r="A83" s="24" t="s">
        <v>50</v>
      </c>
      <c r="B83" s="29">
        <f>SEP!I61</f>
        <v>255</v>
      </c>
      <c r="C83" s="29">
        <f>SEP!I62</f>
        <v>590</v>
      </c>
      <c r="D83" s="31">
        <f>SEP!I63</f>
        <v>2.3137254901960786</v>
      </c>
      <c r="F83" s="29">
        <f>SEP!I66</f>
        <v>101</v>
      </c>
      <c r="G83" s="29">
        <f>SEP!I67</f>
        <v>112</v>
      </c>
      <c r="H83" s="31">
        <f>SEP!I68</f>
        <v>1.108910891089109</v>
      </c>
      <c r="J83" s="29">
        <f>SEP!I71</f>
        <v>108</v>
      </c>
      <c r="K83" s="29">
        <f>SEP!I72</f>
        <v>378</v>
      </c>
      <c r="L83" s="31">
        <f>SEP!I73</f>
        <v>3.5</v>
      </c>
    </row>
    <row r="84" spans="1:12" ht="12.75">
      <c r="A84" s="24" t="s">
        <v>51</v>
      </c>
      <c r="B84" s="29">
        <f>OCT!I61</f>
        <v>257</v>
      </c>
      <c r="C84" s="29">
        <f>OCT!I62</f>
        <v>586</v>
      </c>
      <c r="D84" s="31">
        <f>OCT!I63</f>
        <v>2.280155642023346</v>
      </c>
      <c r="F84" s="29">
        <f>OCT!I66</f>
        <v>103</v>
      </c>
      <c r="G84" s="29">
        <f>OCT!I67</f>
        <v>114</v>
      </c>
      <c r="H84" s="31">
        <f>OCT!I68</f>
        <v>1.1067961165048543</v>
      </c>
      <c r="J84" s="29">
        <f>OCT!I71</f>
        <v>104</v>
      </c>
      <c r="K84" s="29">
        <f>OCT!I67</f>
        <v>114</v>
      </c>
      <c r="L84" s="31">
        <f>OCT!I73</f>
        <v>3.5096153846153846</v>
      </c>
    </row>
    <row r="85" spans="1:12" ht="12.75">
      <c r="A85" s="24" t="s">
        <v>52</v>
      </c>
      <c r="B85" s="29">
        <f>NOV!I61</f>
        <v>256</v>
      </c>
      <c r="C85" s="29">
        <f>NOV!I62</f>
        <v>570</v>
      </c>
      <c r="D85" s="31">
        <f>NOV!I63</f>
        <v>2.2265625</v>
      </c>
      <c r="F85" s="29">
        <f>NOV!I66</f>
        <v>104</v>
      </c>
      <c r="G85" s="29">
        <f>NOV!I67</f>
        <v>115</v>
      </c>
      <c r="H85" s="31">
        <f>NOV!I63</f>
        <v>2.2265625</v>
      </c>
      <c r="J85" s="29">
        <f>NOV!I71</f>
        <v>103</v>
      </c>
      <c r="K85" s="29">
        <f>NOV!I72</f>
        <v>353</v>
      </c>
      <c r="L85" s="31">
        <f>NOV!I73</f>
        <v>3.4271844660194173</v>
      </c>
    </row>
    <row r="86" spans="1:12" ht="12.75">
      <c r="A86" s="24" t="s">
        <v>53</v>
      </c>
      <c r="B86" s="29">
        <f>DEC!I61</f>
        <v>266</v>
      </c>
      <c r="C86" s="29">
        <f>DEC!I62</f>
        <v>591</v>
      </c>
      <c r="D86" s="31">
        <f>DEC!I63</f>
        <v>2.2218045112781954</v>
      </c>
      <c r="F86" s="29">
        <f>DEC!I66</f>
        <v>109</v>
      </c>
      <c r="G86" s="29">
        <f>DEC!I67</f>
        <v>121</v>
      </c>
      <c r="H86" s="31">
        <f>DEC!I63</f>
        <v>2.2218045112781954</v>
      </c>
      <c r="J86" s="29">
        <f>DEC!I71</f>
        <v>107</v>
      </c>
      <c r="K86" s="29">
        <f>DEC!I72</f>
        <v>371</v>
      </c>
      <c r="L86" s="31">
        <f>DEC!I73</f>
        <v>3.467289719626168</v>
      </c>
    </row>
    <row r="87" spans="1:12" ht="12.75">
      <c r="A87" s="24" t="s">
        <v>54</v>
      </c>
      <c r="B87" s="29">
        <f>JAN!I61</f>
        <v>269</v>
      </c>
      <c r="C87" s="29">
        <f>JAN!I62</f>
        <v>584</v>
      </c>
      <c r="D87" s="31">
        <f>JAN!I63</f>
        <v>2.171003717472119</v>
      </c>
      <c r="F87" s="29">
        <f>JAN!I66</f>
        <v>111</v>
      </c>
      <c r="G87" s="29">
        <f>JAN!I67</f>
        <v>122</v>
      </c>
      <c r="H87" s="31">
        <f>JAN!I68</f>
        <v>1.0990990990990992</v>
      </c>
      <c r="J87" s="29">
        <f>JAN!I71</f>
        <v>106</v>
      </c>
      <c r="K87" s="29">
        <f>JAN!I72</f>
        <v>364</v>
      </c>
      <c r="L87" s="31">
        <f>JAN!I73</f>
        <v>3.4339622641509435</v>
      </c>
    </row>
    <row r="88" spans="1:12" ht="12.75">
      <c r="A88" s="24" t="s">
        <v>55</v>
      </c>
      <c r="B88" s="29">
        <f>FEB!I61</f>
        <v>265</v>
      </c>
      <c r="C88" s="29">
        <f>FEB!I62</f>
        <v>582</v>
      </c>
      <c r="D88" s="31">
        <f>FEB!I63</f>
        <v>2.1962264150943396</v>
      </c>
      <c r="F88" s="29">
        <f>FEB!I66</f>
        <v>108</v>
      </c>
      <c r="G88" s="29">
        <f>FEB!I67</f>
        <v>119</v>
      </c>
      <c r="H88" s="31">
        <f>FEB!I68</f>
        <v>1.1018518518518519</v>
      </c>
      <c r="J88" s="29">
        <f>FEB!I71</f>
        <v>108</v>
      </c>
      <c r="K88" s="29">
        <f>FEB!I72</f>
        <v>371</v>
      </c>
      <c r="L88" s="31">
        <f>FEB!I73</f>
        <v>3.435185185185185</v>
      </c>
    </row>
    <row r="89" spans="1:12" ht="12.75">
      <c r="A89" s="24" t="s">
        <v>56</v>
      </c>
      <c r="B89" s="29">
        <f>MAR!I61</f>
        <v>265</v>
      </c>
      <c r="C89" s="29">
        <f>MAR!I62</f>
        <v>585</v>
      </c>
      <c r="D89" s="31">
        <f>MAR!I63</f>
        <v>2.207547169811321</v>
      </c>
      <c r="F89" s="29">
        <f>MAR!I66</f>
        <v>112</v>
      </c>
      <c r="G89" s="29">
        <f>MAR!I67</f>
        <v>122</v>
      </c>
      <c r="H89" s="31">
        <f>MAR!I68</f>
        <v>1.0892857142857142</v>
      </c>
      <c r="J89" s="29">
        <f>MAR!I71</f>
        <v>103</v>
      </c>
      <c r="K89" s="29">
        <f>MAR!I72</f>
        <v>363</v>
      </c>
      <c r="L89" s="31">
        <f>MAR!I73</f>
        <v>3.5242718446601944</v>
      </c>
    </row>
    <row r="90" spans="1:12" ht="12.75">
      <c r="A90" s="24" t="s">
        <v>57</v>
      </c>
      <c r="B90" s="29">
        <f>APR!I61</f>
        <v>263</v>
      </c>
      <c r="C90" s="29">
        <f>APR!I62</f>
        <v>591</v>
      </c>
      <c r="D90" s="31">
        <f>APR!I63</f>
        <v>2.247148288973384</v>
      </c>
      <c r="F90" s="29">
        <f>APR!I66</f>
        <v>114</v>
      </c>
      <c r="G90" s="29">
        <f>APR!I67</f>
        <v>126</v>
      </c>
      <c r="H90" s="31">
        <f>APR!I68</f>
        <v>1.105263157894737</v>
      </c>
      <c r="J90" s="29">
        <f>APR!I71</f>
        <v>105</v>
      </c>
      <c r="K90" s="29">
        <f>APR!I72</f>
        <v>370</v>
      </c>
      <c r="L90" s="31">
        <f>APR!I73</f>
        <v>3.5238095238095237</v>
      </c>
    </row>
    <row r="91" spans="1:12" ht="12.75">
      <c r="A91" s="24" t="s">
        <v>58</v>
      </c>
      <c r="B91" s="29">
        <f>MAY!I61</f>
        <v>270</v>
      </c>
      <c r="C91" s="29">
        <f>MAY!I62</f>
        <v>609</v>
      </c>
      <c r="D91" s="31">
        <f>MAY!I63</f>
        <v>2.2555555555555555</v>
      </c>
      <c r="F91" s="29">
        <f>MAY!I66</f>
        <v>113</v>
      </c>
      <c r="G91" s="29">
        <f>MAY!I67</f>
        <v>124</v>
      </c>
      <c r="H91" s="31">
        <f>MAY!I68</f>
        <v>1.0973451327433628</v>
      </c>
      <c r="J91" s="29">
        <f>MAY!I71</f>
        <v>107</v>
      </c>
      <c r="K91" s="29">
        <f>MAY!I72</f>
        <v>381</v>
      </c>
      <c r="L91" s="31">
        <f>MAY!I73</f>
        <v>3.560747663551402</v>
      </c>
    </row>
    <row r="92" spans="1:12" ht="12.75">
      <c r="A92" s="24" t="s">
        <v>59</v>
      </c>
      <c r="B92" s="29">
        <f>JUN!I61</f>
        <v>274</v>
      </c>
      <c r="C92" s="29">
        <f>JUN!I62</f>
        <v>612</v>
      </c>
      <c r="D92" s="31">
        <f>JUN!I63</f>
        <v>2.2335766423357666</v>
      </c>
      <c r="F92" s="29">
        <f>JUN!I66</f>
        <v>113</v>
      </c>
      <c r="G92" s="29">
        <f>JUN!I67</f>
        <v>124</v>
      </c>
      <c r="H92" s="31">
        <f>JUN!I68</f>
        <v>1.0973451327433628</v>
      </c>
      <c r="J92" s="29">
        <f>JUN!I71</f>
        <v>109</v>
      </c>
      <c r="K92" s="29">
        <f>JUN!I72</f>
        <v>385</v>
      </c>
      <c r="L92" s="31">
        <f>JUN!I73</f>
        <v>3.532110091743119</v>
      </c>
    </row>
    <row r="93" spans="1:12" ht="12.75">
      <c r="A93" s="30" t="s">
        <v>47</v>
      </c>
      <c r="B93" s="20">
        <f>SUM(B81:B92)/COUNTIF(B81:B92,"&lt;&gt;0")</f>
        <v>261.9166666666667</v>
      </c>
      <c r="C93" s="20">
        <f>SUM(C81:C92)/COUNTIF(C81:C92,"&lt;&gt;0")</f>
        <v>590.1666666666666</v>
      </c>
      <c r="D93" s="31">
        <f>C93/B93</f>
        <v>2.2532612153993</v>
      </c>
      <c r="F93" s="20">
        <f>SUM(F81:F92)/COUNTIF(F81:F92,"&lt;&gt;0")</f>
        <v>106.83333333333333</v>
      </c>
      <c r="G93" s="20">
        <f>SUM(G81:G92)/COUNTIF(G81:G92,"&lt;&gt;0")</f>
        <v>118.08333333333333</v>
      </c>
      <c r="H93" s="31">
        <f>G93/F93</f>
        <v>1.1053042121684868</v>
      </c>
      <c r="J93" s="20">
        <f>SUM(J81:J92)/COUNTIF(J81:J92,"&lt;&gt;0")</f>
        <v>107.08333333333333</v>
      </c>
      <c r="K93" s="20">
        <f>SUM(K81:K92)/COUNTIF(K81:K92,"&lt;&gt;0")</f>
        <v>352.9166666666667</v>
      </c>
      <c r="L93" s="31">
        <f>K93/J93</f>
        <v>3.295719844357977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4" t="s">
        <v>61</v>
      </c>
      <c r="K97" s="45"/>
      <c r="L97" s="46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JUL!I76</f>
        <v>1</v>
      </c>
      <c r="C100" s="29">
        <f>JUL!I77</f>
        <v>3</v>
      </c>
      <c r="D100" s="31">
        <f>JUL!I78</f>
        <v>3</v>
      </c>
      <c r="F100" s="29">
        <f>JUL!I81</f>
        <v>30</v>
      </c>
      <c r="G100" s="29">
        <f>JUL!I82</f>
        <v>31</v>
      </c>
      <c r="H100" s="31">
        <f>JUL!I83</f>
        <v>1.0333333333333334</v>
      </c>
      <c r="J100" s="29">
        <f>JUL!I86</f>
        <v>10</v>
      </c>
      <c r="K100" s="29">
        <f>JUL!I87</f>
        <v>52</v>
      </c>
      <c r="L100" s="31">
        <f>JUL!I88</f>
        <v>5.2</v>
      </c>
    </row>
    <row r="101" spans="1:12" ht="12.75">
      <c r="A101" s="24" t="s">
        <v>49</v>
      </c>
      <c r="B101" s="29">
        <f>AUG!I76</f>
        <v>2</v>
      </c>
      <c r="C101" s="29">
        <f>AUG!I77</f>
        <v>9</v>
      </c>
      <c r="D101" s="31">
        <f>AUG!I78</f>
        <v>4.5</v>
      </c>
      <c r="F101" s="29">
        <f>AUG!I81</f>
        <v>31</v>
      </c>
      <c r="G101" s="29">
        <f>AUG!I82</f>
        <v>32</v>
      </c>
      <c r="H101" s="31">
        <f>AUG!I83</f>
        <v>1.032258064516129</v>
      </c>
      <c r="J101" s="29">
        <f>AUG!I86</f>
        <v>10</v>
      </c>
      <c r="K101" s="29">
        <f>AUG!I87</f>
        <v>52</v>
      </c>
      <c r="L101" s="31">
        <f>AUG!I88</f>
        <v>5.2</v>
      </c>
    </row>
    <row r="102" spans="1:12" ht="12.75">
      <c r="A102" s="24" t="s">
        <v>50</v>
      </c>
      <c r="B102" s="29">
        <f>SEP!I76</f>
        <v>4</v>
      </c>
      <c r="C102" s="29">
        <f>SEP!I77</f>
        <v>18</v>
      </c>
      <c r="D102" s="31">
        <f>SEP!I78</f>
        <v>4.5</v>
      </c>
      <c r="F102" s="29">
        <f>SEP!I81</f>
        <v>32</v>
      </c>
      <c r="G102" s="29">
        <f>SEP!I82</f>
        <v>33</v>
      </c>
      <c r="H102" s="31">
        <f>SEP!I83</f>
        <v>1.03125</v>
      </c>
      <c r="J102" s="29">
        <f>SEP!I86</f>
        <v>10</v>
      </c>
      <c r="K102" s="29">
        <f>SEP!I87</f>
        <v>49</v>
      </c>
      <c r="L102" s="31">
        <f>SEP!I88</f>
        <v>4.9</v>
      </c>
    </row>
    <row r="103" spans="1:12" ht="12.75">
      <c r="A103" s="24" t="s">
        <v>51</v>
      </c>
      <c r="B103" s="29">
        <f>OCT!I76</f>
        <v>5</v>
      </c>
      <c r="C103" s="29">
        <f>OCT!I77</f>
        <v>18</v>
      </c>
      <c r="D103" s="31">
        <f>OCT!I78</f>
        <v>3.6</v>
      </c>
      <c r="F103" s="29">
        <f>OCT!I81</f>
        <v>34</v>
      </c>
      <c r="G103" s="29">
        <f>OCT!I82</f>
        <v>36</v>
      </c>
      <c r="H103" s="31">
        <f>OCT!I83</f>
        <v>1.0588235294117647</v>
      </c>
      <c r="J103" s="29">
        <f>OCT!I86</f>
        <v>11</v>
      </c>
      <c r="K103" s="29">
        <f>OCT!I87</f>
        <v>53</v>
      </c>
      <c r="L103" s="31">
        <f>OCT!I88</f>
        <v>4.818181818181818</v>
      </c>
    </row>
    <row r="104" spans="1:12" ht="12.75">
      <c r="A104" s="24" t="s">
        <v>52</v>
      </c>
      <c r="B104" s="29">
        <f>NOV!I76</f>
        <v>2</v>
      </c>
      <c r="C104" s="29">
        <f>NOV!I77</f>
        <v>6</v>
      </c>
      <c r="D104" s="31">
        <f>NOV!I78</f>
        <v>3</v>
      </c>
      <c r="F104" s="29">
        <f>NOV!I81</f>
        <v>35</v>
      </c>
      <c r="G104" s="29">
        <f>NOV!I82</f>
        <v>37</v>
      </c>
      <c r="H104" s="31">
        <f>NOV!I83</f>
        <v>1.0571428571428572</v>
      </c>
      <c r="J104" s="29">
        <f>NOV!I86</f>
        <v>12</v>
      </c>
      <c r="K104" s="29">
        <f>NOV!I87</f>
        <v>59</v>
      </c>
      <c r="L104" s="31">
        <f>NOV!I88</f>
        <v>4.916666666666667</v>
      </c>
    </row>
    <row r="105" spans="1:12" ht="12.75">
      <c r="A105" s="24" t="s">
        <v>53</v>
      </c>
      <c r="B105" s="29">
        <f>DEC!I76</f>
        <v>0</v>
      </c>
      <c r="C105" s="29">
        <f>DEC!I77</f>
        <v>0</v>
      </c>
      <c r="D105" s="31" t="e">
        <f>DEC!I78</f>
        <v>#DIV/0!</v>
      </c>
      <c r="F105" s="29">
        <f>DEC!I81</f>
        <v>38</v>
      </c>
      <c r="G105" s="29">
        <f>DEC!I82</f>
        <v>40</v>
      </c>
      <c r="H105" s="31">
        <f>DEC!I83</f>
        <v>1.0526315789473684</v>
      </c>
      <c r="J105" s="29">
        <f>DEC!I86</f>
        <v>12</v>
      </c>
      <c r="K105" s="29">
        <f>DEC!I87</f>
        <v>59</v>
      </c>
      <c r="L105" s="31">
        <f>DEC!I88</f>
        <v>4.916666666666667</v>
      </c>
    </row>
    <row r="106" spans="1:12" ht="12.75">
      <c r="A106" s="24" t="s">
        <v>54</v>
      </c>
      <c r="B106" s="29">
        <f>JAN!I76</f>
        <v>1</v>
      </c>
      <c r="C106" s="29">
        <f>JAN!I77</f>
        <v>2</v>
      </c>
      <c r="D106" s="31">
        <f>JAN!I78</f>
        <v>2</v>
      </c>
      <c r="F106" s="29">
        <f>JAN!I81</f>
        <v>40</v>
      </c>
      <c r="G106" s="29">
        <f>JAN!I82</f>
        <v>42</v>
      </c>
      <c r="H106" s="31">
        <f>JAN!I83</f>
        <v>1.05</v>
      </c>
      <c r="J106" s="29">
        <f>JAN!I86</f>
        <v>11</v>
      </c>
      <c r="K106" s="29">
        <f>JAN!I87</f>
        <v>54</v>
      </c>
      <c r="L106" s="31">
        <f>JAN!I88</f>
        <v>4.909090909090909</v>
      </c>
    </row>
    <row r="107" spans="1:12" ht="12.75">
      <c r="A107" s="24" t="s">
        <v>55</v>
      </c>
      <c r="B107" s="29">
        <f>FEB!I76</f>
        <v>1</v>
      </c>
      <c r="C107" s="29">
        <f>FEB!I77</f>
        <v>3</v>
      </c>
      <c r="D107" s="31">
        <f>FEB!I78</f>
        <v>3</v>
      </c>
      <c r="F107" s="29">
        <f>FEB!I81</f>
        <v>38</v>
      </c>
      <c r="G107" s="29">
        <f>FEB!I82</f>
        <v>40</v>
      </c>
      <c r="H107" s="31">
        <f>FEB!I83</f>
        <v>1.0526315789473684</v>
      </c>
      <c r="J107" s="29">
        <f>FEB!I86</f>
        <v>10</v>
      </c>
      <c r="K107" s="29">
        <f>FEB!I87</f>
        <v>49</v>
      </c>
      <c r="L107" s="31">
        <f>FEB!I88</f>
        <v>4.9</v>
      </c>
    </row>
    <row r="108" spans="1:12" ht="12.75">
      <c r="A108" s="24" t="s">
        <v>56</v>
      </c>
      <c r="B108" s="29">
        <f>MAR!I76</f>
        <v>2</v>
      </c>
      <c r="C108" s="29">
        <f>MAR!I77</f>
        <v>7</v>
      </c>
      <c r="D108" s="31">
        <f>MAR!I78</f>
        <v>3.5</v>
      </c>
      <c r="F108" s="29">
        <f>MAR!I81</f>
        <v>37</v>
      </c>
      <c r="G108" s="29">
        <f>MAR!I82</f>
        <v>39</v>
      </c>
      <c r="H108" s="31">
        <f>MAR!I83</f>
        <v>1.054054054054054</v>
      </c>
      <c r="J108" s="29">
        <f>MAR!I86</f>
        <v>11</v>
      </c>
      <c r="K108" s="29">
        <f>MAR!I87</f>
        <v>54</v>
      </c>
      <c r="L108" s="31">
        <f>MAR!I88</f>
        <v>4.909090909090909</v>
      </c>
    </row>
    <row r="109" spans="1:12" ht="12.75">
      <c r="A109" s="24" t="s">
        <v>57</v>
      </c>
      <c r="B109" s="29">
        <f>APR!I76</f>
        <v>1</v>
      </c>
      <c r="C109" s="29">
        <f>APR!I77</f>
        <v>4</v>
      </c>
      <c r="D109" s="31">
        <f>APR!I78</f>
        <v>4</v>
      </c>
      <c r="F109" s="29">
        <f>APR!I81</f>
        <v>32</v>
      </c>
      <c r="G109" s="29">
        <f>APR!I82</f>
        <v>34</v>
      </c>
      <c r="H109" s="31">
        <f>APR!I83</f>
        <v>1.0625</v>
      </c>
      <c r="J109" s="29">
        <f>APR!I86</f>
        <v>11</v>
      </c>
      <c r="K109" s="29">
        <f>APR!I87</f>
        <v>57</v>
      </c>
      <c r="L109" s="31">
        <f>APR!I88</f>
        <v>5.181818181818182</v>
      </c>
    </row>
    <row r="110" spans="1:12" ht="12.75">
      <c r="A110" s="24" t="s">
        <v>58</v>
      </c>
      <c r="B110" s="29">
        <f>MAY!I76</f>
        <v>1</v>
      </c>
      <c r="C110" s="29">
        <f>MAY!I77</f>
        <v>3</v>
      </c>
      <c r="D110" s="31">
        <f>MAY!I78</f>
        <v>3</v>
      </c>
      <c r="F110" s="29">
        <f>MAY!I81</f>
        <v>37</v>
      </c>
      <c r="G110" s="29">
        <f>MAY!I82</f>
        <v>40</v>
      </c>
      <c r="H110" s="31">
        <f>MAY!I83</f>
        <v>1.0810810810810811</v>
      </c>
      <c r="J110" s="29">
        <f>MAY!I86</f>
        <v>12</v>
      </c>
      <c r="K110" s="29">
        <f>MAY!I87</f>
        <v>61</v>
      </c>
      <c r="L110" s="31">
        <f>MAY!I88</f>
        <v>5.083333333333333</v>
      </c>
    </row>
    <row r="111" spans="1:12" ht="12.75">
      <c r="A111" s="24" t="s">
        <v>59</v>
      </c>
      <c r="B111" s="29">
        <f>JUN!I76</f>
        <v>2</v>
      </c>
      <c r="C111" s="29">
        <f>JUN!I77</f>
        <v>7</v>
      </c>
      <c r="D111" s="31">
        <f>JUN!I78</f>
        <v>3.5</v>
      </c>
      <c r="F111" s="29">
        <f>JUN!I81</f>
        <v>39</v>
      </c>
      <c r="G111" s="29">
        <f>JUN!I82</f>
        <v>42</v>
      </c>
      <c r="H111" s="31">
        <f>JUN!I83</f>
        <v>1.0769230769230769</v>
      </c>
      <c r="J111" s="29">
        <f>JUN!I86</f>
        <v>11</v>
      </c>
      <c r="K111" s="29">
        <f>JUN!I87</f>
        <v>54</v>
      </c>
      <c r="L111" s="31">
        <f>JUN!I88</f>
        <v>4.909090909090909</v>
      </c>
    </row>
    <row r="112" spans="1:12" ht="12.75">
      <c r="A112" s="30" t="s">
        <v>47</v>
      </c>
      <c r="B112" s="20">
        <f>SUM(B100:B111)/COUNTIF(B100:B111,"&lt;&gt;0")</f>
        <v>2</v>
      </c>
      <c r="C112" s="20">
        <f>SUM(C100:C111)/COUNTIF(C100:C111,"&lt;&gt;0")</f>
        <v>7.2727272727272725</v>
      </c>
      <c r="D112" s="31">
        <f>C112/B112</f>
        <v>3.6363636363636362</v>
      </c>
      <c r="F112" s="20">
        <f>SUM(F100:F111)/COUNTIF(F100:F111,"&lt;&gt;0")</f>
        <v>35.25</v>
      </c>
      <c r="G112" s="20">
        <f>SUM(G100:G111)/COUNTIF(G100:G111,"&lt;&gt;0")</f>
        <v>37.166666666666664</v>
      </c>
      <c r="H112" s="31">
        <f>G112/F112</f>
        <v>1.0543735224586288</v>
      </c>
      <c r="J112" s="20">
        <f>SUM(J100:J111)/COUNTIF(J100:J111,"&lt;&gt;0")</f>
        <v>10.916666666666666</v>
      </c>
      <c r="K112" s="20">
        <f>SUM(K100:K111)/COUNTIF(K100:K111,"&lt;&gt;0")</f>
        <v>54.416666666666664</v>
      </c>
      <c r="L112" s="31">
        <f>K112/J112</f>
        <v>4.984732824427481</v>
      </c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JUL!C119</f>
        <v>314718</v>
      </c>
      <c r="C122" s="29">
        <f>JUL!E119</f>
        <v>652</v>
      </c>
      <c r="D122" s="31">
        <f>JUL!F119</f>
        <v>482.6963190184049</v>
      </c>
      <c r="E122" s="29">
        <f>JUL!G119</f>
        <v>1457</v>
      </c>
      <c r="F122" s="31">
        <f>JUL!H119</f>
        <v>216.0041180507893</v>
      </c>
      <c r="H122" s="29">
        <f>JUL!C120</f>
        <v>122472</v>
      </c>
      <c r="I122" s="29">
        <f>JUL!E120</f>
        <v>251</v>
      </c>
      <c r="J122" s="31">
        <f>JUL!F120</f>
        <v>487.9362549800797</v>
      </c>
      <c r="K122" s="29">
        <f>JUL!G120</f>
        <v>590</v>
      </c>
      <c r="L122" s="31">
        <f>JUL!H120</f>
        <v>207.57966101694916</v>
      </c>
    </row>
    <row r="123" spans="1:12" ht="12.75">
      <c r="A123" s="24" t="s">
        <v>49</v>
      </c>
      <c r="B123" s="29">
        <f>AUG!C119</f>
        <v>320757</v>
      </c>
      <c r="C123" s="29">
        <f>AUG!E119</f>
        <v>660</v>
      </c>
      <c r="D123" s="31">
        <f>AUG!F119</f>
        <v>485.99545454545455</v>
      </c>
      <c r="E123" s="29">
        <f>AUG!G119</f>
        <v>1472</v>
      </c>
      <c r="F123" s="31">
        <f>AUG!H119</f>
        <v>217.9055706521739</v>
      </c>
      <c r="H123" s="29">
        <f>AUG!C120</f>
        <v>124278</v>
      </c>
      <c r="I123" s="29">
        <f>AUG!E120</f>
        <v>252</v>
      </c>
      <c r="J123" s="31">
        <f>AUG!F120</f>
        <v>493.1666666666667</v>
      </c>
      <c r="K123" s="29">
        <f>AUG!G120</f>
        <v>592</v>
      </c>
      <c r="L123" s="31">
        <f>AUG!H120</f>
        <v>209.92905405405406</v>
      </c>
    </row>
    <row r="124" spans="1:12" ht="12.75">
      <c r="A124" s="24" t="s">
        <v>50</v>
      </c>
      <c r="B124" s="29">
        <f>SEP!C119</f>
        <v>322996</v>
      </c>
      <c r="C124" s="29">
        <f>SEP!E119</f>
        <v>670</v>
      </c>
      <c r="D124" s="31">
        <f>SEP!F119</f>
        <v>482.08358208955224</v>
      </c>
      <c r="E124" s="29">
        <f>SEP!G119</f>
        <v>1478</v>
      </c>
      <c r="F124" s="31">
        <f>SEP!H119</f>
        <v>218.5358592692828</v>
      </c>
      <c r="H124" s="29">
        <f>SEP!C120</f>
        <v>123160</v>
      </c>
      <c r="I124" s="29">
        <f>SEP!E120</f>
        <v>255</v>
      </c>
      <c r="J124" s="31">
        <f>SEP!F120</f>
        <v>482.98039215686276</v>
      </c>
      <c r="K124" s="29">
        <f>SEP!G120</f>
        <v>590</v>
      </c>
      <c r="L124" s="31">
        <f>SEP!H120</f>
        <v>208.74576271186442</v>
      </c>
    </row>
    <row r="125" spans="1:12" ht="12.75">
      <c r="A125" s="24" t="s">
        <v>51</v>
      </c>
      <c r="B125" s="29">
        <f>OCT!C119</f>
        <v>323023</v>
      </c>
      <c r="C125" s="29">
        <f>OCT!E119</f>
        <v>673</v>
      </c>
      <c r="D125" s="31">
        <f>OCT!F119</f>
        <v>479.9747399702823</v>
      </c>
      <c r="E125" s="29">
        <f>OCT!G119</f>
        <v>1472</v>
      </c>
      <c r="F125" s="31">
        <f>OCT!H119</f>
        <v>219.44497282608697</v>
      </c>
      <c r="H125" s="29">
        <f>OCT!C120</f>
        <v>123105</v>
      </c>
      <c r="I125" s="29">
        <f>OCT!E120</f>
        <v>257</v>
      </c>
      <c r="J125" s="31">
        <f>OCT!F120</f>
        <v>479.0077821011673</v>
      </c>
      <c r="K125" s="29">
        <f>OCT!G120</f>
        <v>586</v>
      </c>
      <c r="L125" s="31">
        <f>OCT!H120</f>
        <v>210.0767918088737</v>
      </c>
    </row>
    <row r="126" spans="1:12" ht="12.75">
      <c r="A126" s="24" t="s">
        <v>52</v>
      </c>
      <c r="B126" s="29">
        <f>NOV!C119</f>
        <v>334410</v>
      </c>
      <c r="C126" s="29">
        <f>NOV!E119</f>
        <v>692</v>
      </c>
      <c r="D126" s="31">
        <f>NOV!F119</f>
        <v>483.2514450867052</v>
      </c>
      <c r="E126" s="29">
        <f>NOV!G119</f>
        <v>1534</v>
      </c>
      <c r="F126" s="31">
        <f>NOV!H119</f>
        <v>217.9986962190352</v>
      </c>
      <c r="H126" s="29">
        <f>NOV!C120</f>
        <v>118657</v>
      </c>
      <c r="I126" s="29">
        <f>NOV!E120</f>
        <v>256</v>
      </c>
      <c r="J126" s="31">
        <f>NOV!F120</f>
        <v>463.50390625</v>
      </c>
      <c r="K126" s="29">
        <f>NOV!G120</f>
        <v>570</v>
      </c>
      <c r="L126" s="31">
        <f>NOV!H120</f>
        <v>208.1701754385965</v>
      </c>
    </row>
    <row r="127" spans="1:12" ht="12.75">
      <c r="A127" s="24" t="s">
        <v>53</v>
      </c>
      <c r="B127" s="29">
        <f>DEC!C119</f>
        <v>331418</v>
      </c>
      <c r="C127" s="29">
        <f>DEC!E119</f>
        <v>698</v>
      </c>
      <c r="D127" s="31">
        <f>DEC!F119</f>
        <v>474.81088825214897</v>
      </c>
      <c r="E127" s="29">
        <f>DEC!G119</f>
        <v>1526</v>
      </c>
      <c r="F127" s="31">
        <f>DEC!H119</f>
        <v>217.1808650065531</v>
      </c>
      <c r="H127" s="29">
        <f>DEC!C119</f>
        <v>331418</v>
      </c>
      <c r="I127" s="29">
        <f>DEC!E119</f>
        <v>698</v>
      </c>
      <c r="J127" s="31">
        <f>DEC!F120</f>
        <v>469.703007518797</v>
      </c>
      <c r="K127" s="29">
        <f>DEC!G120</f>
        <v>591</v>
      </c>
      <c r="L127" s="31">
        <f>DEC!H120</f>
        <v>211.40609137055839</v>
      </c>
    </row>
    <row r="128" spans="1:12" ht="12.75">
      <c r="A128" s="24" t="s">
        <v>54</v>
      </c>
      <c r="B128" s="29">
        <f>JAN!C119</f>
        <v>335469</v>
      </c>
      <c r="C128" s="29">
        <f>JAN!E119</f>
        <v>711</v>
      </c>
      <c r="D128" s="31">
        <f>JAN!F119</f>
        <v>471.8270042194093</v>
      </c>
      <c r="E128" s="29">
        <f>JAN!G119</f>
        <v>1555</v>
      </c>
      <c r="F128" s="31">
        <f>JAN!H119</f>
        <v>215.73569131832798</v>
      </c>
      <c r="H128" s="29">
        <f>JAN!C120</f>
        <v>122604</v>
      </c>
      <c r="I128" s="29">
        <f>JAN!E120</f>
        <v>269</v>
      </c>
      <c r="J128" s="31">
        <f>JAN!F120</f>
        <v>455.7769516728625</v>
      </c>
      <c r="K128" s="29">
        <f>JAN!G120</f>
        <v>584</v>
      </c>
      <c r="L128" s="31">
        <f>JAN!H120</f>
        <v>209.93835616438355</v>
      </c>
    </row>
    <row r="129" spans="1:12" ht="12.75">
      <c r="A129" s="24" t="s">
        <v>55</v>
      </c>
      <c r="B129" s="29">
        <f>FEB!C119</f>
        <v>323875</v>
      </c>
      <c r="C129" s="29">
        <f>FEB!E119</f>
        <v>694</v>
      </c>
      <c r="D129" s="31">
        <f>FEB!F119</f>
        <v>466.678674351585</v>
      </c>
      <c r="E129" s="29">
        <f>FEB!G119</f>
        <v>1518</v>
      </c>
      <c r="F129" s="31">
        <f>FEB!H119</f>
        <v>213.35638998682478</v>
      </c>
      <c r="H129" s="29">
        <f>FEB!C120</f>
        <v>123017</v>
      </c>
      <c r="I129" s="29">
        <f>FEB!E120</f>
        <v>265</v>
      </c>
      <c r="J129" s="31">
        <f>FEB!F120</f>
        <v>464.2150943396226</v>
      </c>
      <c r="K129" s="29">
        <f>FEB!G120</f>
        <v>582</v>
      </c>
      <c r="L129" s="31">
        <f>FEB!H120</f>
        <v>211.36941580756013</v>
      </c>
    </row>
    <row r="130" spans="1:12" ht="12.75">
      <c r="A130" s="24" t="s">
        <v>56</v>
      </c>
      <c r="B130" s="29">
        <f>MAR!C1119</f>
        <v>0</v>
      </c>
      <c r="C130" s="29">
        <f>MAR!E119</f>
        <v>728</v>
      </c>
      <c r="D130" s="31">
        <f>MAR!F119</f>
        <v>464.0412087912088</v>
      </c>
      <c r="E130" s="29">
        <f>MAR!G119</f>
        <v>1583</v>
      </c>
      <c r="F130" s="31">
        <f>MAR!H119</f>
        <v>213.4061907770057</v>
      </c>
      <c r="H130" s="29">
        <f>MAR!C120</f>
        <v>124238</v>
      </c>
      <c r="I130" s="29">
        <f>MAR!E120</f>
        <v>265</v>
      </c>
      <c r="J130" s="31">
        <f>MAR!F120</f>
        <v>468.82264150943394</v>
      </c>
      <c r="K130" s="29">
        <f>MAR!G120</f>
        <v>585</v>
      </c>
      <c r="L130" s="31">
        <f>MAR!H120</f>
        <v>212.37264957264958</v>
      </c>
    </row>
    <row r="131" spans="1:12" ht="12.75">
      <c r="A131" s="24" t="s">
        <v>57</v>
      </c>
      <c r="B131" s="29">
        <f>APR!C119</f>
        <v>334632</v>
      </c>
      <c r="C131" s="29">
        <f>APR!E119</f>
        <v>729</v>
      </c>
      <c r="D131" s="31">
        <f>APR!F119</f>
        <v>459.02880658436214</v>
      </c>
      <c r="E131" s="29">
        <f>APR!G119</f>
        <v>1583</v>
      </c>
      <c r="F131" s="31">
        <f>APR!H119</f>
        <v>211.39102969046115</v>
      </c>
      <c r="H131" s="29">
        <f>APR!C120</f>
        <v>125218</v>
      </c>
      <c r="I131" s="29">
        <f>APR!E120</f>
        <v>263</v>
      </c>
      <c r="J131" s="31">
        <f>APR!F120</f>
        <v>476.11406844106466</v>
      </c>
      <c r="K131" s="29">
        <f>APR!G120</f>
        <v>591</v>
      </c>
      <c r="L131" s="31">
        <f>APR!H120</f>
        <v>211.87478849407785</v>
      </c>
    </row>
    <row r="132" spans="1:12" ht="12.75">
      <c r="A132" s="24" t="s">
        <v>58</v>
      </c>
      <c r="B132" s="29">
        <f>MAY!C119</f>
        <v>334642</v>
      </c>
      <c r="C132" s="29">
        <f>MAY!E119</f>
        <v>738</v>
      </c>
      <c r="D132" s="31">
        <f>MAY!F119</f>
        <v>453.44444444444446</v>
      </c>
      <c r="E132" s="29">
        <f>MAY!G119</f>
        <v>1579</v>
      </c>
      <c r="F132" s="31">
        <f>MAY!H119</f>
        <v>211.93286890436985</v>
      </c>
      <c r="H132" s="29">
        <f>MAY!C120</f>
        <v>130309</v>
      </c>
      <c r="I132" s="29">
        <f>MAY!E120</f>
        <v>270</v>
      </c>
      <c r="J132" s="31">
        <f>MAY!F120</f>
        <v>482.6259259259259</v>
      </c>
      <c r="K132" s="29">
        <f>MAY!G120</f>
        <v>609</v>
      </c>
      <c r="L132" s="31">
        <f>MAY!H120</f>
        <v>213.9720853858785</v>
      </c>
    </row>
    <row r="133" spans="1:12" ht="12.75">
      <c r="A133" s="24" t="s">
        <v>59</v>
      </c>
      <c r="B133" s="29">
        <f>JUN!C119</f>
        <v>333610</v>
      </c>
      <c r="C133" s="29">
        <f>JUN!E119</f>
        <v>734</v>
      </c>
      <c r="D133" s="31">
        <f>JUN!F119</f>
        <v>454.50953678474116</v>
      </c>
      <c r="E133" s="29">
        <f>JUN!G119</f>
        <v>1585</v>
      </c>
      <c r="F133" s="31">
        <f>JUN!H119</f>
        <v>210.4794952681388</v>
      </c>
      <c r="H133" s="29">
        <f>JUN!C120</f>
        <v>129467</v>
      </c>
      <c r="I133" s="29">
        <f>JUN!E120</f>
        <v>274</v>
      </c>
      <c r="J133" s="31">
        <f>JUN!F120</f>
        <v>472.507299270073</v>
      </c>
      <c r="K133" s="29">
        <f>JUN!G120</f>
        <v>612</v>
      </c>
      <c r="L133" s="31">
        <f>JUN!H120</f>
        <v>211.54738562091504</v>
      </c>
    </row>
    <row r="134" spans="1:12" ht="12.75">
      <c r="A134" s="30" t="s">
        <v>47</v>
      </c>
      <c r="B134" s="20">
        <f>SUM(B122:B133)/COUNTIF(B122:B133,"&lt;&gt;0")</f>
        <v>328140.9090909091</v>
      </c>
      <c r="C134" s="20">
        <f>SUM(C122:C133)/COUNTIF(C122:C133,"&lt;&gt;0")</f>
        <v>698.25</v>
      </c>
      <c r="D134" s="31">
        <f>B134/C134</f>
        <v>469.9475962633858</v>
      </c>
      <c r="E134" s="29">
        <f>SUM(E122:E133)/COUNTIF(E122:E133,"&lt;&gt;0")</f>
        <v>1528.5</v>
      </c>
      <c r="F134" s="31">
        <f>B134/E134</f>
        <v>214.68165462277338</v>
      </c>
      <c r="H134" s="20">
        <f>SUM(H122:H133)/COUNTIF(H122:H133,"&lt;&gt;0")</f>
        <v>141495.25</v>
      </c>
      <c r="I134" s="20">
        <f>SUM(I122:I133)/COUNTIF(I122:I133,"&lt;&gt;0")</f>
        <v>297.9166666666667</v>
      </c>
      <c r="J134" s="31">
        <f>H134/I134</f>
        <v>474.9490909090909</v>
      </c>
      <c r="K134" s="29">
        <f>SUM(K122:K133)/COUNTIF(K122:K133,"&lt;&gt;0")</f>
        <v>590.1666666666666</v>
      </c>
      <c r="L134" s="31">
        <f>H134/K134</f>
        <v>239.75473030217455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JUL!J130</f>
        <v>113562</v>
      </c>
      <c r="D142" s="29">
        <f>JUL!J131</f>
        <v>20839</v>
      </c>
      <c r="E142" s="29">
        <f>JUL!J132</f>
        <v>83466</v>
      </c>
      <c r="F142" s="29">
        <f>JUL!J133</f>
        <v>700</v>
      </c>
      <c r="G142" s="29">
        <f>JUL!J134</f>
        <v>8557</v>
      </c>
      <c r="H142" s="29">
        <f>JUL!J135</f>
        <v>8910</v>
      </c>
    </row>
    <row r="143" spans="1:8" ht="12.75">
      <c r="A143" s="24" t="s">
        <v>49</v>
      </c>
      <c r="C143" s="29">
        <f>AUG!J130</f>
        <v>114878</v>
      </c>
      <c r="D143" s="29">
        <f>AUG!J131</f>
        <v>19719</v>
      </c>
      <c r="E143" s="29">
        <f>AUG!J132</f>
        <v>84603</v>
      </c>
      <c r="F143" s="29">
        <f>AUG!J133</f>
        <v>1779</v>
      </c>
      <c r="G143" s="29">
        <f>AUG!J134</f>
        <v>8777</v>
      </c>
      <c r="H143" s="29">
        <f>AUG!J135</f>
        <v>9400</v>
      </c>
    </row>
    <row r="144" spans="1:8" ht="12.75">
      <c r="A144" s="24" t="s">
        <v>50</v>
      </c>
      <c r="C144" s="29">
        <f>SEP!J130</f>
        <v>115014</v>
      </c>
      <c r="D144" s="29">
        <f>SEP!J131</f>
        <v>20934</v>
      </c>
      <c r="E144" s="29">
        <f>SEP!J132</f>
        <v>81295</v>
      </c>
      <c r="F144" s="29">
        <f>SEP!J133</f>
        <v>3735</v>
      </c>
      <c r="G144" s="29">
        <f>SEP!J134</f>
        <v>9050</v>
      </c>
      <c r="H144" s="29">
        <f>SEP!J135</f>
        <v>8146</v>
      </c>
    </row>
    <row r="145" spans="1:8" ht="12.75">
      <c r="A145" s="24" t="s">
        <v>51</v>
      </c>
      <c r="C145" s="29">
        <f>OCT!J130</f>
        <v>113725</v>
      </c>
      <c r="D145" s="29">
        <f>OCT!J131</f>
        <v>21308</v>
      </c>
      <c r="E145" s="29">
        <f>OCT!J132</f>
        <v>78393</v>
      </c>
      <c r="F145" s="29">
        <f>OCT!J133</f>
        <v>4154</v>
      </c>
      <c r="G145" s="29">
        <f>OCT!J134</f>
        <v>9870</v>
      </c>
      <c r="H145" s="29">
        <f>OCT!J135</f>
        <v>9380</v>
      </c>
    </row>
    <row r="146" spans="1:8" ht="12.75">
      <c r="A146" s="24" t="s">
        <v>52</v>
      </c>
      <c r="C146" s="29">
        <f>NOV!J130</f>
        <v>108797</v>
      </c>
      <c r="D146" s="29">
        <f>NOV!J131</f>
        <v>21808</v>
      </c>
      <c r="E146" s="29">
        <f>NOV!J132</f>
        <v>75450</v>
      </c>
      <c r="F146" s="29">
        <f>NOV!J133</f>
        <v>1309</v>
      </c>
      <c r="G146" s="29">
        <f>NOV!J134</f>
        <v>10230</v>
      </c>
      <c r="H146" s="29">
        <f>NOV!J135</f>
        <v>9860</v>
      </c>
    </row>
    <row r="147" spans="1:8" ht="12.75">
      <c r="A147" s="24" t="s">
        <v>53</v>
      </c>
      <c r="C147" s="29">
        <f>DEC!J130</f>
        <v>115059</v>
      </c>
      <c r="D147" s="29">
        <f>DEC!J131</f>
        <v>23535</v>
      </c>
      <c r="E147" s="29">
        <f>DEC!J132</f>
        <v>80444</v>
      </c>
      <c r="F147" s="29">
        <f>DEC!J133</f>
        <v>0</v>
      </c>
      <c r="G147" s="29">
        <f>DEC!J134</f>
        <v>11080</v>
      </c>
      <c r="H147" s="29">
        <f>DEC!J135</f>
        <v>9882</v>
      </c>
    </row>
    <row r="148" spans="1:8" ht="12.75">
      <c r="A148" s="24" t="s">
        <v>54</v>
      </c>
      <c r="C148" s="29">
        <f>JAN!J130</f>
        <v>113260</v>
      </c>
      <c r="D148" s="29">
        <f>JAN!J131</f>
        <v>23231</v>
      </c>
      <c r="E148" s="29">
        <f>JAN!J132</f>
        <v>78003</v>
      </c>
      <c r="F148" s="29">
        <f>JAN!J133</f>
        <v>410</v>
      </c>
      <c r="G148" s="29">
        <f>JAN!J134</f>
        <v>11616</v>
      </c>
      <c r="H148" s="29">
        <f>JAN!J135</f>
        <v>9344</v>
      </c>
    </row>
    <row r="149" spans="1:8" ht="12.75">
      <c r="A149" s="24" t="s">
        <v>55</v>
      </c>
      <c r="C149" s="29">
        <f>FEB!J130</f>
        <v>114463</v>
      </c>
      <c r="D149" s="29">
        <f>FEB!J131</f>
        <v>22985</v>
      </c>
      <c r="E149" s="29">
        <f>FEB!J132</f>
        <v>79709</v>
      </c>
      <c r="F149" s="29">
        <f>FEB!J133</f>
        <v>675</v>
      </c>
      <c r="G149" s="29">
        <f>FEB!J134</f>
        <v>11094</v>
      </c>
      <c r="H149" s="29">
        <f>FEB!J135</f>
        <v>8554</v>
      </c>
    </row>
    <row r="150" spans="1:8" ht="12.75">
      <c r="A150" s="24" t="s">
        <v>56</v>
      </c>
      <c r="C150" s="29">
        <f>MAR!J130</f>
        <v>114812</v>
      </c>
      <c r="D150" s="29">
        <f>MAR!J131</f>
        <v>23935</v>
      </c>
      <c r="E150" s="29">
        <f>MAR!J132</f>
        <v>78503</v>
      </c>
      <c r="F150" s="29">
        <f>MAR!J133</f>
        <v>1630</v>
      </c>
      <c r="G150" s="29">
        <f>MAR!J134</f>
        <v>10744</v>
      </c>
      <c r="H150" s="29">
        <f>MAR!J135</f>
        <v>9426</v>
      </c>
    </row>
    <row r="151" spans="1:8" ht="12.75">
      <c r="A151" s="24" t="s">
        <v>57</v>
      </c>
      <c r="C151" s="29">
        <f>APR!J130</f>
        <v>115119</v>
      </c>
      <c r="D151" s="29">
        <f>APR!J131</f>
        <v>24732</v>
      </c>
      <c r="E151" s="29">
        <f>APR!J132</f>
        <v>80223</v>
      </c>
      <c r="F151" s="29">
        <f>APR!GJ33</f>
        <v>0</v>
      </c>
      <c r="G151" s="29">
        <f>APR!J134</f>
        <v>9358</v>
      </c>
      <c r="H151" s="29">
        <f>APR!J135</f>
        <v>10099</v>
      </c>
    </row>
    <row r="152" spans="1:8" ht="12.75">
      <c r="A152" s="24" t="s">
        <v>58</v>
      </c>
      <c r="C152" s="29">
        <f>MAY!J130</f>
        <v>119698</v>
      </c>
      <c r="D152" s="29">
        <f>MAY!J131</f>
        <v>24268</v>
      </c>
      <c r="E152" s="29">
        <f>MAY!J132</f>
        <v>83763</v>
      </c>
      <c r="F152" s="29">
        <f>MAY!J133</f>
        <v>717</v>
      </c>
      <c r="G152" s="29">
        <f>MAY!J134</f>
        <v>10950</v>
      </c>
      <c r="H152" s="29">
        <f>MAY!J135</f>
        <v>10611</v>
      </c>
    </row>
    <row r="153" spans="1:8" ht="12.75">
      <c r="A153" s="24" t="s">
        <v>59</v>
      </c>
      <c r="C153" s="29">
        <f>JUN!J130</f>
        <v>120294</v>
      </c>
      <c r="D153" s="29">
        <f>JUN!J131</f>
        <v>24251</v>
      </c>
      <c r="E153" s="29">
        <f>JUN!J132</f>
        <v>83376</v>
      </c>
      <c r="F153" s="29">
        <f>JUN!J133</f>
        <v>1159</v>
      </c>
      <c r="G153" s="29">
        <f>JUN!J134</f>
        <v>11508</v>
      </c>
      <c r="H153" s="29">
        <f>JUN!J135</f>
        <v>9173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114890.08333333333</v>
      </c>
      <c r="D154" s="34">
        <f t="shared" si="6"/>
        <v>22628.75</v>
      </c>
      <c r="E154" s="34">
        <f t="shared" si="6"/>
        <v>80602.33333333333</v>
      </c>
      <c r="F154" s="34">
        <f t="shared" si="6"/>
        <v>1626.8</v>
      </c>
      <c r="G154" s="34">
        <f t="shared" si="6"/>
        <v>10236.166666666666</v>
      </c>
      <c r="H154" s="34">
        <f t="shared" si="6"/>
        <v>9398.75</v>
      </c>
    </row>
  </sheetData>
  <sheetProtection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G52" sqref="G52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JUL!B10</f>
        <v>59</v>
      </c>
      <c r="C5" s="20">
        <f>JUL!C10</f>
        <v>4</v>
      </c>
      <c r="D5" s="20">
        <f>JUL!D10</f>
        <v>10</v>
      </c>
      <c r="E5" s="20">
        <f>JUL!E10</f>
        <v>3</v>
      </c>
      <c r="F5" s="20">
        <f>JUL!F10</f>
        <v>25</v>
      </c>
      <c r="G5" s="20">
        <f>JUL!G10</f>
        <v>0</v>
      </c>
      <c r="H5" s="20">
        <f>JUL!H10</f>
        <v>190</v>
      </c>
      <c r="I5" s="20">
        <f aca="true" t="shared" si="0" ref="I5:I16">SUM(B5:H5)</f>
        <v>291</v>
      </c>
    </row>
    <row r="6" spans="1:9" ht="12.75">
      <c r="A6" s="24" t="s">
        <v>49</v>
      </c>
      <c r="B6" s="20">
        <f>AUG!B10</f>
        <v>64</v>
      </c>
      <c r="C6" s="20">
        <f>AUG!C10</f>
        <v>4</v>
      </c>
      <c r="D6" s="20">
        <f>AUG!D10</f>
        <v>10</v>
      </c>
      <c r="E6" s="20">
        <f>AUG!E10</f>
        <v>3</v>
      </c>
      <c r="F6" s="20">
        <f>AUG!F10</f>
        <v>25</v>
      </c>
      <c r="G6" s="20">
        <f>AUG!G10</f>
        <v>0</v>
      </c>
      <c r="H6" s="20">
        <f>AUG!H10</f>
        <v>191</v>
      </c>
      <c r="I6" s="20">
        <f t="shared" si="0"/>
        <v>297</v>
      </c>
    </row>
    <row r="7" spans="1:9" ht="12.75">
      <c r="A7" s="24" t="s">
        <v>50</v>
      </c>
      <c r="B7" s="20">
        <f>SEP!B10</f>
        <v>64</v>
      </c>
      <c r="C7" s="20">
        <f>SEP!C10</f>
        <v>6</v>
      </c>
      <c r="D7" s="20">
        <f>SEP!D10</f>
        <v>6</v>
      </c>
      <c r="E7" s="20">
        <f>SEP!E10</f>
        <v>5</v>
      </c>
      <c r="F7" s="20">
        <f>SEP!F10</f>
        <v>24</v>
      </c>
      <c r="G7" s="20">
        <f>SEP!G10</f>
        <v>0</v>
      </c>
      <c r="H7" s="20">
        <f>SEP!H10</f>
        <v>197</v>
      </c>
      <c r="I7" s="20">
        <f t="shared" si="0"/>
        <v>302</v>
      </c>
    </row>
    <row r="8" spans="1:9" ht="12.75">
      <c r="A8" s="24" t="s">
        <v>51</v>
      </c>
      <c r="B8" s="20">
        <f>OCT!B10</f>
        <v>67</v>
      </c>
      <c r="C8" s="20">
        <f>OCT!C10</f>
        <v>6</v>
      </c>
      <c r="D8" s="20">
        <f>OCT!D10</f>
        <v>6</v>
      </c>
      <c r="E8" s="20">
        <f>OCT!E10</f>
        <v>7</v>
      </c>
      <c r="F8" s="20">
        <f>OCT!F10</f>
        <v>24</v>
      </c>
      <c r="G8" s="20">
        <f>OCT!G10</f>
        <v>0</v>
      </c>
      <c r="H8" s="20">
        <f>OCT!H10</f>
        <v>209</v>
      </c>
      <c r="I8" s="20">
        <f t="shared" si="0"/>
        <v>319</v>
      </c>
    </row>
    <row r="9" spans="1:9" ht="12.75">
      <c r="A9" s="24" t="s">
        <v>52</v>
      </c>
      <c r="B9" s="20">
        <f>NOV!B10</f>
        <v>69</v>
      </c>
      <c r="C9" s="20">
        <f>NOV!C10</f>
        <v>4</v>
      </c>
      <c r="D9" s="20">
        <f>NOV!D10</f>
        <v>0</v>
      </c>
      <c r="E9" s="20">
        <f>NOV!E10</f>
        <v>7</v>
      </c>
      <c r="F9" s="20">
        <f>NOV!F10</f>
        <v>24</v>
      </c>
      <c r="G9" s="20">
        <f>NOV!G10</f>
        <v>0</v>
      </c>
      <c r="H9" s="20">
        <f>NOV!H10</f>
        <v>218</v>
      </c>
      <c r="I9" s="20">
        <f t="shared" si="0"/>
        <v>322</v>
      </c>
    </row>
    <row r="10" spans="1:9" ht="12.75">
      <c r="A10" s="24" t="s">
        <v>53</v>
      </c>
      <c r="B10" s="20">
        <f>DEC!B10</f>
        <v>76</v>
      </c>
      <c r="C10" s="20">
        <f>DEC!C10</f>
        <v>0</v>
      </c>
      <c r="D10" s="20">
        <f>DEC!D10</f>
        <v>0</v>
      </c>
      <c r="E10" s="20">
        <f>DEC!E10</f>
        <v>7</v>
      </c>
      <c r="F10" s="20">
        <f>DEC!F10</f>
        <v>24</v>
      </c>
      <c r="G10" s="20">
        <f>DEC!G10</f>
        <v>0</v>
      </c>
      <c r="H10" s="20">
        <f>DEC!H10</f>
        <v>226</v>
      </c>
      <c r="I10" s="20">
        <f t="shared" si="0"/>
        <v>333</v>
      </c>
    </row>
    <row r="11" spans="1:9" ht="12.75">
      <c r="A11" s="24" t="s">
        <v>54</v>
      </c>
      <c r="B11" s="20">
        <f>JAN!B10</f>
        <v>69</v>
      </c>
      <c r="C11" s="20">
        <f>JAN!C10</f>
        <v>0</v>
      </c>
      <c r="D11" s="20">
        <f>JAN!D10</f>
        <v>0</v>
      </c>
      <c r="E11" s="20">
        <f>JAN!E10</f>
        <v>5</v>
      </c>
      <c r="F11" s="20">
        <f>JAN!F10</f>
        <v>23</v>
      </c>
      <c r="G11" s="20">
        <f>JAN!G10</f>
        <v>0</v>
      </c>
      <c r="H11" s="20">
        <f>JAN!H10</f>
        <v>239</v>
      </c>
      <c r="I11" s="20">
        <f t="shared" si="0"/>
        <v>336</v>
      </c>
    </row>
    <row r="12" spans="1:9" ht="12.75">
      <c r="A12" s="24" t="s">
        <v>55</v>
      </c>
      <c r="B12" s="20">
        <f>FEB!B10</f>
        <v>69</v>
      </c>
      <c r="C12" s="20">
        <f>FEB!C10</f>
        <v>0</v>
      </c>
      <c r="D12" s="20">
        <f>FEB!D10</f>
        <v>5</v>
      </c>
      <c r="E12" s="20">
        <f>FEB!E10</f>
        <v>8</v>
      </c>
      <c r="F12" s="20">
        <f>FEB!F10</f>
        <v>31</v>
      </c>
      <c r="G12" s="20">
        <f>FEB!G10</f>
        <v>0</v>
      </c>
      <c r="H12" s="20">
        <f>FEB!H10</f>
        <v>268</v>
      </c>
      <c r="I12" s="20">
        <f t="shared" si="0"/>
        <v>381</v>
      </c>
    </row>
    <row r="13" spans="1:9" ht="12.75">
      <c r="A13" s="24" t="s">
        <v>56</v>
      </c>
      <c r="B13" s="20">
        <f>MAR!B10</f>
        <v>81</v>
      </c>
      <c r="C13" s="20">
        <f>MAR!C10</f>
        <v>5</v>
      </c>
      <c r="D13" s="20">
        <f>MAR!D10</f>
        <v>0</v>
      </c>
      <c r="E13" s="20">
        <f>MAR!E10</f>
        <v>4</v>
      </c>
      <c r="F13" s="20">
        <f>MAR!F10</f>
        <v>25</v>
      </c>
      <c r="G13" s="20">
        <f>MAR!G10</f>
        <v>1</v>
      </c>
      <c r="H13" s="20">
        <f>MAR!H10</f>
        <v>254</v>
      </c>
      <c r="I13" s="20">
        <f t="shared" si="0"/>
        <v>370</v>
      </c>
    </row>
    <row r="14" spans="1:9" ht="12.75">
      <c r="A14" s="24" t="s">
        <v>57</v>
      </c>
      <c r="B14" s="20">
        <f>APR!B10</f>
        <v>77</v>
      </c>
      <c r="C14" s="20">
        <f>APR!C10</f>
        <v>0</v>
      </c>
      <c r="D14" s="20">
        <f>APR!D10</f>
        <v>0</v>
      </c>
      <c r="E14" s="20">
        <f>APR!E10</f>
        <v>4</v>
      </c>
      <c r="F14" s="20">
        <f>APR!F10</f>
        <v>25</v>
      </c>
      <c r="G14" s="20">
        <f>APR!G10</f>
        <v>1</v>
      </c>
      <c r="H14" s="20">
        <f>APR!H10</f>
        <v>277</v>
      </c>
      <c r="I14" s="20">
        <f t="shared" si="0"/>
        <v>384</v>
      </c>
    </row>
    <row r="15" spans="1:9" ht="12.75">
      <c r="A15" s="24" t="s">
        <v>58</v>
      </c>
      <c r="B15" s="20">
        <f>MAY!B10</f>
        <v>69</v>
      </c>
      <c r="C15" s="20">
        <f>MAY!C10</f>
        <v>0</v>
      </c>
      <c r="D15" s="20">
        <f>MAY!D10</f>
        <v>0</v>
      </c>
      <c r="E15" s="20">
        <f>MAY!E10</f>
        <v>4</v>
      </c>
      <c r="F15" s="20">
        <f>MAY!F10</f>
        <v>25</v>
      </c>
      <c r="G15" s="20">
        <f>MAY!G10</f>
        <v>1</v>
      </c>
      <c r="H15" s="20">
        <f>MAY!H10</f>
        <v>266</v>
      </c>
      <c r="I15" s="20">
        <f t="shared" si="0"/>
        <v>365</v>
      </c>
    </row>
    <row r="16" spans="1:9" ht="12.75">
      <c r="A16" s="24" t="s">
        <v>59</v>
      </c>
      <c r="B16" s="20">
        <f>JUN!B10</f>
        <v>75</v>
      </c>
      <c r="C16" s="20">
        <f>JUN!C10</f>
        <v>0</v>
      </c>
      <c r="D16" s="20">
        <f>JUN!D10</f>
        <v>0</v>
      </c>
      <c r="E16" s="20">
        <f>JUN!E10</f>
        <v>3</v>
      </c>
      <c r="F16" s="20">
        <f>JUN!F10</f>
        <v>25</v>
      </c>
      <c r="G16" s="20">
        <f>JUN!G10</f>
        <v>1</v>
      </c>
      <c r="H16" s="20">
        <f>JUN!H10</f>
        <v>267</v>
      </c>
      <c r="I16" s="20">
        <f t="shared" si="0"/>
        <v>371</v>
      </c>
    </row>
    <row r="17" spans="1:9" ht="12.75">
      <c r="A17" s="17" t="s">
        <v>47</v>
      </c>
      <c r="B17" s="20">
        <f>SUM(B5:B16)/COUNTIF(B5:B16,"&lt;&gt;0")</f>
        <v>69.91666666666667</v>
      </c>
      <c r="C17" s="20">
        <f aca="true" t="shared" si="1" ref="C17:I17">SUM(C5:C16)/COUNTIF(C5:C16,"&lt;&gt;0")</f>
        <v>4.833333333333333</v>
      </c>
      <c r="D17" s="20">
        <f t="shared" si="1"/>
        <v>7.4</v>
      </c>
      <c r="E17" s="20">
        <f t="shared" si="1"/>
        <v>5</v>
      </c>
      <c r="F17" s="20">
        <f t="shared" si="1"/>
        <v>25</v>
      </c>
      <c r="G17" s="20">
        <f t="shared" si="1"/>
        <v>1</v>
      </c>
      <c r="H17" s="20">
        <f t="shared" si="1"/>
        <v>233.5</v>
      </c>
      <c r="I17" s="20">
        <f t="shared" si="1"/>
        <v>339.25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JUL!B21</f>
        <v>18</v>
      </c>
      <c r="C21" s="23">
        <f>JUL!C21</f>
        <v>1</v>
      </c>
      <c r="D21" s="23">
        <f>JUL!D21</f>
        <v>2</v>
      </c>
      <c r="E21" s="23">
        <f>JUL!E21</f>
        <v>3</v>
      </c>
      <c r="F21" s="23">
        <f>JUL!F21</f>
        <v>25</v>
      </c>
      <c r="G21" s="23">
        <f>JUL!G21</f>
        <v>0</v>
      </c>
      <c r="H21" s="23">
        <f>JUL!H21</f>
        <v>93</v>
      </c>
      <c r="I21" s="20">
        <f aca="true" t="shared" si="2" ref="I21:I32">SUM(B21:H21)</f>
        <v>142</v>
      </c>
    </row>
    <row r="22" spans="1:9" ht="12.75">
      <c r="A22" s="24" t="s">
        <v>49</v>
      </c>
      <c r="B22" s="23">
        <f>AUG!B21</f>
        <v>19</v>
      </c>
      <c r="C22" s="23">
        <f>AUG!C21</f>
        <v>1</v>
      </c>
      <c r="D22" s="23">
        <f>AUG!D21</f>
        <v>2</v>
      </c>
      <c r="E22" s="23">
        <f>AUG!E21</f>
        <v>3</v>
      </c>
      <c r="F22" s="23">
        <f>AUG!F21</f>
        <v>25</v>
      </c>
      <c r="G22" s="23">
        <f>AUG!G21</f>
        <v>0</v>
      </c>
      <c r="H22" s="23">
        <f>AUG!H21</f>
        <v>91</v>
      </c>
      <c r="I22" s="20">
        <f t="shared" si="2"/>
        <v>141</v>
      </c>
    </row>
    <row r="23" spans="1:9" ht="12.75">
      <c r="A23" s="24" t="s">
        <v>50</v>
      </c>
      <c r="B23" s="23">
        <f>SEP!B21</f>
        <v>19</v>
      </c>
      <c r="C23" s="23">
        <f>SEP!C21</f>
        <v>2</v>
      </c>
      <c r="D23" s="23">
        <f>SEP!D21</f>
        <v>1</v>
      </c>
      <c r="E23" s="23">
        <f>SEP!E21</f>
        <v>5</v>
      </c>
      <c r="F23" s="23">
        <f>SEP!F21</f>
        <v>24</v>
      </c>
      <c r="G23" s="23">
        <f>SEP!G21</f>
        <v>0</v>
      </c>
      <c r="H23" s="23">
        <f>SEP!H21</f>
        <v>92</v>
      </c>
      <c r="I23" s="20">
        <f t="shared" si="2"/>
        <v>143</v>
      </c>
    </row>
    <row r="24" spans="1:9" ht="12.75">
      <c r="A24" s="24" t="s">
        <v>51</v>
      </c>
      <c r="B24" s="23">
        <f>OCT!B21</f>
        <v>20</v>
      </c>
      <c r="C24" s="23">
        <f>OCT!C21</f>
        <v>2</v>
      </c>
      <c r="D24" s="23">
        <f>OCT!D21</f>
        <v>1</v>
      </c>
      <c r="E24" s="23">
        <f>OCT!E21</f>
        <v>7</v>
      </c>
      <c r="F24" s="23">
        <f>OCT!F21</f>
        <v>24</v>
      </c>
      <c r="G24" s="23">
        <f>OCT!G21</f>
        <v>0</v>
      </c>
      <c r="H24" s="23">
        <f>OCT!H21</f>
        <v>96</v>
      </c>
      <c r="I24" s="20">
        <f t="shared" si="2"/>
        <v>150</v>
      </c>
    </row>
    <row r="25" spans="1:9" ht="12.75">
      <c r="A25" s="24" t="s">
        <v>52</v>
      </c>
      <c r="B25" s="20">
        <f>NOV!B21</f>
        <v>20</v>
      </c>
      <c r="C25" s="20">
        <f>NOV!C21</f>
        <v>1</v>
      </c>
      <c r="D25" s="20">
        <f>NOV!D21</f>
        <v>0</v>
      </c>
      <c r="E25" s="20">
        <f>NOV!E21</f>
        <v>7</v>
      </c>
      <c r="F25" s="20">
        <f>NOV!F21</f>
        <v>24</v>
      </c>
      <c r="G25" s="20">
        <f>NOV!G21</f>
        <v>0</v>
      </c>
      <c r="H25" s="20">
        <f>NOV!H21</f>
        <v>101</v>
      </c>
      <c r="I25" s="20">
        <f t="shared" si="2"/>
        <v>153</v>
      </c>
    </row>
    <row r="26" spans="1:9" ht="12.75">
      <c r="A26" s="24" t="s">
        <v>53</v>
      </c>
      <c r="B26" s="20">
        <f>DEC!B21</f>
        <v>22</v>
      </c>
      <c r="C26" s="20">
        <f>DEC!C21</f>
        <v>0</v>
      </c>
      <c r="D26" s="20">
        <f>DEC!D21</f>
        <v>0</v>
      </c>
      <c r="E26" s="20">
        <f>DEC!E21</f>
        <v>7</v>
      </c>
      <c r="F26" s="20">
        <f>DEC!F21</f>
        <v>24</v>
      </c>
      <c r="G26" s="20">
        <f>DEC!G21</f>
        <v>0</v>
      </c>
      <c r="H26" s="20">
        <f>DEC!H21</f>
        <v>104</v>
      </c>
      <c r="I26" s="20">
        <f t="shared" si="2"/>
        <v>157</v>
      </c>
    </row>
    <row r="27" spans="1:9" ht="12.75">
      <c r="A27" s="24" t="s">
        <v>54</v>
      </c>
      <c r="B27" s="20">
        <f>JAN!B21</f>
        <v>20</v>
      </c>
      <c r="C27" s="20">
        <f>JAN!C21</f>
        <v>0</v>
      </c>
      <c r="D27" s="20">
        <f>JAN!D21</f>
        <v>0</v>
      </c>
      <c r="E27" s="20">
        <f>JAN!E21</f>
        <v>5</v>
      </c>
      <c r="F27" s="20">
        <f>JAN!F21</f>
        <v>23</v>
      </c>
      <c r="G27" s="20">
        <f>JAN!G21</f>
        <v>0</v>
      </c>
      <c r="H27" s="20">
        <f>JAN!H21</f>
        <v>109</v>
      </c>
      <c r="I27" s="20">
        <f t="shared" si="2"/>
        <v>157</v>
      </c>
    </row>
    <row r="28" spans="1:9" ht="12.75">
      <c r="A28" s="24" t="s">
        <v>55</v>
      </c>
      <c r="B28" s="20">
        <f>FEB!B21</f>
        <v>21</v>
      </c>
      <c r="C28" s="20">
        <f>FEB!C21</f>
        <v>0</v>
      </c>
      <c r="D28" s="20">
        <f>FEB!D21</f>
        <v>1</v>
      </c>
      <c r="E28" s="20">
        <f>FEB!E21</f>
        <v>8</v>
      </c>
      <c r="F28" s="20">
        <f>FEB!F21</f>
        <v>30</v>
      </c>
      <c r="G28" s="20">
        <f>FEB!G21</f>
        <v>0</v>
      </c>
      <c r="H28" s="20">
        <f>FEB!H21</f>
        <v>124</v>
      </c>
      <c r="I28" s="20">
        <f t="shared" si="2"/>
        <v>184</v>
      </c>
    </row>
    <row r="29" spans="1:9" ht="12.75">
      <c r="A29" s="24" t="s">
        <v>56</v>
      </c>
      <c r="B29" s="20">
        <f>MAR!B21</f>
        <v>23</v>
      </c>
      <c r="C29" s="20">
        <f>MAR!C21</f>
        <v>1</v>
      </c>
      <c r="D29" s="20">
        <f>MAR!D21</f>
        <v>0</v>
      </c>
      <c r="E29" s="20">
        <f>MAR!E21</f>
        <v>4</v>
      </c>
      <c r="F29" s="20">
        <f>MAR!F21</f>
        <v>24</v>
      </c>
      <c r="G29" s="20">
        <f>MAR!G21</f>
        <v>1</v>
      </c>
      <c r="H29" s="20">
        <f>MAR!H21</f>
        <v>120</v>
      </c>
      <c r="I29" s="20">
        <f t="shared" si="2"/>
        <v>173</v>
      </c>
    </row>
    <row r="30" spans="1:9" ht="12.75">
      <c r="A30" s="24" t="s">
        <v>57</v>
      </c>
      <c r="B30" s="20">
        <f>APR!B21</f>
        <v>22</v>
      </c>
      <c r="C30" s="20">
        <f>APR!C21</f>
        <v>0</v>
      </c>
      <c r="D30" s="20">
        <f>APR!D21</f>
        <v>0</v>
      </c>
      <c r="E30" s="20">
        <f>APR!E21</f>
        <v>4</v>
      </c>
      <c r="F30" s="20">
        <f>APR!F21</f>
        <v>24</v>
      </c>
      <c r="G30" s="20">
        <f>APR!G21</f>
        <v>1</v>
      </c>
      <c r="H30" s="20">
        <f>APR!H21</f>
        <v>129</v>
      </c>
      <c r="I30" s="20">
        <f t="shared" si="2"/>
        <v>180</v>
      </c>
    </row>
    <row r="31" spans="1:9" ht="12.75">
      <c r="A31" s="24" t="s">
        <v>58</v>
      </c>
      <c r="B31" s="20">
        <f>MAY!B21</f>
        <v>18</v>
      </c>
      <c r="C31" s="20">
        <f>MAY!C21</f>
        <v>0</v>
      </c>
      <c r="D31" s="20">
        <f>MAY!D21</f>
        <v>0</v>
      </c>
      <c r="E31" s="20">
        <f>MAY!E21</f>
        <v>4</v>
      </c>
      <c r="F31" s="20">
        <f>MAY!F21</f>
        <v>24</v>
      </c>
      <c r="G31" s="20">
        <f>MAY!G21</f>
        <v>1</v>
      </c>
      <c r="H31" s="20">
        <f>MAY!H21</f>
        <v>126</v>
      </c>
      <c r="I31" s="20">
        <f t="shared" si="2"/>
        <v>173</v>
      </c>
    </row>
    <row r="32" spans="1:9" ht="12.75">
      <c r="A32" s="24" t="s">
        <v>59</v>
      </c>
      <c r="B32" s="20">
        <f>JUN!B21</f>
        <v>19</v>
      </c>
      <c r="C32" s="20">
        <f>JUN!C21</f>
        <v>0</v>
      </c>
      <c r="D32" s="20">
        <f>JUN!D21</f>
        <v>0</v>
      </c>
      <c r="E32" s="20">
        <f>JUN!E21</f>
        <v>3</v>
      </c>
      <c r="F32" s="20">
        <f>JUN!F21</f>
        <v>24</v>
      </c>
      <c r="G32" s="20">
        <f>JUN!G21</f>
        <v>1</v>
      </c>
      <c r="H32" s="20">
        <f>JUN!H21</f>
        <v>130</v>
      </c>
      <c r="I32" s="20">
        <f t="shared" si="2"/>
        <v>177</v>
      </c>
    </row>
    <row r="33" spans="1:9" ht="12.75">
      <c r="A33" s="17" t="s">
        <v>47</v>
      </c>
      <c r="B33" s="20">
        <f aca="true" t="shared" si="3" ref="B33:I33">SUM(B21:B32)/COUNTIF(B21:B32,"&lt;&gt;0")</f>
        <v>20.083333333333332</v>
      </c>
      <c r="C33" s="20">
        <f t="shared" si="3"/>
        <v>1.3333333333333333</v>
      </c>
      <c r="D33" s="20">
        <f t="shared" si="3"/>
        <v>1.4</v>
      </c>
      <c r="E33" s="20">
        <f t="shared" si="3"/>
        <v>5</v>
      </c>
      <c r="F33" s="20">
        <f t="shared" si="3"/>
        <v>24.583333333333332</v>
      </c>
      <c r="G33" s="20">
        <f t="shared" si="3"/>
        <v>1</v>
      </c>
      <c r="H33" s="20">
        <f t="shared" si="3"/>
        <v>109.58333333333333</v>
      </c>
      <c r="I33" s="20">
        <f t="shared" si="3"/>
        <v>160.83333333333334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JUL!B32</f>
        <v>12345</v>
      </c>
      <c r="C37" s="20">
        <f>JUL!C32</f>
        <v>798</v>
      </c>
      <c r="D37" s="20">
        <f>JUL!D32</f>
        <v>1379</v>
      </c>
      <c r="E37" s="20">
        <f>JUL!E32</f>
        <v>848</v>
      </c>
      <c r="F37" s="20">
        <f>JUL!F32</f>
        <v>4799</v>
      </c>
      <c r="G37" s="20">
        <f>JUL!G32</f>
        <v>0</v>
      </c>
      <c r="H37" s="20">
        <f>JUL!H32</f>
        <v>39590</v>
      </c>
      <c r="I37" s="20">
        <f aca="true" t="shared" si="4" ref="I37:I48">SUM(B37:H37)</f>
        <v>59759</v>
      </c>
    </row>
    <row r="38" spans="1:9" ht="12.75">
      <c r="A38" s="24" t="s">
        <v>49</v>
      </c>
      <c r="B38" s="20">
        <f>AUG!B32</f>
        <v>13556</v>
      </c>
      <c r="C38" s="20">
        <f>AUG!C32</f>
        <v>829</v>
      </c>
      <c r="D38" s="20">
        <f>AUG!D32</f>
        <v>1379</v>
      </c>
      <c r="E38" s="20">
        <f>AUG!E32</f>
        <v>848</v>
      </c>
      <c r="F38" s="20">
        <f>AUG!F32</f>
        <v>4802</v>
      </c>
      <c r="G38" s="20">
        <f>AUG!G32</f>
        <v>0</v>
      </c>
      <c r="H38" s="20">
        <f>AUG!H32</f>
        <v>39352</v>
      </c>
      <c r="I38" s="20">
        <f t="shared" si="4"/>
        <v>60766</v>
      </c>
    </row>
    <row r="39" spans="1:9" ht="12.75">
      <c r="A39" s="24" t="s">
        <v>50</v>
      </c>
      <c r="B39" s="20">
        <f>SEP!B32</f>
        <v>13359</v>
      </c>
      <c r="C39" s="20">
        <f>SEP!C32</f>
        <v>1290</v>
      </c>
      <c r="D39" s="20">
        <f>SEP!D32</f>
        <v>1491</v>
      </c>
      <c r="E39" s="20">
        <f>SEP!E32</f>
        <v>1402</v>
      </c>
      <c r="F39" s="20">
        <f>SEP!F32</f>
        <v>4635</v>
      </c>
      <c r="G39" s="20">
        <f>SEP!G32</f>
        <v>0</v>
      </c>
      <c r="H39" s="20">
        <f>SEP!H32</f>
        <v>40471</v>
      </c>
      <c r="I39" s="20">
        <f t="shared" si="4"/>
        <v>62648</v>
      </c>
    </row>
    <row r="40" spans="1:9" ht="12.75">
      <c r="A40" s="24" t="s">
        <v>51</v>
      </c>
      <c r="B40" s="20">
        <f>OCT!B32</f>
        <v>14106</v>
      </c>
      <c r="C40" s="20">
        <f>OCT!C32</f>
        <v>1444</v>
      </c>
      <c r="D40" s="20">
        <f>OCT!D32</f>
        <v>1333</v>
      </c>
      <c r="E40" s="20">
        <f>OCT!E32</f>
        <v>1943</v>
      </c>
      <c r="F40" s="20">
        <f>OCT!F32</f>
        <v>4664</v>
      </c>
      <c r="G40" s="20">
        <f>OCT!G32</f>
        <v>0</v>
      </c>
      <c r="H40" s="20">
        <f>OCT!H32</f>
        <v>43382</v>
      </c>
      <c r="I40" s="20">
        <f t="shared" si="4"/>
        <v>66872</v>
      </c>
    </row>
    <row r="41" spans="1:9" ht="12.75">
      <c r="A41" s="24" t="s">
        <v>52</v>
      </c>
      <c r="B41" s="20">
        <f>NOV!B32</f>
        <v>14846</v>
      </c>
      <c r="C41" s="20">
        <f>NOV!C32</f>
        <v>784</v>
      </c>
      <c r="D41" s="20">
        <f>NOV!D32</f>
        <v>0</v>
      </c>
      <c r="E41" s="20">
        <f>NOV!E32</f>
        <v>1975</v>
      </c>
      <c r="F41" s="20">
        <f>NOV!F32</f>
        <v>4664</v>
      </c>
      <c r="G41" s="20">
        <f>NOV!G32</f>
        <v>0</v>
      </c>
      <c r="H41" s="20">
        <f>NOV!H32</f>
        <v>43859</v>
      </c>
      <c r="I41" s="20">
        <f t="shared" si="4"/>
        <v>66128</v>
      </c>
    </row>
    <row r="42" spans="1:9" ht="12.75">
      <c r="A42" s="24" t="s">
        <v>53</v>
      </c>
      <c r="B42" s="20">
        <f>DEC!B32</f>
        <v>16999</v>
      </c>
      <c r="C42" s="20">
        <f>DEC!C32</f>
        <v>0</v>
      </c>
      <c r="D42" s="20">
        <f>DEC!D32</f>
        <v>0</v>
      </c>
      <c r="E42" s="20">
        <f>DEC!E32</f>
        <v>1975</v>
      </c>
      <c r="F42" s="20">
        <f>DEC!F32</f>
        <v>4659</v>
      </c>
      <c r="G42" s="20">
        <f>DEC!G32</f>
        <v>0</v>
      </c>
      <c r="H42" s="20">
        <f>DEC!H32</f>
        <v>43968</v>
      </c>
      <c r="I42" s="20">
        <f t="shared" si="4"/>
        <v>67601</v>
      </c>
    </row>
    <row r="43" spans="1:9" ht="12.75">
      <c r="A43" s="24" t="s">
        <v>54</v>
      </c>
      <c r="B43" s="20">
        <f>JAN!B32</f>
        <v>14787</v>
      </c>
      <c r="C43" s="20">
        <f>JAN!C32</f>
        <v>0</v>
      </c>
      <c r="D43" s="20">
        <f>JAN!D32</f>
        <v>0</v>
      </c>
      <c r="E43" s="20">
        <f>JAN!E32</f>
        <v>1418</v>
      </c>
      <c r="F43" s="20">
        <f>JAN!F32</f>
        <v>4481</v>
      </c>
      <c r="G43" s="20">
        <f>JAN!G32</f>
        <v>0</v>
      </c>
      <c r="H43" s="20">
        <f>JAN!H32</f>
        <v>46818</v>
      </c>
      <c r="I43" s="20">
        <f t="shared" si="4"/>
        <v>67504</v>
      </c>
    </row>
    <row r="44" spans="1:9" ht="12.75">
      <c r="A44" s="24" t="s">
        <v>55</v>
      </c>
      <c r="B44" s="20">
        <f>FEB!B32</f>
        <v>15167</v>
      </c>
      <c r="C44" s="20">
        <f>FEB!C32</f>
        <v>0</v>
      </c>
      <c r="D44" s="20">
        <f>FEB!D32</f>
        <v>776</v>
      </c>
      <c r="E44" s="20">
        <f>FEB!E32</f>
        <v>2222</v>
      </c>
      <c r="F44" s="20">
        <f>FEB!F32</f>
        <v>6316</v>
      </c>
      <c r="G44" s="20">
        <f>FEB!G32</f>
        <v>0</v>
      </c>
      <c r="H44" s="20">
        <f>FEB!H32</f>
        <v>56135</v>
      </c>
      <c r="I44" s="20">
        <f t="shared" si="4"/>
        <v>80616</v>
      </c>
    </row>
    <row r="45" spans="1:9" ht="12.75">
      <c r="A45" s="24" t="s">
        <v>56</v>
      </c>
      <c r="B45" s="20">
        <f>MAR!B32</f>
        <v>17916</v>
      </c>
      <c r="C45" s="20">
        <f>MAR!C32</f>
        <v>761</v>
      </c>
      <c r="D45" s="20">
        <f>MAR!D32</f>
        <v>0</v>
      </c>
      <c r="E45" s="20">
        <f>MAR!E32</f>
        <v>1150</v>
      </c>
      <c r="F45" s="20">
        <f>MAR!F32</f>
        <v>4882</v>
      </c>
      <c r="G45" s="20">
        <f>MAR!G32</f>
        <v>278</v>
      </c>
      <c r="H45" s="20">
        <f>MAR!H32</f>
        <v>51807</v>
      </c>
      <c r="I45" s="20">
        <f t="shared" si="4"/>
        <v>76794</v>
      </c>
    </row>
    <row r="46" spans="1:9" ht="12.75">
      <c r="A46" s="24" t="s">
        <v>57</v>
      </c>
      <c r="B46" s="20">
        <f>APR!B32</f>
        <v>15818</v>
      </c>
      <c r="C46" s="20">
        <f>APR!C32</f>
        <v>0</v>
      </c>
      <c r="D46" s="20">
        <f>APR!D32</f>
        <v>0</v>
      </c>
      <c r="E46" s="20">
        <f>APR!E32</f>
        <v>1150</v>
      </c>
      <c r="F46" s="20">
        <f>APR!F32</f>
        <v>4834</v>
      </c>
      <c r="G46" s="20">
        <f>APR!G32</f>
        <v>296</v>
      </c>
      <c r="H46" s="20">
        <f>APR!H32</f>
        <v>55271</v>
      </c>
      <c r="I46" s="20">
        <f t="shared" si="4"/>
        <v>77369</v>
      </c>
    </row>
    <row r="47" spans="1:9" ht="12.75">
      <c r="A47" s="24" t="s">
        <v>58</v>
      </c>
      <c r="B47" s="20">
        <f>MAY!B32</f>
        <v>14795</v>
      </c>
      <c r="C47" s="20">
        <f>MAY!C32</f>
        <v>0</v>
      </c>
      <c r="D47" s="20">
        <f>MAY!D32</f>
        <v>0</v>
      </c>
      <c r="E47" s="20">
        <f>MAY!E32</f>
        <v>1150</v>
      </c>
      <c r="F47" s="20">
        <f>MAY!F32</f>
        <v>4895</v>
      </c>
      <c r="G47" s="20">
        <f>MAY!G32</f>
        <v>296</v>
      </c>
      <c r="H47" s="20">
        <f>MAY!H32</f>
        <v>52921</v>
      </c>
      <c r="I47" s="20">
        <f t="shared" si="4"/>
        <v>74057</v>
      </c>
    </row>
    <row r="48" spans="1:9" ht="12.75">
      <c r="A48" s="24" t="s">
        <v>59</v>
      </c>
      <c r="B48" s="20">
        <f>JUN!B32</f>
        <v>15824</v>
      </c>
      <c r="C48" s="20">
        <f>JUN!C32</f>
        <v>0</v>
      </c>
      <c r="D48" s="20">
        <f>JUN!D32</f>
        <v>0</v>
      </c>
      <c r="E48" s="20">
        <f>JUN!E32</f>
        <v>882</v>
      </c>
      <c r="F48" s="20">
        <f>JUN!F32</f>
        <v>4918</v>
      </c>
      <c r="G48" s="20">
        <f>JUN!G32</f>
        <v>296</v>
      </c>
      <c r="H48" s="20">
        <f>JUN!H32</f>
        <v>55943</v>
      </c>
      <c r="I48" s="20">
        <f t="shared" si="4"/>
        <v>77863</v>
      </c>
    </row>
    <row r="49" spans="1:9" ht="12.75">
      <c r="A49" s="17" t="s">
        <v>47</v>
      </c>
      <c r="B49" s="20">
        <f aca="true" t="shared" si="5" ref="B49:I49">SUM(B37:B48)/COUNTIF(B37:B48,"&lt;&gt;0")</f>
        <v>14959.833333333334</v>
      </c>
      <c r="C49" s="20">
        <f t="shared" si="5"/>
        <v>984.3333333333334</v>
      </c>
      <c r="D49" s="20">
        <f t="shared" si="5"/>
        <v>1271.6</v>
      </c>
      <c r="E49" s="20">
        <f t="shared" si="5"/>
        <v>1413.5833333333333</v>
      </c>
      <c r="F49" s="20">
        <f t="shared" si="5"/>
        <v>4879.083333333333</v>
      </c>
      <c r="G49" s="20">
        <f t="shared" si="5"/>
        <v>291.5</v>
      </c>
      <c r="H49" s="20">
        <f t="shared" si="5"/>
        <v>47459.75</v>
      </c>
      <c r="I49" s="20">
        <f t="shared" si="5"/>
        <v>69831.41666666667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66</v>
      </c>
    </row>
    <row r="54" ht="12.75">
      <c r="A54" s="18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JUL!J42</f>
        <v>142</v>
      </c>
      <c r="D58" s="29">
        <f>JUL!J43</f>
        <v>291</v>
      </c>
      <c r="E58" s="31">
        <f>JUL!J44</f>
        <v>2.0492957746478875</v>
      </c>
      <c r="G58" s="29">
        <f>JUL!J47</f>
        <v>93</v>
      </c>
      <c r="H58" s="29">
        <f>JUL!J48</f>
        <v>190</v>
      </c>
      <c r="I58" s="31">
        <f>JUL!J49</f>
        <v>2.043010752688172</v>
      </c>
      <c r="K58" s="29">
        <f>JUL!J52</f>
        <v>49</v>
      </c>
      <c r="L58" s="29">
        <f>JUL!J53</f>
        <v>101</v>
      </c>
      <c r="M58" s="31">
        <f>JUL!J54</f>
        <v>2.061224489795918</v>
      </c>
    </row>
    <row r="59" spans="1:13" ht="12.75">
      <c r="A59" s="24" t="s">
        <v>49</v>
      </c>
      <c r="C59" s="29">
        <f>AUG!J42</f>
        <v>141</v>
      </c>
      <c r="D59" s="29">
        <f>AUG!J43</f>
        <v>297</v>
      </c>
      <c r="E59" s="31">
        <f>AUG!J44</f>
        <v>2.106382978723404</v>
      </c>
      <c r="G59" s="29">
        <f>AUG!J47</f>
        <v>91</v>
      </c>
      <c r="H59" s="29">
        <f>AUG!J48</f>
        <v>191</v>
      </c>
      <c r="I59" s="31">
        <f>AUG!J49</f>
        <v>2.098901098901099</v>
      </c>
      <c r="K59" s="29">
        <f>AUG!J52</f>
        <v>50</v>
      </c>
      <c r="L59" s="29">
        <f>AUG!J53</f>
        <v>106</v>
      </c>
      <c r="M59" s="31">
        <f>AUG!J54</f>
        <v>2.12</v>
      </c>
    </row>
    <row r="60" spans="1:13" ht="12.75">
      <c r="A60" s="24" t="s">
        <v>50</v>
      </c>
      <c r="C60" s="29">
        <f>SEP!J42</f>
        <v>143</v>
      </c>
      <c r="D60" s="29">
        <f>SEP!J43</f>
        <v>302</v>
      </c>
      <c r="E60" s="31">
        <f>SEP!J44</f>
        <v>2.111888111888112</v>
      </c>
      <c r="G60" s="29">
        <f>SEP!J47</f>
        <v>92</v>
      </c>
      <c r="H60" s="29">
        <f>SEP!J48</f>
        <v>197</v>
      </c>
      <c r="I60" s="31">
        <f>SEP!J49</f>
        <v>2.141304347826087</v>
      </c>
      <c r="K60" s="29">
        <f>SEP!J52</f>
        <v>51</v>
      </c>
      <c r="L60" s="29">
        <f>SEP!J53</f>
        <v>105</v>
      </c>
      <c r="M60" s="31">
        <f>SEP!J54</f>
        <v>2.0588235294117645</v>
      </c>
    </row>
    <row r="61" spans="1:13" ht="12.75">
      <c r="A61" s="24" t="s">
        <v>51</v>
      </c>
      <c r="C61" s="29">
        <f>OCT!J42</f>
        <v>150</v>
      </c>
      <c r="D61" s="29">
        <f>OCT!J43</f>
        <v>319</v>
      </c>
      <c r="E61" s="31">
        <f>OCT!J44</f>
        <v>2.1266666666666665</v>
      </c>
      <c r="G61" s="29">
        <f>OCT!J47</f>
        <v>96</v>
      </c>
      <c r="H61" s="29">
        <f>OCT!J48</f>
        <v>209</v>
      </c>
      <c r="I61" s="31">
        <f>OCT!J49</f>
        <v>2.1770833333333335</v>
      </c>
      <c r="K61" s="29">
        <f>OCT!J52</f>
        <v>54</v>
      </c>
      <c r="L61" s="29">
        <f>OCT!J53</f>
        <v>110</v>
      </c>
      <c r="M61" s="31">
        <f>OCT!J54</f>
        <v>2.037037037037037</v>
      </c>
    </row>
    <row r="62" spans="1:13" ht="12.75">
      <c r="A62" s="24" t="s">
        <v>52</v>
      </c>
      <c r="C62" s="29">
        <f>NOV!J42</f>
        <v>153</v>
      </c>
      <c r="D62" s="29">
        <f>NOV!J43</f>
        <v>322</v>
      </c>
      <c r="E62" s="31">
        <f>NOV!J44</f>
        <v>2.104575163398693</v>
      </c>
      <c r="G62" s="29">
        <f>NOV!J47</f>
        <v>101</v>
      </c>
      <c r="H62" s="29">
        <f>NOV!J48</f>
        <v>218</v>
      </c>
      <c r="I62" s="31">
        <f>NOV!J49</f>
        <v>2.1584158415841586</v>
      </c>
      <c r="K62" s="29">
        <f>NOV!J52</f>
        <v>52</v>
      </c>
      <c r="L62" s="29">
        <f>NOV!J53</f>
        <v>104</v>
      </c>
      <c r="M62" s="31">
        <f>NOV!J54</f>
        <v>2</v>
      </c>
    </row>
    <row r="63" spans="1:13" ht="12.75">
      <c r="A63" s="24" t="s">
        <v>53</v>
      </c>
      <c r="C63" s="29">
        <f>DEC!J42</f>
        <v>157</v>
      </c>
      <c r="D63" s="29">
        <f>DEC!J43</f>
        <v>333</v>
      </c>
      <c r="E63" s="31">
        <f>DEC!J44</f>
        <v>2.121019108280255</v>
      </c>
      <c r="G63" s="29">
        <f>DEC!J47</f>
        <v>104</v>
      </c>
      <c r="H63" s="29">
        <f>DEC!J48</f>
        <v>226</v>
      </c>
      <c r="I63" s="31">
        <f>DEC!J49</f>
        <v>2.173076923076923</v>
      </c>
      <c r="K63" s="29">
        <f>DEC!J52</f>
        <v>53</v>
      </c>
      <c r="L63" s="29">
        <f>DEC!J53</f>
        <v>107</v>
      </c>
      <c r="M63" s="31">
        <f>DEC!J54</f>
        <v>2.018867924528302</v>
      </c>
    </row>
    <row r="64" spans="1:13" ht="12.75">
      <c r="A64" s="24" t="s">
        <v>54</v>
      </c>
      <c r="C64" s="29">
        <f>JAN!J42</f>
        <v>157</v>
      </c>
      <c r="D64" s="29">
        <f>JAN!J43</f>
        <v>336</v>
      </c>
      <c r="E64" s="31">
        <f>JAN!J44</f>
        <v>2.140127388535032</v>
      </c>
      <c r="G64" s="29">
        <f>JAN!J47</f>
        <v>109</v>
      </c>
      <c r="H64" s="29">
        <f>JAN!J48</f>
        <v>239</v>
      </c>
      <c r="I64" s="31">
        <f>JAN!J49</f>
        <v>2.1926605504587156</v>
      </c>
      <c r="K64" s="29">
        <f>JAN!J52</f>
        <v>48</v>
      </c>
      <c r="L64" s="29">
        <f>JAN!J53</f>
        <v>97</v>
      </c>
      <c r="M64" s="31">
        <f>JAN!J54</f>
        <v>2.0208333333333335</v>
      </c>
    </row>
    <row r="65" spans="1:13" ht="12.75">
      <c r="A65" s="24" t="s">
        <v>55</v>
      </c>
      <c r="C65" s="29">
        <f>FEB!J42</f>
        <v>184</v>
      </c>
      <c r="D65" s="29">
        <f>FEB!J43</f>
        <v>381</v>
      </c>
      <c r="E65" s="31">
        <f>FEB!J44</f>
        <v>2.0706521739130435</v>
      </c>
      <c r="G65" s="29">
        <f>FEB!J47</f>
        <v>124</v>
      </c>
      <c r="H65" s="29">
        <f>FEB!J48</f>
        <v>268</v>
      </c>
      <c r="I65" s="31">
        <f>FEB!J49</f>
        <v>2.161290322580645</v>
      </c>
      <c r="K65" s="29">
        <f>FEB!J52</f>
        <v>60</v>
      </c>
      <c r="L65" s="29">
        <f>FEB!J53</f>
        <v>113</v>
      </c>
      <c r="M65" s="31">
        <f>FEB!J54</f>
        <v>1.8833333333333333</v>
      </c>
    </row>
    <row r="66" spans="1:13" ht="12.75">
      <c r="A66" s="24" t="s">
        <v>56</v>
      </c>
      <c r="C66" s="29">
        <f>MAR!J42</f>
        <v>173</v>
      </c>
      <c r="D66" s="29">
        <f>MAR!J43</f>
        <v>370</v>
      </c>
      <c r="E66" s="31">
        <f>MAR!J44</f>
        <v>2.138728323699422</v>
      </c>
      <c r="G66" s="29">
        <f>MAR!J47</f>
        <v>120</v>
      </c>
      <c r="H66" s="29">
        <f>MAR!J48</f>
        <v>254</v>
      </c>
      <c r="I66" s="31">
        <f>MAR!J49</f>
        <v>2.1166666666666667</v>
      </c>
      <c r="K66" s="29">
        <f>MAR!J52</f>
        <v>53</v>
      </c>
      <c r="L66" s="29">
        <f>MAR!J53</f>
        <v>116</v>
      </c>
      <c r="M66" s="31">
        <f>MAR!J54</f>
        <v>2.188679245283019</v>
      </c>
    </row>
    <row r="67" spans="1:13" ht="12.75">
      <c r="A67" s="24" t="s">
        <v>57</v>
      </c>
      <c r="C67" s="29">
        <f>APR!J42</f>
        <v>180</v>
      </c>
      <c r="D67" s="29">
        <f>APR!J43</f>
        <v>384</v>
      </c>
      <c r="E67" s="31">
        <f>APR!J44</f>
        <v>2.1333333333333333</v>
      </c>
      <c r="G67" s="29">
        <f>APR!J47</f>
        <v>129</v>
      </c>
      <c r="H67" s="29">
        <f>APR!J48</f>
        <v>277</v>
      </c>
      <c r="I67" s="31">
        <f>APR!J49</f>
        <v>2.147286821705426</v>
      </c>
      <c r="K67" s="29">
        <f>APR!J52</f>
        <v>51</v>
      </c>
      <c r="L67" s="29">
        <f>APR!J53</f>
        <v>107</v>
      </c>
      <c r="M67" s="31">
        <f>APR!J54</f>
        <v>2.0980392156862746</v>
      </c>
    </row>
    <row r="68" spans="1:13" ht="12.75">
      <c r="A68" s="24" t="s">
        <v>58</v>
      </c>
      <c r="C68" s="29">
        <f>MAY!J42</f>
        <v>173</v>
      </c>
      <c r="D68" s="29">
        <f>MAY!J43</f>
        <v>365</v>
      </c>
      <c r="E68" s="31">
        <f>MAY!J44</f>
        <v>2.1098265895953756</v>
      </c>
      <c r="G68" s="29">
        <f>MAY!J47</f>
        <v>126</v>
      </c>
      <c r="H68" s="29">
        <f>MAY!J48</f>
        <v>266</v>
      </c>
      <c r="I68" s="31">
        <f>MAY!J49</f>
        <v>2.111111111111111</v>
      </c>
      <c r="K68" s="29">
        <f>MAY!J52</f>
        <v>47</v>
      </c>
      <c r="L68" s="29">
        <f>MAY!J53</f>
        <v>99</v>
      </c>
      <c r="M68" s="31">
        <f>MAY!J54</f>
        <v>2.106382978723404</v>
      </c>
    </row>
    <row r="69" spans="1:13" ht="12.75">
      <c r="A69" s="24" t="s">
        <v>59</v>
      </c>
      <c r="C69" s="29">
        <f>JUN!J42</f>
        <v>177</v>
      </c>
      <c r="D69" s="29">
        <f>JUN!J43</f>
        <v>371</v>
      </c>
      <c r="E69" s="31">
        <f>JUN!J44</f>
        <v>2.096045197740113</v>
      </c>
      <c r="G69" s="29">
        <f>JUN!J47</f>
        <v>130</v>
      </c>
      <c r="H69" s="29">
        <f>JUN!J48</f>
        <v>267</v>
      </c>
      <c r="I69" s="31">
        <f>JUN!J49</f>
        <v>2.0538461538461537</v>
      </c>
      <c r="K69" s="29">
        <f>JUN!J52</f>
        <v>47</v>
      </c>
      <c r="L69" s="29">
        <f>JUN!J53</f>
        <v>104</v>
      </c>
      <c r="M69" s="31">
        <f>JUN!J54</f>
        <v>2.2127659574468086</v>
      </c>
    </row>
    <row r="70" spans="1:13" ht="12.75">
      <c r="A70" s="30" t="s">
        <v>47</v>
      </c>
      <c r="C70" s="20">
        <f>SUM(C58:C69)/COUNTIF(C58:C69,"&lt;&gt;0")</f>
        <v>160.83333333333334</v>
      </c>
      <c r="D70" s="20">
        <f>SUM(D58:D69)/COUNTIF(D58:D69,"&lt;&gt;0")</f>
        <v>339.25</v>
      </c>
      <c r="E70" s="31">
        <f>D70/C70</f>
        <v>2.109326424870466</v>
      </c>
      <c r="G70" s="20">
        <f>SUM(G58:G69)/COUNTIF(G58:G69,"&lt;&gt;0")</f>
        <v>109.58333333333333</v>
      </c>
      <c r="H70" s="20">
        <f>SUM(H58:H69)/COUNTIF(H58:H69,"&lt;&gt;0")</f>
        <v>233.5</v>
      </c>
      <c r="I70" s="31">
        <f>H70/G70</f>
        <v>2.1307984790874523</v>
      </c>
      <c r="K70" s="20">
        <f>SUM(K58:K69)/COUNTIF(K58:K69,"&lt;&gt;0")</f>
        <v>51.25</v>
      </c>
      <c r="L70" s="20">
        <f>SUM(L58:L69)/COUNTIF(L58:L69,"&lt;&gt;0")</f>
        <v>105.75</v>
      </c>
      <c r="M70" s="31">
        <f>L70/K70</f>
        <v>2.0634146341463415</v>
      </c>
    </row>
    <row r="76" ht="12.75">
      <c r="A76" s="18" t="s">
        <v>67</v>
      </c>
    </row>
    <row r="78" spans="2:12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JUL!J61</f>
        <v>49</v>
      </c>
      <c r="C81" s="29">
        <f>JUL!J62</f>
        <v>101</v>
      </c>
      <c r="D81" s="31">
        <f>JUL!J63</f>
        <v>2.061224489795918</v>
      </c>
      <c r="F81" s="29">
        <f>JUL!J66</f>
        <v>25</v>
      </c>
      <c r="G81" s="29">
        <f>JUL!J67</f>
        <v>25</v>
      </c>
      <c r="H81" s="31">
        <f>JUL!J68</f>
        <v>1</v>
      </c>
      <c r="J81" s="29">
        <f>JUL!J71</f>
        <v>18</v>
      </c>
      <c r="K81" s="29">
        <f>JUL!J72</f>
        <v>59</v>
      </c>
      <c r="L81" s="31">
        <f>JUL!F73</f>
        <v>2.9547511312217196</v>
      </c>
    </row>
    <row r="82" spans="1:12" ht="12.75">
      <c r="A82" s="24" t="s">
        <v>49</v>
      </c>
      <c r="B82" s="29">
        <f>AUG!J61</f>
        <v>50</v>
      </c>
      <c r="C82" s="29">
        <f>AUG!J62</f>
        <v>106</v>
      </c>
      <c r="D82" s="31">
        <f>AUG!J63</f>
        <v>2.12</v>
      </c>
      <c r="F82" s="29">
        <f>AUG!J66</f>
        <v>25</v>
      </c>
      <c r="G82" s="29">
        <f>AUG!J67</f>
        <v>25</v>
      </c>
      <c r="H82" s="31">
        <f>AUG!J68</f>
        <v>1</v>
      </c>
      <c r="J82" s="29">
        <f>AUG!J71</f>
        <v>19</v>
      </c>
      <c r="K82" s="29">
        <f>AUG!J72</f>
        <v>64</v>
      </c>
      <c r="L82" s="31">
        <f>AUG!J73</f>
        <v>3.3684210526315788</v>
      </c>
    </row>
    <row r="83" spans="1:12" ht="12.75">
      <c r="A83" s="24" t="s">
        <v>50</v>
      </c>
      <c r="B83" s="29">
        <f>SEP!J61</f>
        <v>51</v>
      </c>
      <c r="C83" s="29">
        <f>SEP!J62</f>
        <v>105</v>
      </c>
      <c r="D83" s="31">
        <f>SEP!J63</f>
        <v>2.0588235294117645</v>
      </c>
      <c r="F83" s="29">
        <f>SEP!J66</f>
        <v>24</v>
      </c>
      <c r="G83" s="29">
        <f>SEP!J67</f>
        <v>24</v>
      </c>
      <c r="H83" s="31">
        <f>SEP!J68</f>
        <v>1</v>
      </c>
      <c r="J83" s="29">
        <f>SEP!J71</f>
        <v>19</v>
      </c>
      <c r="K83" s="29">
        <f>SEP!J72</f>
        <v>64</v>
      </c>
      <c r="L83" s="31">
        <f>SEP!J73</f>
        <v>3.3684210526315788</v>
      </c>
    </row>
    <row r="84" spans="1:12" ht="12.75">
      <c r="A84" s="24" t="s">
        <v>51</v>
      </c>
      <c r="B84" s="29">
        <f>OCT!J61</f>
        <v>54</v>
      </c>
      <c r="C84" s="29">
        <f>OCT!J62</f>
        <v>110</v>
      </c>
      <c r="D84" s="31">
        <f>OCT!J63</f>
        <v>2.037037037037037</v>
      </c>
      <c r="F84" s="29">
        <f>OCT!J66</f>
        <v>24</v>
      </c>
      <c r="G84" s="29">
        <f>OCT!J67</f>
        <v>24</v>
      </c>
      <c r="H84" s="31">
        <f>OCT!J68</f>
        <v>1</v>
      </c>
      <c r="J84" s="29">
        <f>OCT!J71</f>
        <v>20</v>
      </c>
      <c r="K84" s="29">
        <f>OCT!J67</f>
        <v>24</v>
      </c>
      <c r="L84" s="31">
        <f>OCT!J73</f>
        <v>3.35</v>
      </c>
    </row>
    <row r="85" spans="1:12" ht="12.75">
      <c r="A85" s="24" t="s">
        <v>52</v>
      </c>
      <c r="B85" s="29">
        <f>NOV!J61</f>
        <v>52</v>
      </c>
      <c r="C85" s="29">
        <f>NOV!J62</f>
        <v>104</v>
      </c>
      <c r="D85" s="31">
        <f>NOV!J63</f>
        <v>2</v>
      </c>
      <c r="F85" s="29">
        <f>NOV!J66</f>
        <v>24</v>
      </c>
      <c r="G85" s="29">
        <f>NOV!J67</f>
        <v>24</v>
      </c>
      <c r="H85" s="31">
        <f>NOV!J63</f>
        <v>2</v>
      </c>
      <c r="J85" s="29">
        <f>NOV!J71</f>
        <v>20</v>
      </c>
      <c r="K85" s="29">
        <f>NOV!J72</f>
        <v>69</v>
      </c>
      <c r="L85" s="31">
        <f>NOV!J73</f>
        <v>3.45</v>
      </c>
    </row>
    <row r="86" spans="1:12" ht="12.75">
      <c r="A86" s="24" t="s">
        <v>53</v>
      </c>
      <c r="B86" s="29">
        <f>DEC!J61</f>
        <v>53</v>
      </c>
      <c r="C86" s="29">
        <f>DEC!J62</f>
        <v>107</v>
      </c>
      <c r="D86" s="31">
        <f>DEC!J63</f>
        <v>2.018867924528302</v>
      </c>
      <c r="F86" s="29">
        <f>DEC!J66</f>
        <v>24</v>
      </c>
      <c r="G86" s="29">
        <f>DEC!J67</f>
        <v>24</v>
      </c>
      <c r="H86" s="31">
        <f>DEC!J63</f>
        <v>2.018867924528302</v>
      </c>
      <c r="J86" s="29">
        <f>DEC!J71</f>
        <v>22</v>
      </c>
      <c r="K86" s="29">
        <f>DEC!J72</f>
        <v>76</v>
      </c>
      <c r="L86" s="31">
        <f>DEC!J73</f>
        <v>3.4545454545454546</v>
      </c>
    </row>
    <row r="87" spans="1:12" ht="12.75">
      <c r="A87" s="24" t="s">
        <v>54</v>
      </c>
      <c r="B87" s="29">
        <f>JAN!J61</f>
        <v>48</v>
      </c>
      <c r="C87" s="29">
        <f>JAN!J62</f>
        <v>97</v>
      </c>
      <c r="D87" s="31">
        <f>JAN!J63</f>
        <v>2.0208333333333335</v>
      </c>
      <c r="F87" s="29">
        <f>JAN!J66</f>
        <v>23</v>
      </c>
      <c r="G87" s="29">
        <f>JAN!J67</f>
        <v>23</v>
      </c>
      <c r="H87" s="31">
        <f>JAN!J68</f>
        <v>1</v>
      </c>
      <c r="J87" s="29">
        <f>JAN!J71</f>
        <v>20</v>
      </c>
      <c r="K87" s="29">
        <f>JAN!J72</f>
        <v>69</v>
      </c>
      <c r="L87" s="31">
        <f>JAN!J73</f>
        <v>3.45</v>
      </c>
    </row>
    <row r="88" spans="1:12" ht="12.75">
      <c r="A88" s="24" t="s">
        <v>55</v>
      </c>
      <c r="B88" s="29">
        <f>FEB!J61</f>
        <v>60</v>
      </c>
      <c r="C88" s="29">
        <f>FEB!J62</f>
        <v>113</v>
      </c>
      <c r="D88" s="31">
        <f>FEB!J63</f>
        <v>1.8833333333333333</v>
      </c>
      <c r="F88" s="29">
        <f>FEB!J66</f>
        <v>30</v>
      </c>
      <c r="G88" s="29">
        <f>FEB!J67</f>
        <v>31</v>
      </c>
      <c r="H88" s="31">
        <f>FEB!J68</f>
        <v>1.0333333333333334</v>
      </c>
      <c r="J88" s="29">
        <f>FEB!J71</f>
        <v>21</v>
      </c>
      <c r="K88" s="29">
        <f>FEB!J72</f>
        <v>69</v>
      </c>
      <c r="L88" s="31">
        <f>FEB!J73</f>
        <v>3.2857142857142856</v>
      </c>
    </row>
    <row r="89" spans="1:12" ht="12.75">
      <c r="A89" s="24" t="s">
        <v>56</v>
      </c>
      <c r="B89" s="29">
        <f>MAR!J61</f>
        <v>53</v>
      </c>
      <c r="C89" s="29">
        <f>MAR!J62</f>
        <v>116</v>
      </c>
      <c r="D89" s="31">
        <f>MAR!J63</f>
        <v>2.188679245283019</v>
      </c>
      <c r="F89" s="29">
        <f>MAR!J66</f>
        <v>25</v>
      </c>
      <c r="G89" s="29">
        <f>MAR!J67</f>
        <v>26</v>
      </c>
      <c r="H89" s="31">
        <f>MAR!J68</f>
        <v>1.04</v>
      </c>
      <c r="J89" s="29">
        <f>MAR!J71</f>
        <v>23</v>
      </c>
      <c r="K89" s="29">
        <f>MAR!J72</f>
        <v>81</v>
      </c>
      <c r="L89" s="31">
        <f>MAR!J73</f>
        <v>3.5217391304347827</v>
      </c>
    </row>
    <row r="90" spans="1:12" ht="12.75">
      <c r="A90" s="24" t="s">
        <v>57</v>
      </c>
      <c r="B90" s="29">
        <f>APR!J61</f>
        <v>51</v>
      </c>
      <c r="C90" s="29">
        <f>APR!J62</f>
        <v>107</v>
      </c>
      <c r="D90" s="31">
        <f>APR!J63</f>
        <v>2.0980392156862746</v>
      </c>
      <c r="F90" s="29">
        <f>APR!J66</f>
        <v>25</v>
      </c>
      <c r="G90" s="29">
        <f>APR!J67</f>
        <v>26</v>
      </c>
      <c r="H90" s="31">
        <f>APR!J68</f>
        <v>1.04</v>
      </c>
      <c r="J90" s="29">
        <f>APR!J71</f>
        <v>22</v>
      </c>
      <c r="K90" s="29">
        <f>APR!J72</f>
        <v>77</v>
      </c>
      <c r="L90" s="31">
        <f>APR!J73</f>
        <v>3.5</v>
      </c>
    </row>
    <row r="91" spans="1:12" ht="12.75">
      <c r="A91" s="24" t="s">
        <v>58</v>
      </c>
      <c r="B91" s="29">
        <f>MAY!J61</f>
        <v>47</v>
      </c>
      <c r="C91" s="29">
        <f>MAY!J62</f>
        <v>99</v>
      </c>
      <c r="D91" s="31">
        <f>MAY!J63</f>
        <v>2.106382978723404</v>
      </c>
      <c r="F91" s="29">
        <f>MAY!J66</f>
        <v>25</v>
      </c>
      <c r="G91" s="29">
        <f>MAY!J67</f>
        <v>26</v>
      </c>
      <c r="H91" s="31">
        <f>MAY!J68</f>
        <v>1.04</v>
      </c>
      <c r="J91" s="29">
        <f>MAY!J71</f>
        <v>18</v>
      </c>
      <c r="K91" s="29">
        <f>MAY!J72</f>
        <v>69</v>
      </c>
      <c r="L91" s="31">
        <f>MAY!J73</f>
        <v>3.8333333333333335</v>
      </c>
    </row>
    <row r="92" spans="1:12" ht="12.75">
      <c r="A92" s="24" t="s">
        <v>59</v>
      </c>
      <c r="B92" s="29">
        <f>JUN!J61</f>
        <v>47</v>
      </c>
      <c r="C92" s="29">
        <f>JUN!J62</f>
        <v>104</v>
      </c>
      <c r="D92" s="31">
        <f>JUN!J63</f>
        <v>2.2127659574468086</v>
      </c>
      <c r="F92" s="29">
        <f>JUN!J66</f>
        <v>25</v>
      </c>
      <c r="G92" s="29">
        <f>JUN!J67</f>
        <v>26</v>
      </c>
      <c r="H92" s="31">
        <f>JUN!J68</f>
        <v>1.04</v>
      </c>
      <c r="J92" s="29">
        <f>JUN!J71</f>
        <v>19</v>
      </c>
      <c r="K92" s="29">
        <f>JUN!J72</f>
        <v>75</v>
      </c>
      <c r="L92" s="31">
        <f>JUN!J73</f>
        <v>3.9473684210526314</v>
      </c>
    </row>
    <row r="93" spans="1:12" ht="12.75">
      <c r="A93" s="30" t="s">
        <v>47</v>
      </c>
      <c r="B93" s="20">
        <f>SUM(B81:B92)/COUNTIF(B81:B92,"&lt;&gt;0")</f>
        <v>51.25</v>
      </c>
      <c r="C93" s="20">
        <f>SUM(C81:C92)/COUNTIF(C81:C92,"&lt;&gt;0")</f>
        <v>105.75</v>
      </c>
      <c r="D93" s="31">
        <f>C93/B93</f>
        <v>2.0634146341463415</v>
      </c>
      <c r="F93" s="20">
        <f>SUM(F81:F92)/COUNTIF(F81:F92,"&lt;&gt;0")</f>
        <v>24.916666666666668</v>
      </c>
      <c r="G93" s="20">
        <f>SUM(G81:G92)/COUNTIF(G81:G92,"&lt;&gt;0")</f>
        <v>25.333333333333332</v>
      </c>
      <c r="H93" s="31">
        <f>G93/F93</f>
        <v>1.0167224080267558</v>
      </c>
      <c r="J93" s="20">
        <f>SUM(J81:J92)/COUNTIF(J81:J92,"&lt;&gt;0")</f>
        <v>20.083333333333332</v>
      </c>
      <c r="K93" s="20">
        <f>SUM(K81:K92)/COUNTIF(K81:K92,"&lt;&gt;0")</f>
        <v>66.33333333333333</v>
      </c>
      <c r="L93" s="31">
        <f>K93/J93</f>
        <v>3.3029045643153525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4" t="s">
        <v>61</v>
      </c>
      <c r="K97" s="45"/>
      <c r="L97" s="46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JUL!J76</f>
        <v>1</v>
      </c>
      <c r="C100" s="29">
        <f>JUL!J77</f>
        <v>4</v>
      </c>
      <c r="D100" s="31">
        <f>JUL!J78</f>
        <v>4</v>
      </c>
      <c r="F100" s="29">
        <f>JUL!J81</f>
        <v>3</v>
      </c>
      <c r="G100" s="29">
        <f>JUL!J82</f>
        <v>3</v>
      </c>
      <c r="H100" s="31">
        <f>JUL!J83</f>
        <v>1</v>
      </c>
      <c r="J100" s="29">
        <f>JUL!J86</f>
        <v>2</v>
      </c>
      <c r="K100" s="29">
        <f>JUL!J87</f>
        <v>10</v>
      </c>
      <c r="L100" s="31">
        <f>JUL!J88</f>
        <v>5</v>
      </c>
    </row>
    <row r="101" spans="1:12" ht="12.75">
      <c r="A101" s="24" t="s">
        <v>49</v>
      </c>
      <c r="B101" s="29">
        <f>AUG!J76</f>
        <v>1</v>
      </c>
      <c r="C101" s="29">
        <f>AUG!J77</f>
        <v>4</v>
      </c>
      <c r="D101" s="31">
        <f>AUG!J78</f>
        <v>4</v>
      </c>
      <c r="F101" s="29">
        <f>AUG!J81</f>
        <v>3</v>
      </c>
      <c r="G101" s="29">
        <f>AUG!J82</f>
        <v>3</v>
      </c>
      <c r="H101" s="31">
        <f>AUG!J83</f>
        <v>1</v>
      </c>
      <c r="J101" s="29">
        <f>AUG!J86</f>
        <v>2</v>
      </c>
      <c r="K101" s="29">
        <f>AUG!J87</f>
        <v>10</v>
      </c>
      <c r="L101" s="31">
        <f>AUG!J88</f>
        <v>5</v>
      </c>
    </row>
    <row r="102" spans="1:12" ht="12.75">
      <c r="A102" s="24" t="s">
        <v>50</v>
      </c>
      <c r="B102" s="29">
        <f>SEP!J76</f>
        <v>2</v>
      </c>
      <c r="C102" s="29">
        <f>SEP!J77</f>
        <v>6</v>
      </c>
      <c r="D102" s="31">
        <f>SEP!J78</f>
        <v>3</v>
      </c>
      <c r="F102" s="29">
        <f>SEP!J81</f>
        <v>5</v>
      </c>
      <c r="G102" s="29">
        <f>SEP!J82</f>
        <v>5</v>
      </c>
      <c r="H102" s="31">
        <f>SEP!J83</f>
        <v>1</v>
      </c>
      <c r="J102" s="29">
        <f>SEP!J86</f>
        <v>1</v>
      </c>
      <c r="K102" s="29">
        <f>SEP!J87</f>
        <v>6</v>
      </c>
      <c r="L102" s="31">
        <f>SEP!J88</f>
        <v>6</v>
      </c>
    </row>
    <row r="103" spans="1:12" ht="12.75">
      <c r="A103" s="24" t="s">
        <v>51</v>
      </c>
      <c r="B103" s="29">
        <f>OCT!J76</f>
        <v>2</v>
      </c>
      <c r="C103" s="29">
        <f>OCT!J77</f>
        <v>6</v>
      </c>
      <c r="D103" s="31">
        <f>OCT!J78</f>
        <v>3</v>
      </c>
      <c r="F103" s="29">
        <f>OCT!J81</f>
        <v>7</v>
      </c>
      <c r="G103" s="29">
        <f>OCT!J82</f>
        <v>7</v>
      </c>
      <c r="H103" s="31">
        <f>OCT!J83</f>
        <v>1</v>
      </c>
      <c r="J103" s="29">
        <f>OCT!J86</f>
        <v>1</v>
      </c>
      <c r="K103" s="29">
        <f>OCT!J87</f>
        <v>6</v>
      </c>
      <c r="L103" s="31">
        <f>OCT!J88</f>
        <v>6</v>
      </c>
    </row>
    <row r="104" spans="1:12" ht="12.75">
      <c r="A104" s="24" t="s">
        <v>52</v>
      </c>
      <c r="B104" s="29">
        <f>NOV!J76</f>
        <v>1</v>
      </c>
      <c r="C104" s="29">
        <f>NOV!J77</f>
        <v>4</v>
      </c>
      <c r="D104" s="31">
        <f>NOV!J78</f>
        <v>4</v>
      </c>
      <c r="F104" s="29">
        <f>NOV!J81</f>
        <v>7</v>
      </c>
      <c r="G104" s="29">
        <f>NOV!J82</f>
        <v>7</v>
      </c>
      <c r="H104" s="31">
        <f>NOV!J83</f>
        <v>1</v>
      </c>
      <c r="J104" s="29">
        <f>NOV!J86</f>
        <v>0</v>
      </c>
      <c r="K104" s="29">
        <f>NOV!J87</f>
        <v>0</v>
      </c>
      <c r="L104" s="31" t="e">
        <f>NOV!J88</f>
        <v>#DIV/0!</v>
      </c>
    </row>
    <row r="105" spans="1:12" ht="12.75">
      <c r="A105" s="24" t="s">
        <v>53</v>
      </c>
      <c r="B105" s="29">
        <f>DEC!J76</f>
        <v>0</v>
      </c>
      <c r="C105" s="29">
        <f>DEC!J77</f>
        <v>0</v>
      </c>
      <c r="D105" s="31" t="e">
        <f>DEC!J78</f>
        <v>#DIV/0!</v>
      </c>
      <c r="F105" s="29">
        <f>DEC!J81</f>
        <v>7</v>
      </c>
      <c r="G105" s="29">
        <f>DEC!J82</f>
        <v>7</v>
      </c>
      <c r="H105" s="31">
        <f>DEC!J83</f>
        <v>1</v>
      </c>
      <c r="J105" s="29">
        <f>DEC!J86</f>
        <v>0</v>
      </c>
      <c r="K105" s="29">
        <f>DEC!J87</f>
        <v>0</v>
      </c>
      <c r="L105" s="31" t="e">
        <f>DEC!J88</f>
        <v>#DIV/0!</v>
      </c>
    </row>
    <row r="106" spans="1:12" ht="12.75">
      <c r="A106" s="24" t="s">
        <v>54</v>
      </c>
      <c r="B106" s="29">
        <f>JAN!J76</f>
        <v>0</v>
      </c>
      <c r="C106" s="29">
        <f>JAN!J77</f>
        <v>0</v>
      </c>
      <c r="D106" s="31" t="e">
        <f>JAN!J78</f>
        <v>#DIV/0!</v>
      </c>
      <c r="F106" s="29">
        <f>JAN!J81</f>
        <v>5</v>
      </c>
      <c r="G106" s="29">
        <f>JAN!J82</f>
        <v>5</v>
      </c>
      <c r="H106" s="31">
        <f>JAN!J83</f>
        <v>1</v>
      </c>
      <c r="J106" s="29">
        <f>JAN!J86</f>
        <v>0</v>
      </c>
      <c r="K106" s="29">
        <f>JAN!J87</f>
        <v>0</v>
      </c>
      <c r="L106" s="31" t="e">
        <f>JAN!J88</f>
        <v>#DIV/0!</v>
      </c>
    </row>
    <row r="107" spans="1:12" ht="12.75">
      <c r="A107" s="24" t="s">
        <v>55</v>
      </c>
      <c r="B107" s="29">
        <f>FEB!J76</f>
        <v>0</v>
      </c>
      <c r="C107" s="29">
        <f>FEB!J77</f>
        <v>0</v>
      </c>
      <c r="D107" s="31" t="e">
        <f>FEB!J78</f>
        <v>#DIV/0!</v>
      </c>
      <c r="F107" s="29">
        <f>FEB!J81</f>
        <v>8</v>
      </c>
      <c r="G107" s="29">
        <f>FEB!J82</f>
        <v>8</v>
      </c>
      <c r="H107" s="31">
        <f>FEB!J83</f>
        <v>1</v>
      </c>
      <c r="J107" s="29">
        <f>FEB!J86</f>
        <v>1</v>
      </c>
      <c r="K107" s="29">
        <f>FEB!J87</f>
        <v>5</v>
      </c>
      <c r="L107" s="31">
        <f>FEB!J88</f>
        <v>5</v>
      </c>
    </row>
    <row r="108" spans="1:12" ht="12.75">
      <c r="A108" s="24" t="s">
        <v>56</v>
      </c>
      <c r="B108" s="29">
        <f>MAR!J76</f>
        <v>1</v>
      </c>
      <c r="C108" s="29">
        <f>MAR!J77</f>
        <v>5</v>
      </c>
      <c r="D108" s="31">
        <f>MAR!J78</f>
        <v>5</v>
      </c>
      <c r="F108" s="29">
        <f>MAR!J81</f>
        <v>4</v>
      </c>
      <c r="G108" s="29">
        <f>MAR!J82</f>
        <v>4</v>
      </c>
      <c r="H108" s="31">
        <f>MAR!J83</f>
        <v>1</v>
      </c>
      <c r="J108" s="29">
        <f>MAR!J86</f>
        <v>0</v>
      </c>
      <c r="K108" s="29">
        <f>MAR!J87</f>
        <v>0</v>
      </c>
      <c r="L108" s="31" t="e">
        <f>MAR!J88</f>
        <v>#DIV/0!</v>
      </c>
    </row>
    <row r="109" spans="1:12" ht="12.75">
      <c r="A109" s="24" t="s">
        <v>57</v>
      </c>
      <c r="B109" s="29">
        <f>APR!J76</f>
        <v>0</v>
      </c>
      <c r="C109" s="29">
        <f>APR!J77</f>
        <v>0</v>
      </c>
      <c r="D109" s="31" t="e">
        <f>APR!J78</f>
        <v>#DIV/0!</v>
      </c>
      <c r="F109" s="29">
        <f>APR!J81</f>
        <v>4</v>
      </c>
      <c r="G109" s="29">
        <f>APR!J82</f>
        <v>4</v>
      </c>
      <c r="H109" s="31">
        <f>APR!J83</f>
        <v>1</v>
      </c>
      <c r="J109" s="29">
        <f>APR!J86</f>
        <v>0</v>
      </c>
      <c r="K109" s="29">
        <f>APR!J87</f>
        <v>0</v>
      </c>
      <c r="L109" s="31" t="e">
        <f>APR!J88</f>
        <v>#DIV/0!</v>
      </c>
    </row>
    <row r="110" spans="1:12" ht="12.75">
      <c r="A110" s="24" t="s">
        <v>58</v>
      </c>
      <c r="B110" s="29">
        <f>MAY!J76</f>
        <v>0</v>
      </c>
      <c r="C110" s="29">
        <f>MAY!J77</f>
        <v>0</v>
      </c>
      <c r="D110" s="31" t="e">
        <f>MAY!J78</f>
        <v>#DIV/0!</v>
      </c>
      <c r="F110" s="29">
        <f>MAY!J81</f>
        <v>4</v>
      </c>
      <c r="G110" s="29">
        <f>MAY!J82</f>
        <v>4</v>
      </c>
      <c r="H110" s="31">
        <f>MAY!J83</f>
        <v>1</v>
      </c>
      <c r="J110" s="29">
        <f>MAY!J86</f>
        <v>0</v>
      </c>
      <c r="K110" s="29">
        <f>MAY!J87</f>
        <v>0</v>
      </c>
      <c r="L110" s="31" t="e">
        <f>MAY!J88</f>
        <v>#DIV/0!</v>
      </c>
    </row>
    <row r="111" spans="1:12" ht="12.75">
      <c r="A111" s="24" t="s">
        <v>59</v>
      </c>
      <c r="B111" s="29">
        <f>JUN!J76</f>
        <v>0</v>
      </c>
      <c r="C111" s="29">
        <f>JUN!J77</f>
        <v>0</v>
      </c>
      <c r="D111" s="31" t="e">
        <f>JUN!J78</f>
        <v>#DIV/0!</v>
      </c>
      <c r="F111" s="29">
        <f>JUN!J81</f>
        <v>3</v>
      </c>
      <c r="G111" s="29">
        <f>JUN!J82</f>
        <v>3</v>
      </c>
      <c r="H111" s="31">
        <f>JUN!J83</f>
        <v>1</v>
      </c>
      <c r="J111" s="29">
        <f>JUN!J86</f>
        <v>0</v>
      </c>
      <c r="K111" s="29">
        <f>JUN!J87</f>
        <v>0</v>
      </c>
      <c r="L111" s="31" t="e">
        <f>JUN!J88</f>
        <v>#DIV/0!</v>
      </c>
    </row>
    <row r="112" spans="1:12" ht="12.75">
      <c r="A112" s="30" t="s">
        <v>47</v>
      </c>
      <c r="B112" s="20">
        <f>SUM(B100:B111)/COUNTIF(B100:B111,"&lt;&gt;0")</f>
        <v>1.3333333333333333</v>
      </c>
      <c r="C112" s="20">
        <f>SUM(C100:C111)/COUNTIF(C100:C111,"&lt;&gt;0")</f>
        <v>4.833333333333333</v>
      </c>
      <c r="D112" s="31">
        <f>C112/B112</f>
        <v>3.625</v>
      </c>
      <c r="F112" s="20">
        <f>SUM(F100:F111)/COUNTIF(F100:F111,"&lt;&gt;0")</f>
        <v>5</v>
      </c>
      <c r="G112" s="20">
        <f>SUM(G100:G111)/COUNTIF(G100:G111,"&lt;&gt;0")</f>
        <v>5</v>
      </c>
      <c r="H112" s="31">
        <f>G112/F112</f>
        <v>1</v>
      </c>
      <c r="J112" s="20">
        <f>SUM(J100:J111)/COUNTIF(J100:J111,"&lt;&gt;0")</f>
        <v>1.4</v>
      </c>
      <c r="K112" s="20">
        <f>SUM(K100:K111)/COUNTIF(K100:K111,"&lt;&gt;0")</f>
        <v>7.4</v>
      </c>
      <c r="L112" s="31">
        <f>K112/J112</f>
        <v>5.2857142857142865</v>
      </c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JUL!C123</f>
        <v>39590</v>
      </c>
      <c r="C122" s="29">
        <f>JUL!E123</f>
        <v>93</v>
      </c>
      <c r="D122" s="31">
        <f>JUL!F123</f>
        <v>425.6989247311828</v>
      </c>
      <c r="E122" s="29">
        <f>JUL!G123</f>
        <v>190</v>
      </c>
      <c r="F122" s="31">
        <f>JUL!H123</f>
        <v>208.3684210526316</v>
      </c>
      <c r="H122" s="29">
        <f>JUL!C124</f>
        <v>20169</v>
      </c>
      <c r="I122" s="29">
        <f>JUL!E124</f>
        <v>49</v>
      </c>
      <c r="J122" s="31">
        <f>JUL!F124</f>
        <v>411.61224489795916</v>
      </c>
      <c r="K122" s="29">
        <f>JUL!G124</f>
        <v>101</v>
      </c>
      <c r="L122" s="31">
        <f>JUL!H124</f>
        <v>199.69306930693068</v>
      </c>
    </row>
    <row r="123" spans="1:12" ht="12.75">
      <c r="A123" s="24" t="s">
        <v>49</v>
      </c>
      <c r="B123" s="29">
        <f>AUG!C123</f>
        <v>39352</v>
      </c>
      <c r="C123" s="29">
        <f>AUG!E123</f>
        <v>91</v>
      </c>
      <c r="D123" s="31">
        <f>AUG!F123</f>
        <v>432.43956043956047</v>
      </c>
      <c r="E123" s="29">
        <f>AUG!G123</f>
        <v>191</v>
      </c>
      <c r="F123" s="31">
        <f>AUG!H123</f>
        <v>206.03141361256544</v>
      </c>
      <c r="H123" s="29">
        <f>AUG!C124</f>
        <v>21414</v>
      </c>
      <c r="I123" s="29">
        <f>AUG!E124</f>
        <v>50</v>
      </c>
      <c r="J123" s="31">
        <f>AUG!F124</f>
        <v>428.28</v>
      </c>
      <c r="K123" s="29">
        <f>AUG!G124</f>
        <v>106</v>
      </c>
      <c r="L123" s="31">
        <f>AUG!H124</f>
        <v>202.0188679245283</v>
      </c>
    </row>
    <row r="124" spans="1:12" ht="12.75">
      <c r="A124" s="24" t="s">
        <v>50</v>
      </c>
      <c r="B124" s="29">
        <f>SEP!C123</f>
        <v>40471</v>
      </c>
      <c r="C124" s="29">
        <f>SEP!E123</f>
        <v>92</v>
      </c>
      <c r="D124" s="31">
        <f>SEP!F123</f>
        <v>439.9021739130435</v>
      </c>
      <c r="E124" s="29">
        <f>SEP!G123</f>
        <v>197</v>
      </c>
      <c r="F124" s="31">
        <f>SEP!H123</f>
        <v>205.43654822335026</v>
      </c>
      <c r="H124" s="29">
        <f>SEP!C124</f>
        <v>22177</v>
      </c>
      <c r="I124" s="29">
        <f>SEP!E124</f>
        <v>51</v>
      </c>
      <c r="J124" s="31">
        <f>SEP!F124</f>
        <v>434.84313725490193</v>
      </c>
      <c r="K124" s="29">
        <f>SEP!G124</f>
        <v>105</v>
      </c>
      <c r="L124" s="31">
        <f>SEP!H124</f>
        <v>211.2095238095238</v>
      </c>
    </row>
    <row r="125" spans="1:12" ht="12.75">
      <c r="A125" s="24" t="s">
        <v>51</v>
      </c>
      <c r="B125" s="29">
        <f>OCT!C123</f>
        <v>43382</v>
      </c>
      <c r="C125" s="29">
        <f>OCT!E123</f>
        <v>96</v>
      </c>
      <c r="D125" s="31">
        <f>OCT!F123</f>
        <v>451.8958333333333</v>
      </c>
      <c r="E125" s="29">
        <f>OCT!G123</f>
        <v>209</v>
      </c>
      <c r="F125" s="31">
        <f>OCT!H123</f>
        <v>207.5693779904306</v>
      </c>
      <c r="H125" s="29">
        <f>OCT!C124</f>
        <v>23490</v>
      </c>
      <c r="I125" s="29">
        <f>OCT!E124</f>
        <v>54</v>
      </c>
      <c r="J125" s="31">
        <f>OCT!F124</f>
        <v>435</v>
      </c>
      <c r="K125" s="29">
        <f>OCT!G124</f>
        <v>110</v>
      </c>
      <c r="L125" s="31">
        <f>OCT!H124</f>
        <v>213.54545454545453</v>
      </c>
    </row>
    <row r="126" spans="1:12" ht="12.75">
      <c r="A126" s="24" t="s">
        <v>52</v>
      </c>
      <c r="B126" s="29">
        <f>NOV!C123</f>
        <v>43859</v>
      </c>
      <c r="C126" s="29">
        <f>NOV!E123</f>
        <v>101</v>
      </c>
      <c r="D126" s="31">
        <f>NOV!F123</f>
        <v>434.2475247524753</v>
      </c>
      <c r="E126" s="29">
        <f>NOV!G123</f>
        <v>218</v>
      </c>
      <c r="F126" s="31">
        <f>NOV!H123</f>
        <v>201.1880733944954</v>
      </c>
      <c r="H126" s="29">
        <f>NOV!C124</f>
        <v>22269</v>
      </c>
      <c r="I126" s="29">
        <f>NOV!E124</f>
        <v>52</v>
      </c>
      <c r="J126" s="31">
        <f>NOV!F124</f>
        <v>428.25</v>
      </c>
      <c r="K126" s="29">
        <f>NOV!G124</f>
        <v>104</v>
      </c>
      <c r="L126" s="31">
        <f>NOV!H124</f>
        <v>214.125</v>
      </c>
    </row>
    <row r="127" spans="1:12" ht="12.75">
      <c r="A127" s="24" t="s">
        <v>53</v>
      </c>
      <c r="B127" s="29">
        <f>DEC!C123</f>
        <v>43968</v>
      </c>
      <c r="C127" s="29">
        <f>DEC!E123</f>
        <v>104</v>
      </c>
      <c r="D127" s="31">
        <f>DEC!F123</f>
        <v>422.7692307692308</v>
      </c>
      <c r="E127" s="29">
        <f>DEC!G123</f>
        <v>226</v>
      </c>
      <c r="F127" s="31">
        <f>DEC!H123</f>
        <v>194.5486725663717</v>
      </c>
      <c r="H127" s="29">
        <f>DEC!C124</f>
        <v>23633</v>
      </c>
      <c r="I127" s="29">
        <f>DEC!E124</f>
        <v>53</v>
      </c>
      <c r="J127" s="31">
        <f>DEC!F124</f>
        <v>445.9056603773585</v>
      </c>
      <c r="K127" s="29">
        <f>DEC!G124</f>
        <v>107</v>
      </c>
      <c r="L127" s="31">
        <f>DEC!H124</f>
        <v>220.86915887850466</v>
      </c>
    </row>
    <row r="128" spans="1:12" ht="12.75">
      <c r="A128" s="24" t="s">
        <v>54</v>
      </c>
      <c r="B128" s="29">
        <f>JAN!C123</f>
        <v>46818</v>
      </c>
      <c r="C128" s="29">
        <f>JAN!E123</f>
        <v>109</v>
      </c>
      <c r="D128" s="31">
        <f>JAN!F123</f>
        <v>429.5229357798165</v>
      </c>
      <c r="E128" s="29">
        <f>JAN!G123</f>
        <v>239</v>
      </c>
      <c r="F128" s="31">
        <f>JAN!H123</f>
        <v>195.89121338912133</v>
      </c>
      <c r="H128" s="29">
        <f>JAN!C124</f>
        <v>20686</v>
      </c>
      <c r="I128" s="29">
        <f>JAN!E124</f>
        <v>48</v>
      </c>
      <c r="J128" s="31">
        <f>JAN!F124</f>
        <v>430.9583333333333</v>
      </c>
      <c r="K128" s="29">
        <f>JAN!G124</f>
        <v>97</v>
      </c>
      <c r="L128" s="31">
        <f>JAN!H124</f>
        <v>213.2577319587629</v>
      </c>
    </row>
    <row r="129" spans="1:12" ht="12.75">
      <c r="A129" s="24" t="s">
        <v>55</v>
      </c>
      <c r="B129" s="29">
        <f>FEB!C123</f>
        <v>56135</v>
      </c>
      <c r="C129" s="29">
        <f>FEB!E123</f>
        <v>124</v>
      </c>
      <c r="D129" s="31">
        <f>FEB!F123</f>
        <v>452.7016129032258</v>
      </c>
      <c r="E129" s="29">
        <f>FEB!G123</f>
        <v>268</v>
      </c>
      <c r="F129" s="31">
        <f>FEB!H123</f>
        <v>209.4589552238806</v>
      </c>
      <c r="H129" s="29">
        <f>FEB!C124</f>
        <v>24481</v>
      </c>
      <c r="I129" s="29">
        <f>FEB!E124</f>
        <v>60</v>
      </c>
      <c r="J129" s="31">
        <f>FEB!F124</f>
        <v>408.01666666666665</v>
      </c>
      <c r="K129" s="29">
        <f>FEB!G124</f>
        <v>113</v>
      </c>
      <c r="L129" s="31">
        <f>FEB!H124</f>
        <v>216.64601769911505</v>
      </c>
    </row>
    <row r="130" spans="1:12" ht="12.75">
      <c r="A130" s="24" t="s">
        <v>56</v>
      </c>
      <c r="B130" s="29">
        <f>MAR!C123</f>
        <v>51807</v>
      </c>
      <c r="C130" s="29">
        <f>MAR!E123</f>
        <v>120</v>
      </c>
      <c r="D130" s="31">
        <f>MAR!F123</f>
        <v>431.725</v>
      </c>
      <c r="E130" s="29">
        <f>MAR!G123</f>
        <v>254</v>
      </c>
      <c r="F130" s="31">
        <f>MAR!H123</f>
        <v>203.96456692913387</v>
      </c>
      <c r="H130" s="29">
        <f>MAR!C124</f>
        <v>24987</v>
      </c>
      <c r="I130" s="29">
        <f>MAR!E124</f>
        <v>53</v>
      </c>
      <c r="J130" s="31">
        <f>MAR!F124</f>
        <v>471.45283018867923</v>
      </c>
      <c r="K130" s="29">
        <f>MAR!G124</f>
        <v>116</v>
      </c>
      <c r="L130" s="31">
        <f>MAR!H124</f>
        <v>215.4051724137931</v>
      </c>
    </row>
    <row r="131" spans="1:12" ht="12.75">
      <c r="A131" s="24" t="s">
        <v>57</v>
      </c>
      <c r="B131" s="29">
        <f>APR!C123</f>
        <v>55271</v>
      </c>
      <c r="C131" s="29">
        <f>APR!E123</f>
        <v>129</v>
      </c>
      <c r="D131" s="31">
        <f>APR!F123</f>
        <v>428.4573643410853</v>
      </c>
      <c r="E131" s="29">
        <f>APR!G123</f>
        <v>277</v>
      </c>
      <c r="F131" s="31">
        <f>APR!H123</f>
        <v>199.53429602888087</v>
      </c>
      <c r="H131" s="29">
        <f>APR!C124</f>
        <v>22098</v>
      </c>
      <c r="I131" s="29">
        <f>APR!E124</f>
        <v>51</v>
      </c>
      <c r="J131" s="31">
        <f>APR!F124</f>
        <v>433.29411764705884</v>
      </c>
      <c r="K131" s="29">
        <f>APR!G124</f>
        <v>107</v>
      </c>
      <c r="L131" s="31">
        <f>APR!H124</f>
        <v>206.52336448598132</v>
      </c>
    </row>
    <row r="132" spans="1:12" ht="12.75">
      <c r="A132" s="24" t="s">
        <v>58</v>
      </c>
      <c r="B132" s="29">
        <f>MAY!C123</f>
        <v>52921</v>
      </c>
      <c r="C132" s="29">
        <f>MAY!E123</f>
        <v>126</v>
      </c>
      <c r="D132" s="31">
        <f>MAY!F123</f>
        <v>420.0079365079365</v>
      </c>
      <c r="E132" s="29">
        <f>MAY!G123</f>
        <v>266</v>
      </c>
      <c r="F132" s="31">
        <f>MAY!H107</f>
        <v>212.3005319148936</v>
      </c>
      <c r="H132" s="29">
        <f>MAY!C124</f>
        <v>21136</v>
      </c>
      <c r="I132" s="29">
        <f>MAY!E124</f>
        <v>47</v>
      </c>
      <c r="J132" s="31">
        <f>MAY!F124</f>
        <v>449.70212765957444</v>
      </c>
      <c r="K132" s="29">
        <f>MAY!G124</f>
        <v>99</v>
      </c>
      <c r="L132" s="31">
        <f>MAY!H124</f>
        <v>213.4949494949495</v>
      </c>
    </row>
    <row r="133" spans="1:12" ht="12.75">
      <c r="A133" s="24" t="s">
        <v>59</v>
      </c>
      <c r="B133" s="29">
        <f>JUN!C123</f>
        <v>55943</v>
      </c>
      <c r="C133" s="29">
        <f>JUN!E123</f>
        <v>130</v>
      </c>
      <c r="D133" s="31">
        <f>JUN!F123</f>
        <v>430.33076923076925</v>
      </c>
      <c r="E133" s="29">
        <f>JUN!G123</f>
        <v>267</v>
      </c>
      <c r="F133" s="31">
        <f>JUN!H123</f>
        <v>209.5243445692884</v>
      </c>
      <c r="H133" s="29">
        <f>JUN!C124</f>
        <v>21920</v>
      </c>
      <c r="I133" s="29">
        <f>JUN!E124</f>
        <v>47</v>
      </c>
      <c r="J133" s="31">
        <f>JUN!F124</f>
        <v>466.3829787234043</v>
      </c>
      <c r="K133" s="29">
        <f>JUN!G124</f>
        <v>104</v>
      </c>
      <c r="L133" s="31">
        <f>JUN!H124</f>
        <v>210.76923076923077</v>
      </c>
    </row>
    <row r="134" spans="1:12" ht="12.75">
      <c r="A134" s="30" t="s">
        <v>47</v>
      </c>
      <c r="B134" s="20">
        <f>SUM(B122:B133)/COUNTIF(B122:B133,"&lt;&gt;0")</f>
        <v>47459.75</v>
      </c>
      <c r="C134" s="20">
        <f>SUM(C122:C133)/COUNTIF(C122:C133,"&lt;&gt;0")</f>
        <v>109.58333333333333</v>
      </c>
      <c r="D134" s="31">
        <f>B134/C134</f>
        <v>433.09277566539924</v>
      </c>
      <c r="E134" s="29">
        <f>SUM(E122:E133)/COUNTIF(E122:E133,"&lt;&gt;0")</f>
        <v>233.5</v>
      </c>
      <c r="F134" s="31">
        <f>B134/E134</f>
        <v>203.25374732334046</v>
      </c>
      <c r="H134" s="20">
        <f>SUM(H122:H133)/COUNTIF(H122:H133,"&lt;&gt;0")</f>
        <v>22371.666666666668</v>
      </c>
      <c r="I134" s="20">
        <f>SUM(I122:I133)/COUNTIF(I122:I133,"&lt;&gt;0")</f>
        <v>51.25</v>
      </c>
      <c r="J134" s="31">
        <f>H134/I134</f>
        <v>436.52032520325207</v>
      </c>
      <c r="K134" s="29">
        <f>SUM(K122:K133)/COUNTIF(K122:K133,"&lt;&gt;0")</f>
        <v>105.75</v>
      </c>
      <c r="L134" s="31">
        <f>H134/K134</f>
        <v>211.5524034672971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JUL!K130</f>
        <v>18790</v>
      </c>
      <c r="D142" s="29">
        <f>JUL!K131</f>
        <v>4799</v>
      </c>
      <c r="E142" s="29">
        <f>JUL!K132</f>
        <v>12345</v>
      </c>
      <c r="F142" s="29">
        <f>JUL!K133</f>
        <v>798</v>
      </c>
      <c r="G142" s="29">
        <f>JUL!K134</f>
        <v>848</v>
      </c>
      <c r="H142" s="29">
        <f>JUL!K135</f>
        <v>1379</v>
      </c>
    </row>
    <row r="143" spans="1:8" ht="12.75">
      <c r="A143" s="24" t="s">
        <v>49</v>
      </c>
      <c r="C143" s="29">
        <f>AUG!K130</f>
        <v>20035</v>
      </c>
      <c r="D143" s="29">
        <f>AUG!K131</f>
        <v>4802</v>
      </c>
      <c r="E143" s="29">
        <f>AUG!K132</f>
        <v>13556</v>
      </c>
      <c r="F143" s="29">
        <f>AUG!K133</f>
        <v>829</v>
      </c>
      <c r="G143" s="29">
        <f>AUG!K134</f>
        <v>848</v>
      </c>
      <c r="H143" s="29">
        <f>AUG!K135</f>
        <v>1379</v>
      </c>
    </row>
    <row r="144" spans="1:8" ht="12.75">
      <c r="A144" s="24" t="s">
        <v>50</v>
      </c>
      <c r="C144" s="29">
        <f>SEP!K130</f>
        <v>20686</v>
      </c>
      <c r="D144" s="29">
        <f>SEP!K131</f>
        <v>4635</v>
      </c>
      <c r="E144" s="29">
        <f>SEP!K132</f>
        <v>13359</v>
      </c>
      <c r="F144" s="29">
        <f>SEP!K133</f>
        <v>1290</v>
      </c>
      <c r="G144" s="29">
        <f>SEP!K134</f>
        <v>1402</v>
      </c>
      <c r="H144" s="29">
        <f>SEP!K135</f>
        <v>1491</v>
      </c>
    </row>
    <row r="145" spans="1:8" ht="12.75">
      <c r="A145" s="24" t="s">
        <v>51</v>
      </c>
      <c r="C145" s="29">
        <f>OCT!K130</f>
        <v>22157</v>
      </c>
      <c r="D145" s="29">
        <f>OCT!K131</f>
        <v>4664</v>
      </c>
      <c r="E145" s="29">
        <f>OCT!K132</f>
        <v>14106</v>
      </c>
      <c r="F145" s="29">
        <f>OCT!K133</f>
        <v>1444</v>
      </c>
      <c r="G145" s="29">
        <f>OCT!K134</f>
        <v>1943</v>
      </c>
      <c r="H145" s="29">
        <f>OCT!K135</f>
        <v>1333</v>
      </c>
    </row>
    <row r="146" spans="1:8" ht="12.75">
      <c r="A146" s="24" t="s">
        <v>52</v>
      </c>
      <c r="C146" s="29">
        <f>NOV!K130</f>
        <v>22269</v>
      </c>
      <c r="D146" s="29">
        <f>NOV!K131</f>
        <v>4664</v>
      </c>
      <c r="E146" s="29">
        <f>NOV!K132</f>
        <v>14846</v>
      </c>
      <c r="F146" s="29">
        <f>NOV!K133</f>
        <v>784</v>
      </c>
      <c r="G146" s="29">
        <f>NOV!K134</f>
        <v>1975</v>
      </c>
      <c r="H146" s="29">
        <f>NOV!K135</f>
        <v>0</v>
      </c>
    </row>
    <row r="147" spans="1:8" ht="12.75">
      <c r="A147" s="24" t="s">
        <v>53</v>
      </c>
      <c r="C147" s="29">
        <f>DEC!K130</f>
        <v>23633</v>
      </c>
      <c r="D147" s="29">
        <f>DEC!K131</f>
        <v>4659</v>
      </c>
      <c r="E147" s="29">
        <f>DEC!K132</f>
        <v>16999</v>
      </c>
      <c r="F147" s="29">
        <f>DEC!K133</f>
        <v>0</v>
      </c>
      <c r="G147" s="29">
        <f>DEC!K134</f>
        <v>1975</v>
      </c>
      <c r="H147" s="29">
        <f>DEC!K135</f>
        <v>0</v>
      </c>
    </row>
    <row r="148" spans="1:8" ht="12.75">
      <c r="A148" s="24" t="s">
        <v>54</v>
      </c>
      <c r="C148" s="29">
        <f>JAN!K130</f>
        <v>20686</v>
      </c>
      <c r="D148" s="29">
        <f>JAN!K131</f>
        <v>4481</v>
      </c>
      <c r="E148" s="29">
        <f>JAN!K132</f>
        <v>14787</v>
      </c>
      <c r="F148" s="29">
        <f>JAN!K133</f>
        <v>0</v>
      </c>
      <c r="G148" s="29">
        <f>JAN!K134</f>
        <v>1418</v>
      </c>
      <c r="H148" s="29">
        <f>JAN!K135</f>
        <v>0</v>
      </c>
    </row>
    <row r="149" spans="1:8" ht="12.75">
      <c r="A149" s="24" t="s">
        <v>55</v>
      </c>
      <c r="C149" s="29">
        <f>FEB!K130</f>
        <v>23705</v>
      </c>
      <c r="D149" s="29">
        <f>FEB!K131</f>
        <v>6316</v>
      </c>
      <c r="E149" s="29">
        <f>FEB!K132</f>
        <v>15167</v>
      </c>
      <c r="F149" s="29">
        <f>FEB!K133</f>
        <v>0</v>
      </c>
      <c r="G149" s="29">
        <f>FEB!K134</f>
        <v>2222</v>
      </c>
      <c r="H149" s="29">
        <f>FEB!K135</f>
        <v>776</v>
      </c>
    </row>
    <row r="150" spans="1:8" ht="12.75">
      <c r="A150" s="24" t="s">
        <v>56</v>
      </c>
      <c r="C150" s="29">
        <f>MAR!K130</f>
        <v>24987</v>
      </c>
      <c r="D150" s="29">
        <f>MAR!K131</f>
        <v>5160</v>
      </c>
      <c r="E150" s="29">
        <f>MAR!K132</f>
        <v>17916</v>
      </c>
      <c r="F150" s="29">
        <f>MAR!K133</f>
        <v>761</v>
      </c>
      <c r="G150" s="29">
        <f>MAR!K134</f>
        <v>1150</v>
      </c>
      <c r="H150" s="29">
        <f>MAR!K135</f>
        <v>0</v>
      </c>
    </row>
    <row r="151" spans="1:8" ht="12.75">
      <c r="A151" s="24" t="s">
        <v>57</v>
      </c>
      <c r="C151" s="29">
        <f>APR!K130</f>
        <v>22098</v>
      </c>
      <c r="D151" s="29">
        <f>APR!K131</f>
        <v>5130</v>
      </c>
      <c r="E151" s="29">
        <f>APR!K132</f>
        <v>15818</v>
      </c>
      <c r="F151" s="29">
        <f>APR!K133</f>
        <v>0</v>
      </c>
      <c r="G151" s="29">
        <f>APR!K134</f>
        <v>1150</v>
      </c>
      <c r="H151" s="29">
        <f>APR!K135</f>
        <v>0</v>
      </c>
    </row>
    <row r="152" spans="1:8" ht="12.75">
      <c r="A152" s="24" t="s">
        <v>58</v>
      </c>
      <c r="C152" s="29">
        <f>MAY!K130</f>
        <v>21136</v>
      </c>
      <c r="D152" s="29">
        <f>MAY!K131</f>
        <v>5191</v>
      </c>
      <c r="E152" s="29">
        <f>MAY!K132</f>
        <v>14795</v>
      </c>
      <c r="F152" s="29">
        <f>MAY!K133</f>
        <v>0</v>
      </c>
      <c r="G152" s="29">
        <f>MAY!K134</f>
        <v>1150</v>
      </c>
      <c r="H152" s="29">
        <f>MAY!K135</f>
        <v>0</v>
      </c>
    </row>
    <row r="153" spans="1:8" ht="12.75">
      <c r="A153" s="24" t="s">
        <v>59</v>
      </c>
      <c r="C153" s="29">
        <f>JUN!K130</f>
        <v>21920</v>
      </c>
      <c r="D153" s="29">
        <f>JUN!K131</f>
        <v>5214</v>
      </c>
      <c r="E153" s="29">
        <f>JUN!K132</f>
        <v>15824</v>
      </c>
      <c r="F153" s="29">
        <f>JUN!K133</f>
        <v>0</v>
      </c>
      <c r="G153" s="29">
        <f>JUN!K134</f>
        <v>882</v>
      </c>
      <c r="H153" s="29">
        <f>JUN!K135</f>
        <v>0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21841.833333333332</v>
      </c>
      <c r="D154" s="34">
        <f t="shared" si="6"/>
        <v>4976.25</v>
      </c>
      <c r="E154" s="34">
        <f t="shared" si="6"/>
        <v>14959.833333333334</v>
      </c>
      <c r="F154" s="34">
        <f t="shared" si="6"/>
        <v>984.3333333333334</v>
      </c>
      <c r="G154" s="34">
        <f t="shared" si="6"/>
        <v>1413.5833333333333</v>
      </c>
      <c r="H154" s="34">
        <f t="shared" si="6"/>
        <v>1271.6</v>
      </c>
    </row>
  </sheetData>
  <sheetProtection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2">
      <selection activeCell="I32" sqref="I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8766</v>
      </c>
      <c r="C5" s="25">
        <v>231</v>
      </c>
      <c r="D5" s="25">
        <v>1278</v>
      </c>
      <c r="E5" s="25">
        <v>2544</v>
      </c>
      <c r="F5" s="25">
        <v>9875</v>
      </c>
      <c r="G5" s="25">
        <v>393</v>
      </c>
      <c r="H5" s="25">
        <v>62496</v>
      </c>
      <c r="I5" s="20">
        <f aca="true" t="shared" si="0" ref="I5:I11">SUM(B5:H5)</f>
        <v>85583</v>
      </c>
    </row>
    <row r="6" spans="1:9" ht="12.75">
      <c r="A6" s="4" t="s">
        <v>8</v>
      </c>
      <c r="B6" s="25">
        <v>4811</v>
      </c>
      <c r="C6" s="25">
        <v>128</v>
      </c>
      <c r="D6" s="25">
        <v>284</v>
      </c>
      <c r="E6" s="25">
        <v>738</v>
      </c>
      <c r="F6" s="25">
        <v>2857</v>
      </c>
      <c r="G6" s="25">
        <v>43</v>
      </c>
      <c r="H6" s="25">
        <v>27300</v>
      </c>
      <c r="I6" s="20">
        <f t="shared" si="0"/>
        <v>36161</v>
      </c>
    </row>
    <row r="7" spans="1:9" ht="12.75">
      <c r="A7" s="4" t="s">
        <v>9</v>
      </c>
      <c r="B7" s="25">
        <v>682</v>
      </c>
      <c r="C7" s="25">
        <v>25</v>
      </c>
      <c r="D7" s="25">
        <v>26</v>
      </c>
      <c r="E7" s="25">
        <v>77</v>
      </c>
      <c r="F7" s="25">
        <v>572</v>
      </c>
      <c r="G7" s="25">
        <v>18</v>
      </c>
      <c r="H7" s="25">
        <v>6576</v>
      </c>
      <c r="I7" s="20">
        <f t="shared" si="0"/>
        <v>7976</v>
      </c>
    </row>
    <row r="8" spans="1:9" ht="12.75">
      <c r="A8" s="4" t="s">
        <v>10</v>
      </c>
      <c r="B8" s="25">
        <v>1443</v>
      </c>
      <c r="C8" s="25">
        <v>33</v>
      </c>
      <c r="D8" s="25">
        <v>74</v>
      </c>
      <c r="E8" s="25">
        <v>276</v>
      </c>
      <c r="F8" s="25">
        <v>842</v>
      </c>
      <c r="G8" s="25">
        <v>21</v>
      </c>
      <c r="H8" s="25">
        <v>10764</v>
      </c>
      <c r="I8" s="20">
        <f t="shared" si="0"/>
        <v>13453</v>
      </c>
    </row>
    <row r="9" spans="1:9" ht="12.75">
      <c r="A9" s="4" t="s">
        <v>11</v>
      </c>
      <c r="B9" s="25">
        <v>392</v>
      </c>
      <c r="C9" s="25">
        <v>9</v>
      </c>
      <c r="D9" s="25">
        <v>52</v>
      </c>
      <c r="E9" s="25">
        <v>32</v>
      </c>
      <c r="F9" s="25">
        <v>106</v>
      </c>
      <c r="G9" s="25">
        <v>1</v>
      </c>
      <c r="H9" s="25">
        <v>1472</v>
      </c>
      <c r="I9" s="20">
        <f t="shared" si="0"/>
        <v>2064</v>
      </c>
    </row>
    <row r="10" spans="1:9" ht="12.75">
      <c r="A10" s="4" t="s">
        <v>12</v>
      </c>
      <c r="B10" s="25">
        <v>64</v>
      </c>
      <c r="C10" s="25">
        <v>4</v>
      </c>
      <c r="D10" s="25">
        <v>10</v>
      </c>
      <c r="E10" s="25">
        <v>3</v>
      </c>
      <c r="F10" s="25">
        <v>25</v>
      </c>
      <c r="G10" s="25">
        <v>0</v>
      </c>
      <c r="H10" s="25">
        <v>191</v>
      </c>
      <c r="I10" s="20">
        <f t="shared" si="0"/>
        <v>297</v>
      </c>
    </row>
    <row r="11" spans="1:9" ht="12.75">
      <c r="A11" s="4" t="s">
        <v>13</v>
      </c>
      <c r="B11" s="20">
        <f aca="true" t="shared" si="1" ref="B11:H11">SUM(B8:B10)</f>
        <v>1899</v>
      </c>
      <c r="C11" s="20">
        <f t="shared" si="1"/>
        <v>46</v>
      </c>
      <c r="D11" s="20">
        <f t="shared" si="1"/>
        <v>136</v>
      </c>
      <c r="E11" s="20">
        <f t="shared" si="1"/>
        <v>311</v>
      </c>
      <c r="F11" s="20">
        <f t="shared" si="1"/>
        <v>973</v>
      </c>
      <c r="G11" s="20">
        <f t="shared" si="1"/>
        <v>22</v>
      </c>
      <c r="H11" s="20">
        <f t="shared" si="1"/>
        <v>12427</v>
      </c>
      <c r="I11" s="20">
        <f t="shared" si="0"/>
        <v>15814</v>
      </c>
    </row>
    <row r="12" spans="1:9" ht="12.75">
      <c r="A12" s="4" t="s">
        <v>14</v>
      </c>
      <c r="B12" s="20">
        <f aca="true" t="shared" si="2" ref="B12:I12">SUM(B5+B6+B7+B11)</f>
        <v>16158</v>
      </c>
      <c r="C12" s="20">
        <f t="shared" si="2"/>
        <v>430</v>
      </c>
      <c r="D12" s="20">
        <f t="shared" si="2"/>
        <v>1724</v>
      </c>
      <c r="E12" s="20">
        <f t="shared" si="2"/>
        <v>3670</v>
      </c>
      <c r="F12" s="20">
        <f t="shared" si="2"/>
        <v>14277</v>
      </c>
      <c r="G12" s="20">
        <f t="shared" si="2"/>
        <v>476</v>
      </c>
      <c r="H12" s="20">
        <f t="shared" si="2"/>
        <v>108799</v>
      </c>
      <c r="I12" s="20">
        <f t="shared" si="2"/>
        <v>145534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2761</v>
      </c>
      <c r="C16" s="25">
        <v>71</v>
      </c>
      <c r="D16" s="25">
        <v>305</v>
      </c>
      <c r="E16" s="25">
        <v>2515</v>
      </c>
      <c r="F16" s="25">
        <v>8967</v>
      </c>
      <c r="G16" s="25">
        <v>346</v>
      </c>
      <c r="H16" s="25">
        <v>27818</v>
      </c>
      <c r="I16" s="20">
        <f aca="true" t="shared" si="3" ref="I16:I22">SUM(B16:H16)</f>
        <v>42783</v>
      </c>
    </row>
    <row r="17" spans="1:9" ht="12.75">
      <c r="A17" s="4" t="s">
        <v>8</v>
      </c>
      <c r="B17" s="25">
        <v>1467</v>
      </c>
      <c r="C17" s="25">
        <v>33</v>
      </c>
      <c r="D17" s="25">
        <v>66</v>
      </c>
      <c r="E17" s="25">
        <v>721</v>
      </c>
      <c r="F17" s="25">
        <v>2744</v>
      </c>
      <c r="G17" s="25">
        <v>39</v>
      </c>
      <c r="H17" s="25">
        <v>13162</v>
      </c>
      <c r="I17" s="20">
        <f t="shared" si="3"/>
        <v>18232</v>
      </c>
    </row>
    <row r="18" spans="1:9" ht="12.75">
      <c r="A18" s="4" t="s">
        <v>9</v>
      </c>
      <c r="B18" s="25">
        <v>226</v>
      </c>
      <c r="C18" s="25">
        <v>5</v>
      </c>
      <c r="D18" s="25">
        <v>7</v>
      </c>
      <c r="E18" s="25">
        <v>76</v>
      </c>
      <c r="F18" s="25">
        <v>548</v>
      </c>
      <c r="G18" s="25">
        <v>16</v>
      </c>
      <c r="H18" s="25">
        <v>3261</v>
      </c>
      <c r="I18" s="20">
        <f t="shared" si="3"/>
        <v>4139</v>
      </c>
    </row>
    <row r="19" spans="1:9" ht="12.75">
      <c r="A19" s="4" t="s">
        <v>10</v>
      </c>
      <c r="B19" s="25">
        <v>468</v>
      </c>
      <c r="C19" s="25">
        <v>9</v>
      </c>
      <c r="D19" s="25">
        <v>18</v>
      </c>
      <c r="E19" s="25">
        <v>269</v>
      </c>
      <c r="F19" s="25">
        <v>805</v>
      </c>
      <c r="G19" s="25">
        <v>20</v>
      </c>
      <c r="H19" s="25">
        <v>5157</v>
      </c>
      <c r="I19" s="20">
        <f t="shared" si="3"/>
        <v>6746</v>
      </c>
    </row>
    <row r="20" spans="1:9" ht="12.75">
      <c r="A20" s="4" t="s">
        <v>11</v>
      </c>
      <c r="B20" s="25">
        <v>113</v>
      </c>
      <c r="C20" s="25">
        <v>2</v>
      </c>
      <c r="D20" s="25">
        <v>10</v>
      </c>
      <c r="E20" s="25">
        <v>31</v>
      </c>
      <c r="F20" s="25">
        <v>95</v>
      </c>
      <c r="G20" s="25">
        <v>1</v>
      </c>
      <c r="H20" s="25">
        <v>660</v>
      </c>
      <c r="I20" s="20">
        <f t="shared" si="3"/>
        <v>912</v>
      </c>
    </row>
    <row r="21" spans="1:9" ht="12.75">
      <c r="A21" s="4" t="s">
        <v>12</v>
      </c>
      <c r="B21" s="25">
        <v>19</v>
      </c>
      <c r="C21" s="25">
        <v>1</v>
      </c>
      <c r="D21" s="25">
        <v>2</v>
      </c>
      <c r="E21" s="25">
        <v>3</v>
      </c>
      <c r="F21" s="25">
        <v>25</v>
      </c>
      <c r="G21" s="25">
        <v>0</v>
      </c>
      <c r="H21" s="25">
        <v>91</v>
      </c>
      <c r="I21" s="20">
        <f t="shared" si="3"/>
        <v>141</v>
      </c>
    </row>
    <row r="22" spans="1:9" ht="12.75">
      <c r="A22" s="4" t="s">
        <v>13</v>
      </c>
      <c r="B22" s="20">
        <f aca="true" t="shared" si="4" ref="B22:H22">SUM(B19:B21)</f>
        <v>600</v>
      </c>
      <c r="C22" s="20">
        <f t="shared" si="4"/>
        <v>12</v>
      </c>
      <c r="D22" s="20">
        <f t="shared" si="4"/>
        <v>30</v>
      </c>
      <c r="E22" s="20">
        <f t="shared" si="4"/>
        <v>303</v>
      </c>
      <c r="F22" s="20">
        <f t="shared" si="4"/>
        <v>925</v>
      </c>
      <c r="G22" s="20">
        <f t="shared" si="4"/>
        <v>21</v>
      </c>
      <c r="H22" s="20">
        <f t="shared" si="4"/>
        <v>5908</v>
      </c>
      <c r="I22" s="20">
        <f t="shared" si="3"/>
        <v>7799</v>
      </c>
    </row>
    <row r="23" spans="1:9" ht="12.75">
      <c r="A23" s="4" t="s">
        <v>14</v>
      </c>
      <c r="B23" s="20">
        <f aca="true" t="shared" si="5" ref="B23:I23">SUM(B16+B17+B18+B22)</f>
        <v>5054</v>
      </c>
      <c r="C23" s="20">
        <f t="shared" si="5"/>
        <v>121</v>
      </c>
      <c r="D23" s="20">
        <f t="shared" si="5"/>
        <v>408</v>
      </c>
      <c r="E23" s="20">
        <f t="shared" si="5"/>
        <v>3615</v>
      </c>
      <c r="F23" s="20">
        <f t="shared" si="5"/>
        <v>13184</v>
      </c>
      <c r="G23" s="20">
        <f t="shared" si="5"/>
        <v>422</v>
      </c>
      <c r="H23" s="20">
        <f t="shared" si="5"/>
        <v>50149</v>
      </c>
      <c r="I23" s="20">
        <f t="shared" si="5"/>
        <v>72953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1874585</v>
      </c>
      <c r="C27" s="25">
        <v>53765</v>
      </c>
      <c r="D27" s="25">
        <v>235964</v>
      </c>
      <c r="E27" s="25">
        <v>725631</v>
      </c>
      <c r="F27" s="25">
        <v>2014396</v>
      </c>
      <c r="G27" s="25">
        <v>115363</v>
      </c>
      <c r="H27" s="25">
        <v>13369460</v>
      </c>
      <c r="I27" s="20">
        <f aca="true" t="shared" si="6" ref="I27:I32">SUM(B27:H27)</f>
        <v>18389164</v>
      </c>
    </row>
    <row r="28" spans="1:9" ht="12.75">
      <c r="A28" s="4" t="s">
        <v>8</v>
      </c>
      <c r="B28" s="25">
        <v>1018399</v>
      </c>
      <c r="C28" s="25">
        <v>29465</v>
      </c>
      <c r="D28" s="25">
        <v>52623</v>
      </c>
      <c r="E28" s="25">
        <v>207525</v>
      </c>
      <c r="F28" s="25">
        <v>566623</v>
      </c>
      <c r="G28" s="25">
        <v>13429</v>
      </c>
      <c r="H28" s="25">
        <v>6093750</v>
      </c>
      <c r="I28" s="20">
        <f t="shared" si="6"/>
        <v>7981814</v>
      </c>
    </row>
    <row r="29" spans="1:9" ht="12.75">
      <c r="A29" s="4" t="s">
        <v>9</v>
      </c>
      <c r="B29" s="25">
        <v>148981</v>
      </c>
      <c r="C29" s="25">
        <v>6015</v>
      </c>
      <c r="D29" s="25">
        <v>4700</v>
      </c>
      <c r="E29" s="25">
        <v>21584</v>
      </c>
      <c r="F29" s="25">
        <v>113981</v>
      </c>
      <c r="G29" s="25">
        <v>5080</v>
      </c>
      <c r="H29" s="25">
        <v>1435476</v>
      </c>
      <c r="I29" s="20">
        <f t="shared" si="6"/>
        <v>1735817</v>
      </c>
    </row>
    <row r="30" spans="1:9" ht="12.75">
      <c r="A30" s="4" t="s">
        <v>10</v>
      </c>
      <c r="B30" s="25">
        <v>319287</v>
      </c>
      <c r="C30" s="25">
        <v>9168</v>
      </c>
      <c r="D30" s="25">
        <v>13236</v>
      </c>
      <c r="E30" s="25">
        <v>78640</v>
      </c>
      <c r="F30" s="25">
        <v>175697</v>
      </c>
      <c r="G30" s="25">
        <v>6361</v>
      </c>
      <c r="H30" s="25">
        <v>2445594</v>
      </c>
      <c r="I30" s="20">
        <f t="shared" si="6"/>
        <v>3047983</v>
      </c>
    </row>
    <row r="31" spans="1:9" ht="12.75">
      <c r="A31" s="4" t="s">
        <v>11</v>
      </c>
      <c r="B31" s="25">
        <v>84603</v>
      </c>
      <c r="C31" s="25">
        <v>1779</v>
      </c>
      <c r="D31" s="25">
        <v>9400</v>
      </c>
      <c r="E31" s="25">
        <v>8777</v>
      </c>
      <c r="F31" s="25">
        <v>19405</v>
      </c>
      <c r="G31" s="25">
        <v>314</v>
      </c>
      <c r="H31" s="25">
        <v>320757</v>
      </c>
      <c r="I31" s="20">
        <f t="shared" si="6"/>
        <v>445035</v>
      </c>
    </row>
    <row r="32" spans="1:9" ht="12.75">
      <c r="A32" s="4" t="s">
        <v>12</v>
      </c>
      <c r="B32" s="25">
        <v>13556</v>
      </c>
      <c r="C32" s="25">
        <v>829</v>
      </c>
      <c r="D32" s="25">
        <v>1379</v>
      </c>
      <c r="E32" s="25">
        <v>848</v>
      </c>
      <c r="F32" s="25">
        <v>4802</v>
      </c>
      <c r="G32" s="25">
        <v>0</v>
      </c>
      <c r="H32" s="25">
        <v>39352</v>
      </c>
      <c r="I32" s="20">
        <f t="shared" si="6"/>
        <v>60766</v>
      </c>
    </row>
    <row r="33" spans="1:9" ht="12.75">
      <c r="A33" s="4" t="s">
        <v>13</v>
      </c>
      <c r="B33" s="20">
        <f aca="true" t="shared" si="7" ref="B33:I33">SUM(B30:B32)</f>
        <v>417446</v>
      </c>
      <c r="C33" s="20">
        <f t="shared" si="7"/>
        <v>11776</v>
      </c>
      <c r="D33" s="20">
        <f t="shared" si="7"/>
        <v>24015</v>
      </c>
      <c r="E33" s="20">
        <f t="shared" si="7"/>
        <v>88265</v>
      </c>
      <c r="F33" s="20">
        <f t="shared" si="7"/>
        <v>199904</v>
      </c>
      <c r="G33" s="20">
        <f t="shared" si="7"/>
        <v>6675</v>
      </c>
      <c r="H33" s="20">
        <f t="shared" si="7"/>
        <v>2805703</v>
      </c>
      <c r="I33" s="20">
        <f t="shared" si="7"/>
        <v>3553784</v>
      </c>
    </row>
    <row r="34" spans="1:9" ht="12.75">
      <c r="A34" s="4" t="s">
        <v>14</v>
      </c>
      <c r="B34" s="20">
        <f aca="true" t="shared" si="8" ref="B34:I34">SUM(B27+B28+B29+B33)</f>
        <v>3459411</v>
      </c>
      <c r="C34" s="20">
        <f t="shared" si="8"/>
        <v>101021</v>
      </c>
      <c r="D34" s="20">
        <f t="shared" si="8"/>
        <v>317302</v>
      </c>
      <c r="E34" s="20">
        <f t="shared" si="8"/>
        <v>1043005</v>
      </c>
      <c r="F34" s="20">
        <f t="shared" si="8"/>
        <v>2894904</v>
      </c>
      <c r="G34" s="20">
        <f t="shared" si="8"/>
        <v>140547</v>
      </c>
      <c r="H34" s="20">
        <f t="shared" si="8"/>
        <v>23704389</v>
      </c>
      <c r="I34" s="20">
        <f t="shared" si="8"/>
        <v>31660579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72953</v>
      </c>
      <c r="D42" s="21">
        <f>I16</f>
        <v>42783</v>
      </c>
      <c r="E42" s="21">
        <f>I17</f>
        <v>18232</v>
      </c>
      <c r="F42" s="21">
        <f>I18</f>
        <v>4139</v>
      </c>
      <c r="G42" s="21">
        <f>I22</f>
        <v>7799</v>
      </c>
      <c r="H42" s="21">
        <f>I19</f>
        <v>6746</v>
      </c>
      <c r="I42" s="21">
        <f>I20</f>
        <v>912</v>
      </c>
      <c r="J42" s="21">
        <f>I21</f>
        <v>141</v>
      </c>
      <c r="K42" s="21"/>
    </row>
    <row r="43" spans="1:11" ht="12.75">
      <c r="A43" t="s">
        <v>21</v>
      </c>
      <c r="C43" s="21">
        <f>SUM(D43:G43)</f>
        <v>145534</v>
      </c>
      <c r="D43" s="21">
        <f>I5</f>
        <v>85583</v>
      </c>
      <c r="E43" s="21">
        <f>I6</f>
        <v>36161</v>
      </c>
      <c r="F43" s="21">
        <f>I7</f>
        <v>7976</v>
      </c>
      <c r="G43" s="21">
        <f>I11</f>
        <v>15814</v>
      </c>
      <c r="H43" s="21">
        <f>I8</f>
        <v>13453</v>
      </c>
      <c r="I43" s="21">
        <f>I9</f>
        <v>2064</v>
      </c>
      <c r="J43" s="21">
        <f>I10</f>
        <v>297</v>
      </c>
      <c r="K43" s="21"/>
    </row>
    <row r="44" spans="1:11" ht="12.75">
      <c r="A44" t="s">
        <v>22</v>
      </c>
      <c r="C44" s="22">
        <f aca="true" t="shared" si="9" ref="C44:J44">C43/C42</f>
        <v>1.9949008265595658</v>
      </c>
      <c r="D44" s="22">
        <f t="shared" si="9"/>
        <v>2.000397354089241</v>
      </c>
      <c r="E44" s="22">
        <f t="shared" si="9"/>
        <v>1.9833808688021062</v>
      </c>
      <c r="F44" s="22">
        <f t="shared" si="9"/>
        <v>1.9270355158250785</v>
      </c>
      <c r="G44" s="22">
        <f t="shared" si="9"/>
        <v>2.02769585844339</v>
      </c>
      <c r="H44" s="22">
        <f t="shared" si="9"/>
        <v>1.9942187963237474</v>
      </c>
      <c r="I44" s="22">
        <f t="shared" si="9"/>
        <v>2.263157894736842</v>
      </c>
      <c r="J44" s="22">
        <f t="shared" si="9"/>
        <v>2.106382978723404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50149</v>
      </c>
      <c r="D47" s="21">
        <f>H16</f>
        <v>27818</v>
      </c>
      <c r="E47" s="21">
        <f>H17</f>
        <v>13162</v>
      </c>
      <c r="F47" s="21">
        <f>H18</f>
        <v>3261</v>
      </c>
      <c r="G47" s="21">
        <f>H22</f>
        <v>5908</v>
      </c>
      <c r="H47" s="21">
        <f>H19</f>
        <v>5157</v>
      </c>
      <c r="I47" s="21">
        <f>H20</f>
        <v>660</v>
      </c>
      <c r="J47" s="21">
        <f>H21</f>
        <v>91</v>
      </c>
      <c r="K47" s="21"/>
    </row>
    <row r="48" spans="1:11" ht="12.75">
      <c r="A48" t="s">
        <v>21</v>
      </c>
      <c r="C48" s="21">
        <f>SUM(D48:G48)</f>
        <v>108799</v>
      </c>
      <c r="D48" s="21">
        <f>H5</f>
        <v>62496</v>
      </c>
      <c r="E48" s="21">
        <f>H6</f>
        <v>27300</v>
      </c>
      <c r="F48" s="21">
        <f>H7</f>
        <v>6576</v>
      </c>
      <c r="G48" s="21">
        <f>H11</f>
        <v>12427</v>
      </c>
      <c r="H48" s="21">
        <f>H8</f>
        <v>10764</v>
      </c>
      <c r="I48" s="21">
        <f>H9</f>
        <v>1472</v>
      </c>
      <c r="J48" s="21">
        <f>H10</f>
        <v>191</v>
      </c>
      <c r="K48" s="21"/>
    </row>
    <row r="49" spans="1:11" ht="12.75">
      <c r="A49" t="s">
        <v>22</v>
      </c>
      <c r="C49" s="22">
        <f aca="true" t="shared" si="10" ref="C49:J49">C48/C47</f>
        <v>2.1695148457596365</v>
      </c>
      <c r="D49" s="22">
        <f t="shared" si="10"/>
        <v>2.2466029189733265</v>
      </c>
      <c r="E49" s="22">
        <f t="shared" si="10"/>
        <v>2.0741528643063365</v>
      </c>
      <c r="F49" s="22">
        <f t="shared" si="10"/>
        <v>2.0165593376264948</v>
      </c>
      <c r="G49" s="22">
        <f t="shared" si="10"/>
        <v>2.1034190927555856</v>
      </c>
      <c r="H49" s="22">
        <f t="shared" si="10"/>
        <v>2.087260034904014</v>
      </c>
      <c r="I49" s="22">
        <f t="shared" si="10"/>
        <v>2.2303030303030305</v>
      </c>
      <c r="J49" s="22">
        <f t="shared" si="10"/>
        <v>2.098901098901099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22804</v>
      </c>
      <c r="D52" s="21">
        <f>SUM(B16:G16)</f>
        <v>14965</v>
      </c>
      <c r="E52" s="21">
        <f>SUM(B17:G17)</f>
        <v>5070</v>
      </c>
      <c r="F52" s="21">
        <f>SUM(B18:G18)</f>
        <v>878</v>
      </c>
      <c r="G52" s="21">
        <f>SUM(H52:J52)</f>
        <v>1890</v>
      </c>
      <c r="H52" s="21">
        <f>SUM(B19:G19)</f>
        <v>1589</v>
      </c>
      <c r="I52" s="21">
        <f>SUM(A20:F20)</f>
        <v>251</v>
      </c>
      <c r="J52" s="21">
        <f>SUM(B21:G21)</f>
        <v>50</v>
      </c>
      <c r="K52" s="21"/>
    </row>
    <row r="53" spans="1:11" ht="12.75">
      <c r="A53" t="s">
        <v>21</v>
      </c>
      <c r="C53" s="21">
        <f>SUM(B12:G12)</f>
        <v>36735</v>
      </c>
      <c r="D53" s="21">
        <f>SUM(B5:G5)</f>
        <v>23087</v>
      </c>
      <c r="E53" s="21">
        <f>SUM(B6:G6)</f>
        <v>8861</v>
      </c>
      <c r="F53" s="21">
        <f>SUM(B7:G7)</f>
        <v>1400</v>
      </c>
      <c r="G53" s="21">
        <f>SUM(H53:J53)</f>
        <v>3387</v>
      </c>
      <c r="H53" s="21">
        <f>SUM(B8:G8)</f>
        <v>2689</v>
      </c>
      <c r="I53" s="21">
        <f>SUM(B9:G9)</f>
        <v>592</v>
      </c>
      <c r="J53" s="21">
        <f>SUM(B10:G10)</f>
        <v>106</v>
      </c>
      <c r="K53" s="21"/>
    </row>
    <row r="54" spans="1:11" ht="12.75">
      <c r="A54" t="s">
        <v>22</v>
      </c>
      <c r="C54" s="22">
        <f aca="true" t="shared" si="11" ref="C54:J54">C53/C52</f>
        <v>1.610901596211191</v>
      </c>
      <c r="D54" s="22">
        <f t="shared" si="11"/>
        <v>1.5427330437687938</v>
      </c>
      <c r="E54" s="22">
        <f t="shared" si="11"/>
        <v>1.7477317554240632</v>
      </c>
      <c r="F54" s="22">
        <f t="shared" si="11"/>
        <v>1.5945330296127562</v>
      </c>
      <c r="G54" s="22">
        <f t="shared" si="11"/>
        <v>1.7920634920634921</v>
      </c>
      <c r="H54" s="22">
        <f t="shared" si="11"/>
        <v>1.6922592825676526</v>
      </c>
      <c r="I54" s="22">
        <f t="shared" si="11"/>
        <v>2.358565737051793</v>
      </c>
      <c r="J54" s="22">
        <f t="shared" si="11"/>
        <v>2.12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22804</v>
      </c>
      <c r="D61" s="21">
        <f>SUM(B16:G16)</f>
        <v>14965</v>
      </c>
      <c r="E61" s="21">
        <f>SUM(B17:G17)</f>
        <v>5070</v>
      </c>
      <c r="F61" s="21">
        <f>SUM(B18:G18)</f>
        <v>878</v>
      </c>
      <c r="G61" s="21">
        <f>SUM(H61:J61)</f>
        <v>1891</v>
      </c>
      <c r="H61" s="21">
        <f>SUM(B19:G19)</f>
        <v>1589</v>
      </c>
      <c r="I61" s="21">
        <f>SUM(B20:G20)</f>
        <v>252</v>
      </c>
      <c r="J61" s="21">
        <f>SUM(B21:G21)</f>
        <v>50</v>
      </c>
      <c r="K61" s="21"/>
    </row>
    <row r="62" spans="1:11" ht="12.75">
      <c r="A62" t="s">
        <v>21</v>
      </c>
      <c r="C62" s="21">
        <f>SUM(B12:G12)</f>
        <v>36735</v>
      </c>
      <c r="D62" s="21">
        <f>SUM(B5:G5)</f>
        <v>23087</v>
      </c>
      <c r="E62" s="21">
        <f>SUM(B6:G6)</f>
        <v>8861</v>
      </c>
      <c r="F62" s="21">
        <f>SUM(B7:G7)</f>
        <v>1400</v>
      </c>
      <c r="G62" s="21">
        <f>SUM(H62:J62)</f>
        <v>3387</v>
      </c>
      <c r="H62" s="21">
        <f>SUM(B8:G8)</f>
        <v>2689</v>
      </c>
      <c r="I62" s="21">
        <f>SUM(B9:G9)</f>
        <v>592</v>
      </c>
      <c r="J62" s="21">
        <f>SUM(B10:G10)</f>
        <v>106</v>
      </c>
      <c r="K62" s="21"/>
    </row>
    <row r="63" spans="1:11" ht="12.75">
      <c r="A63" t="s">
        <v>22</v>
      </c>
      <c r="C63" s="22">
        <f aca="true" t="shared" si="12" ref="C63:J63">C62/C61</f>
        <v>1.610901596211191</v>
      </c>
      <c r="D63" s="22">
        <f t="shared" si="12"/>
        <v>1.5427330437687938</v>
      </c>
      <c r="E63" s="22">
        <f t="shared" si="12"/>
        <v>1.7477317554240632</v>
      </c>
      <c r="F63" s="22">
        <f t="shared" si="12"/>
        <v>1.5945330296127562</v>
      </c>
      <c r="G63" s="22">
        <f t="shared" si="12"/>
        <v>1.7911158117398203</v>
      </c>
      <c r="H63" s="22">
        <f t="shared" si="12"/>
        <v>1.6922592825676526</v>
      </c>
      <c r="I63" s="22">
        <f t="shared" si="12"/>
        <v>2.3492063492063493</v>
      </c>
      <c r="J63" s="22">
        <f t="shared" si="12"/>
        <v>2.12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13606</v>
      </c>
      <c r="D66" s="21">
        <f>SUM(F16:G16)</f>
        <v>9313</v>
      </c>
      <c r="E66" s="21">
        <f>SUM(F17:G17)</f>
        <v>2783</v>
      </c>
      <c r="F66" s="21">
        <f>SUM(F18:G18)</f>
        <v>564</v>
      </c>
      <c r="G66" s="21">
        <f>SUM(H66:J66)</f>
        <v>946</v>
      </c>
      <c r="H66" s="21">
        <f>SUM(F19:G19)</f>
        <v>825</v>
      </c>
      <c r="I66" s="21">
        <f>SUM(F20:G20)</f>
        <v>96</v>
      </c>
      <c r="J66" s="21">
        <f>SUM(F21:G21)</f>
        <v>25</v>
      </c>
      <c r="K66" s="21"/>
    </row>
    <row r="67" spans="1:11" ht="12.75">
      <c r="A67" t="s">
        <v>21</v>
      </c>
      <c r="C67" s="21">
        <f>SUM(F12:G12)</f>
        <v>14753</v>
      </c>
      <c r="D67" s="21">
        <f>SUM(F5:G5)</f>
        <v>10268</v>
      </c>
      <c r="E67" s="21">
        <f>SUM(F6:G6)</f>
        <v>2900</v>
      </c>
      <c r="F67" s="21">
        <f>SUM(F7:G7)</f>
        <v>590</v>
      </c>
      <c r="G67" s="21">
        <f>SUM(H67:J67)</f>
        <v>995</v>
      </c>
      <c r="H67" s="21">
        <f>SUM(F8:G8)</f>
        <v>863</v>
      </c>
      <c r="I67" s="21">
        <f>SUM(F9:G9)</f>
        <v>107</v>
      </c>
      <c r="J67" s="21">
        <f>SUM(F10:G10)</f>
        <v>25</v>
      </c>
      <c r="K67" s="21"/>
    </row>
    <row r="68" spans="1:11" ht="12.75">
      <c r="A68" t="s">
        <v>22</v>
      </c>
      <c r="C68" s="22">
        <f aca="true" t="shared" si="13" ref="C68:J68">C67/C66</f>
        <v>1.08430104365721</v>
      </c>
      <c r="D68" s="22">
        <f t="shared" si="13"/>
        <v>1.1025448298077956</v>
      </c>
      <c r="E68" s="22">
        <f t="shared" si="13"/>
        <v>1.0420409629895795</v>
      </c>
      <c r="F68" s="22">
        <f t="shared" si="13"/>
        <v>1.0460992907801419</v>
      </c>
      <c r="G68" s="22">
        <f t="shared" si="13"/>
        <v>1.0517970401691332</v>
      </c>
      <c r="H68" s="22">
        <f t="shared" si="13"/>
        <v>1.0460606060606061</v>
      </c>
      <c r="I68" s="22">
        <f t="shared" si="13"/>
        <v>1.1145833333333333</v>
      </c>
      <c r="J68" s="22">
        <f t="shared" si="13"/>
        <v>1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5054</v>
      </c>
      <c r="D71" s="21">
        <f>B16</f>
        <v>2761</v>
      </c>
      <c r="E71" s="21">
        <f>B17</f>
        <v>1467</v>
      </c>
      <c r="F71" s="21">
        <f>B18</f>
        <v>226</v>
      </c>
      <c r="G71" s="21">
        <f>SUM(H71:J71)</f>
        <v>600</v>
      </c>
      <c r="H71" s="21">
        <f>B19</f>
        <v>468</v>
      </c>
      <c r="I71" s="21">
        <f>B20</f>
        <v>113</v>
      </c>
      <c r="J71" s="21">
        <f>B21</f>
        <v>19</v>
      </c>
      <c r="K71" s="21"/>
    </row>
    <row r="72" spans="1:11" ht="12.75">
      <c r="A72" t="s">
        <v>21</v>
      </c>
      <c r="C72" s="21">
        <f>B12</f>
        <v>16158</v>
      </c>
      <c r="D72" s="21">
        <f>B5</f>
        <v>8766</v>
      </c>
      <c r="E72" s="21">
        <f>B6</f>
        <v>4811</v>
      </c>
      <c r="F72" s="21">
        <f>B7</f>
        <v>682</v>
      </c>
      <c r="G72" s="21">
        <f>SUM(H72:J72)</f>
        <v>1899</v>
      </c>
      <c r="H72" s="21">
        <f>B8</f>
        <v>1443</v>
      </c>
      <c r="I72" s="21">
        <f>B9</f>
        <v>392</v>
      </c>
      <c r="J72" s="21">
        <f>B10</f>
        <v>64</v>
      </c>
      <c r="K72" s="21"/>
    </row>
    <row r="73" spans="1:11" ht="12.75">
      <c r="A73" t="s">
        <v>22</v>
      </c>
      <c r="C73" s="22">
        <f aca="true" t="shared" si="14" ref="C73:J73">C72/C71</f>
        <v>3.197071626434507</v>
      </c>
      <c r="D73" s="22">
        <f t="shared" si="14"/>
        <v>3.1749366171676927</v>
      </c>
      <c r="E73" s="22">
        <f t="shared" si="14"/>
        <v>3.279481935923654</v>
      </c>
      <c r="F73" s="22">
        <f t="shared" si="14"/>
        <v>3.017699115044248</v>
      </c>
      <c r="G73" s="22">
        <f t="shared" si="14"/>
        <v>3.165</v>
      </c>
      <c r="H73" s="22">
        <f t="shared" si="14"/>
        <v>3.0833333333333335</v>
      </c>
      <c r="I73" s="22">
        <f t="shared" si="14"/>
        <v>3.4690265486725664</v>
      </c>
      <c r="J73" s="22">
        <f t="shared" si="14"/>
        <v>3.3684210526315788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121</v>
      </c>
      <c r="D76" s="21">
        <f>C16</f>
        <v>71</v>
      </c>
      <c r="E76" s="21">
        <f>C17</f>
        <v>33</v>
      </c>
      <c r="F76" s="21">
        <f>C18</f>
        <v>5</v>
      </c>
      <c r="G76" s="21">
        <f>SUM(H76:J76)</f>
        <v>12</v>
      </c>
      <c r="H76" s="21">
        <f>C19</f>
        <v>9</v>
      </c>
      <c r="I76" s="21">
        <f>C20</f>
        <v>2</v>
      </c>
      <c r="J76" s="21">
        <f>C21</f>
        <v>1</v>
      </c>
      <c r="K76" s="21"/>
    </row>
    <row r="77" spans="1:11" ht="12.75">
      <c r="A77" t="s">
        <v>21</v>
      </c>
      <c r="C77" s="21">
        <f>C12</f>
        <v>430</v>
      </c>
      <c r="D77" s="21">
        <f>C5</f>
        <v>231</v>
      </c>
      <c r="E77" s="21">
        <f>C6</f>
        <v>128</v>
      </c>
      <c r="F77" s="21">
        <f>C7</f>
        <v>25</v>
      </c>
      <c r="G77" s="21">
        <f>SUM(H77:J77)</f>
        <v>46</v>
      </c>
      <c r="H77" s="21">
        <f>C8</f>
        <v>33</v>
      </c>
      <c r="I77" s="21">
        <f>C9</f>
        <v>9</v>
      </c>
      <c r="J77" s="21">
        <f>C10</f>
        <v>4</v>
      </c>
      <c r="K77" s="21"/>
    </row>
    <row r="78" spans="1:11" ht="12.75">
      <c r="A78" t="s">
        <v>22</v>
      </c>
      <c r="C78" s="22">
        <f aca="true" t="shared" si="15" ref="C78:J78">C77/C76</f>
        <v>3.553719008264463</v>
      </c>
      <c r="D78" s="22">
        <f t="shared" si="15"/>
        <v>3.2535211267605635</v>
      </c>
      <c r="E78" s="22">
        <f t="shared" si="15"/>
        <v>3.878787878787879</v>
      </c>
      <c r="F78" s="22">
        <f t="shared" si="15"/>
        <v>5</v>
      </c>
      <c r="G78" s="22">
        <f t="shared" si="15"/>
        <v>3.8333333333333335</v>
      </c>
      <c r="H78" s="22">
        <f t="shared" si="15"/>
        <v>3.6666666666666665</v>
      </c>
      <c r="I78" s="22">
        <f t="shared" si="15"/>
        <v>4.5</v>
      </c>
      <c r="J78" s="22">
        <f t="shared" si="15"/>
        <v>4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3615</v>
      </c>
      <c r="D81" s="21">
        <f>E16</f>
        <v>2515</v>
      </c>
      <c r="E81" s="21">
        <f>E17</f>
        <v>721</v>
      </c>
      <c r="F81" s="21">
        <f>E18</f>
        <v>76</v>
      </c>
      <c r="G81" s="21">
        <f>SUM(H81:J81)</f>
        <v>303</v>
      </c>
      <c r="H81" s="21">
        <f>E19</f>
        <v>269</v>
      </c>
      <c r="I81" s="21">
        <f>E20</f>
        <v>31</v>
      </c>
      <c r="J81" s="21">
        <f>E21</f>
        <v>3</v>
      </c>
      <c r="K81" s="21"/>
    </row>
    <row r="82" spans="1:11" ht="12.75">
      <c r="A82" t="s">
        <v>21</v>
      </c>
      <c r="C82" s="21">
        <f>E12</f>
        <v>3670</v>
      </c>
      <c r="D82" s="21">
        <f>E5</f>
        <v>2544</v>
      </c>
      <c r="E82" s="21">
        <f>E6</f>
        <v>738</v>
      </c>
      <c r="F82" s="21">
        <f>E7</f>
        <v>77</v>
      </c>
      <c r="G82" s="21">
        <f>SUM(H82:J82)</f>
        <v>311</v>
      </c>
      <c r="H82" s="21">
        <f>E8</f>
        <v>276</v>
      </c>
      <c r="I82" s="21">
        <f>E9</f>
        <v>32</v>
      </c>
      <c r="J82" s="21">
        <f>E10</f>
        <v>3</v>
      </c>
      <c r="K82" s="21"/>
    </row>
    <row r="83" spans="1:11" ht="12.75">
      <c r="A83" t="s">
        <v>22</v>
      </c>
      <c r="C83" s="22">
        <f aca="true" t="shared" si="16" ref="C83:J83">C82/C81</f>
        <v>1.0152143845089903</v>
      </c>
      <c r="D83" s="22">
        <f t="shared" si="16"/>
        <v>1.0115308151093438</v>
      </c>
      <c r="E83" s="22">
        <f t="shared" si="16"/>
        <v>1.0235783633841886</v>
      </c>
      <c r="F83" s="22">
        <f t="shared" si="16"/>
        <v>1.013157894736842</v>
      </c>
      <c r="G83" s="22">
        <f t="shared" si="16"/>
        <v>1.0264026402640265</v>
      </c>
      <c r="H83" s="22">
        <f t="shared" si="16"/>
        <v>1.0260223048327137</v>
      </c>
      <c r="I83" s="22">
        <f t="shared" si="16"/>
        <v>1.032258064516129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408</v>
      </c>
      <c r="D86" s="21">
        <f>D16</f>
        <v>305</v>
      </c>
      <c r="E86" s="21">
        <f>D17</f>
        <v>66</v>
      </c>
      <c r="F86" s="21">
        <f>D18</f>
        <v>7</v>
      </c>
      <c r="G86" s="21">
        <f>SUM(H86:J86)</f>
        <v>30</v>
      </c>
      <c r="H86" s="21">
        <f>D19</f>
        <v>18</v>
      </c>
      <c r="I86" s="21">
        <f>D20</f>
        <v>10</v>
      </c>
      <c r="J86" s="21">
        <f>D21</f>
        <v>2</v>
      </c>
    </row>
    <row r="87" spans="1:10" ht="12.75">
      <c r="A87" t="s">
        <v>21</v>
      </c>
      <c r="C87" s="21">
        <f>D12</f>
        <v>1724</v>
      </c>
      <c r="D87" s="21">
        <f>D5</f>
        <v>1278</v>
      </c>
      <c r="E87" s="21">
        <f>D6</f>
        <v>284</v>
      </c>
      <c r="F87" s="21">
        <f>D7</f>
        <v>26</v>
      </c>
      <c r="G87" s="21">
        <f>SUM(H87:J87)</f>
        <v>136</v>
      </c>
      <c r="H87" s="21">
        <f>D8</f>
        <v>74</v>
      </c>
      <c r="I87" s="21">
        <f>D9</f>
        <v>52</v>
      </c>
      <c r="J87" s="21">
        <f>D10</f>
        <v>10</v>
      </c>
    </row>
    <row r="88" spans="1:10" ht="12.75">
      <c r="A88" t="s">
        <v>22</v>
      </c>
      <c r="C88" s="22">
        <f aca="true" t="shared" si="17" ref="C88:J88">C87/C86</f>
        <v>4.2254901960784315</v>
      </c>
      <c r="D88" s="22">
        <f t="shared" si="17"/>
        <v>4.19016393442623</v>
      </c>
      <c r="E88" s="22">
        <f t="shared" si="17"/>
        <v>4.303030303030303</v>
      </c>
      <c r="F88" s="22">
        <f t="shared" si="17"/>
        <v>3.7142857142857144</v>
      </c>
      <c r="G88" s="22">
        <f t="shared" si="17"/>
        <v>4.533333333333333</v>
      </c>
      <c r="H88" s="22">
        <f t="shared" si="17"/>
        <v>4.111111111111111</v>
      </c>
      <c r="I88" s="22">
        <f t="shared" si="17"/>
        <v>5.2</v>
      </c>
      <c r="J88" s="22">
        <f t="shared" si="17"/>
        <v>5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31660579</v>
      </c>
      <c r="D94" s="21"/>
      <c r="E94" s="21">
        <f>SUM(E95:E96)</f>
        <v>72953</v>
      </c>
      <c r="F94" s="22">
        <f>C94/E94</f>
        <v>433.9859772730388</v>
      </c>
      <c r="G94" s="21">
        <f>SUM(G95:G96)</f>
        <v>145534</v>
      </c>
      <c r="H94" s="22">
        <f>C94/G94</f>
        <v>217.5476452237965</v>
      </c>
    </row>
    <row r="95" spans="1:8" ht="12.75">
      <c r="A95" t="s">
        <v>23</v>
      </c>
      <c r="C95" s="21">
        <f>H34</f>
        <v>23704389</v>
      </c>
      <c r="D95" s="21"/>
      <c r="E95" s="21">
        <f>H23</f>
        <v>50149</v>
      </c>
      <c r="F95" s="22">
        <f>C95/E95</f>
        <v>472.6791959959321</v>
      </c>
      <c r="G95" s="21">
        <f>H12</f>
        <v>108799</v>
      </c>
      <c r="H95" s="22">
        <f>C95/G95</f>
        <v>217.87322493772922</v>
      </c>
    </row>
    <row r="96" spans="1:8" ht="12.75">
      <c r="A96" t="s">
        <v>34</v>
      </c>
      <c r="C96" s="21">
        <f>SUM(B34:G34)</f>
        <v>7956190</v>
      </c>
      <c r="D96" s="21"/>
      <c r="E96" s="21">
        <f>SUM(B23:G23)</f>
        <v>22804</v>
      </c>
      <c r="F96" s="22">
        <f>C96/E96</f>
        <v>348.89449219435187</v>
      </c>
      <c r="G96" s="21">
        <f>SUM(B12:G12)</f>
        <v>36735</v>
      </c>
      <c r="H96" s="22">
        <f>C96/G96</f>
        <v>216.58336736082754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18389164</v>
      </c>
      <c r="D98" s="21"/>
      <c r="E98" s="21">
        <f>SUM(E99:E100)</f>
        <v>42783</v>
      </c>
      <c r="F98" s="22">
        <f>C98/E98</f>
        <v>429.824089007316</v>
      </c>
      <c r="G98" s="21">
        <f>SUM(G99:G100)</f>
        <v>85583</v>
      </c>
      <c r="H98" s="22">
        <f>C98/G98</f>
        <v>214.86935489524788</v>
      </c>
    </row>
    <row r="99" spans="1:8" ht="12.75">
      <c r="A99" t="s">
        <v>23</v>
      </c>
      <c r="C99" s="21">
        <f>H27</f>
        <v>13369460</v>
      </c>
      <c r="D99" s="21"/>
      <c r="E99" s="21">
        <f>H16</f>
        <v>27818</v>
      </c>
      <c r="F99" s="22">
        <f>C99/E99</f>
        <v>480.60464447480047</v>
      </c>
      <c r="G99" s="21">
        <f>H5</f>
        <v>62496</v>
      </c>
      <c r="H99" s="22">
        <f>C99/G99</f>
        <v>213.925051203277</v>
      </c>
    </row>
    <row r="100" spans="1:8" ht="12.75">
      <c r="A100" t="s">
        <v>34</v>
      </c>
      <c r="C100" s="21">
        <f>SUM(B27:G27)</f>
        <v>5019704</v>
      </c>
      <c r="D100" s="21"/>
      <c r="E100" s="21">
        <f>SUM(B16:G16)</f>
        <v>14965</v>
      </c>
      <c r="F100" s="22">
        <f>C100/E100</f>
        <v>335.4296024056131</v>
      </c>
      <c r="G100" s="21">
        <f>SUM(B5:G5)</f>
        <v>23087</v>
      </c>
      <c r="H100" s="22">
        <f>C100/G100</f>
        <v>217.4255641703123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7981814</v>
      </c>
      <c r="D102" s="21"/>
      <c r="E102" s="21">
        <f>SUM(E103:E104)</f>
        <v>18232</v>
      </c>
      <c r="F102" s="22">
        <f>C102/E102</f>
        <v>437.791465555068</v>
      </c>
      <c r="G102" s="21">
        <f>SUM(G103:G104)</f>
        <v>36161</v>
      </c>
      <c r="H102" s="22">
        <f>C102/G102</f>
        <v>220.72990238101823</v>
      </c>
    </row>
    <row r="103" spans="1:8" ht="12.75">
      <c r="A103" t="s">
        <v>23</v>
      </c>
      <c r="C103" s="21">
        <f>H28</f>
        <v>6093750</v>
      </c>
      <c r="D103" s="21"/>
      <c r="E103" s="21">
        <f>H17</f>
        <v>13162</v>
      </c>
      <c r="F103" s="22">
        <f>C103/E103</f>
        <v>462.98055006837865</v>
      </c>
      <c r="G103" s="21">
        <f>H6</f>
        <v>27300</v>
      </c>
      <c r="H103" s="22">
        <f>C103/G103</f>
        <v>223.21428571428572</v>
      </c>
    </row>
    <row r="104" spans="1:8" ht="12.75">
      <c r="A104" t="s">
        <v>34</v>
      </c>
      <c r="C104" s="21">
        <f>SUM(B28:G28)</f>
        <v>1888064</v>
      </c>
      <c r="D104" s="21"/>
      <c r="E104" s="21">
        <f>SUM(B17:G17)</f>
        <v>5070</v>
      </c>
      <c r="F104" s="22">
        <f>C104/E104</f>
        <v>372.3992110453649</v>
      </c>
      <c r="G104" s="21">
        <f>SUM(B6:G6)</f>
        <v>8861</v>
      </c>
      <c r="H104" s="22">
        <f>C104/G104</f>
        <v>213.0757250874619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1735817</v>
      </c>
      <c r="D106" s="21"/>
      <c r="E106" s="21">
        <f>SUM(E107:E108)</f>
        <v>4139</v>
      </c>
      <c r="F106" s="22">
        <f>C106/E106</f>
        <v>419.3807683015221</v>
      </c>
      <c r="G106" s="21">
        <f>SUM(G107:G108)</f>
        <v>7976</v>
      </c>
      <c r="H106" s="22">
        <f>C106/G106</f>
        <v>217.6300150451354</v>
      </c>
    </row>
    <row r="107" spans="1:8" ht="12.75">
      <c r="A107" t="s">
        <v>23</v>
      </c>
      <c r="C107" s="21">
        <f>H29</f>
        <v>1435476</v>
      </c>
      <c r="D107" s="21"/>
      <c r="E107" s="21">
        <f>H18</f>
        <v>3261</v>
      </c>
      <c r="F107" s="22">
        <f>C107/E107</f>
        <v>440.19503219871206</v>
      </c>
      <c r="G107" s="21">
        <f>H7</f>
        <v>6576</v>
      </c>
      <c r="H107" s="22">
        <f>C107/G107</f>
        <v>218.29014598540147</v>
      </c>
    </row>
    <row r="108" spans="1:8" ht="12.75">
      <c r="A108" t="s">
        <v>34</v>
      </c>
      <c r="C108" s="21">
        <f>SUM(B29:G29)</f>
        <v>300341</v>
      </c>
      <c r="D108" s="21"/>
      <c r="E108" s="21">
        <f>SUM(B18:G18)</f>
        <v>878</v>
      </c>
      <c r="F108" s="22">
        <f>C108/E108</f>
        <v>342.0740318906606</v>
      </c>
      <c r="G108" s="21">
        <f>SUM(B7:G7)</f>
        <v>1400</v>
      </c>
      <c r="H108" s="22">
        <f>C108/G108</f>
        <v>214.52928571428572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3553784</v>
      </c>
      <c r="D110" s="21"/>
      <c r="E110" s="21">
        <f>SUM(E111:E112)</f>
        <v>7799</v>
      </c>
      <c r="F110" s="22">
        <f>C110/E110</f>
        <v>455.6717527888191</v>
      </c>
      <c r="G110" s="21">
        <f>SUM(G111:G112)</f>
        <v>15814</v>
      </c>
      <c r="H110" s="22">
        <f>C110/G110</f>
        <v>224.72391551789553</v>
      </c>
    </row>
    <row r="111" spans="1:8" ht="12.75">
      <c r="A111" s="11" t="s">
        <v>23</v>
      </c>
      <c r="C111" s="21">
        <f>H33</f>
        <v>2805703</v>
      </c>
      <c r="D111" s="21"/>
      <c r="E111" s="21">
        <f>H22</f>
        <v>5908</v>
      </c>
      <c r="F111" s="22">
        <f>C111/E111</f>
        <v>474.89895057549086</v>
      </c>
      <c r="G111" s="21">
        <f>H11</f>
        <v>12427</v>
      </c>
      <c r="H111" s="22">
        <f>C111/G111</f>
        <v>225.77476462541242</v>
      </c>
    </row>
    <row r="112" spans="1:8" ht="12.75">
      <c r="A112" s="11" t="s">
        <v>34</v>
      </c>
      <c r="C112" s="21">
        <f>SUM(B33:G33)</f>
        <v>748081</v>
      </c>
      <c r="D112" s="21"/>
      <c r="E112" s="21">
        <f>SUM(B22:G22)</f>
        <v>1891</v>
      </c>
      <c r="F112" s="22">
        <f>C112/E112</f>
        <v>395.6007403490217</v>
      </c>
      <c r="G112" s="21">
        <f>SUM(B11:G11)</f>
        <v>3387</v>
      </c>
      <c r="H112" s="22">
        <f>C112/G112</f>
        <v>220.86832004723945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3047983</v>
      </c>
      <c r="D114" s="21"/>
      <c r="E114" s="21">
        <f>SUM(E115:E116)</f>
        <v>6746</v>
      </c>
      <c r="F114" s="22">
        <f>C114/E114</f>
        <v>451.8207826860362</v>
      </c>
      <c r="G114" s="21">
        <f>SUM(G115:G116)</f>
        <v>13453</v>
      </c>
      <c r="H114" s="22">
        <f>C114/G114</f>
        <v>226.56530141975767</v>
      </c>
    </row>
    <row r="115" spans="1:8" ht="12.75">
      <c r="A115" t="s">
        <v>23</v>
      </c>
      <c r="C115" s="21">
        <f>H30</f>
        <v>2445594</v>
      </c>
      <c r="D115" s="21"/>
      <c r="E115" s="21">
        <f>H19</f>
        <v>5157</v>
      </c>
      <c r="F115" s="22">
        <f>C115/E115</f>
        <v>474.2280395578825</v>
      </c>
      <c r="G115" s="21">
        <f>H8</f>
        <v>10764</v>
      </c>
      <c r="H115" s="22">
        <f>C115/G115</f>
        <v>227.20122630992196</v>
      </c>
    </row>
    <row r="116" spans="1:8" ht="12.75">
      <c r="A116" t="s">
        <v>34</v>
      </c>
      <c r="C116" s="21">
        <f>SUM(B30:G30)</f>
        <v>602389</v>
      </c>
      <c r="D116" s="21"/>
      <c r="E116" s="21">
        <f>SUM(B19:G19)</f>
        <v>1589</v>
      </c>
      <c r="F116" s="22">
        <f>C116/E116</f>
        <v>379.09943360604154</v>
      </c>
      <c r="G116" s="21">
        <f>SUM(B8:G8)</f>
        <v>2689</v>
      </c>
      <c r="H116" s="22">
        <f>C116/G116</f>
        <v>224.01970992934176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445035</v>
      </c>
      <c r="D118" s="21"/>
      <c r="E118" s="21">
        <f>SUM(E119:E120)</f>
        <v>912</v>
      </c>
      <c r="F118" s="22">
        <f>C118/E118</f>
        <v>487.9769736842105</v>
      </c>
      <c r="G118" s="21">
        <f>SUM(G119:G120)</f>
        <v>2064</v>
      </c>
      <c r="H118" s="22">
        <f>C118/G118</f>
        <v>215.61773255813952</v>
      </c>
    </row>
    <row r="119" spans="1:8" ht="12.75">
      <c r="A119" t="s">
        <v>23</v>
      </c>
      <c r="C119" s="21">
        <f>H31</f>
        <v>320757</v>
      </c>
      <c r="D119" s="21"/>
      <c r="E119" s="21">
        <f>H20</f>
        <v>660</v>
      </c>
      <c r="F119" s="22">
        <f>C119/E119</f>
        <v>485.99545454545455</v>
      </c>
      <c r="G119" s="21">
        <f>H9</f>
        <v>1472</v>
      </c>
      <c r="H119" s="22">
        <f>C119/G119</f>
        <v>217.9055706521739</v>
      </c>
    </row>
    <row r="120" spans="1:8" ht="12.75">
      <c r="A120" t="s">
        <v>34</v>
      </c>
      <c r="C120" s="21">
        <f>SUM(B31:G31)</f>
        <v>124278</v>
      </c>
      <c r="D120" s="21"/>
      <c r="E120" s="21">
        <f>SUM(B20:G20)</f>
        <v>252</v>
      </c>
      <c r="F120" s="22">
        <f>C120/E120</f>
        <v>493.1666666666667</v>
      </c>
      <c r="G120" s="21">
        <f>SUM(B9:G9)</f>
        <v>592</v>
      </c>
      <c r="H120" s="22">
        <f>C120/G120</f>
        <v>209.92905405405406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60766</v>
      </c>
      <c r="D122" s="21"/>
      <c r="E122" s="21">
        <f>SUM(E123:E124)</f>
        <v>141</v>
      </c>
      <c r="F122" s="22">
        <f>C122/E122</f>
        <v>430.9645390070922</v>
      </c>
      <c r="G122" s="21">
        <f>SUM(G123:G124)</f>
        <v>297</v>
      </c>
      <c r="H122" s="22">
        <f>C122/G122</f>
        <v>204.5993265993266</v>
      </c>
    </row>
    <row r="123" spans="1:8" ht="12.75">
      <c r="A123" t="s">
        <v>23</v>
      </c>
      <c r="C123" s="21">
        <f>H32</f>
        <v>39352</v>
      </c>
      <c r="D123" s="21"/>
      <c r="E123" s="21">
        <f>H21</f>
        <v>91</v>
      </c>
      <c r="F123" s="22">
        <f>C123/E123</f>
        <v>432.43956043956047</v>
      </c>
      <c r="G123" s="21">
        <f>H10</f>
        <v>191</v>
      </c>
      <c r="H123" s="22">
        <f>C123/G123</f>
        <v>206.03141361256544</v>
      </c>
    </row>
    <row r="124" spans="1:8" ht="12.75">
      <c r="A124" t="s">
        <v>34</v>
      </c>
      <c r="C124" s="21">
        <f>SUM(B32:G32)</f>
        <v>21414</v>
      </c>
      <c r="D124" s="21"/>
      <c r="E124" s="21">
        <f>SUM(B21:G21)</f>
        <v>50</v>
      </c>
      <c r="F124" s="22">
        <f>C124/E124</f>
        <v>428.28</v>
      </c>
      <c r="G124" s="21">
        <f>SUM(B10:G10)</f>
        <v>106</v>
      </c>
      <c r="H124" s="22">
        <f>C124/G124</f>
        <v>202.0188679245283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8228041</v>
      </c>
      <c r="D130" s="21"/>
      <c r="E130" s="21">
        <f aca="true" t="shared" si="19" ref="E130:K130">SUM(E131:E134)</f>
        <v>4783740</v>
      </c>
      <c r="F130" s="21">
        <f t="shared" si="19"/>
        <v>1835441</v>
      </c>
      <c r="G130" s="21">
        <f t="shared" si="19"/>
        <v>295641</v>
      </c>
      <c r="H130" s="21">
        <f t="shared" si="19"/>
        <v>724066</v>
      </c>
      <c r="I130" s="21">
        <f t="shared" si="19"/>
        <v>589153</v>
      </c>
      <c r="J130" s="21">
        <f t="shared" si="19"/>
        <v>114878</v>
      </c>
      <c r="K130" s="21">
        <f t="shared" si="19"/>
        <v>20035</v>
      </c>
    </row>
    <row r="131" spans="1:11" ht="12.75">
      <c r="A131" t="s">
        <v>4</v>
      </c>
      <c r="C131" s="21">
        <f t="shared" si="18"/>
        <v>3217509</v>
      </c>
      <c r="D131" s="21"/>
      <c r="E131" s="21">
        <f>SUM(F27:G27)</f>
        <v>2129759</v>
      </c>
      <c r="F131" s="21">
        <f>SUM(F28:G28)</f>
        <v>580052</v>
      </c>
      <c r="G131" s="21">
        <f>SUM(F29:G29)</f>
        <v>119061</v>
      </c>
      <c r="H131" s="21">
        <f>SUM(I131:K131)</f>
        <v>206579</v>
      </c>
      <c r="I131" s="21">
        <f>SUM(F30:G30)</f>
        <v>182058</v>
      </c>
      <c r="J131" s="21">
        <f>SUM(F31:G31)</f>
        <v>19719</v>
      </c>
      <c r="K131" s="21">
        <f>SUM(F32:G32)</f>
        <v>4802</v>
      </c>
    </row>
    <row r="132" spans="1:11" ht="12.75">
      <c r="A132" t="s">
        <v>63</v>
      </c>
      <c r="C132" s="21">
        <f t="shared" si="18"/>
        <v>3778698</v>
      </c>
      <c r="D132" s="21"/>
      <c r="E132" s="21">
        <f>B27</f>
        <v>1874585</v>
      </c>
      <c r="F132" s="21">
        <f>B28</f>
        <v>1018399</v>
      </c>
      <c r="G132" s="21">
        <f>B29</f>
        <v>148981</v>
      </c>
      <c r="H132" s="21">
        <f>SUM(I132:K132)</f>
        <v>417446</v>
      </c>
      <c r="I132" s="21">
        <f>B30</f>
        <v>319287</v>
      </c>
      <c r="J132" s="21">
        <f>B31</f>
        <v>84603</v>
      </c>
      <c r="K132" s="21">
        <f>B32</f>
        <v>13556</v>
      </c>
    </row>
    <row r="133" spans="1:11" ht="12.75">
      <c r="A133" t="s">
        <v>62</v>
      </c>
      <c r="C133" s="21">
        <f t="shared" si="18"/>
        <v>110189</v>
      </c>
      <c r="D133" s="21"/>
      <c r="E133" s="21">
        <f>C27</f>
        <v>53765</v>
      </c>
      <c r="F133" s="21">
        <f>C28</f>
        <v>29465</v>
      </c>
      <c r="G133" s="21">
        <f>C29</f>
        <v>6015</v>
      </c>
      <c r="H133" s="21">
        <f>SUM(I133:K133)</f>
        <v>11776</v>
      </c>
      <c r="I133" s="21">
        <f>C30</f>
        <v>9168</v>
      </c>
      <c r="J133" s="21">
        <f>C31</f>
        <v>1779</v>
      </c>
      <c r="K133" s="21">
        <f>C32</f>
        <v>829</v>
      </c>
    </row>
    <row r="134" spans="1:11" ht="12.75">
      <c r="A134" t="s">
        <v>2</v>
      </c>
      <c r="C134" s="21">
        <f t="shared" si="18"/>
        <v>1121645</v>
      </c>
      <c r="D134" s="21"/>
      <c r="E134" s="21">
        <f>E27</f>
        <v>725631</v>
      </c>
      <c r="F134" s="21">
        <f>E28</f>
        <v>207525</v>
      </c>
      <c r="G134" s="21">
        <f>E29</f>
        <v>21584</v>
      </c>
      <c r="H134" s="21">
        <f>SUM(I134:K134)</f>
        <v>88265</v>
      </c>
      <c r="I134" s="21">
        <f>E30</f>
        <v>78640</v>
      </c>
      <c r="J134" s="21">
        <f>E31</f>
        <v>8777</v>
      </c>
      <c r="K134" s="21">
        <f>E32</f>
        <v>848</v>
      </c>
    </row>
    <row r="135" spans="1:11" ht="12.75">
      <c r="A135" t="s">
        <v>61</v>
      </c>
      <c r="C135" s="21">
        <f t="shared" si="18"/>
        <v>330538</v>
      </c>
      <c r="D135" s="21"/>
      <c r="E135" s="21">
        <f>D27</f>
        <v>235964</v>
      </c>
      <c r="F135" s="21">
        <f>D28</f>
        <v>52623</v>
      </c>
      <c r="G135" s="21">
        <f>D29</f>
        <v>4700</v>
      </c>
      <c r="H135" s="21">
        <f>SUM(I135:K135)</f>
        <v>24015</v>
      </c>
      <c r="I135" s="21">
        <f>D30</f>
        <v>13236</v>
      </c>
      <c r="J135" s="21">
        <f>D31</f>
        <v>9400</v>
      </c>
      <c r="K135" s="21">
        <f>D32</f>
        <v>1379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3217509</v>
      </c>
      <c r="E141" s="22">
        <f>B141/C66</f>
        <v>236.4772159341467</v>
      </c>
      <c r="G141" s="22">
        <f>B141/C67</f>
        <v>218.09184572629295</v>
      </c>
    </row>
    <row r="142" spans="1:7" ht="12.75">
      <c r="A142" t="s">
        <v>63</v>
      </c>
      <c r="B142" s="21">
        <f>C132</f>
        <v>3778698</v>
      </c>
      <c r="E142" s="22">
        <f>B142/C71</f>
        <v>747.6648199445983</v>
      </c>
      <c r="G142" s="22">
        <f>B142/C72</f>
        <v>233.85926476049016</v>
      </c>
    </row>
    <row r="143" spans="1:7" ht="12.75">
      <c r="A143" t="s">
        <v>62</v>
      </c>
      <c r="B143" s="21">
        <f>C133</f>
        <v>110189</v>
      </c>
      <c r="E143" s="22">
        <f>B143/C76</f>
        <v>910.6528925619834</v>
      </c>
      <c r="G143" s="22">
        <f>B143/C77</f>
        <v>256.25348837209305</v>
      </c>
    </row>
    <row r="144" spans="1:7" ht="12.75">
      <c r="A144" t="s">
        <v>2</v>
      </c>
      <c r="B144" s="21">
        <f>C134</f>
        <v>1121645</v>
      </c>
      <c r="E144" s="22">
        <f>B144/C81</f>
        <v>310.27524204702627</v>
      </c>
      <c r="G144" s="22">
        <f>B144/C82</f>
        <v>305.62534059945506</v>
      </c>
    </row>
    <row r="145" spans="1:7" ht="12.75">
      <c r="A145" t="s">
        <v>61</v>
      </c>
      <c r="B145" s="21">
        <f>C135</f>
        <v>330538</v>
      </c>
      <c r="E145" s="27">
        <f>B145/C86</f>
        <v>810.1421568627451</v>
      </c>
      <c r="G145" s="27">
        <f>B145/C87</f>
        <v>191.72737819025522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JUL!B11</f>
        <v>1885</v>
      </c>
      <c r="C5" s="20">
        <f>JUL!C11</f>
        <v>75</v>
      </c>
      <c r="D5" s="20">
        <f>JUL!D11</f>
        <v>136</v>
      </c>
      <c r="E5" s="20">
        <f>JUL!E11</f>
        <v>302</v>
      </c>
      <c r="F5" s="20">
        <f>JUL!F11</f>
        <v>958</v>
      </c>
      <c r="G5" s="20">
        <f>JUL!G11</f>
        <v>24</v>
      </c>
      <c r="H5" s="20">
        <f>JUL!H11</f>
        <v>12135</v>
      </c>
      <c r="I5" s="20">
        <f aca="true" t="shared" si="0" ref="I5:I16">SUM(B5:H5)</f>
        <v>15515</v>
      </c>
    </row>
    <row r="6" spans="1:9" ht="12.75">
      <c r="A6" s="24" t="s">
        <v>49</v>
      </c>
      <c r="B6" s="20">
        <f>AUG!B11</f>
        <v>1899</v>
      </c>
      <c r="C6" s="20">
        <f>AUG!C11</f>
        <v>46</v>
      </c>
      <c r="D6" s="20">
        <f>AUG!D11</f>
        <v>136</v>
      </c>
      <c r="E6" s="20">
        <f>AUG!E11</f>
        <v>311</v>
      </c>
      <c r="F6" s="20">
        <f>AUG!F11</f>
        <v>973</v>
      </c>
      <c r="G6" s="20">
        <f>AUG!G11</f>
        <v>22</v>
      </c>
      <c r="H6" s="20">
        <f>AUG!H11</f>
        <v>12427</v>
      </c>
      <c r="I6" s="20">
        <f t="shared" si="0"/>
        <v>15814</v>
      </c>
    </row>
    <row r="7" spans="1:9" ht="12.75">
      <c r="A7" s="24" t="s">
        <v>50</v>
      </c>
      <c r="B7" s="20">
        <f>SEP!B11</f>
        <v>1889</v>
      </c>
      <c r="C7" s="20">
        <f>SEP!C11</f>
        <v>45</v>
      </c>
      <c r="D7" s="20">
        <f>SEP!D11</f>
        <v>134</v>
      </c>
      <c r="E7" s="20">
        <f>SEP!E11</f>
        <v>309</v>
      </c>
      <c r="F7" s="20">
        <f>SEP!F11</f>
        <v>1001</v>
      </c>
      <c r="G7" s="20">
        <f>SEP!G11</f>
        <v>24</v>
      </c>
      <c r="H7" s="20">
        <f>SEP!H11</f>
        <v>12695</v>
      </c>
      <c r="I7" s="20">
        <f t="shared" si="0"/>
        <v>16097</v>
      </c>
    </row>
    <row r="8" spans="1:9" ht="12.75">
      <c r="A8" s="24" t="s">
        <v>51</v>
      </c>
      <c r="B8" s="20">
        <f>OCT!B11</f>
        <v>1836</v>
      </c>
      <c r="C8" s="20">
        <f>OCT!C11</f>
        <v>43</v>
      </c>
      <c r="D8" s="20">
        <f>OCT!D11</f>
        <v>134</v>
      </c>
      <c r="E8" s="20">
        <f>OCT!E11</f>
        <v>303</v>
      </c>
      <c r="F8" s="20">
        <f>OCT!F11</f>
        <v>1008</v>
      </c>
      <c r="G8" s="20">
        <f>OCT!G11</f>
        <v>26</v>
      </c>
      <c r="H8" s="20">
        <f>OCT!H11</f>
        <v>12896</v>
      </c>
      <c r="I8" s="20">
        <f t="shared" si="0"/>
        <v>16246</v>
      </c>
    </row>
    <row r="9" spans="1:9" ht="12.75">
      <c r="A9" s="24" t="s">
        <v>52</v>
      </c>
      <c r="B9" s="20">
        <f>NOV!B11</f>
        <v>1807</v>
      </c>
      <c r="C9" s="20">
        <f>NOV!C11</f>
        <v>16</v>
      </c>
      <c r="D9" s="20">
        <f>NOV!D11</f>
        <v>123</v>
      </c>
      <c r="E9" s="20">
        <f>NOV!E11</f>
        <v>335</v>
      </c>
      <c r="F9" s="20">
        <f>NOV!F11</f>
        <v>1018</v>
      </c>
      <c r="G9" s="20">
        <f>NOV!G11</f>
        <v>26</v>
      </c>
      <c r="H9" s="20">
        <f>NOV!H11</f>
        <v>13185</v>
      </c>
      <c r="I9" s="20">
        <f t="shared" si="0"/>
        <v>16510</v>
      </c>
    </row>
    <row r="10" spans="1:9" ht="12.75">
      <c r="A10" s="24" t="s">
        <v>53</v>
      </c>
      <c r="B10" s="20">
        <f>DEC!B11</f>
        <v>1816</v>
      </c>
      <c r="C10" s="20">
        <f>DEC!C11</f>
        <v>9</v>
      </c>
      <c r="D10" s="20">
        <f>DEC!D11</f>
        <v>140</v>
      </c>
      <c r="E10" s="20">
        <f>DEC!E11</f>
        <v>348</v>
      </c>
      <c r="F10" s="20">
        <f>DEC!F11</f>
        <v>1035</v>
      </c>
      <c r="G10" s="20">
        <f>DEC!G11</f>
        <v>26</v>
      </c>
      <c r="H10" s="20">
        <f>DEC!H11</f>
        <v>13598</v>
      </c>
      <c r="I10" s="20">
        <f t="shared" si="0"/>
        <v>16972</v>
      </c>
    </row>
    <row r="11" spans="1:9" ht="12.75">
      <c r="A11" s="24" t="s">
        <v>54</v>
      </c>
      <c r="B11" s="20">
        <f>JAN!B11</f>
        <v>1752</v>
      </c>
      <c r="C11" s="20">
        <f>JAN!C11</f>
        <v>27</v>
      </c>
      <c r="D11" s="20">
        <f>JAN!D11</f>
        <v>124</v>
      </c>
      <c r="E11" s="20">
        <f>JAN!E11</f>
        <v>365</v>
      </c>
      <c r="F11" s="20">
        <f>JAN!F11</f>
        <v>1020</v>
      </c>
      <c r="G11" s="20">
        <f>JAN!G11</f>
        <v>24</v>
      </c>
      <c r="H11" s="20">
        <f>JAN!H11</f>
        <v>13481</v>
      </c>
      <c r="I11" s="20">
        <f t="shared" si="0"/>
        <v>16793</v>
      </c>
    </row>
    <row r="12" spans="1:9" ht="12.75">
      <c r="A12" s="24" t="s">
        <v>55</v>
      </c>
      <c r="B12" s="20">
        <f>FEB!B11</f>
        <v>1788</v>
      </c>
      <c r="C12" s="20">
        <f>FEB!C11</f>
        <v>22</v>
      </c>
      <c r="D12" s="20">
        <f>FEB!D11</f>
        <v>128</v>
      </c>
      <c r="E12" s="20">
        <f>FEB!E11</f>
        <v>354</v>
      </c>
      <c r="F12" s="20">
        <f>FEB!F11</f>
        <v>1017</v>
      </c>
      <c r="G12" s="20">
        <f>FEB!G11</f>
        <v>26</v>
      </c>
      <c r="H12" s="20">
        <f>FEB!H11</f>
        <v>13446</v>
      </c>
      <c r="I12" s="20">
        <f t="shared" si="0"/>
        <v>16781</v>
      </c>
    </row>
    <row r="13" spans="1:9" ht="12.75">
      <c r="A13" s="24" t="s">
        <v>56</v>
      </c>
      <c r="B13" s="20">
        <f>MAR!B11</f>
        <v>1776</v>
      </c>
      <c r="C13" s="20">
        <f>MAR!C11</f>
        <v>19</v>
      </c>
      <c r="D13" s="20">
        <f>MAR!D11</f>
        <v>131</v>
      </c>
      <c r="E13" s="20">
        <f>MAR!E11</f>
        <v>351</v>
      </c>
      <c r="F13" s="20">
        <f>MAR!F11</f>
        <v>1014</v>
      </c>
      <c r="G13" s="20">
        <f>MAR!G11</f>
        <v>28</v>
      </c>
      <c r="H13" s="20">
        <f>MAR!H11</f>
        <v>13549</v>
      </c>
      <c r="I13" s="20">
        <f t="shared" si="0"/>
        <v>16868</v>
      </c>
    </row>
    <row r="14" spans="1:9" ht="12.75">
      <c r="A14" s="24" t="s">
        <v>57</v>
      </c>
      <c r="B14" s="20">
        <f>APR!B11</f>
        <v>1749</v>
      </c>
      <c r="C14" s="20">
        <f>APR!C11</f>
        <v>5</v>
      </c>
      <c r="D14" s="20">
        <f>APR!D11</f>
        <v>127</v>
      </c>
      <c r="E14" s="20">
        <f>APR!E11</f>
        <v>335</v>
      </c>
      <c r="F14" s="20">
        <f>APR!F11</f>
        <v>1030</v>
      </c>
      <c r="G14" s="20">
        <f>APR!G11</f>
        <v>25</v>
      </c>
      <c r="H14" s="20">
        <f>APR!H11</f>
        <v>13610</v>
      </c>
      <c r="I14" s="20">
        <f t="shared" si="0"/>
        <v>16881</v>
      </c>
    </row>
    <row r="15" spans="1:9" ht="12.75">
      <c r="A15" s="24" t="s">
        <v>58</v>
      </c>
      <c r="B15" s="20">
        <f>MAY!B11</f>
        <v>1744</v>
      </c>
      <c r="C15" s="20">
        <f>MAY!C11</f>
        <v>17</v>
      </c>
      <c r="D15" s="20">
        <f>MAY!D11</f>
        <v>136</v>
      </c>
      <c r="E15" s="20">
        <f>MAY!E11</f>
        <v>281</v>
      </c>
      <c r="F15" s="20">
        <f>MAY!F11</f>
        <v>1036</v>
      </c>
      <c r="G15" s="20">
        <f>MAY!G11</f>
        <v>23</v>
      </c>
      <c r="H15" s="20">
        <f>MAY!H11</f>
        <v>13460</v>
      </c>
      <c r="I15" s="20">
        <f t="shared" si="0"/>
        <v>16697</v>
      </c>
    </row>
    <row r="16" spans="1:9" ht="12.75">
      <c r="A16" s="24" t="s">
        <v>59</v>
      </c>
      <c r="B16" s="20">
        <f>JUN!B11</f>
        <v>1729</v>
      </c>
      <c r="C16" s="20">
        <f>JUN!C11</f>
        <v>31</v>
      </c>
      <c r="D16" s="20">
        <f>JUN!D11</f>
        <v>136</v>
      </c>
      <c r="E16" s="20">
        <f>JUN!E11</f>
        <v>308</v>
      </c>
      <c r="F16" s="20">
        <f>JUN!F11</f>
        <v>1041</v>
      </c>
      <c r="G16" s="20">
        <f>JUN!G11</f>
        <v>24</v>
      </c>
      <c r="H16" s="20">
        <f>JUN!H11</f>
        <v>13620</v>
      </c>
      <c r="I16" s="20">
        <f t="shared" si="0"/>
        <v>16889</v>
      </c>
    </row>
    <row r="17" spans="1:9" ht="12.75">
      <c r="A17" s="17" t="s">
        <v>47</v>
      </c>
      <c r="B17" s="20">
        <f>SUM(B5:B16)/COUNTIF(B5:B16,"&lt;&gt;0")</f>
        <v>1805.8333333333333</v>
      </c>
      <c r="C17" s="20">
        <f aca="true" t="shared" si="1" ref="C17:I17">SUM(C5:C16)/COUNTIF(C5:C16,"&lt;&gt;0")</f>
        <v>29.583333333333332</v>
      </c>
      <c r="D17" s="20">
        <f t="shared" si="1"/>
        <v>132.08333333333334</v>
      </c>
      <c r="E17" s="20">
        <f t="shared" si="1"/>
        <v>325.1666666666667</v>
      </c>
      <c r="F17" s="20">
        <f t="shared" si="1"/>
        <v>1012.5833333333334</v>
      </c>
      <c r="G17" s="20">
        <f t="shared" si="1"/>
        <v>24.833333333333332</v>
      </c>
      <c r="H17" s="20">
        <f t="shared" si="1"/>
        <v>13175.166666666666</v>
      </c>
      <c r="I17" s="20">
        <f t="shared" si="1"/>
        <v>16505.25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JUL!B22</f>
        <v>601</v>
      </c>
      <c r="C21" s="23">
        <f>JUL!C22</f>
        <v>20</v>
      </c>
      <c r="D21" s="23">
        <f>JUL!D22</f>
        <v>30</v>
      </c>
      <c r="E21" s="23">
        <f>JUL!E22</f>
        <v>296</v>
      </c>
      <c r="F21" s="23">
        <f>JUL!F22</f>
        <v>914</v>
      </c>
      <c r="G21" s="23">
        <f>JUL!G22</f>
        <v>22</v>
      </c>
      <c r="H21" s="23">
        <f>JUL!H22</f>
        <v>5793</v>
      </c>
      <c r="I21" s="20">
        <f aca="true" t="shared" si="2" ref="I21:I32">SUM(B21:H21)</f>
        <v>7676</v>
      </c>
    </row>
    <row r="22" spans="1:9" ht="12.75">
      <c r="A22" s="24" t="s">
        <v>49</v>
      </c>
      <c r="B22" s="23">
        <f>AUG!B22</f>
        <v>600</v>
      </c>
      <c r="C22" s="23">
        <f>AUG!C22</f>
        <v>12</v>
      </c>
      <c r="D22" s="23">
        <f>AUG!D22</f>
        <v>30</v>
      </c>
      <c r="E22" s="23">
        <f>AUG!E22</f>
        <v>303</v>
      </c>
      <c r="F22" s="23">
        <f>AUG!F22</f>
        <v>925</v>
      </c>
      <c r="G22" s="23">
        <f>AUG!G22</f>
        <v>21</v>
      </c>
      <c r="H22" s="23">
        <f>AUG!H22</f>
        <v>5908</v>
      </c>
      <c r="I22" s="20">
        <f t="shared" si="2"/>
        <v>7799</v>
      </c>
    </row>
    <row r="23" spans="1:9" ht="12.75">
      <c r="A23" s="24" t="s">
        <v>50</v>
      </c>
      <c r="B23" s="23">
        <f>SEP!B22</f>
        <v>597</v>
      </c>
      <c r="C23" s="23">
        <f>SEP!C22</f>
        <v>13</v>
      </c>
      <c r="D23" s="23">
        <f>SEP!D22</f>
        <v>30</v>
      </c>
      <c r="E23" s="23">
        <f>SEP!E22</f>
        <v>304</v>
      </c>
      <c r="F23" s="23">
        <f>SEP!F22</f>
        <v>944</v>
      </c>
      <c r="G23" s="23">
        <f>SEP!G22</f>
        <v>23</v>
      </c>
      <c r="H23" s="23">
        <f>SEP!H22</f>
        <v>6039</v>
      </c>
      <c r="I23" s="20">
        <f t="shared" si="2"/>
        <v>7950</v>
      </c>
    </row>
    <row r="24" spans="1:9" ht="12.75">
      <c r="A24" s="24" t="s">
        <v>51</v>
      </c>
      <c r="B24" s="23">
        <f>OCT!B22</f>
        <v>579</v>
      </c>
      <c r="C24" s="23">
        <f>OCT!C22</f>
        <v>13</v>
      </c>
      <c r="D24" s="23">
        <f>OCT!D22</f>
        <v>30</v>
      </c>
      <c r="E24" s="23">
        <f>OCT!E22</f>
        <v>296</v>
      </c>
      <c r="F24" s="23">
        <f>OCT!F22</f>
        <v>945</v>
      </c>
      <c r="G24" s="23">
        <f>OCT!G22</f>
        <v>25</v>
      </c>
      <c r="H24" s="23">
        <f>OCT!H22</f>
        <v>6153</v>
      </c>
      <c r="I24" s="20">
        <f t="shared" si="2"/>
        <v>8041</v>
      </c>
    </row>
    <row r="25" spans="1:9" ht="12.75">
      <c r="A25" s="24" t="s">
        <v>52</v>
      </c>
      <c r="B25" s="20">
        <f>NOV!B22</f>
        <v>570</v>
      </c>
      <c r="C25" s="20">
        <f>NOV!C22</f>
        <v>5</v>
      </c>
      <c r="D25" s="20">
        <f>NOV!D22</f>
        <v>27</v>
      </c>
      <c r="E25" s="20">
        <f>NOV!E22</f>
        <v>327</v>
      </c>
      <c r="F25" s="20">
        <f>NOV!F22</f>
        <v>963</v>
      </c>
      <c r="G25" s="20">
        <f>NOV!G22</f>
        <v>25</v>
      </c>
      <c r="H25" s="20">
        <f>NOV!H22</f>
        <v>6257</v>
      </c>
      <c r="I25" s="20">
        <f t="shared" si="2"/>
        <v>8174</v>
      </c>
    </row>
    <row r="26" spans="1:9" ht="12.75">
      <c r="A26" s="24" t="s">
        <v>53</v>
      </c>
      <c r="B26" s="20">
        <f>DEC!B22</f>
        <v>576</v>
      </c>
      <c r="C26" s="20">
        <f>DEC!C22</f>
        <v>2</v>
      </c>
      <c r="D26" s="20">
        <f>DEC!D22</f>
        <v>29</v>
      </c>
      <c r="E26" s="20">
        <f>DEC!E22</f>
        <v>342</v>
      </c>
      <c r="F26" s="20">
        <f>DEC!F22</f>
        <v>978</v>
      </c>
      <c r="G26" s="20">
        <f>DEC!G22</f>
        <v>25</v>
      </c>
      <c r="H26" s="20">
        <f>DEC!H22</f>
        <v>6416</v>
      </c>
      <c r="I26" s="20">
        <f t="shared" si="2"/>
        <v>8368</v>
      </c>
    </row>
    <row r="27" spans="1:9" ht="12.75">
      <c r="A27" s="24" t="s">
        <v>54</v>
      </c>
      <c r="B27" s="20">
        <f>JAN!B22</f>
        <v>557</v>
      </c>
      <c r="C27" s="20">
        <f>JAN!C22</f>
        <v>7</v>
      </c>
      <c r="D27" s="20">
        <f>JAN!D22</f>
        <v>27</v>
      </c>
      <c r="E27" s="20">
        <f>JAN!E22</f>
        <v>359</v>
      </c>
      <c r="F27" s="20">
        <f>JAN!F22</f>
        <v>965</v>
      </c>
      <c r="G27" s="20">
        <f>JAN!G22</f>
        <v>24</v>
      </c>
      <c r="H27" s="20">
        <f>JAN!H22</f>
        <v>6355</v>
      </c>
      <c r="I27" s="20">
        <f t="shared" si="2"/>
        <v>8294</v>
      </c>
    </row>
    <row r="28" spans="1:9" ht="12.75">
      <c r="A28" s="24" t="s">
        <v>55</v>
      </c>
      <c r="B28" s="20">
        <f>FEB!B22</f>
        <v>563</v>
      </c>
      <c r="C28" s="20">
        <f>FEB!C22</f>
        <v>5</v>
      </c>
      <c r="D28" s="20">
        <f>FEB!D22</f>
        <v>28</v>
      </c>
      <c r="E28" s="20">
        <f>FEB!E22</f>
        <v>349</v>
      </c>
      <c r="F28" s="20">
        <f>FEB!F22</f>
        <v>963</v>
      </c>
      <c r="G28" s="20">
        <f>FEB!G22</f>
        <v>25</v>
      </c>
      <c r="H28" s="20">
        <f>FEB!H22</f>
        <v>6356</v>
      </c>
      <c r="I28" s="20">
        <f t="shared" si="2"/>
        <v>8289</v>
      </c>
    </row>
    <row r="29" spans="1:9" ht="12.75">
      <c r="A29" s="24" t="s">
        <v>56</v>
      </c>
      <c r="B29" s="20">
        <f>MAR!B22</f>
        <v>558</v>
      </c>
      <c r="C29" s="20">
        <f>MAR!C22</f>
        <v>5</v>
      </c>
      <c r="D29" s="20">
        <f>MAR!D22</f>
        <v>29</v>
      </c>
      <c r="E29" s="20">
        <f>MAR!E22</f>
        <v>346</v>
      </c>
      <c r="F29" s="20">
        <f>MAR!F22</f>
        <v>960</v>
      </c>
      <c r="G29" s="20">
        <f>MAR!G22</f>
        <v>27</v>
      </c>
      <c r="H29" s="20">
        <f>MAR!H22</f>
        <v>6429</v>
      </c>
      <c r="I29" s="20">
        <f t="shared" si="2"/>
        <v>8354</v>
      </c>
    </row>
    <row r="30" spans="1:9" ht="12.75">
      <c r="A30" s="24" t="s">
        <v>57</v>
      </c>
      <c r="B30" s="20">
        <f>APR!B22</f>
        <v>552</v>
      </c>
      <c r="C30" s="20">
        <f>APR!C22</f>
        <v>2</v>
      </c>
      <c r="D30" s="20">
        <f>APR!D22</f>
        <v>27</v>
      </c>
      <c r="E30" s="20">
        <f>APR!E22</f>
        <v>328</v>
      </c>
      <c r="F30" s="20">
        <f>APR!F22</f>
        <v>966</v>
      </c>
      <c r="G30" s="20">
        <f>APR!G22</f>
        <v>24</v>
      </c>
      <c r="H30" s="20">
        <f>APR!H22</f>
        <v>6463</v>
      </c>
      <c r="I30" s="20">
        <f t="shared" si="2"/>
        <v>8362</v>
      </c>
    </row>
    <row r="31" spans="1:9" ht="12.75">
      <c r="A31" s="24" t="s">
        <v>58</v>
      </c>
      <c r="B31" s="20">
        <f>MAY!B22</f>
        <v>545</v>
      </c>
      <c r="C31" s="20">
        <f>MAY!C22</f>
        <v>4</v>
      </c>
      <c r="D31" s="20">
        <f>MAY!D22</f>
        <v>29</v>
      </c>
      <c r="E31" s="20">
        <f>MAY!E22</f>
        <v>274</v>
      </c>
      <c r="F31" s="20">
        <f>MAY!F22</f>
        <v>964</v>
      </c>
      <c r="G31" s="20">
        <f>MAY!G22</f>
        <v>22</v>
      </c>
      <c r="H31" s="20">
        <f>MAY!H22</f>
        <v>6465</v>
      </c>
      <c r="I31" s="20">
        <f t="shared" si="2"/>
        <v>8303</v>
      </c>
    </row>
    <row r="32" spans="1:9" ht="12.75">
      <c r="A32" s="24" t="s">
        <v>59</v>
      </c>
      <c r="B32" s="20">
        <f>JUN!B22</f>
        <v>534</v>
      </c>
      <c r="C32" s="20">
        <f>JUN!C22</f>
        <v>7</v>
      </c>
      <c r="D32" s="20">
        <f>JUN!D22</f>
        <v>29</v>
      </c>
      <c r="E32" s="20">
        <f>JUN!E22</f>
        <v>300</v>
      </c>
      <c r="F32" s="20">
        <f>JUN!F22</f>
        <v>974</v>
      </c>
      <c r="G32" s="20">
        <f>JUN!G22</f>
        <v>23</v>
      </c>
      <c r="H32" s="20">
        <f>JUN!H22</f>
        <v>6539</v>
      </c>
      <c r="I32" s="20">
        <f t="shared" si="2"/>
        <v>8406</v>
      </c>
    </row>
    <row r="33" spans="1:9" ht="12.75">
      <c r="A33" s="17" t="s">
        <v>47</v>
      </c>
      <c r="B33" s="20">
        <f aca="true" t="shared" si="3" ref="B33:I33">SUM(B21:B32)/COUNTIF(B21:B32,"&lt;&gt;0")</f>
        <v>569.3333333333334</v>
      </c>
      <c r="C33" s="20">
        <f t="shared" si="3"/>
        <v>7.916666666666667</v>
      </c>
      <c r="D33" s="20">
        <f t="shared" si="3"/>
        <v>28.75</v>
      </c>
      <c r="E33" s="20">
        <f t="shared" si="3"/>
        <v>318.6666666666667</v>
      </c>
      <c r="F33" s="20">
        <f t="shared" si="3"/>
        <v>955.0833333333334</v>
      </c>
      <c r="G33" s="20">
        <f t="shared" si="3"/>
        <v>23.833333333333332</v>
      </c>
      <c r="H33" s="20">
        <f t="shared" si="3"/>
        <v>6264.416666666667</v>
      </c>
      <c r="I33" s="20">
        <f t="shared" si="3"/>
        <v>8168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JUL!B33</f>
        <v>413719</v>
      </c>
      <c r="C37" s="20">
        <f>JUL!C33</f>
        <v>18983</v>
      </c>
      <c r="D37" s="20">
        <f>JUL!D33</f>
        <v>23403</v>
      </c>
      <c r="E37" s="20">
        <f>JUL!E33</f>
        <v>88351</v>
      </c>
      <c r="F37" s="20">
        <f>JUL!F33</f>
        <v>199227</v>
      </c>
      <c r="G37" s="20">
        <f>JUL!G33</f>
        <v>7288</v>
      </c>
      <c r="H37" s="20">
        <f>JUL!H33</f>
        <v>2743476</v>
      </c>
      <c r="I37" s="20">
        <f aca="true" t="shared" si="4" ref="I37:I48">SUM(B37:H37)</f>
        <v>3494447</v>
      </c>
    </row>
    <row r="38" spans="1:9" ht="12.75">
      <c r="A38" s="24" t="s">
        <v>49</v>
      </c>
      <c r="B38" s="20">
        <f>AUG!B33</f>
        <v>417446</v>
      </c>
      <c r="C38" s="20">
        <f>AUG!C33</f>
        <v>11776</v>
      </c>
      <c r="D38" s="20">
        <f>AUG!D33</f>
        <v>24015</v>
      </c>
      <c r="E38" s="20">
        <f>AUG!E33</f>
        <v>88265</v>
      </c>
      <c r="F38" s="20">
        <f>AUG!F33</f>
        <v>199904</v>
      </c>
      <c r="G38" s="20">
        <f>AUG!G33</f>
        <v>6675</v>
      </c>
      <c r="H38" s="20">
        <f>AUG!H33</f>
        <v>2805703</v>
      </c>
      <c r="I38" s="20">
        <f t="shared" si="4"/>
        <v>3553784</v>
      </c>
    </row>
    <row r="39" spans="1:9" ht="12.75">
      <c r="A39" s="24" t="s">
        <v>50</v>
      </c>
      <c r="B39" s="20">
        <f>SEP!B33</f>
        <v>417384</v>
      </c>
      <c r="C39" s="20">
        <f>SEP!C33</f>
        <v>10027</v>
      </c>
      <c r="D39" s="20">
        <f>SEP!D33</f>
        <v>23878</v>
      </c>
      <c r="E39" s="20">
        <f>SEP!E33</f>
        <v>87765</v>
      </c>
      <c r="F39" s="20">
        <f>SEP!F33</f>
        <v>207132</v>
      </c>
      <c r="G39" s="20">
        <f>SEP!G33</f>
        <v>7809</v>
      </c>
      <c r="H39" s="20">
        <f>SEP!H33</f>
        <v>2918818</v>
      </c>
      <c r="I39" s="20">
        <f t="shared" si="4"/>
        <v>3672813</v>
      </c>
    </row>
    <row r="40" spans="1:9" ht="12.75">
      <c r="A40" s="24" t="s">
        <v>51</v>
      </c>
      <c r="B40" s="20">
        <f>OCT!B33</f>
        <v>400291</v>
      </c>
      <c r="C40" s="20">
        <f>OCT!C33</f>
        <v>10200</v>
      </c>
      <c r="D40" s="20">
        <f>OCT!D33</f>
        <v>25786</v>
      </c>
      <c r="E40" s="20">
        <f>OCT!E33</f>
        <v>87150</v>
      </c>
      <c r="F40" s="20">
        <f>OCT!F33</f>
        <v>209909</v>
      </c>
      <c r="G40" s="20">
        <f>OCT!G33</f>
        <v>8092</v>
      </c>
      <c r="H40" s="20">
        <f>OCT!H33</f>
        <v>2914193</v>
      </c>
      <c r="I40" s="20">
        <f t="shared" si="4"/>
        <v>3655621</v>
      </c>
    </row>
    <row r="41" spans="1:9" ht="12.75">
      <c r="A41" s="24" t="s">
        <v>52</v>
      </c>
      <c r="B41" s="20">
        <f>NOV!B33</f>
        <v>394436</v>
      </c>
      <c r="C41" s="20">
        <f>NOV!C33</f>
        <v>3714</v>
      </c>
      <c r="D41" s="20">
        <f>NOV!D33</f>
        <v>22156</v>
      </c>
      <c r="E41" s="20">
        <f>NOV!E33</f>
        <v>98257</v>
      </c>
      <c r="F41" s="20">
        <f>NOV!F33</f>
        <v>213530</v>
      </c>
      <c r="G41" s="20">
        <f>NOV!G33</f>
        <v>7538</v>
      </c>
      <c r="H41" s="20">
        <f>NOV!H33</f>
        <v>2959872</v>
      </c>
      <c r="I41" s="20">
        <f t="shared" si="4"/>
        <v>3699503</v>
      </c>
    </row>
    <row r="42" spans="1:9" ht="12.75">
      <c r="A42" s="24" t="s">
        <v>53</v>
      </c>
      <c r="B42" s="20">
        <f>DEC!B33</f>
        <v>400193</v>
      </c>
      <c r="C42" s="20">
        <f>DEC!C33</f>
        <v>2166</v>
      </c>
      <c r="D42" s="20">
        <f>DEC!D33</f>
        <v>24691</v>
      </c>
      <c r="E42" s="20">
        <f>DEC!E33</f>
        <v>98828</v>
      </c>
      <c r="F42" s="20">
        <f>DEC!F33</f>
        <v>215888</v>
      </c>
      <c r="G42" s="20">
        <f>DEC!G33</f>
        <v>7852</v>
      </c>
      <c r="H42" s="20">
        <f>DEC!H33</f>
        <v>3097543</v>
      </c>
      <c r="I42" s="20">
        <f t="shared" si="4"/>
        <v>3847161</v>
      </c>
    </row>
    <row r="43" spans="1:9" ht="12.75">
      <c r="A43" s="24" t="s">
        <v>54</v>
      </c>
      <c r="B43" s="20">
        <f>JAN!B33</f>
        <v>383028</v>
      </c>
      <c r="C43" s="20">
        <f>JAN!C33</f>
        <v>6571</v>
      </c>
      <c r="D43" s="20">
        <f>JAN!D33</f>
        <v>22543</v>
      </c>
      <c r="E43" s="20">
        <f>JAN!E33</f>
        <v>103930</v>
      </c>
      <c r="F43" s="20">
        <f>JAN!F33</f>
        <v>210280</v>
      </c>
      <c r="G43" s="20">
        <f>JAN!G33</f>
        <v>7001</v>
      </c>
      <c r="H43" s="20">
        <f>JAN!H33</f>
        <v>3000429</v>
      </c>
      <c r="I43" s="20">
        <f t="shared" si="4"/>
        <v>3733782</v>
      </c>
    </row>
    <row r="44" spans="1:9" ht="12.75">
      <c r="A44" s="24" t="s">
        <v>55</v>
      </c>
      <c r="B44" s="20">
        <f>FEB!B33</f>
        <v>397032</v>
      </c>
      <c r="C44" s="20">
        <f>FEB!C33</f>
        <v>6705</v>
      </c>
      <c r="D44" s="20">
        <f>FEB!D33</f>
        <v>23016</v>
      </c>
      <c r="E44" s="20">
        <f>FEB!E33</f>
        <v>103199</v>
      </c>
      <c r="F44" s="20">
        <f>FEB!F33</f>
        <v>213032</v>
      </c>
      <c r="G44" s="20">
        <f>FEB!G33</f>
        <v>10980</v>
      </c>
      <c r="H44" s="20">
        <f>FEB!H33</f>
        <v>3018544</v>
      </c>
      <c r="I44" s="20">
        <f t="shared" si="4"/>
        <v>3772508</v>
      </c>
    </row>
    <row r="45" spans="1:9" ht="12.75">
      <c r="A45" s="24" t="s">
        <v>56</v>
      </c>
      <c r="B45" s="20">
        <f>MAR!B33</f>
        <v>399835</v>
      </c>
      <c r="C45" s="20">
        <f>MAR!C33</f>
        <v>4196</v>
      </c>
      <c r="D45" s="20">
        <f>MAR!D33</f>
        <v>22776</v>
      </c>
      <c r="E45" s="20">
        <f>MAR!E33</f>
        <v>100327</v>
      </c>
      <c r="F45" s="20">
        <f>MAR!F33</f>
        <v>214578</v>
      </c>
      <c r="G45" s="20">
        <f>MAR!G33</f>
        <v>8170</v>
      </c>
      <c r="H45" s="20">
        <f>MAR!H33</f>
        <v>3090978</v>
      </c>
      <c r="I45" s="20">
        <f t="shared" si="4"/>
        <v>3840860</v>
      </c>
    </row>
    <row r="46" spans="1:9" ht="12.75">
      <c r="A46" s="24" t="s">
        <v>57</v>
      </c>
      <c r="B46" s="20">
        <f>APR!B33</f>
        <v>396183</v>
      </c>
      <c r="C46" s="20">
        <f>APR!C33</f>
        <v>1039</v>
      </c>
      <c r="D46" s="20">
        <f>APR!D33</f>
        <v>22386</v>
      </c>
      <c r="E46" s="20">
        <f>APR!E33</f>
        <v>98870</v>
      </c>
      <c r="F46" s="20">
        <f>APR!F33</f>
        <v>214871</v>
      </c>
      <c r="G46" s="20">
        <f>APR!G33</f>
        <v>7526</v>
      </c>
      <c r="H46" s="20">
        <f>APR!H33</f>
        <v>3088772</v>
      </c>
      <c r="I46" s="20">
        <f t="shared" si="4"/>
        <v>3829647</v>
      </c>
    </row>
    <row r="47" spans="1:9" ht="12.75">
      <c r="A47" s="24" t="s">
        <v>58</v>
      </c>
      <c r="B47" s="20">
        <f>MAY!B33</f>
        <v>388411</v>
      </c>
      <c r="C47" s="20">
        <f>MAY!C33</f>
        <v>5298</v>
      </c>
      <c r="D47" s="20">
        <f>MAY!D33</f>
        <v>23619</v>
      </c>
      <c r="E47" s="20">
        <f>MAY!E33</f>
        <v>80848</v>
      </c>
      <c r="F47" s="20">
        <f>MAY!F33</f>
        <v>219310</v>
      </c>
      <c r="G47" s="20">
        <f>MAY!G33</f>
        <v>6762</v>
      </c>
      <c r="H47" s="20">
        <f>MAY!H33</f>
        <v>3066361</v>
      </c>
      <c r="I47" s="20">
        <f t="shared" si="4"/>
        <v>3790609</v>
      </c>
    </row>
    <row r="48" spans="1:9" ht="12.75">
      <c r="A48" s="24" t="s">
        <v>59</v>
      </c>
      <c r="B48" s="20">
        <f>JUN!B33</f>
        <v>386466</v>
      </c>
      <c r="C48" s="20">
        <f>JUN!C33</f>
        <v>7483</v>
      </c>
      <c r="D48" s="20">
        <f>JUN!D33</f>
        <v>23464</v>
      </c>
      <c r="E48" s="20">
        <f>JUN!E33</f>
        <v>92277</v>
      </c>
      <c r="F48" s="20">
        <f>JUN!F33</f>
        <v>219690</v>
      </c>
      <c r="G48" s="20">
        <f>JUN!G33</f>
        <v>7632</v>
      </c>
      <c r="H48" s="20">
        <f>JUN!H33</f>
        <v>3145267</v>
      </c>
      <c r="I48" s="20">
        <f t="shared" si="4"/>
        <v>3882279</v>
      </c>
    </row>
    <row r="49" spans="1:9" ht="12.75">
      <c r="A49" s="17" t="s">
        <v>47</v>
      </c>
      <c r="B49" s="20">
        <f aca="true" t="shared" si="5" ref="B49:I49">SUM(B37:B48)/COUNTIF(B37:B48,"&lt;&gt;0")</f>
        <v>399535.3333333333</v>
      </c>
      <c r="C49" s="20">
        <f t="shared" si="5"/>
        <v>7346.5</v>
      </c>
      <c r="D49" s="20">
        <f t="shared" si="5"/>
        <v>23477.75</v>
      </c>
      <c r="E49" s="20">
        <f t="shared" si="5"/>
        <v>94005.58333333333</v>
      </c>
      <c r="F49" s="20">
        <f t="shared" si="5"/>
        <v>211445.91666666666</v>
      </c>
      <c r="G49" s="20">
        <f t="shared" si="5"/>
        <v>7777.083333333333</v>
      </c>
      <c r="H49" s="20">
        <f t="shared" si="5"/>
        <v>2987496.3333333335</v>
      </c>
      <c r="I49" s="20">
        <f t="shared" si="5"/>
        <v>3731084.5</v>
      </c>
    </row>
    <row r="53" ht="12.75">
      <c r="A53" s="18" t="s">
        <v>66</v>
      </c>
    </row>
    <row r="54" ht="12.75">
      <c r="A54" s="18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JUL!G42</f>
        <v>7676</v>
      </c>
      <c r="D58" s="29">
        <f>JUL!G43</f>
        <v>15515</v>
      </c>
      <c r="E58" s="31">
        <f>JUL!G44</f>
        <v>2.021235018238666</v>
      </c>
      <c r="G58" s="29">
        <f>JUL!G47</f>
        <v>5793</v>
      </c>
      <c r="H58" s="29">
        <f>JUL!G48</f>
        <v>12135</v>
      </c>
      <c r="I58" s="31">
        <f>JUL!G49</f>
        <v>2.0947695494562404</v>
      </c>
      <c r="K58" s="29">
        <f>JUL!G52</f>
        <v>1883</v>
      </c>
      <c r="L58" s="29">
        <f>JUL!G53</f>
        <v>3380</v>
      </c>
      <c r="M58" s="31">
        <f>JUL!G54</f>
        <v>1.7950079660116836</v>
      </c>
    </row>
    <row r="59" spans="1:13" ht="12.75">
      <c r="A59" s="24" t="s">
        <v>49</v>
      </c>
      <c r="C59" s="29">
        <f>AUG!G42</f>
        <v>7799</v>
      </c>
      <c r="D59" s="29">
        <f>AUG!G43</f>
        <v>15814</v>
      </c>
      <c r="E59" s="31">
        <f>AUG!G44</f>
        <v>2.02769585844339</v>
      </c>
      <c r="G59" s="29">
        <f>AUG!G47</f>
        <v>5908</v>
      </c>
      <c r="H59" s="29">
        <f>AUG!G48</f>
        <v>12427</v>
      </c>
      <c r="I59" s="31">
        <f>AUG!G49</f>
        <v>2.1034190927555856</v>
      </c>
      <c r="K59" s="29">
        <f>AUG!G52</f>
        <v>1890</v>
      </c>
      <c r="L59" s="29">
        <f>AUG!G53</f>
        <v>3387</v>
      </c>
      <c r="M59" s="31">
        <f>AUG!G54</f>
        <v>1.7920634920634921</v>
      </c>
    </row>
    <row r="60" spans="1:13" ht="12.75">
      <c r="A60" s="24" t="s">
        <v>50</v>
      </c>
      <c r="C60" s="29">
        <f>SEP!G42</f>
        <v>7950</v>
      </c>
      <c r="D60" s="29">
        <f>SEP!G43</f>
        <v>16097</v>
      </c>
      <c r="E60" s="31">
        <f>SEP!G44</f>
        <v>2.0247798742138365</v>
      </c>
      <c r="G60" s="29">
        <f>SEP!G47</f>
        <v>6039</v>
      </c>
      <c r="H60" s="29">
        <f>SEP!G48</f>
        <v>12695</v>
      </c>
      <c r="I60" s="31">
        <f>SEP!G49</f>
        <v>2.1021692333167743</v>
      </c>
      <c r="K60" s="29">
        <f>SEP!G52</f>
        <v>1911</v>
      </c>
      <c r="L60" s="29">
        <f>SEP!G53</f>
        <v>3402</v>
      </c>
      <c r="M60" s="31">
        <f>SEP!G54</f>
        <v>1.7802197802197801</v>
      </c>
    </row>
    <row r="61" spans="1:13" ht="12.75">
      <c r="A61" s="24" t="s">
        <v>51</v>
      </c>
      <c r="C61" s="29">
        <f>OCT!G42</f>
        <v>8041</v>
      </c>
      <c r="D61" s="29">
        <f>OCT!G43</f>
        <v>16246</v>
      </c>
      <c r="E61" s="31">
        <f>OCT!G44</f>
        <v>2.0203954731998506</v>
      </c>
      <c r="G61" s="29">
        <f>OCT!G47</f>
        <v>6153</v>
      </c>
      <c r="H61" s="29">
        <f>OCT!G48</f>
        <v>12896</v>
      </c>
      <c r="I61" s="31">
        <f>OCT!G49</f>
        <v>2.095888184625386</v>
      </c>
      <c r="K61" s="29">
        <f>OCT!G52</f>
        <v>1888</v>
      </c>
      <c r="L61" s="29">
        <f>OCT!G53</f>
        <v>3350</v>
      </c>
      <c r="M61" s="31">
        <f>OCT!G54</f>
        <v>1.7743644067796611</v>
      </c>
    </row>
    <row r="62" spans="1:13" ht="12.75">
      <c r="A62" s="24" t="s">
        <v>52</v>
      </c>
      <c r="C62" s="29">
        <f>NOV!G42</f>
        <v>8174</v>
      </c>
      <c r="D62" s="29">
        <f>NOV!G43</f>
        <v>16510</v>
      </c>
      <c r="E62" s="31">
        <f>NOV!G44</f>
        <v>2.019818938096403</v>
      </c>
      <c r="G62" s="29">
        <f>NOV!G47</f>
        <v>6257</v>
      </c>
      <c r="H62" s="29">
        <f>NOV!G48</f>
        <v>13185</v>
      </c>
      <c r="I62" s="31">
        <f>NOV!G49</f>
        <v>2.10723989132172</v>
      </c>
      <c r="K62" s="29">
        <f>NOV!G52</f>
        <v>1917</v>
      </c>
      <c r="L62" s="29">
        <f>NOV!G53</f>
        <v>3325</v>
      </c>
      <c r="M62" s="31">
        <f>NOV!G54</f>
        <v>1.7344809598330726</v>
      </c>
    </row>
    <row r="63" spans="1:13" ht="12.75">
      <c r="A63" s="24" t="s">
        <v>53</v>
      </c>
      <c r="C63" s="29">
        <f>DEC!G42</f>
        <v>8368</v>
      </c>
      <c r="D63" s="29">
        <f>DEC!G43</f>
        <v>16972</v>
      </c>
      <c r="E63" s="31">
        <f>DEC!G44</f>
        <v>2.028202676864245</v>
      </c>
      <c r="G63" s="29">
        <f>DEC!G47</f>
        <v>6416</v>
      </c>
      <c r="H63" s="29">
        <f>DEC!G48</f>
        <v>13598</v>
      </c>
      <c r="I63" s="31">
        <f>DEC!G49</f>
        <v>2.1193890274314215</v>
      </c>
      <c r="K63" s="29">
        <f>DEC!G52</f>
        <v>1952</v>
      </c>
      <c r="L63" s="29">
        <f>DEC!G53</f>
        <v>3374</v>
      </c>
      <c r="M63" s="31">
        <f>DEC!G54</f>
        <v>1.728483606557377</v>
      </c>
    </row>
    <row r="64" spans="1:13" ht="12.75">
      <c r="A64" s="24" t="s">
        <v>54</v>
      </c>
      <c r="C64" s="29">
        <f>JAN!G42</f>
        <v>8294</v>
      </c>
      <c r="D64" s="29">
        <f>JAN!G43</f>
        <v>16793</v>
      </c>
      <c r="E64" s="31">
        <f>JAN!G44</f>
        <v>2.0247166626476973</v>
      </c>
      <c r="G64" s="29">
        <f>JAN!G47</f>
        <v>6355</v>
      </c>
      <c r="H64" s="29">
        <f>JAN!G48</f>
        <v>13481</v>
      </c>
      <c r="I64" s="31">
        <f>JAN!G49</f>
        <v>2.1213217938630997</v>
      </c>
      <c r="K64" s="29">
        <f>JAN!G52</f>
        <v>1939</v>
      </c>
      <c r="L64" s="29">
        <f>JAN!G53</f>
        <v>3312</v>
      </c>
      <c r="M64" s="31">
        <f>JAN!G54</f>
        <v>1.7080969571944302</v>
      </c>
    </row>
    <row r="65" spans="1:13" ht="12.75">
      <c r="A65" s="24" t="s">
        <v>55</v>
      </c>
      <c r="C65" s="29">
        <f>FEB!G42</f>
        <v>8289</v>
      </c>
      <c r="D65" s="29">
        <f>FEB!G43</f>
        <v>16781</v>
      </c>
      <c r="E65" s="31">
        <f>FEB!G44</f>
        <v>2.0244902883339364</v>
      </c>
      <c r="G65" s="29">
        <f>FEB!G47</f>
        <v>6356</v>
      </c>
      <c r="H65" s="29">
        <f>FEB!G48</f>
        <v>13446</v>
      </c>
      <c r="I65" s="31">
        <f>FEB!G49</f>
        <v>2.115481434864695</v>
      </c>
      <c r="K65" s="29">
        <f>FEB!G52</f>
        <v>1933</v>
      </c>
      <c r="L65" s="29">
        <f>FEB!G53</f>
        <v>3335</v>
      </c>
      <c r="M65" s="31">
        <f>FEB!G54</f>
        <v>1.7252974650801862</v>
      </c>
    </row>
    <row r="66" spans="1:13" ht="12.75">
      <c r="A66" s="24" t="s">
        <v>56</v>
      </c>
      <c r="C66" s="29">
        <f>MAR!G42</f>
        <v>8354</v>
      </c>
      <c r="D66" s="29">
        <f>MAR!G43</f>
        <v>16868</v>
      </c>
      <c r="E66" s="31">
        <f>MAR!G44</f>
        <v>2.019152501795547</v>
      </c>
      <c r="G66" s="29">
        <f>MAR!G47</f>
        <v>6429</v>
      </c>
      <c r="H66" s="29">
        <f>MAR!G48</f>
        <v>13549</v>
      </c>
      <c r="I66" s="31">
        <f>MAR!G49</f>
        <v>2.1074817234406593</v>
      </c>
      <c r="K66" s="29">
        <f>MAR!G52</f>
        <v>1925</v>
      </c>
      <c r="L66" s="29">
        <f>MAR!G53</f>
        <v>3319</v>
      </c>
      <c r="M66" s="31">
        <f>MAR!G54</f>
        <v>1.7241558441558442</v>
      </c>
    </row>
    <row r="67" spans="1:13" ht="12.75">
      <c r="A67" s="24" t="s">
        <v>57</v>
      </c>
      <c r="C67" s="29">
        <f>APR!G42</f>
        <v>8362</v>
      </c>
      <c r="D67" s="29">
        <f>APR!G43</f>
        <v>16881</v>
      </c>
      <c r="E67" s="31">
        <f>APR!G44</f>
        <v>2.0187754125807222</v>
      </c>
      <c r="G67" s="29">
        <f>APR!G47</f>
        <v>6463</v>
      </c>
      <c r="H67" s="29">
        <f>APR!G48</f>
        <v>13610</v>
      </c>
      <c r="I67" s="31">
        <f>APR!G49</f>
        <v>2.1058332043942443</v>
      </c>
      <c r="K67" s="29">
        <f>APR!G52</f>
        <v>1899</v>
      </c>
      <c r="L67" s="29">
        <f>APR!G53</f>
        <v>3271</v>
      </c>
      <c r="M67" s="31">
        <f>APR!G54</f>
        <v>1.7224855186940495</v>
      </c>
    </row>
    <row r="68" spans="1:13" ht="12.75">
      <c r="A68" s="24" t="s">
        <v>58</v>
      </c>
      <c r="C68" s="29">
        <f>MAY!G42</f>
        <v>8303</v>
      </c>
      <c r="D68" s="29">
        <f>MAY!G43</f>
        <v>16697</v>
      </c>
      <c r="E68" s="31">
        <f>MAY!G44</f>
        <v>2.0109598940142117</v>
      </c>
      <c r="G68" s="29">
        <f>MAY!G47</f>
        <v>6465</v>
      </c>
      <c r="H68" s="29">
        <f>MAY!G48</f>
        <v>13460</v>
      </c>
      <c r="I68" s="31">
        <f>MAY!G49</f>
        <v>2.0819798917246715</v>
      </c>
      <c r="K68" s="29">
        <f>MAY!G52</f>
        <v>1838</v>
      </c>
      <c r="L68" s="29">
        <f>MAY!G53</f>
        <v>3237</v>
      </c>
      <c r="M68" s="31">
        <f>MAY!G54</f>
        <v>1.7611534276387377</v>
      </c>
    </row>
    <row r="69" spans="1:13" ht="12.75">
      <c r="A69" s="24" t="s">
        <v>59</v>
      </c>
      <c r="C69" s="29">
        <f>JUN!G42</f>
        <v>8406</v>
      </c>
      <c r="D69" s="29">
        <f>JUN!G43</f>
        <v>16889</v>
      </c>
      <c r="E69" s="31">
        <f>JUN!G44</f>
        <v>2.0091601237211516</v>
      </c>
      <c r="G69" s="29">
        <f>JUN!G47</f>
        <v>6539</v>
      </c>
      <c r="H69" s="29">
        <f>JUN!G48</f>
        <v>13620</v>
      </c>
      <c r="I69" s="31">
        <f>JUN!G49</f>
        <v>2.0828872916348065</v>
      </c>
      <c r="K69" s="29">
        <f>JUN!G52</f>
        <v>1867</v>
      </c>
      <c r="L69" s="29">
        <f>JUN!G53</f>
        <v>3269</v>
      </c>
      <c r="M69" s="31">
        <f>JUN!G54</f>
        <v>1.750937332619175</v>
      </c>
    </row>
    <row r="70" spans="1:13" ht="12.75">
      <c r="A70" s="30" t="s">
        <v>47</v>
      </c>
      <c r="C70" s="20">
        <f>SUM(C58:C69)/COUNTIF(C58:C69,"&lt;&gt;0")</f>
        <v>8168</v>
      </c>
      <c r="D70" s="20">
        <f>SUM(D58:D69)/COUNTIF(D58:D69,"&lt;&gt;0")</f>
        <v>16505.25</v>
      </c>
      <c r="E70" s="31">
        <f>D70/C70</f>
        <v>2.02072110675808</v>
      </c>
      <c r="G70" s="20">
        <f>SUM(G58:G69)/COUNTIF(G58:G69,"&lt;&gt;0")</f>
        <v>6264.416666666667</v>
      </c>
      <c r="H70" s="20">
        <f>SUM(H58:H69)/COUNTIF(H58:H69,"&lt;&gt;0")</f>
        <v>13175.166666666666</v>
      </c>
      <c r="I70" s="31">
        <f>H70/G70</f>
        <v>2.103175342210634</v>
      </c>
      <c r="K70" s="20">
        <f>SUM(K58:K69)/COUNTIF(K58:K69,"&lt;&gt;0")</f>
        <v>1903.5</v>
      </c>
      <c r="L70" s="20">
        <f>SUM(L58:L69)/COUNTIF(L58:L69,"&lt;&gt;0")</f>
        <v>3330.0833333333335</v>
      </c>
      <c r="M70" s="31">
        <f>L70/K70</f>
        <v>1.7494527624551266</v>
      </c>
    </row>
    <row r="76" ht="12.75">
      <c r="A76" s="18" t="s">
        <v>67</v>
      </c>
    </row>
    <row r="78" spans="2:12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JUL!G61</f>
        <v>1883</v>
      </c>
      <c r="C81" s="29">
        <f>JUL!G62</f>
        <v>3380</v>
      </c>
      <c r="D81" s="31">
        <f>JUL!G63</f>
        <v>1.7950079660116836</v>
      </c>
      <c r="F81" s="29">
        <f>JUL!G66</f>
        <v>936</v>
      </c>
      <c r="G81" s="29">
        <f>JUL!G67</f>
        <v>982</v>
      </c>
      <c r="H81" s="31">
        <f>JUL!G68</f>
        <v>1.0491452991452992</v>
      </c>
      <c r="J81" s="29">
        <f>JUL!G71</f>
        <v>601</v>
      </c>
      <c r="K81" s="29">
        <f>JUL!G72</f>
        <v>1885</v>
      </c>
      <c r="L81" s="31">
        <f>JUL!G73</f>
        <v>3.136439267886855</v>
      </c>
    </row>
    <row r="82" spans="1:12" ht="12.75">
      <c r="A82" s="24" t="s">
        <v>49</v>
      </c>
      <c r="B82" s="29">
        <f>AUG!G61</f>
        <v>1891</v>
      </c>
      <c r="C82" s="29">
        <f>AUG!G62</f>
        <v>3387</v>
      </c>
      <c r="D82" s="31">
        <f>AUG!G63</f>
        <v>1.7911158117398203</v>
      </c>
      <c r="F82" s="29">
        <f>AUG!G66</f>
        <v>946</v>
      </c>
      <c r="G82" s="29">
        <f>AUG!G67</f>
        <v>995</v>
      </c>
      <c r="H82" s="31">
        <f>AUG!G68</f>
        <v>1.0517970401691332</v>
      </c>
      <c r="J82" s="29">
        <f>AUG!G71</f>
        <v>600</v>
      </c>
      <c r="K82" s="29">
        <f>AUG!G72</f>
        <v>1899</v>
      </c>
      <c r="L82" s="31">
        <f>AUG!G73</f>
        <v>3.165</v>
      </c>
    </row>
    <row r="83" spans="1:12" ht="12.75">
      <c r="A83" s="24" t="s">
        <v>50</v>
      </c>
      <c r="B83" s="29">
        <f>SEP!G61</f>
        <v>1911</v>
      </c>
      <c r="C83" s="29">
        <f>SEP!G62</f>
        <v>3402</v>
      </c>
      <c r="D83" s="31">
        <f>SEP!G63</f>
        <v>1.7802197802197801</v>
      </c>
      <c r="F83" s="29">
        <f>SEP!G66</f>
        <v>967</v>
      </c>
      <c r="G83" s="29">
        <f>SEP!G67</f>
        <v>1025</v>
      </c>
      <c r="H83" s="31">
        <f>SEP!G68</f>
        <v>1.0599793174767322</v>
      </c>
      <c r="J83" s="29">
        <f>SEP!G71</f>
        <v>597</v>
      </c>
      <c r="K83" s="29">
        <f>SEP!G72</f>
        <v>1889</v>
      </c>
      <c r="L83" s="31">
        <f>SEP!G73</f>
        <v>3.164154103852596</v>
      </c>
    </row>
    <row r="84" spans="1:12" ht="12.75">
      <c r="A84" s="24" t="s">
        <v>51</v>
      </c>
      <c r="B84" s="29">
        <f>OCT!G61</f>
        <v>1888</v>
      </c>
      <c r="C84" s="29">
        <f>OCT!G62</f>
        <v>3350</v>
      </c>
      <c r="D84" s="31">
        <f>OCT!G63</f>
        <v>1.7743644067796611</v>
      </c>
      <c r="F84" s="29">
        <f>OCT!G66</f>
        <v>970</v>
      </c>
      <c r="G84" s="29">
        <f>OCT!G67</f>
        <v>1034</v>
      </c>
      <c r="H84" s="31">
        <f>OCT!G68</f>
        <v>1.065979381443299</v>
      </c>
      <c r="J84" s="29">
        <f>OCT!G71</f>
        <v>579</v>
      </c>
      <c r="K84" s="29">
        <f>OCT!G67</f>
        <v>1034</v>
      </c>
      <c r="L84" s="31">
        <f>OCT!G73</f>
        <v>3.1709844559585494</v>
      </c>
    </row>
    <row r="85" spans="1:12" ht="12.75">
      <c r="A85" s="24" t="s">
        <v>52</v>
      </c>
      <c r="B85" s="29">
        <f>NOV!G61</f>
        <v>1917</v>
      </c>
      <c r="C85" s="29">
        <f>NOV!G62</f>
        <v>3325</v>
      </c>
      <c r="D85" s="31">
        <f>NOV!G63</f>
        <v>1.7344809598330726</v>
      </c>
      <c r="F85" s="29">
        <f>NOV!G66</f>
        <v>988</v>
      </c>
      <c r="G85" s="29">
        <f>NOV!G67</f>
        <v>1044</v>
      </c>
      <c r="H85" s="31">
        <f>NOV!G68</f>
        <v>1.05668016194332</v>
      </c>
      <c r="J85" s="29">
        <f>NOV!G71</f>
        <v>570</v>
      </c>
      <c r="K85" s="29">
        <f>NOV!G72</f>
        <v>1807</v>
      </c>
      <c r="L85" s="31">
        <f>NOV!G73</f>
        <v>3.170175438596491</v>
      </c>
    </row>
    <row r="86" spans="1:12" ht="12.75">
      <c r="A86" s="24" t="s">
        <v>53</v>
      </c>
      <c r="B86" s="29">
        <f>DEC!G61</f>
        <v>1952</v>
      </c>
      <c r="C86" s="29">
        <f>DEC!G62</f>
        <v>3374</v>
      </c>
      <c r="D86" s="31">
        <f>DEC!G63</f>
        <v>1.728483606557377</v>
      </c>
      <c r="F86" s="29">
        <f>DEC!G66</f>
        <v>1003</v>
      </c>
      <c r="G86" s="29">
        <f>DEC!G67</f>
        <v>1061</v>
      </c>
      <c r="H86" s="31">
        <f>DEC!G68</f>
        <v>1.0578265204386839</v>
      </c>
      <c r="J86" s="29">
        <f>DEC!G71</f>
        <v>576</v>
      </c>
      <c r="K86" s="29">
        <f>DEC!G72</f>
        <v>1816</v>
      </c>
      <c r="L86" s="31">
        <f>DEC!G73</f>
        <v>3.1527777777777777</v>
      </c>
    </row>
    <row r="87" spans="1:12" ht="12.75">
      <c r="A87" s="24" t="s">
        <v>54</v>
      </c>
      <c r="B87" s="29">
        <f>JAN!G61</f>
        <v>1939</v>
      </c>
      <c r="C87" s="29">
        <f>JAN!G62</f>
        <v>3312</v>
      </c>
      <c r="D87" s="31">
        <f>JAN!G63</f>
        <v>1.7080969571944302</v>
      </c>
      <c r="F87" s="29">
        <f>JAN!G66</f>
        <v>989</v>
      </c>
      <c r="G87" s="29">
        <f>JAN!G67</f>
        <v>1044</v>
      </c>
      <c r="H87" s="31">
        <f>JAN!G68</f>
        <v>1.0556117290192113</v>
      </c>
      <c r="J87" s="29">
        <f>JAN!G71</f>
        <v>557</v>
      </c>
      <c r="K87" s="29">
        <f>JAN!G72</f>
        <v>1752</v>
      </c>
      <c r="L87" s="31">
        <f>JAN!G73</f>
        <v>3.1454219030520645</v>
      </c>
    </row>
    <row r="88" spans="1:12" ht="12.75">
      <c r="A88" s="24" t="s">
        <v>55</v>
      </c>
      <c r="B88" s="29">
        <f>FEB!G61</f>
        <v>1933</v>
      </c>
      <c r="C88" s="29">
        <f>FEB!G62</f>
        <v>3335</v>
      </c>
      <c r="D88" s="31">
        <f>FEB!G63</f>
        <v>1.7252974650801862</v>
      </c>
      <c r="F88" s="29">
        <f>FEB!G66</f>
        <v>988</v>
      </c>
      <c r="G88" s="29">
        <f>FEB!G67</f>
        <v>1043</v>
      </c>
      <c r="H88" s="31">
        <f>FEB!G68</f>
        <v>1.055668016194332</v>
      </c>
      <c r="J88" s="29">
        <f>FEB!G71</f>
        <v>563</v>
      </c>
      <c r="K88" s="29">
        <f>FEB!G72</f>
        <v>1788</v>
      </c>
      <c r="L88" s="31">
        <f>FEB!G73</f>
        <v>3.1758436944937833</v>
      </c>
    </row>
    <row r="89" spans="1:12" ht="12.75">
      <c r="A89" s="24" t="s">
        <v>56</v>
      </c>
      <c r="B89" s="29">
        <f>MAR!G61</f>
        <v>1925</v>
      </c>
      <c r="C89" s="29">
        <f>MAR!G62</f>
        <v>3319</v>
      </c>
      <c r="D89" s="31">
        <f>MAR!G63</f>
        <v>1.7241558441558442</v>
      </c>
      <c r="F89" s="29">
        <f>MAR!G66</f>
        <v>987</v>
      </c>
      <c r="G89" s="29">
        <f>MAR!G67</f>
        <v>1042</v>
      </c>
      <c r="H89" s="31">
        <f>MAR!G68</f>
        <v>1.055724417426545</v>
      </c>
      <c r="J89" s="29">
        <f>MAR!G71</f>
        <v>558</v>
      </c>
      <c r="K89" s="29">
        <f>MAR!G72</f>
        <v>1776</v>
      </c>
      <c r="L89" s="31">
        <f>MAR!G73</f>
        <v>3.182795698924731</v>
      </c>
    </row>
    <row r="90" spans="1:12" ht="12.75">
      <c r="A90" s="24" t="s">
        <v>57</v>
      </c>
      <c r="B90" s="29">
        <f>APR!G61</f>
        <v>1899</v>
      </c>
      <c r="C90" s="29">
        <f>APR!G62</f>
        <v>3271</v>
      </c>
      <c r="D90" s="31">
        <f>APR!G63</f>
        <v>1.7224855186940495</v>
      </c>
      <c r="F90" s="29">
        <f>APR!G66</f>
        <v>990</v>
      </c>
      <c r="G90" s="29">
        <f>APR!G67</f>
        <v>1055</v>
      </c>
      <c r="H90" s="31">
        <f>APR!G68</f>
        <v>1.0656565656565657</v>
      </c>
      <c r="J90" s="29">
        <f>APR!G71</f>
        <v>552</v>
      </c>
      <c r="K90" s="29">
        <f>APR!G72</f>
        <v>1749</v>
      </c>
      <c r="L90" s="31">
        <f>APR!G73</f>
        <v>3.1684782608695654</v>
      </c>
    </row>
    <row r="91" spans="1:12" ht="12.75">
      <c r="A91" s="24" t="s">
        <v>58</v>
      </c>
      <c r="B91" s="29">
        <f>MAY!G61</f>
        <v>1838</v>
      </c>
      <c r="C91" s="29">
        <f>MAY!G62</f>
        <v>3237</v>
      </c>
      <c r="D91" s="31">
        <f>MAY!G63</f>
        <v>1.7611534276387377</v>
      </c>
      <c r="F91" s="29">
        <f>MAY!G66</f>
        <v>986</v>
      </c>
      <c r="G91" s="29">
        <f>MAY!G67</f>
        <v>1059</v>
      </c>
      <c r="H91" s="31">
        <f>MAY!G68</f>
        <v>1.0740365111561867</v>
      </c>
      <c r="J91" s="29">
        <f>MAY!G71</f>
        <v>545</v>
      </c>
      <c r="K91" s="29">
        <f>MAY!G72</f>
        <v>1744</v>
      </c>
      <c r="L91" s="31">
        <f>MAY!G73</f>
        <v>3.2</v>
      </c>
    </row>
    <row r="92" spans="1:12" ht="12.75">
      <c r="A92" s="24" t="s">
        <v>59</v>
      </c>
      <c r="B92" s="29">
        <f>JUN!G61</f>
        <v>1867</v>
      </c>
      <c r="C92" s="29">
        <f>JUN!G62</f>
        <v>3269</v>
      </c>
      <c r="D92" s="31">
        <f>JUN!G63</f>
        <v>1.750937332619175</v>
      </c>
      <c r="F92" s="29">
        <f>JUN!G66</f>
        <v>997</v>
      </c>
      <c r="G92" s="29">
        <f>JUN!G67</f>
        <v>1065</v>
      </c>
      <c r="H92" s="31">
        <f>JUN!G68</f>
        <v>1.0682046138415247</v>
      </c>
      <c r="J92" s="29">
        <f>JUN!G71</f>
        <v>534</v>
      </c>
      <c r="K92" s="29">
        <f>JUN!G72</f>
        <v>1729</v>
      </c>
      <c r="L92" s="31">
        <f>JUN!G73</f>
        <v>3.237827715355805</v>
      </c>
    </row>
    <row r="93" spans="1:12" ht="12.75">
      <c r="A93" s="30" t="s">
        <v>47</v>
      </c>
      <c r="B93" s="20">
        <f>SUM(B81:B92)/COUNTIF(B81:B92,"&lt;&gt;0")</f>
        <v>1903.5833333333333</v>
      </c>
      <c r="C93" s="20">
        <f>SUM(C81:C92)/COUNTIF(C81:C92,"&lt;&gt;0")</f>
        <v>3330.0833333333335</v>
      </c>
      <c r="D93" s="31">
        <f>C93/B93</f>
        <v>1.7493761765092153</v>
      </c>
      <c r="F93" s="20">
        <f>SUM(F81:F92)/COUNTIF(F81:F92,"&lt;&gt;0")</f>
        <v>978.9166666666666</v>
      </c>
      <c r="G93" s="20">
        <f>SUM(G81:G92)/COUNTIF(G81:G92,"&lt;&gt;0")</f>
        <v>1037.4166666666667</v>
      </c>
      <c r="H93" s="31">
        <f>G93/F93</f>
        <v>1.0597599387077552</v>
      </c>
      <c r="J93" s="20">
        <f>SUM(J81:J92)/COUNTIF(J81:J92,"&lt;&gt;0")</f>
        <v>569.3333333333334</v>
      </c>
      <c r="K93" s="20">
        <f>SUM(K81:K92)/COUNTIF(K81:K92,"&lt;&gt;0")</f>
        <v>1739</v>
      </c>
      <c r="L93" s="31">
        <f>K93/J93</f>
        <v>3.0544496487119437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4" t="s">
        <v>61</v>
      </c>
      <c r="K97" s="45"/>
      <c r="L97" s="46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JUL!G76</f>
        <v>20</v>
      </c>
      <c r="C100" s="29">
        <f>JUL!G77</f>
        <v>75</v>
      </c>
      <c r="D100" s="31">
        <f>JUL!G78</f>
        <v>3.75</v>
      </c>
      <c r="F100" s="29">
        <f>JUL!G81</f>
        <v>296</v>
      </c>
      <c r="G100" s="29">
        <f>JUL!G82</f>
        <v>302</v>
      </c>
      <c r="H100" s="31">
        <f>JUL!G83</f>
        <v>1.0202702702702702</v>
      </c>
      <c r="J100" s="29">
        <f>JUL!G86</f>
        <v>30</v>
      </c>
      <c r="K100" s="29">
        <f>JUL!G87</f>
        <v>136</v>
      </c>
      <c r="L100" s="31">
        <f>JUL!G88</f>
        <v>4.533333333333333</v>
      </c>
    </row>
    <row r="101" spans="1:12" ht="12.75">
      <c r="A101" s="24" t="s">
        <v>49</v>
      </c>
      <c r="B101" s="29">
        <f>AUG!G76</f>
        <v>12</v>
      </c>
      <c r="C101" s="29">
        <f>AUG!G77</f>
        <v>46</v>
      </c>
      <c r="D101" s="31">
        <f>AUG!G78</f>
        <v>3.8333333333333335</v>
      </c>
      <c r="F101" s="29">
        <f>AUG!G81</f>
        <v>303</v>
      </c>
      <c r="G101" s="29">
        <f>AUG!G82</f>
        <v>311</v>
      </c>
      <c r="H101" s="31">
        <f>AUG!G83</f>
        <v>1.0264026402640265</v>
      </c>
      <c r="J101" s="29">
        <f>AUG!G86</f>
        <v>30</v>
      </c>
      <c r="K101" s="29">
        <f>AUG!G87</f>
        <v>136</v>
      </c>
      <c r="L101" s="31">
        <f>AUG!G88</f>
        <v>4.533333333333333</v>
      </c>
    </row>
    <row r="102" spans="1:12" ht="12.75">
      <c r="A102" s="24" t="s">
        <v>50</v>
      </c>
      <c r="B102" s="29">
        <f>SEP!G76</f>
        <v>13</v>
      </c>
      <c r="C102" s="29">
        <f>SEP!G77</f>
        <v>45</v>
      </c>
      <c r="D102" s="31">
        <f>SEP!G78</f>
        <v>3.4615384615384617</v>
      </c>
      <c r="F102" s="29">
        <f>SEP!G81</f>
        <v>304</v>
      </c>
      <c r="G102" s="29">
        <f>SEP!G82</f>
        <v>309</v>
      </c>
      <c r="H102" s="31">
        <f>SEP!G83</f>
        <v>1.0164473684210527</v>
      </c>
      <c r="J102" s="29">
        <f>SEP!G86</f>
        <v>30</v>
      </c>
      <c r="K102" s="29">
        <f>SEP!G87</f>
        <v>134</v>
      </c>
      <c r="L102" s="31">
        <f>SEP!G88</f>
        <v>4.466666666666667</v>
      </c>
    </row>
    <row r="103" spans="1:12" ht="12.75">
      <c r="A103" s="24" t="s">
        <v>51</v>
      </c>
      <c r="B103" s="29">
        <f>OCT!G76</f>
        <v>13</v>
      </c>
      <c r="C103" s="29">
        <f>OCT!G77</f>
        <v>43</v>
      </c>
      <c r="D103" s="31">
        <f>OCT!G78</f>
        <v>3.3076923076923075</v>
      </c>
      <c r="F103" s="29">
        <f>OCT!G81</f>
        <v>296</v>
      </c>
      <c r="G103" s="29">
        <f>OCT!G82</f>
        <v>303</v>
      </c>
      <c r="H103" s="31">
        <f>OCT!G83</f>
        <v>1.0236486486486487</v>
      </c>
      <c r="J103" s="29">
        <f>OCT!G86</f>
        <v>30</v>
      </c>
      <c r="K103" s="29">
        <f>OCT!G87</f>
        <v>134</v>
      </c>
      <c r="L103" s="31">
        <f>OCT!G88</f>
        <v>4.466666666666667</v>
      </c>
    </row>
    <row r="104" spans="1:12" ht="12.75">
      <c r="A104" s="24" t="s">
        <v>52</v>
      </c>
      <c r="B104" s="29">
        <f>NOV!G76</f>
        <v>5</v>
      </c>
      <c r="C104" s="29">
        <f>NOV!G77</f>
        <v>16</v>
      </c>
      <c r="D104" s="31">
        <f>NOV!G78</f>
        <v>3.2</v>
      </c>
      <c r="F104" s="29">
        <f>NOV!G81</f>
        <v>327</v>
      </c>
      <c r="G104" s="29">
        <f>NOV!G82</f>
        <v>335</v>
      </c>
      <c r="H104" s="31">
        <f>NOV!G83</f>
        <v>1.0244648318042813</v>
      </c>
      <c r="J104" s="29">
        <f>NOV!G86</f>
        <v>27</v>
      </c>
      <c r="K104" s="29">
        <f>NOV!G87</f>
        <v>123</v>
      </c>
      <c r="L104" s="31">
        <f>NOV!G88</f>
        <v>4.555555555555555</v>
      </c>
    </row>
    <row r="105" spans="1:12" ht="12.75">
      <c r="A105" s="24" t="s">
        <v>53</v>
      </c>
      <c r="B105" s="29">
        <f>DEC!G76</f>
        <v>2</v>
      </c>
      <c r="C105" s="29">
        <f>DEC!G77</f>
        <v>9</v>
      </c>
      <c r="D105" s="31">
        <f>DEC!G78</f>
        <v>4.5</v>
      </c>
      <c r="F105" s="29">
        <f>DEC!G81</f>
        <v>342</v>
      </c>
      <c r="G105" s="29">
        <f>DEC!G82</f>
        <v>348</v>
      </c>
      <c r="H105" s="31">
        <f>DEC!G83</f>
        <v>1.0175438596491229</v>
      </c>
      <c r="J105" s="29">
        <f>DEC!G86</f>
        <v>29</v>
      </c>
      <c r="K105" s="29">
        <f>DEC!G87</f>
        <v>140</v>
      </c>
      <c r="L105" s="31">
        <f>DEC!G88</f>
        <v>4.827586206896552</v>
      </c>
    </row>
    <row r="106" spans="1:12" ht="12.75">
      <c r="A106" s="24" t="s">
        <v>54</v>
      </c>
      <c r="B106" s="29">
        <f>JAN!G76</f>
        <v>7</v>
      </c>
      <c r="C106" s="29">
        <f>JAN!G77</f>
        <v>27</v>
      </c>
      <c r="D106" s="31">
        <f>JAN!G78</f>
        <v>3.857142857142857</v>
      </c>
      <c r="F106" s="29">
        <f>JAN!G81</f>
        <v>359</v>
      </c>
      <c r="G106" s="29">
        <f>JAN!G82</f>
        <v>365</v>
      </c>
      <c r="H106" s="31">
        <f>JAN!G83</f>
        <v>1.0167130919220055</v>
      </c>
      <c r="J106" s="29">
        <f>JAN!G86</f>
        <v>27</v>
      </c>
      <c r="K106" s="29">
        <f>JAN!G87</f>
        <v>124</v>
      </c>
      <c r="L106" s="31">
        <f>JAN!G88</f>
        <v>4.592592592592593</v>
      </c>
    </row>
    <row r="107" spans="1:12" ht="12.75">
      <c r="A107" s="24" t="s">
        <v>55</v>
      </c>
      <c r="B107" s="29">
        <f>FEB!G76</f>
        <v>5</v>
      </c>
      <c r="C107" s="29">
        <f>FEB!G77</f>
        <v>22</v>
      </c>
      <c r="D107" s="31">
        <f>FEB!G78</f>
        <v>4.4</v>
      </c>
      <c r="F107" s="29">
        <f>FEB!G81</f>
        <v>349</v>
      </c>
      <c r="G107" s="29">
        <f>FEB!G82</f>
        <v>354</v>
      </c>
      <c r="H107" s="31">
        <f>FEB!G83</f>
        <v>1.0143266475644699</v>
      </c>
      <c r="J107" s="29">
        <f>FEB!G86</f>
        <v>28</v>
      </c>
      <c r="K107" s="29">
        <f>FEB!G87</f>
        <v>128</v>
      </c>
      <c r="L107" s="31">
        <f>FEB!G88</f>
        <v>4.571428571428571</v>
      </c>
    </row>
    <row r="108" spans="1:12" ht="12.75">
      <c r="A108" s="24" t="s">
        <v>56</v>
      </c>
      <c r="B108" s="29">
        <f>MAR!G76</f>
        <v>5</v>
      </c>
      <c r="C108" s="29">
        <f>MAR!G77</f>
        <v>19</v>
      </c>
      <c r="D108" s="31">
        <f>MAR!G78</f>
        <v>3.8</v>
      </c>
      <c r="F108" s="29">
        <f>MAR!G81</f>
        <v>346</v>
      </c>
      <c r="G108" s="29">
        <f>MAR!G82</f>
        <v>351</v>
      </c>
      <c r="H108" s="31">
        <f>MAR!G83</f>
        <v>1.0144508670520231</v>
      </c>
      <c r="J108" s="29">
        <f>MAR!CG6</f>
        <v>0</v>
      </c>
      <c r="K108" s="29">
        <f>MAR!G87</f>
        <v>131</v>
      </c>
      <c r="L108" s="31">
        <f>MAR!G88</f>
        <v>4.517241379310345</v>
      </c>
    </row>
    <row r="109" spans="1:12" ht="12.75">
      <c r="A109" s="24" t="s">
        <v>57</v>
      </c>
      <c r="B109" s="29">
        <f>APR!G76</f>
        <v>2</v>
      </c>
      <c r="C109" s="29">
        <f>APR!G77</f>
        <v>5</v>
      </c>
      <c r="D109" s="31">
        <f>APR!G78</f>
        <v>2.5</v>
      </c>
      <c r="F109" s="29">
        <f>APR!G81</f>
        <v>328</v>
      </c>
      <c r="G109" s="29">
        <f>APR!G82</f>
        <v>335</v>
      </c>
      <c r="H109" s="31">
        <f>APR!G83</f>
        <v>1.021341463414634</v>
      </c>
      <c r="J109" s="29">
        <f>APR!G86</f>
        <v>27</v>
      </c>
      <c r="K109" s="29">
        <f>APR!G87</f>
        <v>127</v>
      </c>
      <c r="L109" s="31">
        <f>APR!G88</f>
        <v>4.703703703703703</v>
      </c>
    </row>
    <row r="110" spans="1:12" ht="12.75">
      <c r="A110" s="24" t="s">
        <v>58</v>
      </c>
      <c r="B110" s="29">
        <f>MAY!G76</f>
        <v>4</v>
      </c>
      <c r="C110" s="29">
        <f>MAY!G77</f>
        <v>17</v>
      </c>
      <c r="D110" s="31">
        <f>MAY!G78</f>
        <v>4.25</v>
      </c>
      <c r="F110" s="29">
        <f>MAY!G81</f>
        <v>274</v>
      </c>
      <c r="G110" s="29">
        <f>MAY!G82</f>
        <v>281</v>
      </c>
      <c r="H110" s="31">
        <f>MAY!G83</f>
        <v>1.0255474452554745</v>
      </c>
      <c r="J110" s="29">
        <f>MAY!G86</f>
        <v>29</v>
      </c>
      <c r="K110" s="29">
        <f>MAY!G87</f>
        <v>136</v>
      </c>
      <c r="L110" s="31">
        <f>MAY!G88</f>
        <v>4.689655172413793</v>
      </c>
    </row>
    <row r="111" spans="1:12" ht="12.75">
      <c r="A111" s="24" t="s">
        <v>59</v>
      </c>
      <c r="B111" s="29">
        <f>JUN!G76</f>
        <v>7</v>
      </c>
      <c r="C111" s="29">
        <f>JUN!G77</f>
        <v>31</v>
      </c>
      <c r="D111" s="31">
        <f>JUN!G78</f>
        <v>4.428571428571429</v>
      </c>
      <c r="F111" s="29">
        <f>JUN!G81</f>
        <v>300</v>
      </c>
      <c r="G111" s="29">
        <f>JUN!G82</f>
        <v>308</v>
      </c>
      <c r="H111" s="31">
        <f>JUN!G83</f>
        <v>1.0266666666666666</v>
      </c>
      <c r="J111" s="29">
        <f>JUN!G86</f>
        <v>29</v>
      </c>
      <c r="K111" s="29">
        <f>JUN!G87</f>
        <v>136</v>
      </c>
      <c r="L111" s="31">
        <f>JUN!G88</f>
        <v>4.689655172413793</v>
      </c>
    </row>
    <row r="112" spans="1:12" ht="12.75">
      <c r="A112" s="30" t="s">
        <v>47</v>
      </c>
      <c r="B112" s="20">
        <f>SUM(B100:B111)/COUNTIF(B100:B111,"&lt;&gt;0")</f>
        <v>7.916666666666667</v>
      </c>
      <c r="C112" s="20">
        <f>SUM(C100:C111)/COUNTIF(C100:C111,"&lt;&gt;0")</f>
        <v>29.583333333333332</v>
      </c>
      <c r="D112" s="31">
        <f>C112/B112</f>
        <v>3.7368421052631575</v>
      </c>
      <c r="F112" s="20">
        <f>SUM(F100:F111)/COUNTIF(F100:F111,"&lt;&gt;0")</f>
        <v>318.6666666666667</v>
      </c>
      <c r="G112" s="20">
        <f>SUM(G100:G111)/COUNTIF(G100:G111,"&lt;&gt;0")</f>
        <v>325.1666666666667</v>
      </c>
      <c r="H112" s="31">
        <f>G112/F112</f>
        <v>1.020397489539749</v>
      </c>
      <c r="J112" s="20">
        <f>SUM(J100:J111)/COUNTIF(J100:J111,"&lt;&gt;0")</f>
        <v>28.727272727272727</v>
      </c>
      <c r="K112" s="20">
        <f>SUM(K100:K111)/COUNTIF(K100:K111,"&lt;&gt;0")</f>
        <v>132.08333333333334</v>
      </c>
      <c r="L112" s="31">
        <f>K112/J112</f>
        <v>4.597837552742616</v>
      </c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JUL!C111</f>
        <v>2743476</v>
      </c>
      <c r="C122" s="29">
        <f>JUL!E111</f>
        <v>5793</v>
      </c>
      <c r="D122" s="31">
        <f>JUL!F111</f>
        <v>473.58467115484206</v>
      </c>
      <c r="E122" s="29">
        <f>JUL!G111</f>
        <v>12135</v>
      </c>
      <c r="F122" s="31">
        <f>JUL!H111</f>
        <v>226.0796044499382</v>
      </c>
      <c r="H122" s="29">
        <f>JUL!C112</f>
        <v>750971</v>
      </c>
      <c r="I122" s="29">
        <f>JUL!E112</f>
        <v>1883</v>
      </c>
      <c r="J122" s="31">
        <f>JUL!F112</f>
        <v>398.8162506638343</v>
      </c>
      <c r="K122" s="29">
        <f>JUL!G112</f>
        <v>3380</v>
      </c>
      <c r="L122" s="31">
        <f>JUL!H112</f>
        <v>222.18076923076924</v>
      </c>
    </row>
    <row r="123" spans="1:12" ht="12.75">
      <c r="A123" s="24" t="s">
        <v>49</v>
      </c>
      <c r="B123" s="29">
        <f>AUG!C111</f>
        <v>2805703</v>
      </c>
      <c r="C123" s="29">
        <f>AUG!E111</f>
        <v>5908</v>
      </c>
      <c r="D123" s="31">
        <f>AUG!F111</f>
        <v>474.89895057549086</v>
      </c>
      <c r="E123" s="29">
        <f>AUG!G111</f>
        <v>12427</v>
      </c>
      <c r="F123" s="31">
        <f>AUG!H111</f>
        <v>225.77476462541242</v>
      </c>
      <c r="H123" s="29">
        <f>AUG!C112</f>
        <v>748081</v>
      </c>
      <c r="I123" s="29">
        <f>AUG!E112</f>
        <v>1891</v>
      </c>
      <c r="J123" s="31">
        <f>AUG!F112</f>
        <v>395.6007403490217</v>
      </c>
      <c r="K123" s="29">
        <f>AUG!G112</f>
        <v>3387</v>
      </c>
      <c r="L123" s="31">
        <f>AUG!H112</f>
        <v>220.86832004723945</v>
      </c>
    </row>
    <row r="124" spans="1:12" ht="12.75">
      <c r="A124" s="24" t="s">
        <v>50</v>
      </c>
      <c r="B124" s="29">
        <f>SEP!C111</f>
        <v>2918818</v>
      </c>
      <c r="C124" s="29">
        <f>SEP!E111</f>
        <v>6039</v>
      </c>
      <c r="D124" s="31">
        <f>SEP!F111</f>
        <v>483.3280344427885</v>
      </c>
      <c r="E124" s="29">
        <f>SEP!G111</f>
        <v>12695</v>
      </c>
      <c r="F124" s="31">
        <f>SEP!H111</f>
        <v>229.91870815281607</v>
      </c>
      <c r="H124" s="29">
        <f>SEP!C112</f>
        <v>753995</v>
      </c>
      <c r="I124" s="29">
        <f>SEP!E112</f>
        <v>1911</v>
      </c>
      <c r="J124" s="31">
        <f>SEP!F112</f>
        <v>394.55520669806384</v>
      </c>
      <c r="K124" s="29">
        <f>SEP!G112</f>
        <v>3402</v>
      </c>
      <c r="L124" s="31">
        <f>SEP!H112</f>
        <v>221.63286302175192</v>
      </c>
    </row>
    <row r="125" spans="1:12" ht="12.75">
      <c r="A125" s="24" t="s">
        <v>51</v>
      </c>
      <c r="B125" s="29">
        <f>OCT!C111</f>
        <v>2914193</v>
      </c>
      <c r="C125" s="29">
        <f>OCT!E111</f>
        <v>6153</v>
      </c>
      <c r="D125" s="31">
        <f>OCT!F111</f>
        <v>473.62148545425</v>
      </c>
      <c r="E125" s="29">
        <f>OCT!G111</f>
        <v>12896</v>
      </c>
      <c r="F125" s="31">
        <f>OCT!H111</f>
        <v>225.97650434243175</v>
      </c>
      <c r="H125" s="29">
        <f>OCT!C112</f>
        <v>741428</v>
      </c>
      <c r="I125" s="29">
        <f>OCT!E112</f>
        <v>1888</v>
      </c>
      <c r="J125" s="31">
        <f>OCT!F112</f>
        <v>392.7055084745763</v>
      </c>
      <c r="K125" s="29">
        <f>OCT!G112</f>
        <v>3350</v>
      </c>
      <c r="L125" s="31">
        <f>OCT!H112</f>
        <v>221.32179104477612</v>
      </c>
    </row>
    <row r="126" spans="1:12" ht="12.75">
      <c r="A126" s="24" t="s">
        <v>52</v>
      </c>
      <c r="B126" s="29">
        <f>NOV!C111</f>
        <v>2959872</v>
      </c>
      <c r="C126" s="29">
        <f>NOV!E111</f>
        <v>6257</v>
      </c>
      <c r="D126" s="31">
        <f>NOV!F111</f>
        <v>473.0497043311491</v>
      </c>
      <c r="E126" s="29">
        <f>NOV!G111</f>
        <v>13185</v>
      </c>
      <c r="F126" s="31">
        <f>NOV!H111</f>
        <v>224.48782707622297</v>
      </c>
      <c r="H126" s="29">
        <f>NOV!C112</f>
        <v>739631</v>
      </c>
      <c r="I126" s="29">
        <f>NOV!E112</f>
        <v>1917</v>
      </c>
      <c r="J126" s="31">
        <f>NOV!F112</f>
        <v>385.8273343766302</v>
      </c>
      <c r="K126" s="29">
        <f>NOV!G112</f>
        <v>3325</v>
      </c>
      <c r="L126" s="31">
        <f>NOV!H112</f>
        <v>222.4454135338346</v>
      </c>
    </row>
    <row r="127" spans="1:12" ht="12.75">
      <c r="A127" s="24" t="s">
        <v>53</v>
      </c>
      <c r="B127" s="29">
        <f>DEC!C111</f>
        <v>3097543</v>
      </c>
      <c r="C127" s="29">
        <f>DEC!E111</f>
        <v>6416</v>
      </c>
      <c r="D127" s="31">
        <f>DEC!F111</f>
        <v>482.7841334164589</v>
      </c>
      <c r="E127" s="29">
        <f>DEC!G111</f>
        <v>13598</v>
      </c>
      <c r="F127" s="31">
        <f>DEC!H111</f>
        <v>227.7940138255626</v>
      </c>
      <c r="H127" s="29">
        <f>DEC!C112</f>
        <v>749618</v>
      </c>
      <c r="I127" s="29">
        <f>DEC!E112</f>
        <v>1952</v>
      </c>
      <c r="J127" s="31">
        <f>DEC!F112</f>
        <v>384.02561475409834</v>
      </c>
      <c r="K127" s="29">
        <f>DEC!G112</f>
        <v>3374</v>
      </c>
      <c r="L127" s="31">
        <f>DEC!H112</f>
        <v>222.1748666271488</v>
      </c>
    </row>
    <row r="128" spans="1:12" ht="12.75">
      <c r="A128" s="24" t="s">
        <v>54</v>
      </c>
      <c r="B128" s="29">
        <f>JAN!C111</f>
        <v>3000429</v>
      </c>
      <c r="C128" s="29">
        <f>JAN!E111</f>
        <v>6355</v>
      </c>
      <c r="D128" s="31">
        <f>JAN!F111</f>
        <v>472.1367427222659</v>
      </c>
      <c r="E128" s="29">
        <f>JAN!G111</f>
        <v>13481</v>
      </c>
      <c r="F128" s="31">
        <f>JAN!H111</f>
        <v>222.56724278614345</v>
      </c>
      <c r="H128" s="29">
        <f>JAN!C112</f>
        <v>733353</v>
      </c>
      <c r="I128" s="29">
        <f>JAN!E112</f>
        <v>1939</v>
      </c>
      <c r="J128" s="31">
        <f>JAN!F112</f>
        <v>378.2119649303765</v>
      </c>
      <c r="K128" s="29">
        <f>JAN!G112</f>
        <v>3312</v>
      </c>
      <c r="L128" s="31">
        <f>JAN!H112</f>
        <v>221.4230072463768</v>
      </c>
    </row>
    <row r="129" spans="1:12" ht="12.75">
      <c r="A129" s="24" t="s">
        <v>55</v>
      </c>
      <c r="B129" s="29">
        <f>FEB!C111</f>
        <v>3018544</v>
      </c>
      <c r="C129" s="29">
        <f>FEB!E111</f>
        <v>6356</v>
      </c>
      <c r="D129" s="31">
        <f>FEB!F111</f>
        <v>474.9125235997483</v>
      </c>
      <c r="E129" s="29">
        <f>FEB!G111</f>
        <v>13446</v>
      </c>
      <c r="F129" s="31">
        <f>FEB!H111</f>
        <v>224.49382716049382</v>
      </c>
      <c r="H129" s="29">
        <f>FEB!C112</f>
        <v>753964</v>
      </c>
      <c r="I129" s="29">
        <f>FEB!E112</f>
        <v>1933</v>
      </c>
      <c r="J129" s="31">
        <f>FEB!F112</f>
        <v>390.04862907397825</v>
      </c>
      <c r="K129" s="29">
        <f>FEB!G112</f>
        <v>3335</v>
      </c>
      <c r="L129" s="31">
        <f>FEB!H112</f>
        <v>226.0761619190405</v>
      </c>
    </row>
    <row r="130" spans="1:12" ht="12.75">
      <c r="A130" s="24" t="s">
        <v>56</v>
      </c>
      <c r="B130" s="29">
        <f>MAR!C111</f>
        <v>3090978</v>
      </c>
      <c r="C130" s="29">
        <f>MAR!E111</f>
        <v>6429</v>
      </c>
      <c r="D130" s="31">
        <f>MAR!F111</f>
        <v>480.78674755016334</v>
      </c>
      <c r="E130" s="29">
        <f>MAR!G111</f>
        <v>13549</v>
      </c>
      <c r="F130" s="31">
        <f>MAR!H111</f>
        <v>228.13329397003469</v>
      </c>
      <c r="H130" s="29">
        <f>MAR!C112</f>
        <v>749882</v>
      </c>
      <c r="I130" s="29">
        <f>MAR!E112</f>
        <v>1925</v>
      </c>
      <c r="J130" s="31">
        <f>MAR!F112</f>
        <v>389.5490909090909</v>
      </c>
      <c r="K130" s="29">
        <f>MAR!G112</f>
        <v>3319</v>
      </c>
      <c r="L130" s="31">
        <f>MAR!H112</f>
        <v>225.9361253389575</v>
      </c>
    </row>
    <row r="131" spans="1:12" ht="12.75">
      <c r="A131" s="24" t="s">
        <v>57</v>
      </c>
      <c r="B131" s="29">
        <f>APR!C111</f>
        <v>3088772</v>
      </c>
      <c r="C131" s="29">
        <f>APR!E111</f>
        <v>6463</v>
      </c>
      <c r="D131" s="31">
        <f>APR!F111</f>
        <v>477.9161380164011</v>
      </c>
      <c r="E131" s="29">
        <f>APR!G111</f>
        <v>13610</v>
      </c>
      <c r="F131" s="31">
        <f>APR!H111</f>
        <v>226.94871418074945</v>
      </c>
      <c r="H131" s="29">
        <f>APR!C112</f>
        <v>740875</v>
      </c>
      <c r="I131" s="29">
        <f>APR!E112</f>
        <v>1899</v>
      </c>
      <c r="J131" s="31">
        <f>APR!F112</f>
        <v>390.1395471300685</v>
      </c>
      <c r="K131" s="29">
        <f>APR!G112</f>
        <v>3271</v>
      </c>
      <c r="L131" s="31">
        <f>APR!H112</f>
        <v>226.49801284011005</v>
      </c>
    </row>
    <row r="132" spans="1:12" ht="12.75">
      <c r="A132" s="24" t="s">
        <v>58</v>
      </c>
      <c r="B132" s="29">
        <f>MAY!C111</f>
        <v>3066361</v>
      </c>
      <c r="C132" s="29">
        <f>MAY!E111</f>
        <v>6465</v>
      </c>
      <c r="D132" s="31">
        <f>MAY!F111</f>
        <v>474.3017788089714</v>
      </c>
      <c r="E132" s="29">
        <f>MAY!G111</f>
        <v>13460</v>
      </c>
      <c r="F132" s="31">
        <f>MAY!H111</f>
        <v>227.812852897474</v>
      </c>
      <c r="H132" s="29">
        <f>MAY!C112</f>
        <v>724248</v>
      </c>
      <c r="I132" s="29">
        <f>MAY!E112</f>
        <v>1838</v>
      </c>
      <c r="J132" s="31">
        <f>MAY!F112</f>
        <v>394.04134929270947</v>
      </c>
      <c r="K132" s="29">
        <f>MAY!G112</f>
        <v>3237</v>
      </c>
      <c r="L132" s="31">
        <f>MAY!H112</f>
        <v>223.74050046339204</v>
      </c>
    </row>
    <row r="133" spans="1:12" ht="12.75">
      <c r="A133" s="24" t="s">
        <v>59</v>
      </c>
      <c r="B133" s="29">
        <f>JUN!C111</f>
        <v>3145267</v>
      </c>
      <c r="C133" s="29">
        <f>JUN!E111</f>
        <v>6539</v>
      </c>
      <c r="D133" s="31">
        <f>JUN!F111</f>
        <v>481.0012234286588</v>
      </c>
      <c r="E133" s="29">
        <f>JUN!G111</f>
        <v>13620</v>
      </c>
      <c r="F133" s="31">
        <f>JUN!H111</f>
        <v>230.93002936857562</v>
      </c>
      <c r="H133" s="29">
        <f>JUN!C112</f>
        <v>737012</v>
      </c>
      <c r="I133" s="29">
        <f>JUN!E112</f>
        <v>1867</v>
      </c>
      <c r="J133" s="31">
        <f>JUN!F112</f>
        <v>394.7573647562935</v>
      </c>
      <c r="K133" s="29">
        <f>JUN!G112</f>
        <v>3269</v>
      </c>
      <c r="L133" s="31">
        <f>JUN!H112</f>
        <v>225.45487916794127</v>
      </c>
    </row>
    <row r="134" spans="1:12" ht="12.75">
      <c r="A134" s="30" t="s">
        <v>47</v>
      </c>
      <c r="B134" s="20">
        <f>SUM(B122:B133)/COUNTIF(B122:B133,"&lt;&gt;0")</f>
        <v>2987496.3333333335</v>
      </c>
      <c r="C134" s="20">
        <f>SUM(C122:C133)/COUNTIF(C122:C133,"&lt;&gt;0")</f>
        <v>6264.416666666667</v>
      </c>
      <c r="D134" s="31">
        <f>B134/C134</f>
        <v>476.8993654636638</v>
      </c>
      <c r="E134" s="29">
        <f>SUM(E122:E133)/COUNTIF(E122:E133,"&lt;&gt;0")</f>
        <v>13175.166666666666</v>
      </c>
      <c r="F134" s="31">
        <f>B134/E134</f>
        <v>226.75207144754654</v>
      </c>
      <c r="H134" s="20">
        <f>SUM(H122:H133)/COUNTIF(H122:H133,"&lt;&gt;0")</f>
        <v>743588.1666666666</v>
      </c>
      <c r="I134" s="20">
        <f>SUM(I122:I133)/COUNTIF(I122:I133,"&lt;&gt;0")</f>
        <v>1903.5833333333333</v>
      </c>
      <c r="J134" s="31">
        <f>H134/I134</f>
        <v>390.62548702009366</v>
      </c>
      <c r="K134" s="29">
        <f>SUM(K122:K133)/COUNTIF(K122:K133,"&lt;&gt;0")</f>
        <v>3330.0833333333335</v>
      </c>
      <c r="L134" s="31">
        <f>H134/K134</f>
        <v>223.29416180776255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JUL!H130</f>
        <v>727568</v>
      </c>
      <c r="D142" s="29">
        <f>JUL!H131</f>
        <v>206515</v>
      </c>
      <c r="E142" s="29">
        <f>JUL!H132</f>
        <v>413719</v>
      </c>
      <c r="F142" s="29">
        <f>JUL!H133</f>
        <v>18983</v>
      </c>
      <c r="G142" s="29">
        <f>JUL!H134</f>
        <v>88351</v>
      </c>
      <c r="H142" s="29">
        <f>JUL!H135</f>
        <v>23403</v>
      </c>
    </row>
    <row r="143" spans="1:8" ht="12.75">
      <c r="A143" s="24" t="s">
        <v>49</v>
      </c>
      <c r="C143" s="29">
        <f>AUG!H130</f>
        <v>724066</v>
      </c>
      <c r="D143" s="29">
        <f>AUG!H131</f>
        <v>206579</v>
      </c>
      <c r="E143" s="29">
        <f>AUG!H132</f>
        <v>417446</v>
      </c>
      <c r="F143" s="29">
        <f>AUG!H133</f>
        <v>11776</v>
      </c>
      <c r="G143" s="29">
        <f>AUG!H134</f>
        <v>88265</v>
      </c>
      <c r="H143" s="29">
        <f>AUG!H135</f>
        <v>24015</v>
      </c>
    </row>
    <row r="144" spans="1:8" ht="12.75">
      <c r="A144" s="24" t="s">
        <v>50</v>
      </c>
      <c r="C144" s="29">
        <f>SEP!H130</f>
        <v>730117</v>
      </c>
      <c r="D144" s="29">
        <f>SEP!H131</f>
        <v>214941</v>
      </c>
      <c r="E144" s="29">
        <f>SEP!H132</f>
        <v>417384</v>
      </c>
      <c r="F144" s="29">
        <f>SEP!H133</f>
        <v>10027</v>
      </c>
      <c r="G144" s="29">
        <f>SEP!H134</f>
        <v>87765</v>
      </c>
      <c r="H144" s="29">
        <f>SEP!H135</f>
        <v>23878</v>
      </c>
    </row>
    <row r="145" spans="1:8" ht="12.75">
      <c r="A145" s="24" t="s">
        <v>51</v>
      </c>
      <c r="C145" s="29">
        <f>OCT!H130</f>
        <v>715642</v>
      </c>
      <c r="D145" s="29">
        <f>OCT!H131</f>
        <v>218001</v>
      </c>
      <c r="E145" s="29">
        <f>OCT!H132</f>
        <v>400291</v>
      </c>
      <c r="F145" s="29">
        <f>OCT!H133</f>
        <v>10200</v>
      </c>
      <c r="G145" s="29">
        <f>OCT!H134</f>
        <v>87150</v>
      </c>
      <c r="H145" s="29">
        <f>OCT!H135</f>
        <v>25786</v>
      </c>
    </row>
    <row r="146" spans="1:8" ht="12.75">
      <c r="A146" s="24" t="s">
        <v>52</v>
      </c>
      <c r="C146" s="29">
        <f>NOV!H130</f>
        <v>717475</v>
      </c>
      <c r="D146" s="29">
        <f>NOV!H131</f>
        <v>221068</v>
      </c>
      <c r="E146" s="29">
        <f>NOV!H132</f>
        <v>394436</v>
      </c>
      <c r="F146" s="29">
        <f>NOV!H133</f>
        <v>3714</v>
      </c>
      <c r="G146" s="29">
        <f>NOV!H134</f>
        <v>98257</v>
      </c>
      <c r="H146" s="29">
        <f>NOV!H135</f>
        <v>22156</v>
      </c>
    </row>
    <row r="147" spans="1:8" ht="12.75">
      <c r="A147" s="24" t="s">
        <v>53</v>
      </c>
      <c r="C147" s="29">
        <f>DEC!H130</f>
        <v>724927</v>
      </c>
      <c r="D147" s="29">
        <f>DEC!H131</f>
        <v>223740</v>
      </c>
      <c r="E147" s="29">
        <f>DEC!H132</f>
        <v>400193</v>
      </c>
      <c r="F147" s="29">
        <f>DEC!H133</f>
        <v>2166</v>
      </c>
      <c r="G147" s="29">
        <f>DEC!H134</f>
        <v>98828</v>
      </c>
      <c r="H147" s="29">
        <f>DEC!H135</f>
        <v>24691</v>
      </c>
    </row>
    <row r="148" spans="1:8" ht="12.75">
      <c r="A148" s="24" t="s">
        <v>54</v>
      </c>
      <c r="C148" s="29">
        <f>JAN!H130</f>
        <v>710810</v>
      </c>
      <c r="D148" s="29">
        <f>JAN!H131</f>
        <v>217281</v>
      </c>
      <c r="E148" s="29">
        <f>JAN!H132</f>
        <v>383028</v>
      </c>
      <c r="F148" s="29">
        <f>JAN!H133</f>
        <v>6571</v>
      </c>
      <c r="G148" s="29">
        <f>JAN!H134</f>
        <v>103930</v>
      </c>
      <c r="H148" s="29">
        <f>JAN!H135</f>
        <v>22543</v>
      </c>
    </row>
    <row r="149" spans="1:8" ht="12.75">
      <c r="A149" s="24" t="s">
        <v>55</v>
      </c>
      <c r="C149" s="29">
        <f>FEB!H130</f>
        <v>730948</v>
      </c>
      <c r="D149" s="29">
        <f>FEB!H131</f>
        <v>224012</v>
      </c>
      <c r="E149" s="29">
        <f>FEB!H132</f>
        <v>397032</v>
      </c>
      <c r="F149" s="29">
        <f>FEB!H133</f>
        <v>6705</v>
      </c>
      <c r="G149" s="29">
        <f>FEB!H134</f>
        <v>103199</v>
      </c>
      <c r="H149" s="29">
        <f>FEB!H135</f>
        <v>23016</v>
      </c>
    </row>
    <row r="150" spans="1:8" ht="12.75">
      <c r="A150" s="24" t="s">
        <v>56</v>
      </c>
      <c r="C150" s="29">
        <f>MAR!H130</f>
        <v>727106</v>
      </c>
      <c r="D150" s="29">
        <f>MAR!H131</f>
        <v>222748</v>
      </c>
      <c r="E150" s="29">
        <f>MAR!H132</f>
        <v>399835</v>
      </c>
      <c r="F150" s="29">
        <f>MAR!H133</f>
        <v>4196</v>
      </c>
      <c r="G150" s="29">
        <f>MAR!H134</f>
        <v>100327</v>
      </c>
      <c r="H150" s="29">
        <f>MAR!H135</f>
        <v>22776</v>
      </c>
    </row>
    <row r="151" spans="1:8" ht="12.75">
      <c r="A151" s="24" t="s">
        <v>57</v>
      </c>
      <c r="C151" s="29">
        <f>APR!H130</f>
        <v>718489</v>
      </c>
      <c r="D151" s="29">
        <f>APR!H131</f>
        <v>222397</v>
      </c>
      <c r="E151" s="29">
        <f>APR!H132</f>
        <v>396183</v>
      </c>
      <c r="F151" s="29">
        <f>APR!H133</f>
        <v>1039</v>
      </c>
      <c r="G151" s="29">
        <f>APR!H134</f>
        <v>98870</v>
      </c>
      <c r="H151" s="29">
        <f>APR!H135</f>
        <v>22386</v>
      </c>
    </row>
    <row r="152" spans="1:8" ht="12.75">
      <c r="A152" s="24" t="s">
        <v>58</v>
      </c>
      <c r="C152" s="29">
        <f>MAY!H130</f>
        <v>700629</v>
      </c>
      <c r="D152" s="29">
        <f>MAY!H131</f>
        <v>226072</v>
      </c>
      <c r="E152" s="29">
        <f>MAY!H132</f>
        <v>388411</v>
      </c>
      <c r="F152" s="29">
        <f>MAY!H133</f>
        <v>5298</v>
      </c>
      <c r="G152" s="29">
        <f>MAY!H134</f>
        <v>80848</v>
      </c>
      <c r="H152" s="29">
        <f>MAY!H135</f>
        <v>23619</v>
      </c>
    </row>
    <row r="153" spans="1:8" ht="12.75">
      <c r="A153" s="24" t="s">
        <v>59</v>
      </c>
      <c r="C153" s="29">
        <f>JUN!H130</f>
        <v>713548</v>
      </c>
      <c r="D153" s="29">
        <f>JUN!H131</f>
        <v>227322</v>
      </c>
      <c r="E153" s="29">
        <f>JUN!H132</f>
        <v>386466</v>
      </c>
      <c r="F153" s="29">
        <f>JUN!H133</f>
        <v>7483</v>
      </c>
      <c r="G153" s="29">
        <f>JUN!H134</f>
        <v>92277</v>
      </c>
      <c r="H153" s="29">
        <f>JUN!H135</f>
        <v>23464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720110.4166666666</v>
      </c>
      <c r="D154" s="34">
        <f t="shared" si="6"/>
        <v>219223</v>
      </c>
      <c r="E154" s="34">
        <f t="shared" si="6"/>
        <v>399535.3333333333</v>
      </c>
      <c r="F154" s="34">
        <f t="shared" si="6"/>
        <v>7346.5</v>
      </c>
      <c r="G154" s="34">
        <f t="shared" si="6"/>
        <v>94005.58333333333</v>
      </c>
      <c r="H154" s="34">
        <f t="shared" si="6"/>
        <v>23477.75</v>
      </c>
    </row>
  </sheetData>
  <sheetProtection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2">
      <selection activeCell="F28" sqref="F28"/>
    </sheetView>
  </sheetViews>
  <sheetFormatPr defaultColWidth="9.140625" defaultRowHeight="12.75"/>
  <cols>
    <col min="2" max="2" width="10.140625" style="0" bestFit="1" customWidth="1"/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8817</v>
      </c>
      <c r="C5" s="25">
        <v>216</v>
      </c>
      <c r="D5" s="25">
        <v>1245</v>
      </c>
      <c r="E5" s="25">
        <v>2670</v>
      </c>
      <c r="F5" s="25">
        <v>9839</v>
      </c>
      <c r="G5" s="25">
        <v>401</v>
      </c>
      <c r="H5" s="25">
        <v>63165</v>
      </c>
      <c r="I5" s="20">
        <f aca="true" t="shared" si="0" ref="I5:I11">SUM(B5:H5)</f>
        <v>86353</v>
      </c>
    </row>
    <row r="6" spans="1:9" ht="12.75">
      <c r="A6" s="4" t="s">
        <v>8</v>
      </c>
      <c r="B6" s="25">
        <v>4933</v>
      </c>
      <c r="C6" s="25">
        <v>160</v>
      </c>
      <c r="D6" s="25">
        <v>295</v>
      </c>
      <c r="E6" s="25">
        <v>743</v>
      </c>
      <c r="F6" s="25">
        <v>2887</v>
      </c>
      <c r="G6" s="25">
        <v>46</v>
      </c>
      <c r="H6" s="25">
        <v>27704</v>
      </c>
      <c r="I6" s="20">
        <f t="shared" si="0"/>
        <v>36768</v>
      </c>
    </row>
    <row r="7" spans="1:9" ht="12.75">
      <c r="A7" s="4" t="s">
        <v>9</v>
      </c>
      <c r="B7" s="25">
        <v>682</v>
      </c>
      <c r="C7" s="25">
        <v>38</v>
      </c>
      <c r="D7" s="25">
        <v>21</v>
      </c>
      <c r="E7" s="25">
        <v>88</v>
      </c>
      <c r="F7" s="25">
        <v>572</v>
      </c>
      <c r="G7" s="25">
        <v>17</v>
      </c>
      <c r="H7" s="25">
        <v>6614</v>
      </c>
      <c r="I7" s="20">
        <f t="shared" si="0"/>
        <v>8032</v>
      </c>
    </row>
    <row r="8" spans="1:9" ht="12.75">
      <c r="A8" s="4" t="s">
        <v>10</v>
      </c>
      <c r="B8" s="25">
        <v>1447</v>
      </c>
      <c r="C8" s="25">
        <v>21</v>
      </c>
      <c r="D8" s="25">
        <v>79</v>
      </c>
      <c r="E8" s="25">
        <v>271</v>
      </c>
      <c r="F8" s="25">
        <v>866</v>
      </c>
      <c r="G8" s="25">
        <v>23</v>
      </c>
      <c r="H8" s="25">
        <v>11020</v>
      </c>
      <c r="I8" s="20">
        <f t="shared" si="0"/>
        <v>13727</v>
      </c>
    </row>
    <row r="9" spans="1:9" ht="12.75">
      <c r="A9" s="4" t="s">
        <v>11</v>
      </c>
      <c r="B9" s="25">
        <v>378</v>
      </c>
      <c r="C9" s="25">
        <v>18</v>
      </c>
      <c r="D9" s="25">
        <v>49</v>
      </c>
      <c r="E9" s="25">
        <v>33</v>
      </c>
      <c r="F9" s="25">
        <v>111</v>
      </c>
      <c r="G9" s="25">
        <v>1</v>
      </c>
      <c r="H9" s="25">
        <v>1478</v>
      </c>
      <c r="I9" s="20">
        <f t="shared" si="0"/>
        <v>2068</v>
      </c>
    </row>
    <row r="10" spans="1:9" ht="12.75">
      <c r="A10" s="4" t="s">
        <v>12</v>
      </c>
      <c r="B10" s="25">
        <v>64</v>
      </c>
      <c r="C10" s="25">
        <v>6</v>
      </c>
      <c r="D10" s="25">
        <v>6</v>
      </c>
      <c r="E10" s="25">
        <v>5</v>
      </c>
      <c r="F10" s="25">
        <v>24</v>
      </c>
      <c r="G10" s="25">
        <v>0</v>
      </c>
      <c r="H10" s="25">
        <v>197</v>
      </c>
      <c r="I10" s="20">
        <f t="shared" si="0"/>
        <v>302</v>
      </c>
    </row>
    <row r="11" spans="1:9" ht="12.75">
      <c r="A11" s="4" t="s">
        <v>13</v>
      </c>
      <c r="B11" s="20">
        <f aca="true" t="shared" si="1" ref="B11:H11">SUM(B8:B10)</f>
        <v>1889</v>
      </c>
      <c r="C11" s="20">
        <f t="shared" si="1"/>
        <v>45</v>
      </c>
      <c r="D11" s="20">
        <f t="shared" si="1"/>
        <v>134</v>
      </c>
      <c r="E11" s="20">
        <f t="shared" si="1"/>
        <v>309</v>
      </c>
      <c r="F11" s="20">
        <f t="shared" si="1"/>
        <v>1001</v>
      </c>
      <c r="G11" s="20">
        <f t="shared" si="1"/>
        <v>24</v>
      </c>
      <c r="H11" s="20">
        <f t="shared" si="1"/>
        <v>12695</v>
      </c>
      <c r="I11" s="20">
        <f t="shared" si="0"/>
        <v>16097</v>
      </c>
    </row>
    <row r="12" spans="1:9" ht="12.75">
      <c r="A12" s="4" t="s">
        <v>14</v>
      </c>
      <c r="B12" s="20">
        <f aca="true" t="shared" si="2" ref="B12:I12">SUM(B5+B6+B7+B11)</f>
        <v>16321</v>
      </c>
      <c r="C12" s="20">
        <f t="shared" si="2"/>
        <v>459</v>
      </c>
      <c r="D12" s="20">
        <f t="shared" si="2"/>
        <v>1695</v>
      </c>
      <c r="E12" s="20">
        <f t="shared" si="2"/>
        <v>3810</v>
      </c>
      <c r="F12" s="20">
        <f t="shared" si="2"/>
        <v>14299</v>
      </c>
      <c r="G12" s="20">
        <f t="shared" si="2"/>
        <v>488</v>
      </c>
      <c r="H12" s="20">
        <f t="shared" si="2"/>
        <v>110178</v>
      </c>
      <c r="I12" s="20">
        <f t="shared" si="2"/>
        <v>147250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2765</v>
      </c>
      <c r="C16" s="25">
        <v>64</v>
      </c>
      <c r="D16" s="25">
        <v>298</v>
      </c>
      <c r="E16" s="25">
        <v>2639</v>
      </c>
      <c r="F16" s="25">
        <v>8954</v>
      </c>
      <c r="G16" s="25">
        <v>351</v>
      </c>
      <c r="H16" s="25">
        <v>28070</v>
      </c>
      <c r="I16" s="20">
        <f aca="true" t="shared" si="3" ref="I16:I22">SUM(B16:H16)</f>
        <v>43141</v>
      </c>
    </row>
    <row r="17" spans="1:9" ht="12.75">
      <c r="A17" s="4" t="s">
        <v>8</v>
      </c>
      <c r="B17" s="25">
        <v>1502</v>
      </c>
      <c r="C17" s="25">
        <v>41</v>
      </c>
      <c r="D17" s="25">
        <v>70</v>
      </c>
      <c r="E17" s="25">
        <v>726</v>
      </c>
      <c r="F17" s="25">
        <v>2772</v>
      </c>
      <c r="G17" s="25">
        <v>41</v>
      </c>
      <c r="H17" s="25">
        <v>13361</v>
      </c>
      <c r="I17" s="20">
        <f t="shared" si="3"/>
        <v>18513</v>
      </c>
    </row>
    <row r="18" spans="1:9" ht="12.75">
      <c r="A18" s="4" t="s">
        <v>9</v>
      </c>
      <c r="B18" s="25">
        <v>223</v>
      </c>
      <c r="C18" s="25">
        <v>7</v>
      </c>
      <c r="D18" s="25">
        <v>6</v>
      </c>
      <c r="E18" s="25">
        <v>86</v>
      </c>
      <c r="F18" s="25">
        <v>550</v>
      </c>
      <c r="G18" s="25">
        <v>15</v>
      </c>
      <c r="H18" s="25">
        <v>3254</v>
      </c>
      <c r="I18" s="20">
        <f t="shared" si="3"/>
        <v>4141</v>
      </c>
    </row>
    <row r="19" spans="1:9" ht="12.75">
      <c r="A19" s="4" t="s">
        <v>10</v>
      </c>
      <c r="B19" s="25">
        <v>470</v>
      </c>
      <c r="C19" s="25">
        <v>7</v>
      </c>
      <c r="D19" s="25">
        <v>19</v>
      </c>
      <c r="E19" s="25">
        <v>267</v>
      </c>
      <c r="F19" s="25">
        <v>820</v>
      </c>
      <c r="G19" s="25">
        <v>22</v>
      </c>
      <c r="H19" s="25">
        <v>5277</v>
      </c>
      <c r="I19" s="20">
        <f t="shared" si="3"/>
        <v>6882</v>
      </c>
    </row>
    <row r="20" spans="1:9" ht="12.75">
      <c r="A20" s="4" t="s">
        <v>11</v>
      </c>
      <c r="B20" s="25">
        <v>108</v>
      </c>
      <c r="C20" s="25">
        <v>4</v>
      </c>
      <c r="D20" s="25">
        <v>10</v>
      </c>
      <c r="E20" s="25">
        <v>32</v>
      </c>
      <c r="F20" s="25">
        <v>100</v>
      </c>
      <c r="G20" s="25">
        <v>1</v>
      </c>
      <c r="H20" s="25">
        <v>670</v>
      </c>
      <c r="I20" s="20">
        <f t="shared" si="3"/>
        <v>925</v>
      </c>
    </row>
    <row r="21" spans="1:9" ht="12.75">
      <c r="A21" s="4" t="s">
        <v>12</v>
      </c>
      <c r="B21" s="25">
        <v>19</v>
      </c>
      <c r="C21" s="25">
        <v>2</v>
      </c>
      <c r="D21" s="25">
        <v>1</v>
      </c>
      <c r="E21" s="25">
        <v>5</v>
      </c>
      <c r="F21" s="25">
        <v>24</v>
      </c>
      <c r="G21" s="25">
        <v>0</v>
      </c>
      <c r="H21" s="25">
        <v>92</v>
      </c>
      <c r="I21" s="20">
        <f t="shared" si="3"/>
        <v>143</v>
      </c>
    </row>
    <row r="22" spans="1:9" ht="12.75">
      <c r="A22" s="4" t="s">
        <v>13</v>
      </c>
      <c r="B22" s="20">
        <f aca="true" t="shared" si="4" ref="B22:H22">SUM(B19:B21)</f>
        <v>597</v>
      </c>
      <c r="C22" s="20">
        <f t="shared" si="4"/>
        <v>13</v>
      </c>
      <c r="D22" s="20">
        <f t="shared" si="4"/>
        <v>30</v>
      </c>
      <c r="E22" s="20">
        <f t="shared" si="4"/>
        <v>304</v>
      </c>
      <c r="F22" s="20">
        <f t="shared" si="4"/>
        <v>944</v>
      </c>
      <c r="G22" s="20">
        <f t="shared" si="4"/>
        <v>23</v>
      </c>
      <c r="H22" s="20">
        <f t="shared" si="4"/>
        <v>6039</v>
      </c>
      <c r="I22" s="20">
        <f t="shared" si="3"/>
        <v>7950</v>
      </c>
    </row>
    <row r="23" spans="1:9" ht="12.75">
      <c r="A23" s="4" t="s">
        <v>14</v>
      </c>
      <c r="B23" s="20">
        <f aca="true" t="shared" si="5" ref="B23:I23">SUM(B16+B17+B18+B22)</f>
        <v>5087</v>
      </c>
      <c r="C23" s="20">
        <f t="shared" si="5"/>
        <v>125</v>
      </c>
      <c r="D23" s="20">
        <f t="shared" si="5"/>
        <v>404</v>
      </c>
      <c r="E23" s="20">
        <f t="shared" si="5"/>
        <v>3755</v>
      </c>
      <c r="F23" s="20">
        <f t="shared" si="5"/>
        <v>13220</v>
      </c>
      <c r="G23" s="20">
        <f t="shared" si="5"/>
        <v>430</v>
      </c>
      <c r="H23" s="20">
        <f t="shared" si="5"/>
        <v>50724</v>
      </c>
      <c r="I23" s="20">
        <f t="shared" si="5"/>
        <v>73745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1878761</v>
      </c>
      <c r="C27" s="25">
        <v>52149</v>
      </c>
      <c r="D27" s="25">
        <v>229319</v>
      </c>
      <c r="E27" s="25">
        <v>759238</v>
      </c>
      <c r="F27" s="25">
        <v>2007125</v>
      </c>
      <c r="G27" s="25">
        <v>116611</v>
      </c>
      <c r="H27" s="25">
        <v>13529334</v>
      </c>
      <c r="I27" s="20">
        <f aca="true" t="shared" si="6" ref="I27:I32">SUM(B27:H27)</f>
        <v>18572537</v>
      </c>
    </row>
    <row r="28" spans="1:9" ht="12.75">
      <c r="A28" s="4" t="s">
        <v>8</v>
      </c>
      <c r="B28" s="25">
        <v>1046382</v>
      </c>
      <c r="C28" s="25">
        <v>40117</v>
      </c>
      <c r="D28" s="25">
        <v>54388</v>
      </c>
      <c r="E28" s="25">
        <v>211329</v>
      </c>
      <c r="F28" s="25">
        <v>573114</v>
      </c>
      <c r="G28" s="25">
        <v>12950</v>
      </c>
      <c r="H28" s="25">
        <v>6209850</v>
      </c>
      <c r="I28" s="20">
        <f t="shared" si="6"/>
        <v>8148130</v>
      </c>
    </row>
    <row r="29" spans="1:9" ht="12.75">
      <c r="A29" s="4" t="s">
        <v>9</v>
      </c>
      <c r="B29" s="25">
        <v>146055</v>
      </c>
      <c r="C29" s="25">
        <v>7338</v>
      </c>
      <c r="D29" s="25">
        <v>3851</v>
      </c>
      <c r="E29" s="25">
        <v>24679</v>
      </c>
      <c r="F29" s="25">
        <v>113180</v>
      </c>
      <c r="G29" s="25">
        <v>4715</v>
      </c>
      <c r="H29" s="25">
        <v>1435936</v>
      </c>
      <c r="I29" s="20">
        <f t="shared" si="6"/>
        <v>1735754</v>
      </c>
    </row>
    <row r="30" spans="1:9" ht="12.75">
      <c r="A30" s="4" t="s">
        <v>10</v>
      </c>
      <c r="B30" s="25">
        <v>322730</v>
      </c>
      <c r="C30" s="25">
        <v>5002</v>
      </c>
      <c r="D30" s="25">
        <v>14241</v>
      </c>
      <c r="E30" s="25">
        <v>77313</v>
      </c>
      <c r="F30" s="25">
        <v>181877</v>
      </c>
      <c r="G30" s="25">
        <v>7495</v>
      </c>
      <c r="H30" s="25">
        <v>2555351</v>
      </c>
      <c r="I30" s="20">
        <f t="shared" si="6"/>
        <v>3164009</v>
      </c>
    </row>
    <row r="31" spans="1:9" ht="12.75">
      <c r="A31" s="4" t="s">
        <v>11</v>
      </c>
      <c r="B31" s="25">
        <v>81295</v>
      </c>
      <c r="C31" s="25">
        <v>3735</v>
      </c>
      <c r="D31" s="25">
        <v>8146</v>
      </c>
      <c r="E31" s="25">
        <v>9050</v>
      </c>
      <c r="F31" s="25">
        <v>20620</v>
      </c>
      <c r="G31" s="25">
        <v>314</v>
      </c>
      <c r="H31" s="25">
        <v>322996</v>
      </c>
      <c r="I31" s="20">
        <f t="shared" si="6"/>
        <v>446156</v>
      </c>
    </row>
    <row r="32" spans="1:9" ht="12.75">
      <c r="A32" s="4" t="s">
        <v>12</v>
      </c>
      <c r="B32" s="25">
        <v>13359</v>
      </c>
      <c r="C32" s="25">
        <v>1290</v>
      </c>
      <c r="D32" s="25">
        <v>1491</v>
      </c>
      <c r="E32" s="25">
        <v>1402</v>
      </c>
      <c r="F32" s="25">
        <v>4635</v>
      </c>
      <c r="G32" s="25">
        <v>0</v>
      </c>
      <c r="H32" s="25">
        <v>40471</v>
      </c>
      <c r="I32" s="20">
        <f t="shared" si="6"/>
        <v>62648</v>
      </c>
    </row>
    <row r="33" spans="1:9" ht="12.75">
      <c r="A33" s="4" t="s">
        <v>13</v>
      </c>
      <c r="B33" s="20">
        <f aca="true" t="shared" si="7" ref="B33:I33">SUM(B30:B32)</f>
        <v>417384</v>
      </c>
      <c r="C33" s="20">
        <f t="shared" si="7"/>
        <v>10027</v>
      </c>
      <c r="D33" s="20">
        <f t="shared" si="7"/>
        <v>23878</v>
      </c>
      <c r="E33" s="20">
        <f t="shared" si="7"/>
        <v>87765</v>
      </c>
      <c r="F33" s="20">
        <f t="shared" si="7"/>
        <v>207132</v>
      </c>
      <c r="G33" s="20">
        <f t="shared" si="7"/>
        <v>7809</v>
      </c>
      <c r="H33" s="20">
        <f t="shared" si="7"/>
        <v>2918818</v>
      </c>
      <c r="I33" s="20">
        <f t="shared" si="7"/>
        <v>3672813</v>
      </c>
    </row>
    <row r="34" spans="1:9" ht="12.75">
      <c r="A34" s="4" t="s">
        <v>14</v>
      </c>
      <c r="B34" s="20">
        <f aca="true" t="shared" si="8" ref="B34:I34">SUM(B27+B28+B29+B33)</f>
        <v>3488582</v>
      </c>
      <c r="C34" s="20">
        <f t="shared" si="8"/>
        <v>109631</v>
      </c>
      <c r="D34" s="20">
        <f t="shared" si="8"/>
        <v>311436</v>
      </c>
      <c r="E34" s="20">
        <f t="shared" si="8"/>
        <v>1083011</v>
      </c>
      <c r="F34" s="20">
        <f t="shared" si="8"/>
        <v>2900551</v>
      </c>
      <c r="G34" s="20">
        <f t="shared" si="8"/>
        <v>142085</v>
      </c>
      <c r="H34" s="20">
        <f t="shared" si="8"/>
        <v>24093938</v>
      </c>
      <c r="I34" s="20">
        <f t="shared" si="8"/>
        <v>32129234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73745</v>
      </c>
      <c r="D42" s="21">
        <f>I16</f>
        <v>43141</v>
      </c>
      <c r="E42" s="21">
        <f>I17</f>
        <v>18513</v>
      </c>
      <c r="F42" s="21">
        <f>I18</f>
        <v>4141</v>
      </c>
      <c r="G42" s="21">
        <f>I22</f>
        <v>7950</v>
      </c>
      <c r="H42" s="21">
        <f>I19</f>
        <v>6882</v>
      </c>
      <c r="I42" s="21">
        <f>I20</f>
        <v>925</v>
      </c>
      <c r="J42" s="21">
        <f>I21</f>
        <v>143</v>
      </c>
      <c r="K42" s="21"/>
    </row>
    <row r="43" spans="1:11" ht="12.75">
      <c r="A43" t="s">
        <v>21</v>
      </c>
      <c r="C43" s="21">
        <f>SUM(D43:G43)</f>
        <v>147250</v>
      </c>
      <c r="D43" s="21">
        <f>I5</f>
        <v>86353</v>
      </c>
      <c r="E43" s="21">
        <f>I6</f>
        <v>36768</v>
      </c>
      <c r="F43" s="21">
        <f>I7</f>
        <v>8032</v>
      </c>
      <c r="G43" s="21">
        <f>I11</f>
        <v>16097</v>
      </c>
      <c r="H43" s="21">
        <f>I8</f>
        <v>13727</v>
      </c>
      <c r="I43" s="21">
        <f>I9</f>
        <v>2068</v>
      </c>
      <c r="J43" s="21">
        <f>I10</f>
        <v>302</v>
      </c>
      <c r="K43" s="21"/>
    </row>
    <row r="44" spans="1:11" ht="12.75">
      <c r="A44" t="s">
        <v>22</v>
      </c>
      <c r="C44" s="22">
        <f aca="true" t="shared" si="9" ref="C44:J44">C43/C42</f>
        <v>1.9967455420706488</v>
      </c>
      <c r="D44" s="22">
        <f t="shared" si="9"/>
        <v>2.0016457662084792</v>
      </c>
      <c r="E44" s="22">
        <f t="shared" si="9"/>
        <v>1.9860638470264138</v>
      </c>
      <c r="F44" s="22">
        <f t="shared" si="9"/>
        <v>1.9396281091523786</v>
      </c>
      <c r="G44" s="22">
        <f t="shared" si="9"/>
        <v>2.0247798742138365</v>
      </c>
      <c r="H44" s="22">
        <f t="shared" si="9"/>
        <v>1.9946236559139785</v>
      </c>
      <c r="I44" s="22">
        <f t="shared" si="9"/>
        <v>2.2356756756756755</v>
      </c>
      <c r="J44" s="22">
        <f t="shared" si="9"/>
        <v>2.111888111888112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50724</v>
      </c>
      <c r="D47" s="21">
        <f>H16</f>
        <v>28070</v>
      </c>
      <c r="E47" s="21">
        <f>H17</f>
        <v>13361</v>
      </c>
      <c r="F47" s="21">
        <f>H18</f>
        <v>3254</v>
      </c>
      <c r="G47" s="21">
        <f>H22</f>
        <v>6039</v>
      </c>
      <c r="H47" s="21">
        <f>H19</f>
        <v>5277</v>
      </c>
      <c r="I47" s="21">
        <f>H20</f>
        <v>670</v>
      </c>
      <c r="J47" s="21">
        <f>H21</f>
        <v>92</v>
      </c>
      <c r="K47" s="21"/>
    </row>
    <row r="48" spans="1:11" ht="12.75">
      <c r="A48" t="s">
        <v>21</v>
      </c>
      <c r="C48" s="21">
        <f>SUM(D48:G48)</f>
        <v>110178</v>
      </c>
      <c r="D48" s="21">
        <f>H5</f>
        <v>63165</v>
      </c>
      <c r="E48" s="21">
        <f>H6</f>
        <v>27704</v>
      </c>
      <c r="F48" s="21">
        <f>H7</f>
        <v>6614</v>
      </c>
      <c r="G48" s="21">
        <f>H11</f>
        <v>12695</v>
      </c>
      <c r="H48" s="21">
        <f>H8</f>
        <v>11020</v>
      </c>
      <c r="I48" s="21">
        <f>H9</f>
        <v>1478</v>
      </c>
      <c r="J48" s="21">
        <f>H10</f>
        <v>197</v>
      </c>
      <c r="K48" s="21"/>
    </row>
    <row r="49" spans="1:11" ht="12.75">
      <c r="A49" t="s">
        <v>22</v>
      </c>
      <c r="C49" s="22">
        <f aca="true" t="shared" si="10" ref="C49:J49">C48/C47</f>
        <v>2.1721078779276084</v>
      </c>
      <c r="D49" s="22">
        <f t="shared" si="10"/>
        <v>2.250267189169932</v>
      </c>
      <c r="E49" s="22">
        <f t="shared" si="10"/>
        <v>2.073497492702642</v>
      </c>
      <c r="F49" s="22">
        <f t="shared" si="10"/>
        <v>2.0325752919483713</v>
      </c>
      <c r="G49" s="22">
        <f t="shared" si="10"/>
        <v>2.1021692333167743</v>
      </c>
      <c r="H49" s="22">
        <f t="shared" si="10"/>
        <v>2.08830775061588</v>
      </c>
      <c r="I49" s="22">
        <f t="shared" si="10"/>
        <v>2.2059701492537314</v>
      </c>
      <c r="J49" s="22">
        <f t="shared" si="10"/>
        <v>2.141304347826087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23021</v>
      </c>
      <c r="D52" s="21">
        <f>SUM(B16:G16)</f>
        <v>15071</v>
      </c>
      <c r="E52" s="21">
        <f>SUM(B17:G17)</f>
        <v>5152</v>
      </c>
      <c r="F52" s="21">
        <f>SUM(B18:G18)</f>
        <v>887</v>
      </c>
      <c r="G52" s="21">
        <f>SUM(H52:J52)</f>
        <v>1911</v>
      </c>
      <c r="H52" s="21">
        <f>SUM(B19:G19)</f>
        <v>1605</v>
      </c>
      <c r="I52" s="21">
        <f>SUM(B20:G20)</f>
        <v>255</v>
      </c>
      <c r="J52" s="21">
        <f>SUM(B21:G21)</f>
        <v>51</v>
      </c>
      <c r="K52" s="21"/>
    </row>
    <row r="53" spans="1:11" ht="12.75">
      <c r="A53" t="s">
        <v>21</v>
      </c>
      <c r="C53" s="21">
        <f>SUM(B12:G12)</f>
        <v>37072</v>
      </c>
      <c r="D53" s="21">
        <f>SUM(B5:G5)</f>
        <v>23188</v>
      </c>
      <c r="E53" s="21">
        <f>SUM(B6:G6)</f>
        <v>9064</v>
      </c>
      <c r="F53" s="21">
        <f>SUM(B7:G7)</f>
        <v>1418</v>
      </c>
      <c r="G53" s="21">
        <f>SUM(H53:J53)</f>
        <v>3402</v>
      </c>
      <c r="H53" s="21">
        <f>SUM(B8:G8)</f>
        <v>2707</v>
      </c>
      <c r="I53" s="21">
        <f>SUM(B9:G9)</f>
        <v>590</v>
      </c>
      <c r="J53" s="21">
        <f>SUM(B10:G10)</f>
        <v>105</v>
      </c>
      <c r="K53" s="21"/>
    </row>
    <row r="54" spans="1:11" ht="12.75">
      <c r="A54" t="s">
        <v>22</v>
      </c>
      <c r="C54" s="22">
        <f aca="true" t="shared" si="11" ref="C54:J54">C53/C52</f>
        <v>1.610355762130229</v>
      </c>
      <c r="D54" s="22">
        <f t="shared" si="11"/>
        <v>1.5385840355649925</v>
      </c>
      <c r="E54" s="22">
        <f t="shared" si="11"/>
        <v>1.7593167701863355</v>
      </c>
      <c r="F54" s="22">
        <f t="shared" si="11"/>
        <v>1.5986471251409244</v>
      </c>
      <c r="G54" s="22">
        <f t="shared" si="11"/>
        <v>1.7802197802197801</v>
      </c>
      <c r="H54" s="22">
        <f t="shared" si="11"/>
        <v>1.6866043613707165</v>
      </c>
      <c r="I54" s="22">
        <f t="shared" si="11"/>
        <v>2.3137254901960786</v>
      </c>
      <c r="J54" s="22">
        <f t="shared" si="11"/>
        <v>2.0588235294117645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23021</v>
      </c>
      <c r="D61" s="21">
        <f>SUM(B16:G16)</f>
        <v>15071</v>
      </c>
      <c r="E61" s="21">
        <f>SUM(B17:G17)</f>
        <v>5152</v>
      </c>
      <c r="F61" s="21">
        <f>SUM(B18:G18)</f>
        <v>887</v>
      </c>
      <c r="G61" s="21">
        <f>SUM(H61:J61)</f>
        <v>1911</v>
      </c>
      <c r="H61" s="21">
        <f>SUM(B19:G19)</f>
        <v>1605</v>
      </c>
      <c r="I61" s="21">
        <f>SUM(B20:G20)</f>
        <v>255</v>
      </c>
      <c r="J61" s="21">
        <f>SUM(B21:G21)</f>
        <v>51</v>
      </c>
      <c r="K61" s="21"/>
    </row>
    <row r="62" spans="1:11" ht="12.75">
      <c r="A62" t="s">
        <v>21</v>
      </c>
      <c r="C62" s="21">
        <f>SUM(B12:G12)</f>
        <v>37072</v>
      </c>
      <c r="D62" s="21">
        <f>SUM(B5:G5)</f>
        <v>23188</v>
      </c>
      <c r="E62" s="21">
        <f>SUM(B6:G6)</f>
        <v>9064</v>
      </c>
      <c r="F62" s="21">
        <f>SUM(B7:G7)</f>
        <v>1418</v>
      </c>
      <c r="G62" s="21">
        <f>SUM(H62:J62)</f>
        <v>3402</v>
      </c>
      <c r="H62" s="21">
        <f>SUM(B8:G8)</f>
        <v>2707</v>
      </c>
      <c r="I62" s="21">
        <f>SUM(B9:G9)</f>
        <v>590</v>
      </c>
      <c r="J62" s="21">
        <f>SUM(B10:G10)</f>
        <v>105</v>
      </c>
      <c r="K62" s="21"/>
    </row>
    <row r="63" spans="1:11" ht="12.75">
      <c r="A63" t="s">
        <v>22</v>
      </c>
      <c r="C63" s="22">
        <f aca="true" t="shared" si="12" ref="C63:J63">C62/C61</f>
        <v>1.610355762130229</v>
      </c>
      <c r="D63" s="22">
        <f t="shared" si="12"/>
        <v>1.5385840355649925</v>
      </c>
      <c r="E63" s="22">
        <f t="shared" si="12"/>
        <v>1.7593167701863355</v>
      </c>
      <c r="F63" s="22">
        <f t="shared" si="12"/>
        <v>1.5986471251409244</v>
      </c>
      <c r="G63" s="22">
        <f t="shared" si="12"/>
        <v>1.7802197802197801</v>
      </c>
      <c r="H63" s="22">
        <f t="shared" si="12"/>
        <v>1.6866043613707165</v>
      </c>
      <c r="I63" s="22">
        <f t="shared" si="12"/>
        <v>2.3137254901960786</v>
      </c>
      <c r="J63" s="22">
        <f t="shared" si="12"/>
        <v>2.0588235294117645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13650</v>
      </c>
      <c r="D66" s="21">
        <f>SUM(F16:G16)</f>
        <v>9305</v>
      </c>
      <c r="E66" s="21">
        <f>SUM(F17:G17)</f>
        <v>2813</v>
      </c>
      <c r="F66" s="21">
        <f>SUM(F18:G18)</f>
        <v>565</v>
      </c>
      <c r="G66" s="21">
        <f>SUM(H66:J66)</f>
        <v>967</v>
      </c>
      <c r="H66" s="21">
        <f>SUM(F19:G19)</f>
        <v>842</v>
      </c>
      <c r="I66" s="21">
        <f>SUM(F20:G20)</f>
        <v>101</v>
      </c>
      <c r="J66" s="21">
        <f>SUM(F21:G21)</f>
        <v>24</v>
      </c>
      <c r="K66" s="21"/>
    </row>
    <row r="67" spans="1:11" ht="12.75">
      <c r="A67" t="s">
        <v>21</v>
      </c>
      <c r="C67" s="21">
        <f>SUM(F12:G12)</f>
        <v>14787</v>
      </c>
      <c r="D67" s="21">
        <f>SUM(F5:G5)</f>
        <v>10240</v>
      </c>
      <c r="E67" s="21">
        <f>SUM(F6:G6)</f>
        <v>2933</v>
      </c>
      <c r="F67" s="21">
        <f>SUM(F7:G7)</f>
        <v>589</v>
      </c>
      <c r="G67" s="21">
        <f>SUM(H67:J67)</f>
        <v>1025</v>
      </c>
      <c r="H67" s="21">
        <f>SUM(F8:G8)</f>
        <v>889</v>
      </c>
      <c r="I67" s="21">
        <f>SUM(F9:G9)</f>
        <v>112</v>
      </c>
      <c r="J67" s="21">
        <f>SUM(F10:G10)</f>
        <v>24</v>
      </c>
      <c r="K67" s="21"/>
    </row>
    <row r="68" spans="1:11" ht="12.75">
      <c r="A68" t="s">
        <v>22</v>
      </c>
      <c r="C68" s="22">
        <f aca="true" t="shared" si="13" ref="C68:J68">C67/C66</f>
        <v>1.0832967032967034</v>
      </c>
      <c r="D68" s="22">
        <f t="shared" si="13"/>
        <v>1.1004836109618485</v>
      </c>
      <c r="E68" s="22">
        <f t="shared" si="13"/>
        <v>1.042659082829719</v>
      </c>
      <c r="F68" s="22">
        <f t="shared" si="13"/>
        <v>1.0424778761061948</v>
      </c>
      <c r="G68" s="22">
        <f t="shared" si="13"/>
        <v>1.0599793174767322</v>
      </c>
      <c r="H68" s="22">
        <f t="shared" si="13"/>
        <v>1.0558194774346794</v>
      </c>
      <c r="I68" s="22">
        <f t="shared" si="13"/>
        <v>1.108910891089109</v>
      </c>
      <c r="J68" s="22">
        <f t="shared" si="13"/>
        <v>1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5087</v>
      </c>
      <c r="D71" s="21">
        <f>B16</f>
        <v>2765</v>
      </c>
      <c r="E71" s="21">
        <f>B17</f>
        <v>1502</v>
      </c>
      <c r="F71" s="21">
        <f>B18</f>
        <v>223</v>
      </c>
      <c r="G71" s="21">
        <f>SUM(H71:J71)</f>
        <v>597</v>
      </c>
      <c r="H71" s="21">
        <f>B19</f>
        <v>470</v>
      </c>
      <c r="I71" s="21">
        <f>B20</f>
        <v>108</v>
      </c>
      <c r="J71" s="21">
        <f>B21</f>
        <v>19</v>
      </c>
      <c r="K71" s="21"/>
    </row>
    <row r="72" spans="1:11" ht="12.75">
      <c r="A72" t="s">
        <v>21</v>
      </c>
      <c r="C72" s="21">
        <f>B12</f>
        <v>16321</v>
      </c>
      <c r="D72" s="21">
        <f>B5</f>
        <v>8817</v>
      </c>
      <c r="E72" s="21">
        <f>B6</f>
        <v>4933</v>
      </c>
      <c r="F72" s="21">
        <f>B7</f>
        <v>682</v>
      </c>
      <c r="G72" s="21">
        <f>SUM(H72:J72)</f>
        <v>1889</v>
      </c>
      <c r="H72" s="21">
        <f>B8</f>
        <v>1447</v>
      </c>
      <c r="I72" s="21">
        <f>B9</f>
        <v>378</v>
      </c>
      <c r="J72" s="21">
        <f>B10</f>
        <v>64</v>
      </c>
      <c r="K72" s="21"/>
    </row>
    <row r="73" spans="1:11" ht="12.75">
      <c r="A73" t="s">
        <v>22</v>
      </c>
      <c r="C73" s="22">
        <f aca="true" t="shared" si="14" ref="C73:J73">C72/C71</f>
        <v>3.208374287399253</v>
      </c>
      <c r="D73" s="22">
        <f t="shared" si="14"/>
        <v>3.1887884267631104</v>
      </c>
      <c r="E73" s="22">
        <f t="shared" si="14"/>
        <v>3.2842876165113184</v>
      </c>
      <c r="F73" s="22">
        <f t="shared" si="14"/>
        <v>3.0582959641255605</v>
      </c>
      <c r="G73" s="22">
        <f t="shared" si="14"/>
        <v>3.164154103852596</v>
      </c>
      <c r="H73" s="22">
        <f t="shared" si="14"/>
        <v>3.078723404255319</v>
      </c>
      <c r="I73" s="22">
        <f t="shared" si="14"/>
        <v>3.5</v>
      </c>
      <c r="J73" s="22">
        <f t="shared" si="14"/>
        <v>3.3684210526315788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125</v>
      </c>
      <c r="D76" s="21">
        <f>C16</f>
        <v>64</v>
      </c>
      <c r="E76" s="21">
        <f>C17</f>
        <v>41</v>
      </c>
      <c r="F76" s="21">
        <f>C18</f>
        <v>7</v>
      </c>
      <c r="G76" s="21">
        <f>SUM(H76:J76)</f>
        <v>13</v>
      </c>
      <c r="H76" s="21">
        <f>C19</f>
        <v>7</v>
      </c>
      <c r="I76" s="21">
        <f>C20</f>
        <v>4</v>
      </c>
      <c r="J76" s="21">
        <f>C21</f>
        <v>2</v>
      </c>
      <c r="K76" s="21"/>
    </row>
    <row r="77" spans="1:11" ht="12.75">
      <c r="A77" t="s">
        <v>21</v>
      </c>
      <c r="C77" s="21">
        <f>C12</f>
        <v>459</v>
      </c>
      <c r="D77" s="21">
        <f>C5</f>
        <v>216</v>
      </c>
      <c r="E77" s="21">
        <f>C6</f>
        <v>160</v>
      </c>
      <c r="F77" s="21">
        <f>C7</f>
        <v>38</v>
      </c>
      <c r="G77" s="21">
        <f>SUM(H77:J77)</f>
        <v>45</v>
      </c>
      <c r="H77" s="21">
        <f>C8</f>
        <v>21</v>
      </c>
      <c r="I77" s="21">
        <f>C9</f>
        <v>18</v>
      </c>
      <c r="J77" s="21">
        <f>C10</f>
        <v>6</v>
      </c>
      <c r="K77" s="21"/>
    </row>
    <row r="78" spans="1:11" ht="12.75">
      <c r="A78" t="s">
        <v>22</v>
      </c>
      <c r="C78" s="22">
        <f aca="true" t="shared" si="15" ref="C78:J78">C77/C76</f>
        <v>3.672</v>
      </c>
      <c r="D78" s="22">
        <f t="shared" si="15"/>
        <v>3.375</v>
      </c>
      <c r="E78" s="22">
        <f t="shared" si="15"/>
        <v>3.902439024390244</v>
      </c>
      <c r="F78" s="22">
        <f t="shared" si="15"/>
        <v>5.428571428571429</v>
      </c>
      <c r="G78" s="22">
        <f t="shared" si="15"/>
        <v>3.4615384615384617</v>
      </c>
      <c r="H78" s="22">
        <f t="shared" si="15"/>
        <v>3</v>
      </c>
      <c r="I78" s="22">
        <f t="shared" si="15"/>
        <v>4.5</v>
      </c>
      <c r="J78" s="22">
        <f t="shared" si="15"/>
        <v>3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3755</v>
      </c>
      <c r="D81" s="21">
        <f>E16</f>
        <v>2639</v>
      </c>
      <c r="E81" s="21">
        <f>E17</f>
        <v>726</v>
      </c>
      <c r="F81" s="21">
        <f>E18</f>
        <v>86</v>
      </c>
      <c r="G81" s="21">
        <f>SUM(H81:J81)</f>
        <v>304</v>
      </c>
      <c r="H81" s="21">
        <f>E19</f>
        <v>267</v>
      </c>
      <c r="I81" s="21">
        <f>E20</f>
        <v>32</v>
      </c>
      <c r="J81" s="21">
        <f>E21</f>
        <v>5</v>
      </c>
      <c r="K81" s="21"/>
    </row>
    <row r="82" spans="1:11" ht="12.75">
      <c r="A82" t="s">
        <v>21</v>
      </c>
      <c r="C82" s="21">
        <f>E12</f>
        <v>3810</v>
      </c>
      <c r="D82" s="21">
        <f>E5</f>
        <v>2670</v>
      </c>
      <c r="E82" s="21">
        <f>E6</f>
        <v>743</v>
      </c>
      <c r="F82" s="21">
        <f>E7</f>
        <v>88</v>
      </c>
      <c r="G82" s="21">
        <f>SUM(H82:J82)</f>
        <v>309</v>
      </c>
      <c r="H82" s="21">
        <f>E8</f>
        <v>271</v>
      </c>
      <c r="I82" s="21">
        <f>E9</f>
        <v>33</v>
      </c>
      <c r="J82" s="21">
        <f>E10</f>
        <v>5</v>
      </c>
      <c r="K82" s="21"/>
    </row>
    <row r="83" spans="1:11" ht="12.75">
      <c r="A83" t="s">
        <v>22</v>
      </c>
      <c r="C83" s="22">
        <f aca="true" t="shared" si="16" ref="C83:J83">C82/C81</f>
        <v>1.014647137150466</v>
      </c>
      <c r="D83" s="22">
        <f t="shared" si="16"/>
        <v>1.0117468738158393</v>
      </c>
      <c r="E83" s="22">
        <f t="shared" si="16"/>
        <v>1.0234159779614325</v>
      </c>
      <c r="F83" s="22">
        <f t="shared" si="16"/>
        <v>1.0232558139534884</v>
      </c>
      <c r="G83" s="22">
        <f t="shared" si="16"/>
        <v>1.0164473684210527</v>
      </c>
      <c r="H83" s="22">
        <f t="shared" si="16"/>
        <v>1.0149812734082397</v>
      </c>
      <c r="I83" s="22">
        <f t="shared" si="16"/>
        <v>1.03125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404</v>
      </c>
      <c r="D86" s="21">
        <f>D16</f>
        <v>298</v>
      </c>
      <c r="E86" s="21">
        <f>D17</f>
        <v>70</v>
      </c>
      <c r="F86" s="21">
        <f>D18</f>
        <v>6</v>
      </c>
      <c r="G86" s="21">
        <f>SUM(H86:J86)</f>
        <v>30</v>
      </c>
      <c r="H86" s="21">
        <f>D19</f>
        <v>19</v>
      </c>
      <c r="I86" s="21">
        <f>D20</f>
        <v>10</v>
      </c>
      <c r="J86" s="21">
        <f>D21</f>
        <v>1</v>
      </c>
    </row>
    <row r="87" spans="1:10" ht="12.75">
      <c r="A87" t="s">
        <v>21</v>
      </c>
      <c r="C87" s="21">
        <f>D12</f>
        <v>1695</v>
      </c>
      <c r="D87" s="21">
        <f>D5</f>
        <v>1245</v>
      </c>
      <c r="E87" s="21">
        <f>D6</f>
        <v>295</v>
      </c>
      <c r="F87" s="21">
        <f>D7</f>
        <v>21</v>
      </c>
      <c r="G87" s="21">
        <f>SUM(H87:J87)</f>
        <v>134</v>
      </c>
      <c r="H87" s="21">
        <f>D8</f>
        <v>79</v>
      </c>
      <c r="I87" s="21">
        <f>D9</f>
        <v>49</v>
      </c>
      <c r="J87" s="21">
        <f>D10</f>
        <v>6</v>
      </c>
    </row>
    <row r="88" spans="1:10" ht="12.75">
      <c r="A88" t="s">
        <v>22</v>
      </c>
      <c r="C88" s="22">
        <f aca="true" t="shared" si="17" ref="C88:J88">C87/C86</f>
        <v>4.195544554455446</v>
      </c>
      <c r="D88" s="22">
        <f t="shared" si="17"/>
        <v>4.177852348993288</v>
      </c>
      <c r="E88" s="22">
        <f t="shared" si="17"/>
        <v>4.214285714285714</v>
      </c>
      <c r="F88" s="22">
        <f t="shared" si="17"/>
        <v>3.5</v>
      </c>
      <c r="G88" s="22">
        <f t="shared" si="17"/>
        <v>4.466666666666667</v>
      </c>
      <c r="H88" s="22">
        <f t="shared" si="17"/>
        <v>4.157894736842105</v>
      </c>
      <c r="I88" s="22">
        <f t="shared" si="17"/>
        <v>4.9</v>
      </c>
      <c r="J88" s="22">
        <f t="shared" si="17"/>
        <v>6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32129234</v>
      </c>
      <c r="D94" s="21"/>
      <c r="E94" s="21">
        <f>SUM(E95:E96)</f>
        <v>73745</v>
      </c>
      <c r="F94" s="22">
        <f>C94/E94</f>
        <v>435.680168146993</v>
      </c>
      <c r="G94" s="21">
        <f>SUM(G95:G96)</f>
        <v>147250</v>
      </c>
      <c r="H94" s="22">
        <f>C94/G94</f>
        <v>218.19513752122242</v>
      </c>
    </row>
    <row r="95" spans="1:8" ht="12.75">
      <c r="A95" t="s">
        <v>23</v>
      </c>
      <c r="C95" s="21">
        <f>H34</f>
        <v>24093938</v>
      </c>
      <c r="D95" s="21"/>
      <c r="E95" s="21">
        <f>H23</f>
        <v>50724</v>
      </c>
      <c r="F95" s="22">
        <f>C95/E95</f>
        <v>475.00074915227503</v>
      </c>
      <c r="G95" s="21">
        <f>H12</f>
        <v>110178</v>
      </c>
      <c r="H95" s="22">
        <f>C95/G95</f>
        <v>218.68193287226126</v>
      </c>
    </row>
    <row r="96" spans="1:8" ht="12.75">
      <c r="A96" t="s">
        <v>34</v>
      </c>
      <c r="C96" s="21">
        <f>SUM(B34:G34)</f>
        <v>8035296</v>
      </c>
      <c r="D96" s="21"/>
      <c r="E96" s="21">
        <f>SUM(B23:G23)</f>
        <v>23021</v>
      </c>
      <c r="F96" s="22">
        <f>C96/E96</f>
        <v>349.04200512575477</v>
      </c>
      <c r="G96" s="21">
        <f>SUM(B12:G12)</f>
        <v>37072</v>
      </c>
      <c r="H96" s="22">
        <f>C96/G96</f>
        <v>216.74838152783772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18572537</v>
      </c>
      <c r="D98" s="21"/>
      <c r="E98" s="21">
        <f>SUM(E99:E100)</f>
        <v>43141</v>
      </c>
      <c r="F98" s="22">
        <f>C98/E98</f>
        <v>430.50780000463595</v>
      </c>
      <c r="G98" s="21">
        <f>SUM(G99:G100)</f>
        <v>86353</v>
      </c>
      <c r="H98" s="22">
        <f>C98/G98</f>
        <v>215.0769168413373</v>
      </c>
    </row>
    <row r="99" spans="1:8" ht="12.75">
      <c r="A99" t="s">
        <v>23</v>
      </c>
      <c r="C99" s="21">
        <f>H27</f>
        <v>13529334</v>
      </c>
      <c r="D99" s="21"/>
      <c r="E99" s="21">
        <f>H16</f>
        <v>28070</v>
      </c>
      <c r="F99" s="22">
        <f>C99/E99</f>
        <v>481.985536159601</v>
      </c>
      <c r="G99" s="21">
        <f>H5</f>
        <v>63165</v>
      </c>
      <c r="H99" s="22">
        <f>C99/G99</f>
        <v>214.19035858465924</v>
      </c>
    </row>
    <row r="100" spans="1:8" ht="12.75">
      <c r="A100" t="s">
        <v>34</v>
      </c>
      <c r="C100" s="21">
        <f>SUM(B27:G27)</f>
        <v>5043203</v>
      </c>
      <c r="D100" s="21"/>
      <c r="E100" s="21">
        <f>SUM(B16:G16)</f>
        <v>15071</v>
      </c>
      <c r="F100" s="22">
        <f>C100/E100</f>
        <v>334.62961979961517</v>
      </c>
      <c r="G100" s="21">
        <f>SUM(B5:G5)</f>
        <v>23188</v>
      </c>
      <c r="H100" s="22">
        <f>C100/G100</f>
        <v>217.49193548387098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8148130</v>
      </c>
      <c r="D102" s="21"/>
      <c r="E102" s="21">
        <f>SUM(E103:E104)</f>
        <v>18513</v>
      </c>
      <c r="F102" s="22">
        <f>C102/E102</f>
        <v>440.1301787932804</v>
      </c>
      <c r="G102" s="21">
        <f>SUM(G103:G104)</f>
        <v>36768</v>
      </c>
      <c r="H102" s="22">
        <f>C102/G102</f>
        <v>221.60927980852915</v>
      </c>
    </row>
    <row r="103" spans="1:8" ht="12.75">
      <c r="A103" t="s">
        <v>23</v>
      </c>
      <c r="C103" s="21">
        <f>H28</f>
        <v>6209850</v>
      </c>
      <c r="D103" s="21"/>
      <c r="E103" s="21">
        <f>H17</f>
        <v>13361</v>
      </c>
      <c r="F103" s="22">
        <f>C103/E103</f>
        <v>464.7743432377816</v>
      </c>
      <c r="G103" s="21">
        <f>H6</f>
        <v>27704</v>
      </c>
      <c r="H103" s="22">
        <f>C103/G103</f>
        <v>224.149942246607</v>
      </c>
    </row>
    <row r="104" spans="1:8" ht="12.75">
      <c r="A104" t="s">
        <v>34</v>
      </c>
      <c r="C104" s="21">
        <f>SUM(B28:G28)</f>
        <v>1938280</v>
      </c>
      <c r="D104" s="21"/>
      <c r="E104" s="21">
        <f>SUM(B17:G17)</f>
        <v>5152</v>
      </c>
      <c r="F104" s="22">
        <f>C104/E104</f>
        <v>376.21894409937886</v>
      </c>
      <c r="G104" s="21">
        <f>SUM(B6:G6)</f>
        <v>9064</v>
      </c>
      <c r="H104" s="22">
        <f>C104/G104</f>
        <v>213.84377758164166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1735754</v>
      </c>
      <c r="D106" s="21"/>
      <c r="E106" s="21">
        <f>SUM(E107:E108)</f>
        <v>4141</v>
      </c>
      <c r="F106" s="22">
        <f>C106/E106</f>
        <v>419.16300410528856</v>
      </c>
      <c r="G106" s="21">
        <f>SUM(G107:G108)</f>
        <v>8032</v>
      </c>
      <c r="H106" s="22">
        <f>C106/G106</f>
        <v>216.10483067729083</v>
      </c>
    </row>
    <row r="107" spans="1:8" ht="12.75">
      <c r="A107" t="s">
        <v>23</v>
      </c>
      <c r="C107" s="21">
        <f>H29</f>
        <v>1435936</v>
      </c>
      <c r="D107" s="21"/>
      <c r="E107" s="21">
        <f>H18</f>
        <v>3254</v>
      </c>
      <c r="F107" s="22">
        <f>C107/E107</f>
        <v>441.28334357713584</v>
      </c>
      <c r="G107" s="21">
        <f>H7</f>
        <v>6614</v>
      </c>
      <c r="H107" s="22">
        <f>C107/G107</f>
        <v>217.10553371635925</v>
      </c>
    </row>
    <row r="108" spans="1:8" ht="12.75">
      <c r="A108" t="s">
        <v>34</v>
      </c>
      <c r="C108" s="21">
        <f>SUM(B29:G29)</f>
        <v>299818</v>
      </c>
      <c r="D108" s="21"/>
      <c r="E108" s="21">
        <f>SUM(B18:G18)</f>
        <v>887</v>
      </c>
      <c r="F108" s="22">
        <f>C108/E108</f>
        <v>338.0135287485908</v>
      </c>
      <c r="G108" s="21">
        <f>SUM(B7:G7)</f>
        <v>1418</v>
      </c>
      <c r="H108" s="22">
        <f>C108/G108</f>
        <v>211.43723554301835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3672813</v>
      </c>
      <c r="D110" s="21"/>
      <c r="E110" s="21">
        <f>SUM(E111:E112)</f>
        <v>7950</v>
      </c>
      <c r="F110" s="22">
        <f>C110/E110</f>
        <v>461.9890566037736</v>
      </c>
      <c r="G110" s="21">
        <f>SUM(G111:G112)</f>
        <v>16097</v>
      </c>
      <c r="H110" s="22">
        <f>C110/G110</f>
        <v>228.16754674784121</v>
      </c>
    </row>
    <row r="111" spans="1:8" ht="12.75">
      <c r="A111" s="11" t="s">
        <v>23</v>
      </c>
      <c r="C111" s="21">
        <f>H33</f>
        <v>2918818</v>
      </c>
      <c r="D111" s="21"/>
      <c r="E111" s="21">
        <f>H22</f>
        <v>6039</v>
      </c>
      <c r="F111" s="22">
        <f>C111/E111</f>
        <v>483.3280344427885</v>
      </c>
      <c r="G111" s="21">
        <f>H11</f>
        <v>12695</v>
      </c>
      <c r="H111" s="22">
        <f>C111/G111</f>
        <v>229.91870815281607</v>
      </c>
    </row>
    <row r="112" spans="1:8" ht="12.75">
      <c r="A112" s="11" t="s">
        <v>34</v>
      </c>
      <c r="C112" s="21">
        <f>SUM(B33:G33)</f>
        <v>753995</v>
      </c>
      <c r="D112" s="21"/>
      <c r="E112" s="21">
        <f>SUM(B22:G22)</f>
        <v>1911</v>
      </c>
      <c r="F112" s="22">
        <f>C112/E112</f>
        <v>394.55520669806384</v>
      </c>
      <c r="G112" s="21">
        <f>SUM(B11:G11)</f>
        <v>3402</v>
      </c>
      <c r="H112" s="22">
        <f>C112/G112</f>
        <v>221.63286302175192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3164009</v>
      </c>
      <c r="D114" s="21"/>
      <c r="E114" s="21">
        <f>SUM(E115:E116)</f>
        <v>6882</v>
      </c>
      <c r="F114" s="22">
        <f>C114/E114</f>
        <v>459.75138041267076</v>
      </c>
      <c r="G114" s="21">
        <f>SUM(G115:G116)</f>
        <v>13727</v>
      </c>
      <c r="H114" s="22">
        <f>C114/G114</f>
        <v>230.49530123115028</v>
      </c>
    </row>
    <row r="115" spans="1:8" ht="12.75">
      <c r="A115" t="s">
        <v>23</v>
      </c>
      <c r="C115" s="21">
        <f>H30</f>
        <v>2555351</v>
      </c>
      <c r="D115" s="21"/>
      <c r="E115" s="21">
        <f>H19</f>
        <v>5277</v>
      </c>
      <c r="F115" s="22">
        <f>C115/E115</f>
        <v>484.2431305666098</v>
      </c>
      <c r="G115" s="21">
        <f>H8</f>
        <v>11020</v>
      </c>
      <c r="H115" s="22">
        <f>C115/G115</f>
        <v>231.88303085299455</v>
      </c>
    </row>
    <row r="116" spans="1:8" ht="12.75">
      <c r="A116" t="s">
        <v>34</v>
      </c>
      <c r="C116" s="21">
        <f>SUM(B30:G30)</f>
        <v>608658</v>
      </c>
      <c r="D116" s="21"/>
      <c r="E116" s="21">
        <f>SUM(B19:G19)</f>
        <v>1605</v>
      </c>
      <c r="F116" s="22">
        <f>C116/E116</f>
        <v>379.22616822429904</v>
      </c>
      <c r="G116" s="21">
        <f>SUM(B8:G8)</f>
        <v>2707</v>
      </c>
      <c r="H116" s="22">
        <f>C116/G116</f>
        <v>224.84595493165867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446156</v>
      </c>
      <c r="D118" s="21"/>
      <c r="E118" s="21">
        <f>SUM(E119:E120)</f>
        <v>925</v>
      </c>
      <c r="F118" s="22">
        <f>C118/E118</f>
        <v>482.3308108108108</v>
      </c>
      <c r="G118" s="21">
        <f>SUM(G119:G120)</f>
        <v>2068</v>
      </c>
      <c r="H118" s="22">
        <f>C118/G118</f>
        <v>215.74274661508704</v>
      </c>
    </row>
    <row r="119" spans="1:8" ht="12.75">
      <c r="A119" t="s">
        <v>23</v>
      </c>
      <c r="C119" s="21">
        <f>H31</f>
        <v>322996</v>
      </c>
      <c r="D119" s="21"/>
      <c r="E119" s="21">
        <f>H20</f>
        <v>670</v>
      </c>
      <c r="F119" s="22">
        <f>C119/E119</f>
        <v>482.08358208955224</v>
      </c>
      <c r="G119" s="21">
        <f>H9</f>
        <v>1478</v>
      </c>
      <c r="H119" s="22">
        <f>C119/G119</f>
        <v>218.5358592692828</v>
      </c>
    </row>
    <row r="120" spans="1:8" ht="12.75">
      <c r="A120" t="s">
        <v>34</v>
      </c>
      <c r="C120" s="21">
        <f>SUM(B31:G31)</f>
        <v>123160</v>
      </c>
      <c r="D120" s="21"/>
      <c r="E120" s="21">
        <f>SUM(B20:G20)</f>
        <v>255</v>
      </c>
      <c r="F120" s="22">
        <f>C120/E120</f>
        <v>482.98039215686276</v>
      </c>
      <c r="G120" s="21">
        <f>SUM(B9:G9)</f>
        <v>590</v>
      </c>
      <c r="H120" s="22">
        <f>C120/G120</f>
        <v>208.74576271186442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62648</v>
      </c>
      <c r="D122" s="21"/>
      <c r="E122" s="21">
        <f>SUM(E123:E124)</f>
        <v>143</v>
      </c>
      <c r="F122" s="22">
        <f>C122/E122</f>
        <v>438.0979020979021</v>
      </c>
      <c r="G122" s="21">
        <f>SUM(G123:G124)</f>
        <v>302</v>
      </c>
      <c r="H122" s="22">
        <f>C122/G122</f>
        <v>207.4437086092715</v>
      </c>
    </row>
    <row r="123" spans="1:8" ht="12.75">
      <c r="A123" t="s">
        <v>23</v>
      </c>
      <c r="C123" s="21">
        <f>H32</f>
        <v>40471</v>
      </c>
      <c r="D123" s="21"/>
      <c r="E123" s="21">
        <f>H21</f>
        <v>92</v>
      </c>
      <c r="F123" s="22">
        <f>C123/E123</f>
        <v>439.9021739130435</v>
      </c>
      <c r="G123" s="21">
        <f>H10</f>
        <v>197</v>
      </c>
      <c r="H123" s="22">
        <f>C123/G123</f>
        <v>205.43654822335026</v>
      </c>
    </row>
    <row r="124" spans="1:8" ht="12.75">
      <c r="A124" t="s">
        <v>34</v>
      </c>
      <c r="C124" s="21">
        <f>SUM(B32:G32)</f>
        <v>22177</v>
      </c>
      <c r="D124" s="21"/>
      <c r="E124" s="21">
        <f>SUM(B21:G21)</f>
        <v>51</v>
      </c>
      <c r="F124" s="22">
        <f>C124/E124</f>
        <v>434.84313725490193</v>
      </c>
      <c r="G124" s="21">
        <f>SUM(B10:G10)</f>
        <v>105</v>
      </c>
      <c r="H124" s="22">
        <f>C124/G124</f>
        <v>211.2095238095238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8318277</v>
      </c>
      <c r="D130" s="21"/>
      <c r="E130" s="21">
        <f aca="true" t="shared" si="19" ref="E130:K130">SUM(E131:E134)</f>
        <v>4813884</v>
      </c>
      <c r="F130" s="21">
        <f t="shared" si="19"/>
        <v>1883892</v>
      </c>
      <c r="G130" s="21">
        <f t="shared" si="19"/>
        <v>295967</v>
      </c>
      <c r="H130" s="21">
        <f t="shared" si="19"/>
        <v>730117</v>
      </c>
      <c r="I130" s="21">
        <f t="shared" si="19"/>
        <v>594417</v>
      </c>
      <c r="J130" s="21">
        <f t="shared" si="19"/>
        <v>115014</v>
      </c>
      <c r="K130" s="21">
        <f t="shared" si="19"/>
        <v>20686</v>
      </c>
    </row>
    <row r="131" spans="1:11" ht="12.75">
      <c r="A131" t="s">
        <v>4</v>
      </c>
      <c r="C131" s="21">
        <f t="shared" si="18"/>
        <v>3232008</v>
      </c>
      <c r="D131" s="21"/>
      <c r="E131" s="21">
        <f>SUM(F27:G27)</f>
        <v>2123736</v>
      </c>
      <c r="F131" s="21">
        <f>SUM(F28:G28)</f>
        <v>586064</v>
      </c>
      <c r="G131" s="21">
        <f>SUM(F29:G29)</f>
        <v>117895</v>
      </c>
      <c r="H131" s="21">
        <f>SUM(I131:K131)</f>
        <v>214941</v>
      </c>
      <c r="I131" s="21">
        <f>SUM(F30:G30)</f>
        <v>189372</v>
      </c>
      <c r="J131" s="21">
        <f>SUM(F31:G31)</f>
        <v>20934</v>
      </c>
      <c r="K131" s="21">
        <f>SUM(F32:G32)</f>
        <v>4635</v>
      </c>
    </row>
    <row r="132" spans="1:11" ht="12.75">
      <c r="A132" t="s">
        <v>63</v>
      </c>
      <c r="C132" s="21">
        <f t="shared" si="18"/>
        <v>3811312</v>
      </c>
      <c r="D132" s="21"/>
      <c r="E132" s="21">
        <f>B27</f>
        <v>1878761</v>
      </c>
      <c r="F132" s="21">
        <f>B28</f>
        <v>1046382</v>
      </c>
      <c r="G132" s="21">
        <f>B29</f>
        <v>146055</v>
      </c>
      <c r="H132" s="21">
        <f>SUM(I132:K132)</f>
        <v>417384</v>
      </c>
      <c r="I132" s="21">
        <f>B30</f>
        <v>322730</v>
      </c>
      <c r="J132" s="21">
        <f>B31</f>
        <v>81295</v>
      </c>
      <c r="K132" s="21">
        <f>B32</f>
        <v>13359</v>
      </c>
    </row>
    <row r="133" spans="1:11" ht="12.75">
      <c r="A133" t="s">
        <v>62</v>
      </c>
      <c r="C133" s="21">
        <f t="shared" si="18"/>
        <v>114633</v>
      </c>
      <c r="D133" s="21"/>
      <c r="E133" s="21">
        <f>C27</f>
        <v>52149</v>
      </c>
      <c r="F133" s="21">
        <f>C28</f>
        <v>40117</v>
      </c>
      <c r="G133" s="21">
        <f>C29</f>
        <v>7338</v>
      </c>
      <c r="H133" s="21">
        <f>SUM(I133:K133)</f>
        <v>10027</v>
      </c>
      <c r="I133" s="21">
        <f>C30</f>
        <v>5002</v>
      </c>
      <c r="J133" s="21">
        <f>C31</f>
        <v>3735</v>
      </c>
      <c r="K133" s="21">
        <f>C32</f>
        <v>1290</v>
      </c>
    </row>
    <row r="134" spans="1:11" ht="12.75">
      <c r="A134" t="s">
        <v>2</v>
      </c>
      <c r="C134" s="21">
        <f t="shared" si="18"/>
        <v>1160324</v>
      </c>
      <c r="D134" s="21"/>
      <c r="E134" s="21">
        <f>E27</f>
        <v>759238</v>
      </c>
      <c r="F134" s="21">
        <f>E28</f>
        <v>211329</v>
      </c>
      <c r="G134" s="21">
        <f>E29</f>
        <v>24679</v>
      </c>
      <c r="H134" s="21">
        <f>SUM(I134:K134)</f>
        <v>87765</v>
      </c>
      <c r="I134" s="21">
        <f>E30</f>
        <v>77313</v>
      </c>
      <c r="J134" s="21">
        <f>E31</f>
        <v>9050</v>
      </c>
      <c r="K134" s="21">
        <f>E32</f>
        <v>1402</v>
      </c>
    </row>
    <row r="135" spans="1:11" ht="12.75">
      <c r="A135" t="s">
        <v>61</v>
      </c>
      <c r="C135" s="21">
        <f t="shared" si="18"/>
        <v>325677</v>
      </c>
      <c r="D135" s="21"/>
      <c r="E135" s="21">
        <f>D27</f>
        <v>229319</v>
      </c>
      <c r="F135" s="21">
        <f>D28</f>
        <v>54388</v>
      </c>
      <c r="G135" s="21">
        <f>D29</f>
        <v>3851</v>
      </c>
      <c r="H135" s="21">
        <f>SUM(I135:K135)</f>
        <v>23878</v>
      </c>
      <c r="I135" s="21">
        <f>D30</f>
        <v>14241</v>
      </c>
      <c r="J135" s="21">
        <f>D31</f>
        <v>8146</v>
      </c>
      <c r="K135" s="21">
        <f>D32</f>
        <v>1491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3232008</v>
      </c>
      <c r="E141" s="22">
        <f>B141/C66</f>
        <v>236.77714285714285</v>
      </c>
      <c r="G141" s="22">
        <f>B141/C67</f>
        <v>218.57090687766282</v>
      </c>
    </row>
    <row r="142" spans="1:7" ht="12.75">
      <c r="A142" t="s">
        <v>63</v>
      </c>
      <c r="B142" s="21">
        <f>C132</f>
        <v>3811312</v>
      </c>
      <c r="E142" s="22">
        <f>B142/C71</f>
        <v>749.2258698643601</v>
      </c>
      <c r="G142" s="22">
        <f>B142/C72</f>
        <v>233.52196556583542</v>
      </c>
    </row>
    <row r="143" spans="1:7" ht="12.75">
      <c r="A143" t="s">
        <v>62</v>
      </c>
      <c r="B143" s="21">
        <f>C133</f>
        <v>114633</v>
      </c>
      <c r="E143" s="22">
        <f>B143/C76</f>
        <v>917.064</v>
      </c>
      <c r="G143" s="22">
        <f>B143/C77</f>
        <v>249.7450980392157</v>
      </c>
    </row>
    <row r="144" spans="1:7" ht="12.75">
      <c r="A144" t="s">
        <v>2</v>
      </c>
      <c r="B144" s="21">
        <f>C134</f>
        <v>1160324</v>
      </c>
      <c r="E144" s="22">
        <f>B144/C81</f>
        <v>309.00772303595204</v>
      </c>
      <c r="G144" s="22">
        <f>B144/C82</f>
        <v>304.5469816272966</v>
      </c>
    </row>
    <row r="145" spans="1:7" ht="12.75">
      <c r="A145" t="s">
        <v>61</v>
      </c>
      <c r="B145" s="21">
        <f>C135</f>
        <v>325677</v>
      </c>
      <c r="E145" s="27">
        <f>B145/C86</f>
        <v>806.1311881188119</v>
      </c>
      <c r="G145" s="27">
        <f>B145/C87</f>
        <v>192.13982300884956</v>
      </c>
    </row>
  </sheetData>
  <sheetProtection/>
  <printOptions horizontalCentered="1" verticalCentered="1"/>
  <pageMargins left="0.5" right="0.5" top="1" bottom="0.7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2">
      <selection activeCell="H30" sqref="H30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8981</v>
      </c>
      <c r="C5" s="25">
        <v>227</v>
      </c>
      <c r="D5" s="25">
        <v>1215</v>
      </c>
      <c r="E5" s="25">
        <v>2705</v>
      </c>
      <c r="F5" s="25">
        <v>9858</v>
      </c>
      <c r="G5" s="25">
        <v>403</v>
      </c>
      <c r="H5" s="25">
        <v>64725</v>
      </c>
      <c r="I5" s="20">
        <f aca="true" t="shared" si="0" ref="I5:I11">SUM(B5:H5)</f>
        <v>88114</v>
      </c>
    </row>
    <row r="6" spans="1:9" ht="12.75">
      <c r="A6" s="4" t="s">
        <v>8</v>
      </c>
      <c r="B6" s="25">
        <v>5016</v>
      </c>
      <c r="C6" s="25">
        <v>153</v>
      </c>
      <c r="D6" s="25">
        <v>311</v>
      </c>
      <c r="E6" s="25">
        <v>764</v>
      </c>
      <c r="F6" s="25">
        <v>2908</v>
      </c>
      <c r="G6" s="25">
        <v>43</v>
      </c>
      <c r="H6" s="25">
        <v>28639</v>
      </c>
      <c r="I6" s="20">
        <f t="shared" si="0"/>
        <v>37834</v>
      </c>
    </row>
    <row r="7" spans="1:9" ht="12.75">
      <c r="A7" s="4" t="s">
        <v>9</v>
      </c>
      <c r="B7" s="25">
        <v>714</v>
      </c>
      <c r="C7" s="25">
        <v>26</v>
      </c>
      <c r="D7" s="25">
        <v>24</v>
      </c>
      <c r="E7" s="25">
        <v>96</v>
      </c>
      <c r="F7" s="25">
        <v>569</v>
      </c>
      <c r="G7" s="25">
        <v>17</v>
      </c>
      <c r="H7" s="25">
        <v>6840</v>
      </c>
      <c r="I7" s="20">
        <f t="shared" si="0"/>
        <v>8286</v>
      </c>
    </row>
    <row r="8" spans="1:9" ht="12.75">
      <c r="A8" s="4" t="s">
        <v>10</v>
      </c>
      <c r="B8" s="25">
        <v>1404</v>
      </c>
      <c r="C8" s="25">
        <v>19</v>
      </c>
      <c r="D8" s="25">
        <v>75</v>
      </c>
      <c r="E8" s="25">
        <v>260</v>
      </c>
      <c r="F8" s="25">
        <v>871</v>
      </c>
      <c r="G8" s="25">
        <v>25</v>
      </c>
      <c r="H8" s="25">
        <v>11215</v>
      </c>
      <c r="I8" s="20">
        <f t="shared" si="0"/>
        <v>13869</v>
      </c>
    </row>
    <row r="9" spans="1:9" ht="12.75">
      <c r="A9" s="4" t="s">
        <v>11</v>
      </c>
      <c r="B9" s="25">
        <v>365</v>
      </c>
      <c r="C9" s="25">
        <v>18</v>
      </c>
      <c r="D9" s="25">
        <v>53</v>
      </c>
      <c r="E9" s="25">
        <v>36</v>
      </c>
      <c r="F9" s="25">
        <v>113</v>
      </c>
      <c r="G9" s="25">
        <v>1</v>
      </c>
      <c r="H9" s="25">
        <v>1472</v>
      </c>
      <c r="I9" s="20">
        <f t="shared" si="0"/>
        <v>2058</v>
      </c>
    </row>
    <row r="10" spans="1:9" ht="12.75">
      <c r="A10" s="4" t="s">
        <v>12</v>
      </c>
      <c r="B10" s="25">
        <v>67</v>
      </c>
      <c r="C10" s="25">
        <v>6</v>
      </c>
      <c r="D10" s="25">
        <v>6</v>
      </c>
      <c r="E10" s="25">
        <v>7</v>
      </c>
      <c r="F10" s="25">
        <v>24</v>
      </c>
      <c r="G10" s="25">
        <v>0</v>
      </c>
      <c r="H10" s="25">
        <v>209</v>
      </c>
      <c r="I10" s="20">
        <f t="shared" si="0"/>
        <v>319</v>
      </c>
    </row>
    <row r="11" spans="1:9" ht="12.75">
      <c r="A11" s="4" t="s">
        <v>13</v>
      </c>
      <c r="B11" s="20">
        <f>SUM((B8:B10))</f>
        <v>1836</v>
      </c>
      <c r="C11" s="20">
        <f aca="true" t="shared" si="1" ref="C11:H11">SUM(C8:C10)</f>
        <v>43</v>
      </c>
      <c r="D11" s="20">
        <f t="shared" si="1"/>
        <v>134</v>
      </c>
      <c r="E11" s="20">
        <f t="shared" si="1"/>
        <v>303</v>
      </c>
      <c r="F11" s="20">
        <f t="shared" si="1"/>
        <v>1008</v>
      </c>
      <c r="G11" s="20">
        <f t="shared" si="1"/>
        <v>26</v>
      </c>
      <c r="H11" s="20">
        <f t="shared" si="1"/>
        <v>12896</v>
      </c>
      <c r="I11" s="20">
        <f t="shared" si="0"/>
        <v>16246</v>
      </c>
    </row>
    <row r="12" spans="1:9" ht="12.75">
      <c r="A12" s="4" t="s">
        <v>14</v>
      </c>
      <c r="B12" s="20">
        <f aca="true" t="shared" si="2" ref="B12:I12">SUM(B5+B6+B7+B11)</f>
        <v>16547</v>
      </c>
      <c r="C12" s="20">
        <f t="shared" si="2"/>
        <v>449</v>
      </c>
      <c r="D12" s="20">
        <f t="shared" si="2"/>
        <v>1684</v>
      </c>
      <c r="E12" s="20">
        <f t="shared" si="2"/>
        <v>3868</v>
      </c>
      <c r="F12" s="20">
        <f t="shared" si="2"/>
        <v>14343</v>
      </c>
      <c r="G12" s="20">
        <f t="shared" si="2"/>
        <v>489</v>
      </c>
      <c r="H12" s="20">
        <f t="shared" si="2"/>
        <v>113100</v>
      </c>
      <c r="I12" s="20">
        <f t="shared" si="2"/>
        <v>150480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2817</v>
      </c>
      <c r="C16" s="25">
        <v>65</v>
      </c>
      <c r="D16" s="25">
        <v>293</v>
      </c>
      <c r="E16" s="25">
        <v>2669</v>
      </c>
      <c r="F16" s="25">
        <v>8969</v>
      </c>
      <c r="G16" s="25">
        <v>354</v>
      </c>
      <c r="H16" s="25">
        <v>28706</v>
      </c>
      <c r="I16" s="20">
        <f aca="true" t="shared" si="3" ref="I16:I22">SUM(B16:H16)</f>
        <v>43873</v>
      </c>
    </row>
    <row r="17" spans="1:9" ht="12.75">
      <c r="A17" s="4" t="s">
        <v>8</v>
      </c>
      <c r="B17" s="25">
        <v>1530</v>
      </c>
      <c r="C17" s="25">
        <v>39</v>
      </c>
      <c r="D17" s="25">
        <v>72</v>
      </c>
      <c r="E17" s="25">
        <v>748</v>
      </c>
      <c r="F17" s="25">
        <v>2792</v>
      </c>
      <c r="G17" s="25">
        <v>38</v>
      </c>
      <c r="H17" s="25">
        <v>13742</v>
      </c>
      <c r="I17" s="20">
        <f t="shared" si="3"/>
        <v>18961</v>
      </c>
    </row>
    <row r="18" spans="1:9" ht="12.75">
      <c r="A18" s="4" t="s">
        <v>9</v>
      </c>
      <c r="B18" s="25">
        <v>227</v>
      </c>
      <c r="C18" s="25">
        <v>5</v>
      </c>
      <c r="D18" s="25">
        <v>6</v>
      </c>
      <c r="E18" s="25">
        <v>94</v>
      </c>
      <c r="F18" s="25">
        <v>545</v>
      </c>
      <c r="G18" s="25">
        <v>15</v>
      </c>
      <c r="H18" s="25">
        <v>3367</v>
      </c>
      <c r="I18" s="20">
        <f t="shared" si="3"/>
        <v>4259</v>
      </c>
    </row>
    <row r="19" spans="1:9" ht="12.75">
      <c r="A19" s="4" t="s">
        <v>10</v>
      </c>
      <c r="B19" s="25">
        <v>455</v>
      </c>
      <c r="C19" s="25">
        <v>6</v>
      </c>
      <c r="D19" s="25">
        <v>18</v>
      </c>
      <c r="E19" s="25">
        <v>255</v>
      </c>
      <c r="F19" s="25">
        <v>819</v>
      </c>
      <c r="G19" s="25">
        <v>24</v>
      </c>
      <c r="H19" s="25">
        <v>5384</v>
      </c>
      <c r="I19" s="20">
        <f t="shared" si="3"/>
        <v>6961</v>
      </c>
    </row>
    <row r="20" spans="1:9" ht="12.75">
      <c r="A20" s="4" t="s">
        <v>11</v>
      </c>
      <c r="B20" s="25">
        <v>104</v>
      </c>
      <c r="C20" s="25">
        <v>5</v>
      </c>
      <c r="D20" s="25">
        <v>11</v>
      </c>
      <c r="E20" s="25">
        <v>34</v>
      </c>
      <c r="F20" s="25">
        <v>102</v>
      </c>
      <c r="G20" s="25">
        <v>1</v>
      </c>
      <c r="H20" s="25">
        <v>673</v>
      </c>
      <c r="I20" s="20">
        <f t="shared" si="3"/>
        <v>930</v>
      </c>
    </row>
    <row r="21" spans="1:9" ht="12.75">
      <c r="A21" s="4" t="s">
        <v>12</v>
      </c>
      <c r="B21" s="25">
        <v>20</v>
      </c>
      <c r="C21" s="25">
        <v>2</v>
      </c>
      <c r="D21" s="25">
        <v>1</v>
      </c>
      <c r="E21" s="25">
        <v>7</v>
      </c>
      <c r="F21" s="25">
        <v>24</v>
      </c>
      <c r="G21" s="25">
        <v>0</v>
      </c>
      <c r="H21" s="25">
        <v>96</v>
      </c>
      <c r="I21" s="20">
        <f t="shared" si="3"/>
        <v>150</v>
      </c>
    </row>
    <row r="22" spans="1:9" ht="12.75">
      <c r="A22" s="4" t="s">
        <v>13</v>
      </c>
      <c r="B22" s="20">
        <f aca="true" t="shared" si="4" ref="B22:H22">SUM(B19:B21)</f>
        <v>579</v>
      </c>
      <c r="C22" s="20">
        <f t="shared" si="4"/>
        <v>13</v>
      </c>
      <c r="D22" s="20">
        <f t="shared" si="4"/>
        <v>30</v>
      </c>
      <c r="E22" s="20">
        <f t="shared" si="4"/>
        <v>296</v>
      </c>
      <c r="F22" s="20">
        <f t="shared" si="4"/>
        <v>945</v>
      </c>
      <c r="G22" s="20">
        <f t="shared" si="4"/>
        <v>25</v>
      </c>
      <c r="H22" s="20">
        <f t="shared" si="4"/>
        <v>6153</v>
      </c>
      <c r="I22" s="20">
        <f t="shared" si="3"/>
        <v>8041</v>
      </c>
    </row>
    <row r="23" spans="1:9" ht="12.75">
      <c r="A23" s="4" t="s">
        <v>14</v>
      </c>
      <c r="B23" s="20">
        <f aca="true" t="shared" si="5" ref="B23:I23">SUM(B16+B17+B18+B22)</f>
        <v>5153</v>
      </c>
      <c r="C23" s="20">
        <f t="shared" si="5"/>
        <v>122</v>
      </c>
      <c r="D23" s="20">
        <f t="shared" si="5"/>
        <v>401</v>
      </c>
      <c r="E23" s="20">
        <f t="shared" si="5"/>
        <v>3807</v>
      </c>
      <c r="F23" s="20">
        <f t="shared" si="5"/>
        <v>13251</v>
      </c>
      <c r="G23" s="20">
        <f t="shared" si="5"/>
        <v>432</v>
      </c>
      <c r="H23" s="20">
        <f t="shared" si="5"/>
        <v>51968</v>
      </c>
      <c r="I23" s="20">
        <f t="shared" si="5"/>
        <v>75134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1932812</v>
      </c>
      <c r="C27" s="20">
        <v>53790</v>
      </c>
      <c r="D27" s="25">
        <v>221924</v>
      </c>
      <c r="E27" s="25">
        <v>767289</v>
      </c>
      <c r="F27" s="25">
        <v>2034387</v>
      </c>
      <c r="G27" s="25">
        <v>118245</v>
      </c>
      <c r="H27" s="25">
        <v>13852691</v>
      </c>
      <c r="I27" s="20">
        <f aca="true" t="shared" si="6" ref="I27:I32">SUM(B27:H27)</f>
        <v>18981138</v>
      </c>
    </row>
    <row r="28" spans="1:9" ht="12.75">
      <c r="A28" s="4" t="s">
        <v>8</v>
      </c>
      <c r="B28" s="25">
        <v>1081806</v>
      </c>
      <c r="C28" s="25">
        <v>34284</v>
      </c>
      <c r="D28" s="25">
        <v>56623</v>
      </c>
      <c r="E28" s="25">
        <v>216341</v>
      </c>
      <c r="F28" s="25">
        <v>581164</v>
      </c>
      <c r="G28" s="25">
        <v>12075</v>
      </c>
      <c r="H28" s="25">
        <v>6272035</v>
      </c>
      <c r="I28" s="20">
        <f t="shared" si="6"/>
        <v>8254328</v>
      </c>
    </row>
    <row r="29" spans="1:9" ht="12.75">
      <c r="A29" s="4" t="s">
        <v>9</v>
      </c>
      <c r="B29" s="25">
        <v>155257</v>
      </c>
      <c r="C29" s="25">
        <v>6011</v>
      </c>
      <c r="D29" s="25">
        <v>4211</v>
      </c>
      <c r="E29" s="25">
        <v>26501</v>
      </c>
      <c r="F29" s="25">
        <v>113628</v>
      </c>
      <c r="G29" s="25">
        <v>4682</v>
      </c>
      <c r="H29" s="25">
        <v>1480817</v>
      </c>
      <c r="I29" s="20">
        <f t="shared" si="6"/>
        <v>1791107</v>
      </c>
    </row>
    <row r="30" spans="1:9" ht="12.75">
      <c r="A30" s="4" t="s">
        <v>10</v>
      </c>
      <c r="B30" s="25">
        <v>307792</v>
      </c>
      <c r="C30" s="25">
        <v>4602</v>
      </c>
      <c r="D30" s="25">
        <v>15073</v>
      </c>
      <c r="E30" s="25">
        <v>75337</v>
      </c>
      <c r="F30" s="25">
        <v>184251</v>
      </c>
      <c r="G30" s="25">
        <v>7778</v>
      </c>
      <c r="H30" s="25">
        <v>2547788</v>
      </c>
      <c r="I30" s="20">
        <f t="shared" si="6"/>
        <v>3142621</v>
      </c>
    </row>
    <row r="31" spans="1:9" ht="12.75">
      <c r="A31" s="4" t="s">
        <v>11</v>
      </c>
      <c r="B31" s="25">
        <v>78393</v>
      </c>
      <c r="C31" s="25">
        <v>4154</v>
      </c>
      <c r="D31" s="25">
        <v>9380</v>
      </c>
      <c r="E31" s="25">
        <v>9870</v>
      </c>
      <c r="F31" s="25">
        <v>20994</v>
      </c>
      <c r="G31" s="25">
        <v>314</v>
      </c>
      <c r="H31" s="25">
        <v>323023</v>
      </c>
      <c r="I31" s="20">
        <f t="shared" si="6"/>
        <v>446128</v>
      </c>
    </row>
    <row r="32" spans="1:9" ht="12.75">
      <c r="A32" s="4" t="s">
        <v>12</v>
      </c>
      <c r="B32" s="25">
        <v>14106</v>
      </c>
      <c r="C32" s="25">
        <v>1444</v>
      </c>
      <c r="D32" s="25">
        <v>1333</v>
      </c>
      <c r="E32" s="25">
        <v>1943</v>
      </c>
      <c r="F32" s="25">
        <v>4664</v>
      </c>
      <c r="G32" s="25">
        <v>0</v>
      </c>
      <c r="H32" s="25">
        <v>43382</v>
      </c>
      <c r="I32" s="20">
        <f t="shared" si="6"/>
        <v>66872</v>
      </c>
    </row>
    <row r="33" spans="1:9" ht="12.75">
      <c r="A33" s="4" t="s">
        <v>13</v>
      </c>
      <c r="B33" s="20">
        <f aca="true" t="shared" si="7" ref="B33:I33">SUM(B30:B32)</f>
        <v>400291</v>
      </c>
      <c r="C33" s="20">
        <f t="shared" si="7"/>
        <v>10200</v>
      </c>
      <c r="D33" s="20">
        <f t="shared" si="7"/>
        <v>25786</v>
      </c>
      <c r="E33" s="20">
        <f t="shared" si="7"/>
        <v>87150</v>
      </c>
      <c r="F33" s="20">
        <f t="shared" si="7"/>
        <v>209909</v>
      </c>
      <c r="G33" s="20">
        <f t="shared" si="7"/>
        <v>8092</v>
      </c>
      <c r="H33" s="20">
        <f t="shared" si="7"/>
        <v>2914193</v>
      </c>
      <c r="I33" s="20">
        <f t="shared" si="7"/>
        <v>3655621</v>
      </c>
    </row>
    <row r="34" spans="1:9" ht="12.75">
      <c r="A34" s="4" t="s">
        <v>14</v>
      </c>
      <c r="B34" s="20">
        <f aca="true" t="shared" si="8" ref="B34:I34">SUM(B27+B28+B29+B33)</f>
        <v>3570166</v>
      </c>
      <c r="C34" s="20">
        <f t="shared" si="8"/>
        <v>104285</v>
      </c>
      <c r="D34" s="20">
        <f t="shared" si="8"/>
        <v>308544</v>
      </c>
      <c r="E34" s="20">
        <f t="shared" si="8"/>
        <v>1097281</v>
      </c>
      <c r="F34" s="20">
        <f t="shared" si="8"/>
        <v>2939088</v>
      </c>
      <c r="G34" s="20">
        <f t="shared" si="8"/>
        <v>143094</v>
      </c>
      <c r="H34" s="20">
        <f t="shared" si="8"/>
        <v>24519736</v>
      </c>
      <c r="I34" s="20">
        <f t="shared" si="8"/>
        <v>32682194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75134</v>
      </c>
      <c r="D42" s="21">
        <f>I16</f>
        <v>43873</v>
      </c>
      <c r="E42" s="21">
        <f>I17</f>
        <v>18961</v>
      </c>
      <c r="F42" s="21">
        <f>I18</f>
        <v>4259</v>
      </c>
      <c r="G42" s="21">
        <f>I22</f>
        <v>8041</v>
      </c>
      <c r="H42" s="21">
        <f>I19</f>
        <v>6961</v>
      </c>
      <c r="I42" s="21">
        <f>I20</f>
        <v>930</v>
      </c>
      <c r="J42" s="21">
        <f>I21</f>
        <v>150</v>
      </c>
      <c r="K42" s="21"/>
    </row>
    <row r="43" spans="1:11" ht="12.75">
      <c r="A43" t="s">
        <v>21</v>
      </c>
      <c r="C43" s="21">
        <f>SUM(D43:G43)</f>
        <v>150480</v>
      </c>
      <c r="D43" s="21">
        <f>I5</f>
        <v>88114</v>
      </c>
      <c r="E43" s="21">
        <f>I6</f>
        <v>37834</v>
      </c>
      <c r="F43" s="21">
        <f>I7</f>
        <v>8286</v>
      </c>
      <c r="G43" s="21">
        <f>I11</f>
        <v>16246</v>
      </c>
      <c r="H43" s="21">
        <f>I8</f>
        <v>13869</v>
      </c>
      <c r="I43" s="21">
        <f>I9</f>
        <v>2058</v>
      </c>
      <c r="J43" s="21">
        <f>I10</f>
        <v>319</v>
      </c>
      <c r="K43" s="21"/>
    </row>
    <row r="44" spans="1:11" ht="12.75">
      <c r="A44" t="s">
        <v>22</v>
      </c>
      <c r="C44" s="22">
        <f aca="true" t="shared" si="9" ref="C44:J44">C43/C42</f>
        <v>2.002821625362685</v>
      </c>
      <c r="D44" s="22">
        <f t="shared" si="9"/>
        <v>2.0083878467394527</v>
      </c>
      <c r="E44" s="22">
        <f t="shared" si="9"/>
        <v>1.9953588945730711</v>
      </c>
      <c r="F44" s="22">
        <f t="shared" si="9"/>
        <v>1.9455271190420287</v>
      </c>
      <c r="G44" s="22">
        <f t="shared" si="9"/>
        <v>2.0203954731998506</v>
      </c>
      <c r="H44" s="22">
        <f t="shared" si="9"/>
        <v>1.9923861514150265</v>
      </c>
      <c r="I44" s="22">
        <f t="shared" si="9"/>
        <v>2.2129032258064516</v>
      </c>
      <c r="J44" s="22">
        <f t="shared" si="9"/>
        <v>2.1266666666666665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51968</v>
      </c>
      <c r="D47" s="21">
        <f>H16</f>
        <v>28706</v>
      </c>
      <c r="E47" s="21">
        <f>H17</f>
        <v>13742</v>
      </c>
      <c r="F47" s="21">
        <f>H18</f>
        <v>3367</v>
      </c>
      <c r="G47" s="21">
        <f>H22</f>
        <v>6153</v>
      </c>
      <c r="H47" s="21">
        <f>H19</f>
        <v>5384</v>
      </c>
      <c r="I47" s="21">
        <f>H20</f>
        <v>673</v>
      </c>
      <c r="J47" s="21">
        <f>H21</f>
        <v>96</v>
      </c>
      <c r="K47" s="21"/>
    </row>
    <row r="48" spans="1:11" ht="12.75">
      <c r="A48" t="s">
        <v>21</v>
      </c>
      <c r="C48" s="21">
        <f>SUM(D48:G48)</f>
        <v>113100</v>
      </c>
      <c r="D48" s="21">
        <f>H5</f>
        <v>64725</v>
      </c>
      <c r="E48" s="21">
        <f>H6</f>
        <v>28639</v>
      </c>
      <c r="F48" s="21">
        <f>H7</f>
        <v>6840</v>
      </c>
      <c r="G48" s="21">
        <f>H11</f>
        <v>12896</v>
      </c>
      <c r="H48" s="21">
        <f>H8</f>
        <v>11215</v>
      </c>
      <c r="I48" s="21">
        <f>H9</f>
        <v>1472</v>
      </c>
      <c r="J48" s="21">
        <f>H10</f>
        <v>209</v>
      </c>
      <c r="K48" s="21"/>
    </row>
    <row r="49" spans="1:11" ht="12.75">
      <c r="A49" t="s">
        <v>22</v>
      </c>
      <c r="C49" s="22">
        <f aca="true" t="shared" si="10" ref="C49:J49">C48/C47</f>
        <v>2.1763392857142856</v>
      </c>
      <c r="D49" s="22">
        <f t="shared" si="10"/>
        <v>2.2547551034626907</v>
      </c>
      <c r="E49" s="22">
        <f t="shared" si="10"/>
        <v>2.0840489011788677</v>
      </c>
      <c r="F49" s="22">
        <f t="shared" si="10"/>
        <v>2.0314820314820317</v>
      </c>
      <c r="G49" s="22">
        <f t="shared" si="10"/>
        <v>2.095888184625386</v>
      </c>
      <c r="H49" s="22">
        <f t="shared" si="10"/>
        <v>2.083023774145617</v>
      </c>
      <c r="I49" s="22">
        <f t="shared" si="10"/>
        <v>2.1872213967310548</v>
      </c>
      <c r="J49" s="22">
        <f t="shared" si="10"/>
        <v>2.1770833333333335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23166</v>
      </c>
      <c r="D52" s="21">
        <f>SUM(B16:G16)</f>
        <v>15167</v>
      </c>
      <c r="E52" s="21">
        <f>SUM(B17:G17)</f>
        <v>5219</v>
      </c>
      <c r="F52" s="21">
        <f>SUM(B18:G18)</f>
        <v>892</v>
      </c>
      <c r="G52" s="21">
        <f>SUM(H52:J52)</f>
        <v>1888</v>
      </c>
      <c r="H52" s="21">
        <f>SUM(B19:G19)</f>
        <v>1577</v>
      </c>
      <c r="I52" s="21">
        <f>SUM(B20:G20)</f>
        <v>257</v>
      </c>
      <c r="J52" s="21">
        <f>SUM(B21:G21)</f>
        <v>54</v>
      </c>
      <c r="K52" s="21"/>
    </row>
    <row r="53" spans="1:11" ht="12.75">
      <c r="A53" t="s">
        <v>21</v>
      </c>
      <c r="C53" s="21">
        <f>SUM(B12:G12)</f>
        <v>37380</v>
      </c>
      <c r="D53" s="21">
        <f>SUM(B5:G5)</f>
        <v>23389</v>
      </c>
      <c r="E53" s="21">
        <f>SUM(B6:G6)</f>
        <v>9195</v>
      </c>
      <c r="F53" s="21">
        <f>SUM(B7:G7)</f>
        <v>1446</v>
      </c>
      <c r="G53" s="21">
        <f>SUM(H53:J53)</f>
        <v>3350</v>
      </c>
      <c r="H53" s="21">
        <f>SUM(B8:G8)</f>
        <v>2654</v>
      </c>
      <c r="I53" s="21">
        <f>SUM(B9:G9)</f>
        <v>586</v>
      </c>
      <c r="J53" s="21">
        <f>SUM(B10:G10)</f>
        <v>110</v>
      </c>
      <c r="K53" s="21"/>
    </row>
    <row r="54" spans="1:11" ht="12.75">
      <c r="A54" t="s">
        <v>22</v>
      </c>
      <c r="C54" s="22">
        <f aca="true" t="shared" si="11" ref="C54:J54">C53/C52</f>
        <v>1.6135716135716136</v>
      </c>
      <c r="D54" s="22">
        <f t="shared" si="11"/>
        <v>1.5420979758686622</v>
      </c>
      <c r="E54" s="22">
        <f t="shared" si="11"/>
        <v>1.761831768538034</v>
      </c>
      <c r="F54" s="22">
        <f t="shared" si="11"/>
        <v>1.6210762331838564</v>
      </c>
      <c r="G54" s="22">
        <f t="shared" si="11"/>
        <v>1.7743644067796611</v>
      </c>
      <c r="H54" s="22">
        <f t="shared" si="11"/>
        <v>1.6829422954977806</v>
      </c>
      <c r="I54" s="22">
        <f t="shared" si="11"/>
        <v>2.280155642023346</v>
      </c>
      <c r="J54" s="22">
        <f t="shared" si="11"/>
        <v>2.037037037037037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23166</v>
      </c>
      <c r="D61" s="21">
        <f>SUM(B16:G16)</f>
        <v>15167</v>
      </c>
      <c r="E61" s="21">
        <f>SUM(B17:G17)</f>
        <v>5219</v>
      </c>
      <c r="F61" s="21">
        <f>SUM(B18:G18)</f>
        <v>892</v>
      </c>
      <c r="G61" s="21">
        <f>SUM(H61:J61)</f>
        <v>1888</v>
      </c>
      <c r="H61" s="21">
        <f>SUM(B19:G19)</f>
        <v>1577</v>
      </c>
      <c r="I61" s="21">
        <f>SUM(B20:G20)</f>
        <v>257</v>
      </c>
      <c r="J61" s="21">
        <f>SUM(B21:G21)</f>
        <v>54</v>
      </c>
      <c r="K61" s="21"/>
    </row>
    <row r="62" spans="1:11" ht="12.75">
      <c r="A62" t="s">
        <v>21</v>
      </c>
      <c r="C62" s="21">
        <f>SUM(B12:G12)</f>
        <v>37380</v>
      </c>
      <c r="D62" s="21">
        <f>SUM(B5:G5)</f>
        <v>23389</v>
      </c>
      <c r="E62" s="21">
        <f>SUM(B6:G6)</f>
        <v>9195</v>
      </c>
      <c r="F62" s="21">
        <f>SUM(B7:G7)</f>
        <v>1446</v>
      </c>
      <c r="G62" s="21">
        <f>SUM(H62:J62)</f>
        <v>3350</v>
      </c>
      <c r="H62" s="21">
        <f>SUM(B8:G8)</f>
        <v>2654</v>
      </c>
      <c r="I62" s="21">
        <f>SUM(B9:G9)</f>
        <v>586</v>
      </c>
      <c r="J62" s="21">
        <f>SUM(B10:G10)</f>
        <v>110</v>
      </c>
      <c r="K62" s="21"/>
    </row>
    <row r="63" spans="1:11" ht="12.75">
      <c r="A63" t="s">
        <v>22</v>
      </c>
      <c r="C63" s="22">
        <f aca="true" t="shared" si="12" ref="C63:J63">C62/C61</f>
        <v>1.6135716135716136</v>
      </c>
      <c r="D63" s="22">
        <f t="shared" si="12"/>
        <v>1.5420979758686622</v>
      </c>
      <c r="E63" s="22">
        <f t="shared" si="12"/>
        <v>1.761831768538034</v>
      </c>
      <c r="F63" s="22">
        <f t="shared" si="12"/>
        <v>1.6210762331838564</v>
      </c>
      <c r="G63" s="22">
        <f t="shared" si="12"/>
        <v>1.7743644067796611</v>
      </c>
      <c r="H63" s="22">
        <f t="shared" si="12"/>
        <v>1.6829422954977806</v>
      </c>
      <c r="I63" s="22">
        <f t="shared" si="12"/>
        <v>2.280155642023346</v>
      </c>
      <c r="J63" s="22">
        <f t="shared" si="12"/>
        <v>2.037037037037037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13683</v>
      </c>
      <c r="D66" s="21">
        <f>SUM(F16:G16)</f>
        <v>9323</v>
      </c>
      <c r="E66" s="21">
        <f>SUM(F17:G17)</f>
        <v>2830</v>
      </c>
      <c r="F66" s="21">
        <f>SUM(F18:G18)</f>
        <v>560</v>
      </c>
      <c r="G66" s="21">
        <f>SUM(H66:J66)</f>
        <v>970</v>
      </c>
      <c r="H66" s="21">
        <f>SUM(F19:G19)</f>
        <v>843</v>
      </c>
      <c r="I66" s="21">
        <f>SUM(F20:G20)</f>
        <v>103</v>
      </c>
      <c r="J66" s="21">
        <f>SUM(F21:G21)</f>
        <v>24</v>
      </c>
      <c r="K66" s="21"/>
    </row>
    <row r="67" spans="1:11" ht="12.75">
      <c r="A67" t="s">
        <v>21</v>
      </c>
      <c r="C67" s="21">
        <f>SUM(F12:G12)</f>
        <v>14832</v>
      </c>
      <c r="D67" s="21">
        <f>SUM(F5:G5)</f>
        <v>10261</v>
      </c>
      <c r="E67" s="21">
        <f>SUM(F6:G6)</f>
        <v>2951</v>
      </c>
      <c r="F67" s="21">
        <f>SUM(F7:G7)</f>
        <v>586</v>
      </c>
      <c r="G67" s="21">
        <f>SUM(H67:J67)</f>
        <v>1034</v>
      </c>
      <c r="H67" s="21">
        <f>SUM(F8:G8)</f>
        <v>896</v>
      </c>
      <c r="I67" s="21">
        <f>SUM(F9:G9)</f>
        <v>114</v>
      </c>
      <c r="J67" s="21">
        <f>SUM(F10:G10)</f>
        <v>24</v>
      </c>
      <c r="K67" s="21"/>
    </row>
    <row r="68" spans="1:11" ht="12.75">
      <c r="A68" t="s">
        <v>22</v>
      </c>
      <c r="C68" s="22">
        <f aca="true" t="shared" si="13" ref="C68:J68">C67/C66</f>
        <v>1.0839728129796098</v>
      </c>
      <c r="D68" s="22">
        <f t="shared" si="13"/>
        <v>1.1006113911830955</v>
      </c>
      <c r="E68" s="22">
        <f t="shared" si="13"/>
        <v>1.042756183745583</v>
      </c>
      <c r="F68" s="22">
        <f t="shared" si="13"/>
        <v>1.0464285714285715</v>
      </c>
      <c r="G68" s="22">
        <f t="shared" si="13"/>
        <v>1.065979381443299</v>
      </c>
      <c r="H68" s="22">
        <f t="shared" si="13"/>
        <v>1.062870699881376</v>
      </c>
      <c r="I68" s="22">
        <f t="shared" si="13"/>
        <v>1.1067961165048543</v>
      </c>
      <c r="J68" s="22">
        <f t="shared" si="13"/>
        <v>1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5153</v>
      </c>
      <c r="D71" s="21">
        <f>B16</f>
        <v>2817</v>
      </c>
      <c r="E71" s="21">
        <f>B17</f>
        <v>1530</v>
      </c>
      <c r="F71" s="21">
        <f>B18</f>
        <v>227</v>
      </c>
      <c r="G71" s="21">
        <f>SUM(H71:J71)</f>
        <v>579</v>
      </c>
      <c r="H71" s="21">
        <f>B19</f>
        <v>455</v>
      </c>
      <c r="I71" s="21">
        <f>B20</f>
        <v>104</v>
      </c>
      <c r="J71" s="21">
        <f>B21</f>
        <v>20</v>
      </c>
      <c r="K71" s="21"/>
    </row>
    <row r="72" spans="1:11" ht="12.75">
      <c r="A72" t="s">
        <v>21</v>
      </c>
      <c r="C72" s="21">
        <f>B12</f>
        <v>16547</v>
      </c>
      <c r="D72" s="21">
        <f>B5</f>
        <v>8981</v>
      </c>
      <c r="E72" s="21">
        <f>B6</f>
        <v>5016</v>
      </c>
      <c r="F72" s="21">
        <f>B7</f>
        <v>714</v>
      </c>
      <c r="G72" s="21">
        <f>SUM(H72:J72)</f>
        <v>1836</v>
      </c>
      <c r="H72" s="21">
        <f>B8</f>
        <v>1404</v>
      </c>
      <c r="I72" s="21">
        <f>B9</f>
        <v>365</v>
      </c>
      <c r="J72" s="21">
        <f>B10</f>
        <v>67</v>
      </c>
      <c r="K72" s="21"/>
    </row>
    <row r="73" spans="1:11" ht="12.75">
      <c r="A73" t="s">
        <v>22</v>
      </c>
      <c r="C73" s="22">
        <f aca="true" t="shared" si="14" ref="C73:J73">C72/C71</f>
        <v>3.2111391422472346</v>
      </c>
      <c r="D73" s="22">
        <f t="shared" si="14"/>
        <v>3.1881434149804755</v>
      </c>
      <c r="E73" s="22">
        <f t="shared" si="14"/>
        <v>3.2784313725490195</v>
      </c>
      <c r="F73" s="22">
        <f t="shared" si="14"/>
        <v>3.145374449339207</v>
      </c>
      <c r="G73" s="22">
        <f t="shared" si="14"/>
        <v>3.1709844559585494</v>
      </c>
      <c r="H73" s="22">
        <f t="shared" si="14"/>
        <v>3.085714285714286</v>
      </c>
      <c r="I73" s="22">
        <f t="shared" si="14"/>
        <v>3.5096153846153846</v>
      </c>
      <c r="J73" s="22">
        <f t="shared" si="14"/>
        <v>3.35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122</v>
      </c>
      <c r="D76" s="21">
        <f>C16</f>
        <v>65</v>
      </c>
      <c r="E76" s="21">
        <f>C17</f>
        <v>39</v>
      </c>
      <c r="F76" s="21">
        <f>C18</f>
        <v>5</v>
      </c>
      <c r="G76" s="21">
        <f>SUM(H76:J76)</f>
        <v>13</v>
      </c>
      <c r="H76" s="21">
        <f>C19</f>
        <v>6</v>
      </c>
      <c r="I76" s="21">
        <f>C20</f>
        <v>5</v>
      </c>
      <c r="J76" s="21">
        <f>C21</f>
        <v>2</v>
      </c>
      <c r="K76" s="21"/>
    </row>
    <row r="77" spans="1:11" ht="12.75">
      <c r="A77" t="s">
        <v>21</v>
      </c>
      <c r="C77" s="21">
        <f>C12</f>
        <v>449</v>
      </c>
      <c r="D77" s="21">
        <f>C5</f>
        <v>227</v>
      </c>
      <c r="E77" s="21">
        <f>C6</f>
        <v>153</v>
      </c>
      <c r="F77" s="21">
        <f>C7</f>
        <v>26</v>
      </c>
      <c r="G77" s="21">
        <f>SUM(H77:J77)</f>
        <v>43</v>
      </c>
      <c r="H77" s="21">
        <f>C8</f>
        <v>19</v>
      </c>
      <c r="I77" s="21">
        <f>C9</f>
        <v>18</v>
      </c>
      <c r="J77" s="21">
        <f>C10</f>
        <v>6</v>
      </c>
      <c r="K77" s="21"/>
    </row>
    <row r="78" spans="1:11" ht="12.75">
      <c r="A78" t="s">
        <v>22</v>
      </c>
      <c r="C78" s="22">
        <f aca="true" t="shared" si="15" ref="C78:J78">C77/C76</f>
        <v>3.680327868852459</v>
      </c>
      <c r="D78" s="22">
        <f t="shared" si="15"/>
        <v>3.4923076923076923</v>
      </c>
      <c r="E78" s="22">
        <f t="shared" si="15"/>
        <v>3.923076923076923</v>
      </c>
      <c r="F78" s="22">
        <f t="shared" si="15"/>
        <v>5.2</v>
      </c>
      <c r="G78" s="22">
        <f t="shared" si="15"/>
        <v>3.3076923076923075</v>
      </c>
      <c r="H78" s="22">
        <f t="shared" si="15"/>
        <v>3.1666666666666665</v>
      </c>
      <c r="I78" s="22">
        <f t="shared" si="15"/>
        <v>3.6</v>
      </c>
      <c r="J78" s="22">
        <f t="shared" si="15"/>
        <v>3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3807</v>
      </c>
      <c r="D81" s="21">
        <f>E16</f>
        <v>2669</v>
      </c>
      <c r="E81" s="21">
        <f>E17</f>
        <v>748</v>
      </c>
      <c r="F81" s="21">
        <f>E18</f>
        <v>94</v>
      </c>
      <c r="G81" s="21">
        <f>SUM(H81:J81)</f>
        <v>296</v>
      </c>
      <c r="H81" s="21">
        <f>E19</f>
        <v>255</v>
      </c>
      <c r="I81" s="21">
        <f>E20</f>
        <v>34</v>
      </c>
      <c r="J81" s="21">
        <f>E21</f>
        <v>7</v>
      </c>
      <c r="K81" s="21"/>
    </row>
    <row r="82" spans="1:11" ht="12.75">
      <c r="A82" t="s">
        <v>21</v>
      </c>
      <c r="C82" s="21">
        <f>E12</f>
        <v>3868</v>
      </c>
      <c r="D82" s="21">
        <f>E5</f>
        <v>2705</v>
      </c>
      <c r="E82" s="21">
        <f>E6</f>
        <v>764</v>
      </c>
      <c r="F82" s="21">
        <f>E7</f>
        <v>96</v>
      </c>
      <c r="G82" s="21">
        <f>SUM(H82:J82)</f>
        <v>303</v>
      </c>
      <c r="H82" s="21">
        <f>E8</f>
        <v>260</v>
      </c>
      <c r="I82" s="21">
        <f>E9</f>
        <v>36</v>
      </c>
      <c r="J82" s="21">
        <f>E10</f>
        <v>7</v>
      </c>
      <c r="K82" s="21"/>
    </row>
    <row r="83" spans="1:11" ht="12.75">
      <c r="A83" t="s">
        <v>22</v>
      </c>
      <c r="C83" s="22">
        <f aca="true" t="shared" si="16" ref="C83:J83">C82/C81</f>
        <v>1.0160231153138954</v>
      </c>
      <c r="D83" s="22">
        <f t="shared" si="16"/>
        <v>1.0134881978269015</v>
      </c>
      <c r="E83" s="22">
        <f t="shared" si="16"/>
        <v>1.0213903743315509</v>
      </c>
      <c r="F83" s="22">
        <f t="shared" si="16"/>
        <v>1.0212765957446808</v>
      </c>
      <c r="G83" s="22">
        <f t="shared" si="16"/>
        <v>1.0236486486486487</v>
      </c>
      <c r="H83" s="22">
        <f t="shared" si="16"/>
        <v>1.0196078431372548</v>
      </c>
      <c r="I83" s="22">
        <f t="shared" si="16"/>
        <v>1.0588235294117647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401</v>
      </c>
      <c r="D86" s="21">
        <f>D16</f>
        <v>293</v>
      </c>
      <c r="E86" s="21">
        <f>D17</f>
        <v>72</v>
      </c>
      <c r="F86" s="21">
        <f>D18</f>
        <v>6</v>
      </c>
      <c r="G86" s="21">
        <f>SUM(H86:J86)</f>
        <v>30</v>
      </c>
      <c r="H86" s="21">
        <f>D19</f>
        <v>18</v>
      </c>
      <c r="I86" s="21">
        <f>D20</f>
        <v>11</v>
      </c>
      <c r="J86" s="21">
        <f>D21</f>
        <v>1</v>
      </c>
    </row>
    <row r="87" spans="1:10" ht="12.75">
      <c r="A87" t="s">
        <v>21</v>
      </c>
      <c r="C87" s="21">
        <f>D12</f>
        <v>1684</v>
      </c>
      <c r="D87" s="21">
        <f>D5</f>
        <v>1215</v>
      </c>
      <c r="E87" s="21">
        <f>D6</f>
        <v>311</v>
      </c>
      <c r="F87" s="21">
        <f>D7</f>
        <v>24</v>
      </c>
      <c r="G87" s="21">
        <f>SUM(H87:J87)</f>
        <v>134</v>
      </c>
      <c r="H87" s="21">
        <f>D8</f>
        <v>75</v>
      </c>
      <c r="I87" s="21">
        <f>D9</f>
        <v>53</v>
      </c>
      <c r="J87" s="21">
        <f>D10</f>
        <v>6</v>
      </c>
    </row>
    <row r="88" spans="1:10" ht="12.75">
      <c r="A88" t="s">
        <v>22</v>
      </c>
      <c r="C88" s="22">
        <f aca="true" t="shared" si="17" ref="C88:J88">C87/C86</f>
        <v>4.199501246882793</v>
      </c>
      <c r="D88" s="22">
        <f t="shared" si="17"/>
        <v>4.146757679180888</v>
      </c>
      <c r="E88" s="22">
        <f t="shared" si="17"/>
        <v>4.319444444444445</v>
      </c>
      <c r="F88" s="22">
        <f t="shared" si="17"/>
        <v>4</v>
      </c>
      <c r="G88" s="22">
        <f t="shared" si="17"/>
        <v>4.466666666666667</v>
      </c>
      <c r="H88" s="22">
        <f t="shared" si="17"/>
        <v>4.166666666666667</v>
      </c>
      <c r="I88" s="22">
        <f t="shared" si="17"/>
        <v>4.818181818181818</v>
      </c>
      <c r="J88" s="22">
        <f t="shared" si="17"/>
        <v>6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32682194</v>
      </c>
      <c r="D94" s="21"/>
      <c r="E94" s="21">
        <f>SUM(E95:E96)</f>
        <v>75134</v>
      </c>
      <c r="F94" s="22">
        <f>C94/E94</f>
        <v>434.98541272925706</v>
      </c>
      <c r="G94" s="21">
        <f>SUM(G95:G96)</f>
        <v>150480</v>
      </c>
      <c r="H94" s="22">
        <f>C94/G94</f>
        <v>217.18629718234982</v>
      </c>
    </row>
    <row r="95" spans="1:8" ht="12.75">
      <c r="A95" t="s">
        <v>23</v>
      </c>
      <c r="C95" s="21">
        <f>H34</f>
        <v>24519736</v>
      </c>
      <c r="D95" s="21"/>
      <c r="E95" s="21">
        <f>H23</f>
        <v>51968</v>
      </c>
      <c r="F95" s="22">
        <f>C95/E95</f>
        <v>471.82373768472905</v>
      </c>
      <c r="G95" s="21">
        <f>H12</f>
        <v>113100</v>
      </c>
      <c r="H95" s="22">
        <f>C95/G95</f>
        <v>216.796958443855</v>
      </c>
    </row>
    <row r="96" spans="1:8" ht="12.75">
      <c r="A96" t="s">
        <v>34</v>
      </c>
      <c r="C96" s="21">
        <f>SUM(B34:G34)</f>
        <v>8162458</v>
      </c>
      <c r="D96" s="21"/>
      <c r="E96" s="21">
        <f>SUM(B23:G23)</f>
        <v>23166</v>
      </c>
      <c r="F96" s="22">
        <f>C96/E96</f>
        <v>352.3464560131227</v>
      </c>
      <c r="G96" s="21">
        <f>SUM(B12:G12)</f>
        <v>37380</v>
      </c>
      <c r="H96" s="22">
        <f>C96/G96</f>
        <v>218.36431246655965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18981138</v>
      </c>
      <c r="D98" s="21"/>
      <c r="E98" s="21">
        <f>SUM(E99:E100)</f>
        <v>43873</v>
      </c>
      <c r="F98" s="22">
        <f>C98/E98</f>
        <v>432.6382513162993</v>
      </c>
      <c r="G98" s="21">
        <f>SUM(G99:G100)</f>
        <v>88114</v>
      </c>
      <c r="H98" s="22">
        <f>C98/G98</f>
        <v>215.4156887668248</v>
      </c>
    </row>
    <row r="99" spans="1:8" ht="12.75">
      <c r="A99" t="s">
        <v>23</v>
      </c>
      <c r="C99" s="21">
        <f>H27</f>
        <v>13852691</v>
      </c>
      <c r="D99" s="21"/>
      <c r="E99" s="21">
        <f>H16</f>
        <v>28706</v>
      </c>
      <c r="F99" s="22">
        <f>C99/E99</f>
        <v>482.57127429805615</v>
      </c>
      <c r="G99" s="21">
        <f>H5</f>
        <v>64725</v>
      </c>
      <c r="H99" s="22">
        <f>C99/G99</f>
        <v>214.02380842023948</v>
      </c>
    </row>
    <row r="100" spans="1:8" ht="12.75">
      <c r="A100" t="s">
        <v>34</v>
      </c>
      <c r="C100" s="21">
        <f>SUM(B27:G27)</f>
        <v>5128447</v>
      </c>
      <c r="D100" s="21"/>
      <c r="E100" s="21">
        <f>SUM(B16:G16)</f>
        <v>15167</v>
      </c>
      <c r="F100" s="22">
        <f>C100/E100</f>
        <v>338.131931166348</v>
      </c>
      <c r="G100" s="21">
        <f>SUM(B5:G5)</f>
        <v>23389</v>
      </c>
      <c r="H100" s="22">
        <f>C100/G100</f>
        <v>219.2674761640087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8254328</v>
      </c>
      <c r="D102" s="21"/>
      <c r="E102" s="21">
        <f>SUM(E103:E104)</f>
        <v>18961</v>
      </c>
      <c r="F102" s="22">
        <f>C102/E102</f>
        <v>435.3318917778598</v>
      </c>
      <c r="G102" s="21">
        <f>SUM(G103:G104)</f>
        <v>37834</v>
      </c>
      <c r="H102" s="22">
        <f>C102/G102</f>
        <v>218.17222604006977</v>
      </c>
    </row>
    <row r="103" spans="1:8" ht="12.75">
      <c r="A103" t="s">
        <v>23</v>
      </c>
      <c r="C103" s="21">
        <f>H28</f>
        <v>6272035</v>
      </c>
      <c r="D103" s="21"/>
      <c r="E103" s="21">
        <f>H17</f>
        <v>13742</v>
      </c>
      <c r="F103" s="22">
        <f>C103/E103</f>
        <v>456.41354970164457</v>
      </c>
      <c r="G103" s="21">
        <f>H6</f>
        <v>28639</v>
      </c>
      <c r="H103" s="22">
        <f>C103/G103</f>
        <v>219.0032822375083</v>
      </c>
    </row>
    <row r="104" spans="1:8" ht="12.75">
      <c r="A104" t="s">
        <v>34</v>
      </c>
      <c r="C104" s="21">
        <f>SUM(B28:G28)</f>
        <v>1982293</v>
      </c>
      <c r="D104" s="21"/>
      <c r="E104" s="21">
        <f>SUM(B17:G17)</f>
        <v>5219</v>
      </c>
      <c r="F104" s="22">
        <f>C104/E104</f>
        <v>379.8223797662387</v>
      </c>
      <c r="G104" s="21">
        <f>SUM(B6:G6)</f>
        <v>9195</v>
      </c>
      <c r="H104" s="22">
        <f>C104/G104</f>
        <v>215.5837955410549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1791107</v>
      </c>
      <c r="D106" s="21"/>
      <c r="E106" s="21">
        <f>SUM(E107:E108)</f>
        <v>4259</v>
      </c>
      <c r="F106" s="22">
        <f>C106/E106</f>
        <v>420.5463723878845</v>
      </c>
      <c r="G106" s="21">
        <f>SUM(G107:G108)</f>
        <v>8286</v>
      </c>
      <c r="H106" s="22">
        <f>C106/G106</f>
        <v>216.1606323919865</v>
      </c>
    </row>
    <row r="107" spans="1:8" ht="12.75">
      <c r="A107" t="s">
        <v>23</v>
      </c>
      <c r="C107" s="21">
        <f>H29</f>
        <v>1480817</v>
      </c>
      <c r="D107" s="21"/>
      <c r="E107" s="21">
        <f>H18</f>
        <v>3367</v>
      </c>
      <c r="F107" s="22">
        <f>C107/E107</f>
        <v>439.8030888030888</v>
      </c>
      <c r="G107" s="21">
        <f>H7</f>
        <v>6840</v>
      </c>
      <c r="H107" s="22">
        <f>C107/G107</f>
        <v>216.4937134502924</v>
      </c>
    </row>
    <row r="108" spans="1:8" ht="12.75">
      <c r="A108" t="s">
        <v>34</v>
      </c>
      <c r="C108" s="21">
        <f>SUM(B29:G29)</f>
        <v>310290</v>
      </c>
      <c r="D108" s="21"/>
      <c r="E108" s="21">
        <f>SUM(B18:G18)</f>
        <v>892</v>
      </c>
      <c r="F108" s="22">
        <f>C108/E108</f>
        <v>347.85874439461884</v>
      </c>
      <c r="G108" s="21">
        <f>SUM(B7:G7)</f>
        <v>1446</v>
      </c>
      <c r="H108" s="22">
        <f>C108/G108</f>
        <v>214.5850622406639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3655621</v>
      </c>
      <c r="D110" s="21"/>
      <c r="E110" s="21">
        <f>SUM(E111:E112)</f>
        <v>8041</v>
      </c>
      <c r="F110" s="22">
        <f>C110/E110</f>
        <v>454.62268374580276</v>
      </c>
      <c r="G110" s="21">
        <f>SUM(G111:G112)</f>
        <v>16246</v>
      </c>
      <c r="H110" s="22">
        <f>C110/G110</f>
        <v>225.01668102917642</v>
      </c>
    </row>
    <row r="111" spans="1:8" ht="12.75">
      <c r="A111" s="11" t="s">
        <v>23</v>
      </c>
      <c r="C111" s="21">
        <f>H33</f>
        <v>2914193</v>
      </c>
      <c r="D111" s="21"/>
      <c r="E111" s="21">
        <f>H22</f>
        <v>6153</v>
      </c>
      <c r="F111" s="22">
        <f>C111/E111</f>
        <v>473.62148545425</v>
      </c>
      <c r="G111" s="21">
        <f>H11</f>
        <v>12896</v>
      </c>
      <c r="H111" s="22">
        <f>C111/G111</f>
        <v>225.97650434243175</v>
      </c>
    </row>
    <row r="112" spans="1:8" ht="12.75">
      <c r="A112" s="11" t="s">
        <v>34</v>
      </c>
      <c r="C112" s="21">
        <f>SUM(B33:G33)</f>
        <v>741428</v>
      </c>
      <c r="D112" s="21"/>
      <c r="E112" s="21">
        <f>SUM(B22:G22)</f>
        <v>1888</v>
      </c>
      <c r="F112" s="22">
        <f>C112/E112</f>
        <v>392.7055084745763</v>
      </c>
      <c r="G112" s="21">
        <f>SUM(B11:G11)</f>
        <v>3350</v>
      </c>
      <c r="H112" s="22">
        <f>C112/G112</f>
        <v>221.32179104477612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3142621</v>
      </c>
      <c r="D114" s="21"/>
      <c r="E114" s="21">
        <f>SUM(E115:E116)</f>
        <v>6961</v>
      </c>
      <c r="F114" s="22">
        <f>C114/E114</f>
        <v>451.46114064071253</v>
      </c>
      <c r="G114" s="21">
        <f>SUM(G115:G116)</f>
        <v>13869</v>
      </c>
      <c r="H114" s="22">
        <f>C114/G114</f>
        <v>226.59319345302472</v>
      </c>
    </row>
    <row r="115" spans="1:8" ht="12.75">
      <c r="A115" t="s">
        <v>23</v>
      </c>
      <c r="C115" s="21">
        <f>H30</f>
        <v>2547788</v>
      </c>
      <c r="D115" s="21"/>
      <c r="E115" s="21">
        <f>H19</f>
        <v>5384</v>
      </c>
      <c r="F115" s="22">
        <f>C115/E115</f>
        <v>473.2147102526003</v>
      </c>
      <c r="G115" s="21">
        <f>H8</f>
        <v>11215</v>
      </c>
      <c r="H115" s="22">
        <f>C115/G115</f>
        <v>227.17681676326347</v>
      </c>
    </row>
    <row r="116" spans="1:8" ht="12.75">
      <c r="A116" t="s">
        <v>34</v>
      </c>
      <c r="C116" s="21">
        <f>SUM(B30:G30)</f>
        <v>594833</v>
      </c>
      <c r="D116" s="21"/>
      <c r="E116" s="21">
        <f>SUM(B19:G19)</f>
        <v>1577</v>
      </c>
      <c r="F116" s="22">
        <f>C116/E116</f>
        <v>377.1927710843373</v>
      </c>
      <c r="G116" s="21">
        <f>SUM(B8:G8)</f>
        <v>2654</v>
      </c>
      <c r="H116" s="22">
        <f>C116/G116</f>
        <v>224.12697814619443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446128</v>
      </c>
      <c r="D118" s="21"/>
      <c r="E118" s="21">
        <f>SUM(E119:E120)</f>
        <v>930</v>
      </c>
      <c r="F118" s="22">
        <f>C118/E118</f>
        <v>479.7075268817204</v>
      </c>
      <c r="G118" s="21">
        <f>SUM(G119:G120)</f>
        <v>2058</v>
      </c>
      <c r="H118" s="22">
        <f>C118/G118</f>
        <v>216.77745383867833</v>
      </c>
    </row>
    <row r="119" spans="1:8" ht="12.75">
      <c r="A119" t="s">
        <v>23</v>
      </c>
      <c r="C119" s="21">
        <f>H31</f>
        <v>323023</v>
      </c>
      <c r="D119" s="21"/>
      <c r="E119" s="21">
        <f>H20</f>
        <v>673</v>
      </c>
      <c r="F119" s="22">
        <f>C119/E119</f>
        <v>479.9747399702823</v>
      </c>
      <c r="G119" s="21">
        <f>H9</f>
        <v>1472</v>
      </c>
      <c r="H119" s="22">
        <f>C119/G119</f>
        <v>219.44497282608697</v>
      </c>
    </row>
    <row r="120" spans="1:8" ht="12.75">
      <c r="A120" t="s">
        <v>34</v>
      </c>
      <c r="C120" s="21">
        <f>SUM(B31:G31)</f>
        <v>123105</v>
      </c>
      <c r="D120" s="21"/>
      <c r="E120" s="21">
        <f>SUM(B20:G20)</f>
        <v>257</v>
      </c>
      <c r="F120" s="22">
        <f>C120/E120</f>
        <v>479.0077821011673</v>
      </c>
      <c r="G120" s="21">
        <f>SUM(B9:G9)</f>
        <v>586</v>
      </c>
      <c r="H120" s="22">
        <f>C120/G120</f>
        <v>210.0767918088737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66872</v>
      </c>
      <c r="D122" s="21"/>
      <c r="E122" s="21">
        <f>SUM(E123:E124)</f>
        <v>150</v>
      </c>
      <c r="F122" s="22">
        <f>C122/E122</f>
        <v>445.81333333333333</v>
      </c>
      <c r="G122" s="21">
        <f>SUM(G123:G124)</f>
        <v>319</v>
      </c>
      <c r="H122" s="22">
        <f>C122/G122</f>
        <v>209.63009404388714</v>
      </c>
    </row>
    <row r="123" spans="1:8" ht="12.75">
      <c r="A123" t="s">
        <v>23</v>
      </c>
      <c r="C123" s="21">
        <f>H32</f>
        <v>43382</v>
      </c>
      <c r="D123" s="21"/>
      <c r="E123" s="21">
        <f>H21</f>
        <v>96</v>
      </c>
      <c r="F123" s="22">
        <f>C123/E123</f>
        <v>451.8958333333333</v>
      </c>
      <c r="G123" s="21">
        <f>H10</f>
        <v>209</v>
      </c>
      <c r="H123" s="22">
        <f>C123/G123</f>
        <v>207.5693779904306</v>
      </c>
    </row>
    <row r="124" spans="1:8" ht="12.75">
      <c r="A124" t="s">
        <v>34</v>
      </c>
      <c r="C124" s="21">
        <f>SUM(B32:G32)</f>
        <v>23490</v>
      </c>
      <c r="D124" s="21"/>
      <c r="E124" s="21">
        <f>SUM(B21:G21)</f>
        <v>54</v>
      </c>
      <c r="F124" s="22">
        <f>C124/E124</f>
        <v>435</v>
      </c>
      <c r="G124" s="21">
        <f>SUM(B10:G10)</f>
        <v>110</v>
      </c>
      <c r="H124" s="22">
        <f>C124/G124</f>
        <v>213.54545454545453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8433674</v>
      </c>
      <c r="D130" s="21"/>
      <c r="E130" s="21">
        <f aca="true" t="shared" si="19" ref="E130:K130">SUM(E131:E134)</f>
        <v>4906523</v>
      </c>
      <c r="F130" s="21">
        <f t="shared" si="19"/>
        <v>1925670</v>
      </c>
      <c r="G130" s="21">
        <f t="shared" si="19"/>
        <v>306079</v>
      </c>
      <c r="H130" s="21">
        <f t="shared" si="19"/>
        <v>715642</v>
      </c>
      <c r="I130" s="21">
        <f t="shared" si="19"/>
        <v>579760</v>
      </c>
      <c r="J130" s="21">
        <f t="shared" si="19"/>
        <v>113725</v>
      </c>
      <c r="K130" s="21">
        <f t="shared" si="19"/>
        <v>22157</v>
      </c>
    </row>
    <row r="131" spans="1:11" ht="12.75">
      <c r="A131" t="s">
        <v>4</v>
      </c>
      <c r="C131" s="21">
        <f t="shared" si="18"/>
        <v>3274211</v>
      </c>
      <c r="D131" s="21"/>
      <c r="E131" s="21">
        <f>SUM(F27:G27)</f>
        <v>2152632</v>
      </c>
      <c r="F131" s="21">
        <f>SUM(F28:G28)</f>
        <v>593239</v>
      </c>
      <c r="G131" s="21">
        <f>SUM(F29:G29)</f>
        <v>118310</v>
      </c>
      <c r="H131" s="21">
        <f>SUM(I131:K131)</f>
        <v>218001</v>
      </c>
      <c r="I131" s="21">
        <f>SUM(F30:G30)</f>
        <v>192029</v>
      </c>
      <c r="J131" s="21">
        <f>SUM(F31:G31)</f>
        <v>21308</v>
      </c>
      <c r="K131" s="21">
        <f>SUM(F32:G32)</f>
        <v>4664</v>
      </c>
    </row>
    <row r="132" spans="1:11" ht="12.75">
      <c r="A132" t="s">
        <v>63</v>
      </c>
      <c r="C132" s="21">
        <f t="shared" si="18"/>
        <v>3877958</v>
      </c>
      <c r="D132" s="21"/>
      <c r="E132" s="21">
        <f>B27</f>
        <v>1932812</v>
      </c>
      <c r="F132" s="21">
        <f>B28</f>
        <v>1081806</v>
      </c>
      <c r="G132" s="21">
        <f>B29</f>
        <v>155257</v>
      </c>
      <c r="H132" s="21">
        <f>SUM(I132:K132)</f>
        <v>400291</v>
      </c>
      <c r="I132" s="21">
        <f>B30</f>
        <v>307792</v>
      </c>
      <c r="J132" s="21">
        <f>B31</f>
        <v>78393</v>
      </c>
      <c r="K132" s="21">
        <f>B32</f>
        <v>14106</v>
      </c>
    </row>
    <row r="133" spans="1:11" ht="12.75">
      <c r="A133" t="s">
        <v>62</v>
      </c>
      <c r="C133" s="21">
        <f t="shared" si="18"/>
        <v>108887</v>
      </c>
      <c r="D133" s="21"/>
      <c r="E133" s="21">
        <f>C27</f>
        <v>53790</v>
      </c>
      <c r="F133" s="21">
        <f>C28</f>
        <v>34284</v>
      </c>
      <c r="G133" s="21">
        <f>C29</f>
        <v>6011</v>
      </c>
      <c r="H133" s="21">
        <f>SUM(I133:K133)</f>
        <v>10200</v>
      </c>
      <c r="I133" s="21">
        <f>C30</f>
        <v>4602</v>
      </c>
      <c r="J133" s="21">
        <f>C31</f>
        <v>4154</v>
      </c>
      <c r="K133" s="21">
        <f>C32</f>
        <v>1444</v>
      </c>
    </row>
    <row r="134" spans="1:11" ht="12.75">
      <c r="A134" t="s">
        <v>2</v>
      </c>
      <c r="C134" s="21">
        <f t="shared" si="18"/>
        <v>1172618</v>
      </c>
      <c r="D134" s="21"/>
      <c r="E134" s="21">
        <f>E27</f>
        <v>767289</v>
      </c>
      <c r="F134" s="21">
        <f>E28</f>
        <v>216341</v>
      </c>
      <c r="G134" s="21">
        <f>E29</f>
        <v>26501</v>
      </c>
      <c r="H134" s="21">
        <f>SUM(I134:K134)</f>
        <v>87150</v>
      </c>
      <c r="I134" s="21">
        <f>E30</f>
        <v>75337</v>
      </c>
      <c r="J134" s="21">
        <f>E31</f>
        <v>9870</v>
      </c>
      <c r="K134" s="21">
        <f>E32</f>
        <v>1943</v>
      </c>
    </row>
    <row r="135" spans="1:11" ht="12.75">
      <c r="A135" t="s">
        <v>61</v>
      </c>
      <c r="C135" s="21">
        <f t="shared" si="18"/>
        <v>323617</v>
      </c>
      <c r="D135" s="21"/>
      <c r="E135" s="21">
        <f>D27</f>
        <v>221924</v>
      </c>
      <c r="F135" s="21">
        <f>D28</f>
        <v>56623</v>
      </c>
      <c r="G135" s="21">
        <f>D29</f>
        <v>4211</v>
      </c>
      <c r="H135" s="21">
        <f>SUM(I135:K135)</f>
        <v>25786</v>
      </c>
      <c r="I135" s="21">
        <f>D30</f>
        <v>15073</v>
      </c>
      <c r="J135" s="21">
        <f>D31</f>
        <v>9380</v>
      </c>
      <c r="K135" s="21">
        <f>D32</f>
        <v>1333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3274211</v>
      </c>
      <c r="E141" s="22">
        <f>B141/C66</f>
        <v>239.2904333844917</v>
      </c>
      <c r="G141" s="22">
        <f>B141/C67</f>
        <v>220.75316882416396</v>
      </c>
    </row>
    <row r="142" spans="1:7" ht="12.75">
      <c r="A142" t="s">
        <v>63</v>
      </c>
      <c r="B142" s="21">
        <f>C132</f>
        <v>3877958</v>
      </c>
      <c r="E142" s="22">
        <f>B142/C71</f>
        <v>752.5631670871337</v>
      </c>
      <c r="G142" s="22">
        <f>B142/C72</f>
        <v>234.3601861364598</v>
      </c>
    </row>
    <row r="143" spans="1:7" ht="12.75">
      <c r="A143" t="s">
        <v>62</v>
      </c>
      <c r="B143" s="21">
        <f>C133</f>
        <v>108887</v>
      </c>
      <c r="E143" s="22">
        <f>B143/C76</f>
        <v>892.516393442623</v>
      </c>
      <c r="G143" s="22">
        <f>B143/C77</f>
        <v>242.51002227171492</v>
      </c>
    </row>
    <row r="144" spans="1:7" ht="12.75">
      <c r="A144" t="s">
        <v>2</v>
      </c>
      <c r="B144" s="21">
        <f>C134</f>
        <v>1172618</v>
      </c>
      <c r="E144" s="22">
        <f>B144/C81</f>
        <v>308.0162857893354</v>
      </c>
      <c r="G144" s="22">
        <f>B144/C82</f>
        <v>303.1587383660807</v>
      </c>
    </row>
    <row r="145" spans="1:7" ht="12.75">
      <c r="A145" t="s">
        <v>61</v>
      </c>
      <c r="B145" s="21">
        <f>C135</f>
        <v>323617</v>
      </c>
      <c r="E145" s="27">
        <f>B145/C86</f>
        <v>807.0249376558603</v>
      </c>
      <c r="G145" s="27">
        <f>B145/C87</f>
        <v>192.17161520190024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F28" sqref="F28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9037</v>
      </c>
      <c r="C5" s="25">
        <v>156</v>
      </c>
      <c r="D5" s="25">
        <v>1202</v>
      </c>
      <c r="E5" s="25">
        <v>2713</v>
      </c>
      <c r="F5" s="25">
        <v>9890</v>
      </c>
      <c r="G5" s="25">
        <v>394</v>
      </c>
      <c r="H5" s="25">
        <v>66369</v>
      </c>
      <c r="I5" s="20">
        <f aca="true" t="shared" si="0" ref="I5:I11">SUM(B5:H5)</f>
        <v>89761</v>
      </c>
    </row>
    <row r="6" spans="1:9" ht="12.75">
      <c r="A6" s="4" t="s">
        <v>8</v>
      </c>
      <c r="B6" s="25">
        <v>5013</v>
      </c>
      <c r="C6" s="25">
        <v>131</v>
      </c>
      <c r="D6" s="25">
        <v>308</v>
      </c>
      <c r="E6" s="25">
        <v>808</v>
      </c>
      <c r="F6" s="25">
        <v>2913</v>
      </c>
      <c r="G6" s="25">
        <v>46</v>
      </c>
      <c r="H6" s="25">
        <v>29173</v>
      </c>
      <c r="I6" s="20">
        <f t="shared" si="0"/>
        <v>38392</v>
      </c>
    </row>
    <row r="7" spans="1:9" ht="12.75">
      <c r="A7" s="4" t="s">
        <v>9</v>
      </c>
      <c r="B7" s="25">
        <v>713</v>
      </c>
      <c r="C7" s="25">
        <v>7</v>
      </c>
      <c r="D7" s="25">
        <v>24</v>
      </c>
      <c r="E7" s="25">
        <v>95</v>
      </c>
      <c r="F7" s="25">
        <v>570</v>
      </c>
      <c r="G7" s="25">
        <v>18</v>
      </c>
      <c r="H7" s="25">
        <v>6928</v>
      </c>
      <c r="I7" s="20">
        <f t="shared" si="0"/>
        <v>8355</v>
      </c>
    </row>
    <row r="8" spans="1:9" ht="12.75">
      <c r="A8" s="4" t="s">
        <v>10</v>
      </c>
      <c r="B8" s="25">
        <v>1385</v>
      </c>
      <c r="C8" s="25">
        <v>6</v>
      </c>
      <c r="D8" s="25">
        <v>64</v>
      </c>
      <c r="E8" s="25">
        <v>291</v>
      </c>
      <c r="F8" s="25">
        <v>880</v>
      </c>
      <c r="G8" s="25">
        <v>25</v>
      </c>
      <c r="H8" s="25">
        <v>11433</v>
      </c>
      <c r="I8" s="20">
        <f t="shared" si="0"/>
        <v>14084</v>
      </c>
    </row>
    <row r="9" spans="1:9" ht="12.75">
      <c r="A9" s="4" t="s">
        <v>11</v>
      </c>
      <c r="B9" s="25">
        <v>353</v>
      </c>
      <c r="C9" s="25">
        <v>6</v>
      </c>
      <c r="D9" s="25">
        <v>59</v>
      </c>
      <c r="E9" s="25">
        <v>37</v>
      </c>
      <c r="F9" s="25">
        <v>114</v>
      </c>
      <c r="G9" s="25">
        <v>1</v>
      </c>
      <c r="H9" s="25">
        <v>1534</v>
      </c>
      <c r="I9" s="20">
        <f t="shared" si="0"/>
        <v>2104</v>
      </c>
    </row>
    <row r="10" spans="1:9" ht="12.75">
      <c r="A10" s="4" t="s">
        <v>12</v>
      </c>
      <c r="B10" s="25">
        <v>69</v>
      </c>
      <c r="C10" s="25">
        <v>4</v>
      </c>
      <c r="D10" s="25">
        <v>0</v>
      </c>
      <c r="E10" s="25">
        <v>7</v>
      </c>
      <c r="F10" s="25">
        <v>24</v>
      </c>
      <c r="G10" s="25">
        <v>0</v>
      </c>
      <c r="H10" s="25">
        <v>218</v>
      </c>
      <c r="I10" s="20">
        <f t="shared" si="0"/>
        <v>322</v>
      </c>
    </row>
    <row r="11" spans="1:9" ht="12.75">
      <c r="A11" s="4" t="s">
        <v>13</v>
      </c>
      <c r="B11" s="20">
        <f aca="true" t="shared" si="1" ref="B11:H11">SUM(B8:B10)</f>
        <v>1807</v>
      </c>
      <c r="C11" s="20">
        <f t="shared" si="1"/>
        <v>16</v>
      </c>
      <c r="D11" s="20">
        <f t="shared" si="1"/>
        <v>123</v>
      </c>
      <c r="E11" s="20">
        <f t="shared" si="1"/>
        <v>335</v>
      </c>
      <c r="F11" s="20">
        <f t="shared" si="1"/>
        <v>1018</v>
      </c>
      <c r="G11" s="20">
        <f t="shared" si="1"/>
        <v>26</v>
      </c>
      <c r="H11" s="20">
        <f t="shared" si="1"/>
        <v>13185</v>
      </c>
      <c r="I11" s="20">
        <f t="shared" si="0"/>
        <v>16510</v>
      </c>
    </row>
    <row r="12" spans="1:9" ht="12.75">
      <c r="A12" s="4" t="s">
        <v>14</v>
      </c>
      <c r="B12" s="20">
        <f aca="true" t="shared" si="2" ref="B12:I12">SUM(B5+B6+B7+B11)</f>
        <v>16570</v>
      </c>
      <c r="C12" s="20">
        <f t="shared" si="2"/>
        <v>310</v>
      </c>
      <c r="D12" s="20">
        <f t="shared" si="2"/>
        <v>1657</v>
      </c>
      <c r="E12" s="20">
        <f t="shared" si="2"/>
        <v>3951</v>
      </c>
      <c r="F12" s="20">
        <f t="shared" si="2"/>
        <v>14391</v>
      </c>
      <c r="G12" s="20">
        <f t="shared" si="2"/>
        <v>484</v>
      </c>
      <c r="H12" s="20">
        <f t="shared" si="2"/>
        <v>115655</v>
      </c>
      <c r="I12" s="20">
        <f t="shared" si="2"/>
        <v>153018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2808</v>
      </c>
      <c r="C16" s="25">
        <v>46</v>
      </c>
      <c r="D16" s="25">
        <v>292</v>
      </c>
      <c r="E16" s="25">
        <v>2678</v>
      </c>
      <c r="F16" s="25">
        <v>8994</v>
      </c>
      <c r="G16" s="25">
        <v>347</v>
      </c>
      <c r="H16" s="25">
        <v>29311</v>
      </c>
      <c r="I16" s="20">
        <f aca="true" t="shared" si="3" ref="I16:I22">SUM(B16:H16)</f>
        <v>44476</v>
      </c>
    </row>
    <row r="17" spans="1:9" ht="12.75">
      <c r="A17" s="4" t="s">
        <v>8</v>
      </c>
      <c r="B17" s="25">
        <v>1528</v>
      </c>
      <c r="C17" s="25">
        <v>28</v>
      </c>
      <c r="D17" s="25">
        <v>70</v>
      </c>
      <c r="E17" s="25">
        <v>793</v>
      </c>
      <c r="F17" s="25">
        <v>2802</v>
      </c>
      <c r="G17" s="25">
        <v>41</v>
      </c>
      <c r="H17" s="25">
        <v>13989</v>
      </c>
      <c r="I17" s="20">
        <f t="shared" si="3"/>
        <v>19251</v>
      </c>
    </row>
    <row r="18" spans="1:9" ht="12.75">
      <c r="A18" s="4" t="s">
        <v>9</v>
      </c>
      <c r="B18" s="25">
        <v>225</v>
      </c>
      <c r="C18" s="25">
        <v>2</v>
      </c>
      <c r="D18" s="25">
        <v>6</v>
      </c>
      <c r="E18" s="25">
        <v>93</v>
      </c>
      <c r="F18" s="25">
        <v>548</v>
      </c>
      <c r="G18" s="25">
        <v>15</v>
      </c>
      <c r="H18" s="25">
        <v>3392</v>
      </c>
      <c r="I18" s="20">
        <f t="shared" si="3"/>
        <v>4281</v>
      </c>
    </row>
    <row r="19" spans="1:9" ht="12.75">
      <c r="A19" s="4" t="s">
        <v>10</v>
      </c>
      <c r="B19" s="25">
        <v>447</v>
      </c>
      <c r="C19" s="25">
        <v>2</v>
      </c>
      <c r="D19" s="25">
        <v>15</v>
      </c>
      <c r="E19" s="25">
        <v>285</v>
      </c>
      <c r="F19" s="25">
        <v>836</v>
      </c>
      <c r="G19" s="25">
        <v>24</v>
      </c>
      <c r="H19" s="25">
        <v>5464</v>
      </c>
      <c r="I19" s="20">
        <f t="shared" si="3"/>
        <v>7073</v>
      </c>
    </row>
    <row r="20" spans="1:9" ht="12.75">
      <c r="A20" s="4" t="s">
        <v>11</v>
      </c>
      <c r="B20" s="25">
        <v>103</v>
      </c>
      <c r="C20" s="25">
        <v>2</v>
      </c>
      <c r="D20" s="25">
        <v>12</v>
      </c>
      <c r="E20" s="25">
        <v>35</v>
      </c>
      <c r="F20" s="25">
        <v>103</v>
      </c>
      <c r="G20" s="25">
        <v>1</v>
      </c>
      <c r="H20" s="25">
        <v>692</v>
      </c>
      <c r="I20" s="20">
        <f t="shared" si="3"/>
        <v>948</v>
      </c>
    </row>
    <row r="21" spans="1:9" ht="12.75">
      <c r="A21" s="4" t="s">
        <v>12</v>
      </c>
      <c r="B21" s="25">
        <v>20</v>
      </c>
      <c r="C21" s="25">
        <v>1</v>
      </c>
      <c r="D21" s="25">
        <v>0</v>
      </c>
      <c r="E21" s="25">
        <v>7</v>
      </c>
      <c r="F21" s="25">
        <v>24</v>
      </c>
      <c r="G21" s="25">
        <v>0</v>
      </c>
      <c r="H21" s="25">
        <v>101</v>
      </c>
      <c r="I21" s="20">
        <f t="shared" si="3"/>
        <v>153</v>
      </c>
    </row>
    <row r="22" spans="1:9" ht="12.75">
      <c r="A22" s="4" t="s">
        <v>13</v>
      </c>
      <c r="B22" s="20">
        <f aca="true" t="shared" si="4" ref="B22:H22">SUM(B19:B21)</f>
        <v>570</v>
      </c>
      <c r="C22" s="20">
        <f t="shared" si="4"/>
        <v>5</v>
      </c>
      <c r="D22" s="20">
        <f t="shared" si="4"/>
        <v>27</v>
      </c>
      <c r="E22" s="20">
        <f t="shared" si="4"/>
        <v>327</v>
      </c>
      <c r="F22" s="20">
        <f t="shared" si="4"/>
        <v>963</v>
      </c>
      <c r="G22" s="20">
        <f t="shared" si="4"/>
        <v>25</v>
      </c>
      <c r="H22" s="20">
        <f t="shared" si="4"/>
        <v>6257</v>
      </c>
      <c r="I22" s="20">
        <f t="shared" si="3"/>
        <v>8174</v>
      </c>
    </row>
    <row r="23" spans="1:9" ht="12.75">
      <c r="A23" s="4" t="s">
        <v>14</v>
      </c>
      <c r="B23" s="20">
        <f aca="true" t="shared" si="5" ref="B23:I23">SUM(B16+B17+B18+B22)</f>
        <v>5131</v>
      </c>
      <c r="C23" s="20">
        <f t="shared" si="5"/>
        <v>81</v>
      </c>
      <c r="D23" s="20">
        <f t="shared" si="5"/>
        <v>395</v>
      </c>
      <c r="E23" s="20">
        <f t="shared" si="5"/>
        <v>3891</v>
      </c>
      <c r="F23" s="20">
        <f t="shared" si="5"/>
        <v>13307</v>
      </c>
      <c r="G23" s="20">
        <f t="shared" si="5"/>
        <v>428</v>
      </c>
      <c r="H23" s="20">
        <f t="shared" si="5"/>
        <v>52949</v>
      </c>
      <c r="I23" s="20">
        <f t="shared" si="5"/>
        <v>76182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1941381</v>
      </c>
      <c r="C27" s="25">
        <v>36882</v>
      </c>
      <c r="D27" s="25">
        <v>222179</v>
      </c>
      <c r="E27" s="25">
        <v>769719</v>
      </c>
      <c r="F27" s="25">
        <v>2042190</v>
      </c>
      <c r="G27" s="25">
        <v>114944</v>
      </c>
      <c r="H27" s="25">
        <v>14175729</v>
      </c>
      <c r="I27" s="20">
        <f aca="true" t="shared" si="6" ref="I27:I32">SUM(B27:H27)</f>
        <v>19303024</v>
      </c>
    </row>
    <row r="28" spans="1:9" ht="12.75">
      <c r="A28" s="4" t="s">
        <v>8</v>
      </c>
      <c r="B28" s="25">
        <v>1072178</v>
      </c>
      <c r="C28" s="25">
        <v>30446</v>
      </c>
      <c r="D28" s="25">
        <v>55555</v>
      </c>
      <c r="E28" s="25">
        <v>227262</v>
      </c>
      <c r="F28" s="25">
        <v>580562</v>
      </c>
      <c r="G28" s="25">
        <v>12962</v>
      </c>
      <c r="H28" s="25">
        <v>6374429</v>
      </c>
      <c r="I28" s="20">
        <f t="shared" si="6"/>
        <v>8353394</v>
      </c>
    </row>
    <row r="29" spans="1:9" ht="12.75">
      <c r="A29" s="4" t="s">
        <v>9</v>
      </c>
      <c r="B29" s="25">
        <v>153628</v>
      </c>
      <c r="C29" s="25">
        <v>1578</v>
      </c>
      <c r="D29" s="25">
        <v>4211</v>
      </c>
      <c r="E29" s="25">
        <v>26172</v>
      </c>
      <c r="F29" s="25">
        <v>114143</v>
      </c>
      <c r="G29" s="25">
        <v>4873</v>
      </c>
      <c r="H29" s="25">
        <v>1497426</v>
      </c>
      <c r="I29" s="20">
        <f t="shared" si="6"/>
        <v>1802031</v>
      </c>
    </row>
    <row r="30" spans="1:9" ht="12.75">
      <c r="A30" s="4" t="s">
        <v>10</v>
      </c>
      <c r="B30" s="25">
        <v>304140</v>
      </c>
      <c r="C30" s="25">
        <v>1621</v>
      </c>
      <c r="D30" s="25">
        <v>12296</v>
      </c>
      <c r="E30" s="25">
        <v>86052</v>
      </c>
      <c r="F30" s="25">
        <v>187372</v>
      </c>
      <c r="G30" s="25">
        <v>7224</v>
      </c>
      <c r="H30" s="25">
        <v>2581603</v>
      </c>
      <c r="I30" s="20">
        <f t="shared" si="6"/>
        <v>3180308</v>
      </c>
    </row>
    <row r="31" spans="1:9" ht="12.75">
      <c r="A31" s="4" t="s">
        <v>11</v>
      </c>
      <c r="B31" s="25">
        <v>75450</v>
      </c>
      <c r="C31" s="25">
        <v>1309</v>
      </c>
      <c r="D31" s="25">
        <v>9860</v>
      </c>
      <c r="E31" s="25">
        <v>10230</v>
      </c>
      <c r="F31" s="25">
        <v>21494</v>
      </c>
      <c r="G31" s="25">
        <v>314</v>
      </c>
      <c r="H31" s="25">
        <v>334410</v>
      </c>
      <c r="I31" s="20">
        <f t="shared" si="6"/>
        <v>453067</v>
      </c>
    </row>
    <row r="32" spans="1:9" ht="12.75">
      <c r="A32" s="4" t="s">
        <v>12</v>
      </c>
      <c r="B32" s="25">
        <v>14846</v>
      </c>
      <c r="C32" s="25">
        <v>784</v>
      </c>
      <c r="D32" s="25">
        <v>0</v>
      </c>
      <c r="E32" s="25">
        <v>1975</v>
      </c>
      <c r="F32" s="25">
        <v>4664</v>
      </c>
      <c r="G32" s="25">
        <v>0</v>
      </c>
      <c r="H32" s="25">
        <v>43859</v>
      </c>
      <c r="I32" s="20">
        <f t="shared" si="6"/>
        <v>66128</v>
      </c>
    </row>
    <row r="33" spans="1:9" ht="12.75">
      <c r="A33" s="4" t="s">
        <v>13</v>
      </c>
      <c r="B33" s="20">
        <f aca="true" t="shared" si="7" ref="B33:I33">SUM(B30:B32)</f>
        <v>394436</v>
      </c>
      <c r="C33" s="20">
        <f t="shared" si="7"/>
        <v>3714</v>
      </c>
      <c r="D33" s="20">
        <f t="shared" si="7"/>
        <v>22156</v>
      </c>
      <c r="E33" s="20">
        <f t="shared" si="7"/>
        <v>98257</v>
      </c>
      <c r="F33" s="20">
        <f t="shared" si="7"/>
        <v>213530</v>
      </c>
      <c r="G33" s="20">
        <f t="shared" si="7"/>
        <v>7538</v>
      </c>
      <c r="H33" s="20">
        <f t="shared" si="7"/>
        <v>2959872</v>
      </c>
      <c r="I33" s="20">
        <f t="shared" si="7"/>
        <v>3699503</v>
      </c>
    </row>
    <row r="34" spans="1:9" ht="12.75">
      <c r="A34" s="4" t="s">
        <v>14</v>
      </c>
      <c r="B34" s="20">
        <f aca="true" t="shared" si="8" ref="B34:I34">SUM(B27+B28+B29+B33)</f>
        <v>3561623</v>
      </c>
      <c r="C34" s="20">
        <f t="shared" si="8"/>
        <v>72620</v>
      </c>
      <c r="D34" s="20">
        <f t="shared" si="8"/>
        <v>304101</v>
      </c>
      <c r="E34" s="20">
        <f t="shared" si="8"/>
        <v>1121410</v>
      </c>
      <c r="F34" s="20">
        <f t="shared" si="8"/>
        <v>2950425</v>
      </c>
      <c r="G34" s="20">
        <f t="shared" si="8"/>
        <v>140317</v>
      </c>
      <c r="H34" s="20">
        <f t="shared" si="8"/>
        <v>25007456</v>
      </c>
      <c r="I34" s="20">
        <f t="shared" si="8"/>
        <v>33157952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76182</v>
      </c>
      <c r="D42" s="21">
        <f>I16</f>
        <v>44476</v>
      </c>
      <c r="E42" s="21">
        <f>I17</f>
        <v>19251</v>
      </c>
      <c r="F42" s="21">
        <f>I18</f>
        <v>4281</v>
      </c>
      <c r="G42" s="21">
        <f>I22</f>
        <v>8174</v>
      </c>
      <c r="H42" s="21">
        <f>I19</f>
        <v>7073</v>
      </c>
      <c r="I42" s="21">
        <f>I20</f>
        <v>948</v>
      </c>
      <c r="J42" s="21">
        <f>I21</f>
        <v>153</v>
      </c>
      <c r="K42" s="21"/>
    </row>
    <row r="43" spans="1:11" ht="12.75">
      <c r="A43" t="s">
        <v>21</v>
      </c>
      <c r="C43" s="21">
        <f>SUM(D43:G43)</f>
        <v>153018</v>
      </c>
      <c r="D43" s="21">
        <f>I5</f>
        <v>89761</v>
      </c>
      <c r="E43" s="21">
        <f>I6</f>
        <v>38392</v>
      </c>
      <c r="F43" s="21">
        <f>I7</f>
        <v>8355</v>
      </c>
      <c r="G43" s="21">
        <f>I11</f>
        <v>16510</v>
      </c>
      <c r="H43" s="21">
        <f>I8</f>
        <v>14084</v>
      </c>
      <c r="I43" s="21">
        <f>I9</f>
        <v>2104</v>
      </c>
      <c r="J43" s="21">
        <f>I10</f>
        <v>322</v>
      </c>
      <c r="K43" s="21"/>
    </row>
    <row r="44" spans="1:11" ht="12.75">
      <c r="A44" t="s">
        <v>22</v>
      </c>
      <c r="C44" s="22">
        <f aca="true" t="shared" si="9" ref="C44:J44">C43/C42</f>
        <v>2.0085847050484364</v>
      </c>
      <c r="D44" s="22">
        <f t="shared" si="9"/>
        <v>2.01818958539437</v>
      </c>
      <c r="E44" s="22">
        <f t="shared" si="9"/>
        <v>1.9942860111163057</v>
      </c>
      <c r="F44" s="22">
        <f t="shared" si="9"/>
        <v>1.951646811492642</v>
      </c>
      <c r="G44" s="22">
        <f t="shared" si="9"/>
        <v>2.019818938096403</v>
      </c>
      <c r="H44" s="22">
        <f t="shared" si="9"/>
        <v>1.9912342711720628</v>
      </c>
      <c r="I44" s="22">
        <f t="shared" si="9"/>
        <v>2.219409282700422</v>
      </c>
      <c r="J44" s="22">
        <f t="shared" si="9"/>
        <v>2.104575163398693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52949</v>
      </c>
      <c r="D47" s="21">
        <f>H16</f>
        <v>29311</v>
      </c>
      <c r="E47" s="21">
        <f>H17</f>
        <v>13989</v>
      </c>
      <c r="F47" s="21">
        <f>H18</f>
        <v>3392</v>
      </c>
      <c r="G47" s="21">
        <f>H22</f>
        <v>6257</v>
      </c>
      <c r="H47" s="21">
        <f>H19</f>
        <v>5464</v>
      </c>
      <c r="I47" s="21">
        <f>H20</f>
        <v>692</v>
      </c>
      <c r="J47" s="21">
        <f>H21</f>
        <v>101</v>
      </c>
      <c r="K47" s="21"/>
    </row>
    <row r="48" spans="1:11" ht="12.75">
      <c r="A48" t="s">
        <v>21</v>
      </c>
      <c r="C48" s="21">
        <f>SUM(D48:G48)</f>
        <v>115655</v>
      </c>
      <c r="D48" s="21">
        <f>H5</f>
        <v>66369</v>
      </c>
      <c r="E48" s="21">
        <f>H6</f>
        <v>29173</v>
      </c>
      <c r="F48" s="21">
        <f>H7</f>
        <v>6928</v>
      </c>
      <c r="G48" s="21">
        <f>H11</f>
        <v>13185</v>
      </c>
      <c r="H48" s="21">
        <f>H8</f>
        <v>11433</v>
      </c>
      <c r="I48" s="21">
        <f>H9</f>
        <v>1534</v>
      </c>
      <c r="J48" s="21">
        <f>H10</f>
        <v>218</v>
      </c>
      <c r="K48" s="21"/>
    </row>
    <row r="49" spans="1:11" ht="12.75">
      <c r="A49" t="s">
        <v>22</v>
      </c>
      <c r="C49" s="22">
        <f aca="true" t="shared" si="10" ref="C49:J49">C48/C47</f>
        <v>2.1842716576328165</v>
      </c>
      <c r="D49" s="22">
        <f t="shared" si="10"/>
        <v>2.2643035038040327</v>
      </c>
      <c r="E49" s="22">
        <f t="shared" si="10"/>
        <v>2.08542426192008</v>
      </c>
      <c r="F49" s="22">
        <f t="shared" si="10"/>
        <v>2.042452830188679</v>
      </c>
      <c r="G49" s="22">
        <f t="shared" si="10"/>
        <v>2.10723989132172</v>
      </c>
      <c r="H49" s="22">
        <f t="shared" si="10"/>
        <v>2.092423133235725</v>
      </c>
      <c r="I49" s="22">
        <f t="shared" si="10"/>
        <v>2.2167630057803467</v>
      </c>
      <c r="J49" s="22">
        <f t="shared" si="10"/>
        <v>2.1584158415841586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23233</v>
      </c>
      <c r="D52" s="21">
        <f>SUM(B16:G16)</f>
        <v>15165</v>
      </c>
      <c r="E52" s="21">
        <f>SUM(B17:G17)</f>
        <v>5262</v>
      </c>
      <c r="F52" s="21">
        <f>SUM(B18:G18)</f>
        <v>889</v>
      </c>
      <c r="G52" s="21">
        <f>SUM(H52:J52)</f>
        <v>1917</v>
      </c>
      <c r="H52" s="21">
        <f>SUM(B19:G19)</f>
        <v>1609</v>
      </c>
      <c r="I52" s="21">
        <f>SUM(B20:G20)</f>
        <v>256</v>
      </c>
      <c r="J52" s="21">
        <f>SUM(B21:G21)</f>
        <v>52</v>
      </c>
      <c r="K52" s="21"/>
    </row>
    <row r="53" spans="1:11" ht="12.75">
      <c r="A53" t="s">
        <v>21</v>
      </c>
      <c r="C53" s="21">
        <f>SUM(B12:G12)</f>
        <v>37363</v>
      </c>
      <c r="D53" s="21">
        <f>SUM(B5:G5)</f>
        <v>23392</v>
      </c>
      <c r="E53" s="21">
        <f>SUM(B6:G6)</f>
        <v>9219</v>
      </c>
      <c r="F53" s="21">
        <f>SUM(B7:G7)</f>
        <v>1427</v>
      </c>
      <c r="G53" s="21">
        <f>SUM(H53:J53)</f>
        <v>3325</v>
      </c>
      <c r="H53" s="21">
        <f>SUM(B8:G8)</f>
        <v>2651</v>
      </c>
      <c r="I53" s="21">
        <f>SUM(B9:G9)</f>
        <v>570</v>
      </c>
      <c r="J53" s="21">
        <f>SUM(B10:G10)</f>
        <v>104</v>
      </c>
      <c r="K53" s="21"/>
    </row>
    <row r="54" spans="1:11" ht="12.75">
      <c r="A54" t="s">
        <v>22</v>
      </c>
      <c r="C54" s="22">
        <f aca="true" t="shared" si="11" ref="C54:J54">C53/C52</f>
        <v>1.6081866310850945</v>
      </c>
      <c r="D54" s="22">
        <f t="shared" si="11"/>
        <v>1.542499175733597</v>
      </c>
      <c r="E54" s="22">
        <f t="shared" si="11"/>
        <v>1.7519954389965793</v>
      </c>
      <c r="F54" s="22">
        <f t="shared" si="11"/>
        <v>1.6051743532058493</v>
      </c>
      <c r="G54" s="22">
        <f t="shared" si="11"/>
        <v>1.7344809598330726</v>
      </c>
      <c r="H54" s="22">
        <f t="shared" si="11"/>
        <v>1.6476072094468615</v>
      </c>
      <c r="I54" s="22">
        <f t="shared" si="11"/>
        <v>2.2265625</v>
      </c>
      <c r="J54" s="22">
        <f t="shared" si="11"/>
        <v>2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23233</v>
      </c>
      <c r="D61" s="21">
        <f>SUM(B16:G16)</f>
        <v>15165</v>
      </c>
      <c r="E61" s="21">
        <f>SUM(B17:G17)</f>
        <v>5262</v>
      </c>
      <c r="F61" s="21">
        <f>SUM(B18:G18)</f>
        <v>889</v>
      </c>
      <c r="G61" s="21">
        <f>SUM(H61:J61)</f>
        <v>1917</v>
      </c>
      <c r="H61" s="21">
        <f>SUM(B19:G19)</f>
        <v>1609</v>
      </c>
      <c r="I61" s="21">
        <f>SUM(B20:G20)</f>
        <v>256</v>
      </c>
      <c r="J61" s="21">
        <f>SUM(B21:G21)</f>
        <v>52</v>
      </c>
      <c r="K61" s="21"/>
    </row>
    <row r="62" spans="1:11" ht="12.75">
      <c r="A62" t="s">
        <v>21</v>
      </c>
      <c r="C62" s="21">
        <f>SUM(B12:G12)</f>
        <v>37363</v>
      </c>
      <c r="D62" s="21">
        <f>SUM(B5:G5)</f>
        <v>23392</v>
      </c>
      <c r="E62" s="21">
        <f>SUM(B6:G6)</f>
        <v>9219</v>
      </c>
      <c r="F62" s="21">
        <f>SUM(B7:G7)</f>
        <v>1427</v>
      </c>
      <c r="G62" s="21">
        <f>SUM(H62:J62)</f>
        <v>3325</v>
      </c>
      <c r="H62" s="21">
        <f>SUM(B8:G8)</f>
        <v>2651</v>
      </c>
      <c r="I62" s="21">
        <f>SUM(B9:G9)</f>
        <v>570</v>
      </c>
      <c r="J62" s="21">
        <f>SUM(B10:G10)</f>
        <v>104</v>
      </c>
      <c r="K62" s="21"/>
    </row>
    <row r="63" spans="1:11" ht="12.75">
      <c r="A63" t="s">
        <v>22</v>
      </c>
      <c r="C63" s="22">
        <f aca="true" t="shared" si="12" ref="C63:J63">C62/C61</f>
        <v>1.6081866310850945</v>
      </c>
      <c r="D63" s="22">
        <f t="shared" si="12"/>
        <v>1.542499175733597</v>
      </c>
      <c r="E63" s="22">
        <f t="shared" si="12"/>
        <v>1.7519954389965793</v>
      </c>
      <c r="F63" s="22">
        <f t="shared" si="12"/>
        <v>1.6051743532058493</v>
      </c>
      <c r="G63" s="22">
        <f t="shared" si="12"/>
        <v>1.7344809598330726</v>
      </c>
      <c r="H63" s="22">
        <f t="shared" si="12"/>
        <v>1.6476072094468615</v>
      </c>
      <c r="I63" s="22">
        <f t="shared" si="12"/>
        <v>2.2265625</v>
      </c>
      <c r="J63" s="22">
        <f t="shared" si="12"/>
        <v>2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13735</v>
      </c>
      <c r="D66" s="21">
        <f>SUM(F16:G16)</f>
        <v>9341</v>
      </c>
      <c r="E66" s="21">
        <f>SUM(F17:G17)</f>
        <v>2843</v>
      </c>
      <c r="F66" s="21">
        <f>SUM(F18:G18)</f>
        <v>563</v>
      </c>
      <c r="G66" s="21">
        <f>SUM(H66:J66)</f>
        <v>988</v>
      </c>
      <c r="H66" s="21">
        <f>SUM(F19:G19)</f>
        <v>860</v>
      </c>
      <c r="I66" s="21">
        <f>SUM(F20:G20)</f>
        <v>104</v>
      </c>
      <c r="J66" s="21">
        <f>SUM(F21:G21)</f>
        <v>24</v>
      </c>
      <c r="K66" s="21"/>
    </row>
    <row r="67" spans="1:11" ht="12.75">
      <c r="A67" t="s">
        <v>21</v>
      </c>
      <c r="C67" s="21">
        <f>SUM(F12:G12)</f>
        <v>14875</v>
      </c>
      <c r="D67" s="21">
        <f>SUM(F5:G5)</f>
        <v>10284</v>
      </c>
      <c r="E67" s="21">
        <f>SUM(F6:G6)</f>
        <v>2959</v>
      </c>
      <c r="F67" s="21">
        <f>SUM(F7:G7)</f>
        <v>588</v>
      </c>
      <c r="G67" s="21">
        <f>SUM(H67:J67)</f>
        <v>1044</v>
      </c>
      <c r="H67" s="21">
        <f>SUM(F8:G8)</f>
        <v>905</v>
      </c>
      <c r="I67" s="21">
        <f>SUM(F9:G9)</f>
        <v>115</v>
      </c>
      <c r="J67" s="21">
        <f>SUM(F10:G10)</f>
        <v>24</v>
      </c>
      <c r="K67" s="21"/>
    </row>
    <row r="68" spans="1:11" ht="12.75">
      <c r="A68" t="s">
        <v>22</v>
      </c>
      <c r="C68" s="22">
        <f aca="true" t="shared" si="13" ref="C68:J68">C67/C66</f>
        <v>1.0829996359665088</v>
      </c>
      <c r="D68" s="22">
        <f t="shared" si="13"/>
        <v>1.1009527887806445</v>
      </c>
      <c r="E68" s="22">
        <f t="shared" si="13"/>
        <v>1.0408019697502637</v>
      </c>
      <c r="F68" s="22">
        <f t="shared" si="13"/>
        <v>1.044404973357016</v>
      </c>
      <c r="G68" s="22">
        <f t="shared" si="13"/>
        <v>1.05668016194332</v>
      </c>
      <c r="H68" s="22">
        <f t="shared" si="13"/>
        <v>1.052325581395349</v>
      </c>
      <c r="I68" s="22">
        <f t="shared" si="13"/>
        <v>1.1057692307692308</v>
      </c>
      <c r="J68" s="22">
        <f t="shared" si="13"/>
        <v>1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5131</v>
      </c>
      <c r="D71" s="21">
        <f>B16</f>
        <v>2808</v>
      </c>
      <c r="E71" s="21">
        <f>B17</f>
        <v>1528</v>
      </c>
      <c r="F71" s="21">
        <f>B18</f>
        <v>225</v>
      </c>
      <c r="G71" s="21">
        <f>SUM(H71:J71)</f>
        <v>570</v>
      </c>
      <c r="H71" s="21">
        <f>B19</f>
        <v>447</v>
      </c>
      <c r="I71" s="21">
        <f>B20</f>
        <v>103</v>
      </c>
      <c r="J71" s="21">
        <f>B21</f>
        <v>20</v>
      </c>
      <c r="K71" s="21"/>
    </row>
    <row r="72" spans="1:11" ht="12.75">
      <c r="A72" t="s">
        <v>21</v>
      </c>
      <c r="C72" s="21">
        <f>B12</f>
        <v>16570</v>
      </c>
      <c r="D72" s="21">
        <f>B5</f>
        <v>9037</v>
      </c>
      <c r="E72" s="21">
        <f>B6</f>
        <v>5013</v>
      </c>
      <c r="F72" s="21">
        <f>B7</f>
        <v>713</v>
      </c>
      <c r="G72" s="21">
        <f>SUM(H72:J72)</f>
        <v>1807</v>
      </c>
      <c r="H72" s="21">
        <f>B8</f>
        <v>1385</v>
      </c>
      <c r="I72" s="21">
        <f>B9</f>
        <v>353</v>
      </c>
      <c r="J72" s="21">
        <f>B10</f>
        <v>69</v>
      </c>
      <c r="K72" s="21"/>
    </row>
    <row r="73" spans="1:11" ht="12.75">
      <c r="A73" t="s">
        <v>22</v>
      </c>
      <c r="C73" s="22">
        <f aca="true" t="shared" si="14" ref="C73:J73">C72/C71</f>
        <v>3.2293899824595593</v>
      </c>
      <c r="D73" s="22">
        <f t="shared" si="14"/>
        <v>3.218304843304843</v>
      </c>
      <c r="E73" s="22">
        <f t="shared" si="14"/>
        <v>3.280759162303665</v>
      </c>
      <c r="F73" s="22">
        <f t="shared" si="14"/>
        <v>3.168888888888889</v>
      </c>
      <c r="G73" s="22">
        <f t="shared" si="14"/>
        <v>3.170175438596491</v>
      </c>
      <c r="H73" s="22">
        <f t="shared" si="14"/>
        <v>3.098434004474273</v>
      </c>
      <c r="I73" s="22">
        <f t="shared" si="14"/>
        <v>3.4271844660194173</v>
      </c>
      <c r="J73" s="22">
        <f t="shared" si="14"/>
        <v>3.45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81</v>
      </c>
      <c r="D76" s="21">
        <f>C16</f>
        <v>46</v>
      </c>
      <c r="E76" s="21">
        <f>C17</f>
        <v>28</v>
      </c>
      <c r="F76" s="21">
        <f>C18</f>
        <v>2</v>
      </c>
      <c r="G76" s="21">
        <f>SUM(H76:J76)</f>
        <v>5</v>
      </c>
      <c r="H76" s="21">
        <f>C19</f>
        <v>2</v>
      </c>
      <c r="I76" s="21">
        <f>C20</f>
        <v>2</v>
      </c>
      <c r="J76" s="21">
        <f>C21</f>
        <v>1</v>
      </c>
      <c r="K76" s="21"/>
    </row>
    <row r="77" spans="1:11" ht="12.75">
      <c r="A77" t="s">
        <v>21</v>
      </c>
      <c r="C77" s="21">
        <f>C12</f>
        <v>310</v>
      </c>
      <c r="D77" s="21">
        <f>C5</f>
        <v>156</v>
      </c>
      <c r="E77" s="21">
        <f>C6</f>
        <v>131</v>
      </c>
      <c r="F77" s="21">
        <f>C7</f>
        <v>7</v>
      </c>
      <c r="G77" s="21">
        <f>SUM(H77:J77)</f>
        <v>16</v>
      </c>
      <c r="H77" s="21">
        <f>C8</f>
        <v>6</v>
      </c>
      <c r="I77" s="21">
        <f>C9</f>
        <v>6</v>
      </c>
      <c r="J77" s="21">
        <f>C10</f>
        <v>4</v>
      </c>
      <c r="K77" s="21"/>
    </row>
    <row r="78" spans="1:11" ht="12.75">
      <c r="A78" t="s">
        <v>22</v>
      </c>
      <c r="C78" s="22">
        <f aca="true" t="shared" si="15" ref="C78:J78">C77/C76</f>
        <v>3.8271604938271606</v>
      </c>
      <c r="D78" s="22">
        <f t="shared" si="15"/>
        <v>3.391304347826087</v>
      </c>
      <c r="E78" s="22">
        <f t="shared" si="15"/>
        <v>4.678571428571429</v>
      </c>
      <c r="F78" s="22">
        <f t="shared" si="15"/>
        <v>3.5</v>
      </c>
      <c r="G78" s="22">
        <f t="shared" si="15"/>
        <v>3.2</v>
      </c>
      <c r="H78" s="22">
        <f t="shared" si="15"/>
        <v>3</v>
      </c>
      <c r="I78" s="22">
        <f t="shared" si="15"/>
        <v>3</v>
      </c>
      <c r="J78" s="22">
        <f t="shared" si="15"/>
        <v>4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3891</v>
      </c>
      <c r="D81" s="21">
        <f>E16</f>
        <v>2678</v>
      </c>
      <c r="E81" s="21">
        <f>E17</f>
        <v>793</v>
      </c>
      <c r="F81" s="21">
        <f>E18</f>
        <v>93</v>
      </c>
      <c r="G81" s="21">
        <f>SUM(H81:J81)</f>
        <v>327</v>
      </c>
      <c r="H81" s="21">
        <f>E19</f>
        <v>285</v>
      </c>
      <c r="I81" s="21">
        <f>E20</f>
        <v>35</v>
      </c>
      <c r="J81" s="21">
        <f>E21</f>
        <v>7</v>
      </c>
      <c r="K81" s="21"/>
    </row>
    <row r="82" spans="1:11" ht="12.75">
      <c r="A82" t="s">
        <v>21</v>
      </c>
      <c r="C82" s="21">
        <f>E12</f>
        <v>3951</v>
      </c>
      <c r="D82" s="21">
        <f>E5</f>
        <v>2713</v>
      </c>
      <c r="E82" s="21">
        <f>E6</f>
        <v>808</v>
      </c>
      <c r="F82" s="21">
        <f>E7</f>
        <v>95</v>
      </c>
      <c r="G82" s="21">
        <f>SUM(H82:J82)</f>
        <v>335</v>
      </c>
      <c r="H82" s="21">
        <f>E8</f>
        <v>291</v>
      </c>
      <c r="I82" s="21">
        <f>E9</f>
        <v>37</v>
      </c>
      <c r="J82" s="21">
        <f>E10</f>
        <v>7</v>
      </c>
      <c r="K82" s="21"/>
    </row>
    <row r="83" spans="1:11" ht="12.75">
      <c r="A83" t="s">
        <v>22</v>
      </c>
      <c r="C83" s="22">
        <f aca="true" t="shared" si="16" ref="C83:J83">C82/C81</f>
        <v>1.015420200462606</v>
      </c>
      <c r="D83" s="22">
        <f t="shared" si="16"/>
        <v>1.0130694548170276</v>
      </c>
      <c r="E83" s="22">
        <f t="shared" si="16"/>
        <v>1.0189155107187895</v>
      </c>
      <c r="F83" s="22">
        <f t="shared" si="16"/>
        <v>1.021505376344086</v>
      </c>
      <c r="G83" s="22">
        <f t="shared" si="16"/>
        <v>1.0244648318042813</v>
      </c>
      <c r="H83" s="22">
        <f t="shared" si="16"/>
        <v>1.0210526315789474</v>
      </c>
      <c r="I83" s="22">
        <f t="shared" si="16"/>
        <v>1.0571428571428572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395</v>
      </c>
      <c r="D86" s="21">
        <f>D16</f>
        <v>292</v>
      </c>
      <c r="E86" s="21">
        <f>D17</f>
        <v>70</v>
      </c>
      <c r="F86" s="21">
        <f>D18</f>
        <v>6</v>
      </c>
      <c r="G86" s="21">
        <f>SUM(H86:J86)</f>
        <v>27</v>
      </c>
      <c r="H86" s="21">
        <f>D19</f>
        <v>15</v>
      </c>
      <c r="I86" s="21">
        <f>D20</f>
        <v>12</v>
      </c>
      <c r="J86" s="21">
        <f>D21</f>
        <v>0</v>
      </c>
    </row>
    <row r="87" spans="1:10" ht="12.75">
      <c r="A87" t="s">
        <v>21</v>
      </c>
      <c r="C87" s="21">
        <f>D12</f>
        <v>1657</v>
      </c>
      <c r="D87" s="21">
        <f>D5</f>
        <v>1202</v>
      </c>
      <c r="E87" s="21">
        <f>D6</f>
        <v>308</v>
      </c>
      <c r="F87" s="21">
        <f>D7</f>
        <v>24</v>
      </c>
      <c r="G87" s="21">
        <f>SUM(H87:J87)</f>
        <v>123</v>
      </c>
      <c r="H87" s="21">
        <f>D8</f>
        <v>64</v>
      </c>
      <c r="I87" s="21">
        <f>D9</f>
        <v>59</v>
      </c>
      <c r="J87" s="21">
        <f>D10</f>
        <v>0</v>
      </c>
    </row>
    <row r="88" spans="1:10" ht="12.75">
      <c r="A88" t="s">
        <v>22</v>
      </c>
      <c r="C88" s="22">
        <f aca="true" t="shared" si="17" ref="C88:J88">C87/C86</f>
        <v>4.19493670886076</v>
      </c>
      <c r="D88" s="22">
        <f t="shared" si="17"/>
        <v>4.116438356164384</v>
      </c>
      <c r="E88" s="22">
        <f t="shared" si="17"/>
        <v>4.4</v>
      </c>
      <c r="F88" s="22">
        <f t="shared" si="17"/>
        <v>4</v>
      </c>
      <c r="G88" s="22">
        <f t="shared" si="17"/>
        <v>4.555555555555555</v>
      </c>
      <c r="H88" s="22">
        <f t="shared" si="17"/>
        <v>4.266666666666667</v>
      </c>
      <c r="I88" s="22">
        <f t="shared" si="17"/>
        <v>4.916666666666667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33157952</v>
      </c>
      <c r="D94" s="21"/>
      <c r="E94" s="21">
        <f>SUM(E95:E96)</f>
        <v>76182</v>
      </c>
      <c r="F94" s="22">
        <f>C94/E94</f>
        <v>435.24654117770604</v>
      </c>
      <c r="G94" s="21">
        <f>SUM(G95:G96)</f>
        <v>153018</v>
      </c>
      <c r="H94" s="22">
        <f>C94/G94</f>
        <v>216.69314721143917</v>
      </c>
    </row>
    <row r="95" spans="1:8" ht="12.75">
      <c r="A95" t="s">
        <v>23</v>
      </c>
      <c r="C95" s="21">
        <f>H34</f>
        <v>25007456</v>
      </c>
      <c r="D95" s="21"/>
      <c r="E95" s="21">
        <f>H23</f>
        <v>52949</v>
      </c>
      <c r="F95" s="22">
        <f>C95/E95</f>
        <v>472.29326332886365</v>
      </c>
      <c r="G95" s="21">
        <f>H12</f>
        <v>115655</v>
      </c>
      <c r="H95" s="22">
        <f>C95/G95</f>
        <v>216.2245990229562</v>
      </c>
    </row>
    <row r="96" spans="1:8" ht="12.75">
      <c r="A96" t="s">
        <v>34</v>
      </c>
      <c r="C96" s="21">
        <f>SUM(B34:G34)</f>
        <v>8150496</v>
      </c>
      <c r="D96" s="21"/>
      <c r="E96" s="21">
        <f>SUM(B23:G23)</f>
        <v>23233</v>
      </c>
      <c r="F96" s="22">
        <f>C96/E96</f>
        <v>350.8154779839022</v>
      </c>
      <c r="G96" s="21">
        <f>SUM(B12:G12)</f>
        <v>37363</v>
      </c>
      <c r="H96" s="22">
        <f>C96/G96</f>
        <v>218.1435109600407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19303024</v>
      </c>
      <c r="D98" s="21"/>
      <c r="E98" s="21">
        <f>SUM(E99:E100)</f>
        <v>44476</v>
      </c>
      <c r="F98" s="22">
        <f>C98/E98</f>
        <v>434.00989297598704</v>
      </c>
      <c r="G98" s="21">
        <f>SUM(G99:G100)</f>
        <v>89761</v>
      </c>
      <c r="H98" s="22">
        <f>C98/G98</f>
        <v>215.04911932799322</v>
      </c>
    </row>
    <row r="99" spans="1:8" ht="12.75">
      <c r="A99" t="s">
        <v>23</v>
      </c>
      <c r="C99" s="21">
        <f>H27</f>
        <v>14175729</v>
      </c>
      <c r="D99" s="21"/>
      <c r="E99" s="21">
        <f>H16</f>
        <v>29311</v>
      </c>
      <c r="F99" s="22">
        <f>C99/E99</f>
        <v>483.6317082324042</v>
      </c>
      <c r="G99" s="21">
        <f>H5</f>
        <v>66369</v>
      </c>
      <c r="H99" s="22">
        <f>C99/G99</f>
        <v>213.58961262034987</v>
      </c>
    </row>
    <row r="100" spans="1:8" ht="12.75">
      <c r="A100" t="s">
        <v>34</v>
      </c>
      <c r="C100" s="21">
        <f>SUM(B27:G27)</f>
        <v>5127295</v>
      </c>
      <c r="D100" s="21"/>
      <c r="E100" s="21">
        <f>SUM(B16:G16)</f>
        <v>15165</v>
      </c>
      <c r="F100" s="22">
        <f>C100/E100</f>
        <v>338.10056050115395</v>
      </c>
      <c r="G100" s="21">
        <f>SUM(B5:G5)</f>
        <v>23392</v>
      </c>
      <c r="H100" s="22">
        <f>C100/G100</f>
        <v>219.19010772913816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8353394</v>
      </c>
      <c r="D102" s="21"/>
      <c r="E102" s="21">
        <f>SUM(E103:E104)</f>
        <v>19251</v>
      </c>
      <c r="F102" s="22">
        <f>C102/E102</f>
        <v>433.9200041556283</v>
      </c>
      <c r="G102" s="21">
        <f>SUM(G103:G104)</f>
        <v>38392</v>
      </c>
      <c r="H102" s="22">
        <f>C102/G102</f>
        <v>217.58163158991456</v>
      </c>
    </row>
    <row r="103" spans="1:8" ht="12.75">
      <c r="A103" t="s">
        <v>23</v>
      </c>
      <c r="C103" s="21">
        <f>H28</f>
        <v>6374429</v>
      </c>
      <c r="D103" s="21"/>
      <c r="E103" s="21">
        <f>H17</f>
        <v>13989</v>
      </c>
      <c r="F103" s="22">
        <f>C103/E103</f>
        <v>455.6743870183716</v>
      </c>
      <c r="G103" s="21">
        <f>H6</f>
        <v>29173</v>
      </c>
      <c r="H103" s="22">
        <f>C103/G103</f>
        <v>218.504404757824</v>
      </c>
    </row>
    <row r="104" spans="1:8" ht="12.75">
      <c r="A104" t="s">
        <v>34</v>
      </c>
      <c r="C104" s="21">
        <f>SUM(B28:G28)</f>
        <v>1978965</v>
      </c>
      <c r="D104" s="21"/>
      <c r="E104" s="21">
        <f>SUM(B17:G17)</f>
        <v>5262</v>
      </c>
      <c r="F104" s="22">
        <f>C104/E104</f>
        <v>376.0860889395667</v>
      </c>
      <c r="G104" s="21">
        <f>SUM(B6:G6)</f>
        <v>9219</v>
      </c>
      <c r="H104" s="22">
        <f>C104/G104</f>
        <v>214.6615684998373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1802031</v>
      </c>
      <c r="D106" s="21"/>
      <c r="E106" s="21">
        <f>SUM(E107:E108)</f>
        <v>4281</v>
      </c>
      <c r="F106" s="22">
        <f>C106/E106</f>
        <v>420.93693062368607</v>
      </c>
      <c r="G106" s="21">
        <f>SUM(G107:G108)</f>
        <v>8355</v>
      </c>
      <c r="H106" s="22">
        <f>C106/G106</f>
        <v>215.68294434470377</v>
      </c>
    </row>
    <row r="107" spans="1:8" ht="12.75">
      <c r="A107" t="s">
        <v>23</v>
      </c>
      <c r="C107" s="21">
        <f>H29</f>
        <v>1497426</v>
      </c>
      <c r="D107" s="21"/>
      <c r="E107" s="21">
        <f>H18</f>
        <v>3392</v>
      </c>
      <c r="F107" s="22">
        <f>C107/E107</f>
        <v>441.4581367924528</v>
      </c>
      <c r="G107" s="21">
        <f>H7</f>
        <v>6928</v>
      </c>
      <c r="H107" s="22">
        <f>C107/G107</f>
        <v>216.1411662817552</v>
      </c>
    </row>
    <row r="108" spans="1:8" ht="12.75">
      <c r="A108" t="s">
        <v>34</v>
      </c>
      <c r="C108" s="21">
        <f>SUM(B29:G29)</f>
        <v>304605</v>
      </c>
      <c r="D108" s="21"/>
      <c r="E108" s="21">
        <f>SUM(B18:G18)</f>
        <v>889</v>
      </c>
      <c r="F108" s="22">
        <f>C108/E108</f>
        <v>342.6377952755906</v>
      </c>
      <c r="G108" s="21">
        <f>SUM(B7:G7)</f>
        <v>1427</v>
      </c>
      <c r="H108" s="22">
        <f>C108/G108</f>
        <v>213.458304134548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3699503</v>
      </c>
      <c r="D110" s="21"/>
      <c r="E110" s="21">
        <f>SUM(E111:E112)</f>
        <v>8174</v>
      </c>
      <c r="F110" s="22">
        <f>C110/E110</f>
        <v>452.59395644727186</v>
      </c>
      <c r="G110" s="21">
        <f>SUM(G111:G112)</f>
        <v>16510</v>
      </c>
      <c r="H110" s="22">
        <f>C110/G110</f>
        <v>224.0764990914597</v>
      </c>
    </row>
    <row r="111" spans="1:8" ht="12.75">
      <c r="A111" s="11" t="s">
        <v>23</v>
      </c>
      <c r="C111" s="21">
        <f>H33</f>
        <v>2959872</v>
      </c>
      <c r="D111" s="21"/>
      <c r="E111" s="21">
        <f>H22</f>
        <v>6257</v>
      </c>
      <c r="F111" s="22">
        <f>C111/E111</f>
        <v>473.0497043311491</v>
      </c>
      <c r="G111" s="21">
        <f>H11</f>
        <v>13185</v>
      </c>
      <c r="H111" s="22">
        <f>C111/G111</f>
        <v>224.48782707622297</v>
      </c>
    </row>
    <row r="112" spans="1:8" ht="12.75">
      <c r="A112" s="11" t="s">
        <v>34</v>
      </c>
      <c r="C112" s="21">
        <f>SUM(B33:G33)</f>
        <v>739631</v>
      </c>
      <c r="D112" s="21"/>
      <c r="E112" s="21">
        <f>SUM(B22:G22)</f>
        <v>1917</v>
      </c>
      <c r="F112" s="22">
        <f>C112/E112</f>
        <v>385.8273343766302</v>
      </c>
      <c r="G112" s="21">
        <f>SUM(B11:G11)</f>
        <v>3325</v>
      </c>
      <c r="H112" s="22">
        <f>C112/G112</f>
        <v>222.4454135338346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3180308</v>
      </c>
      <c r="D114" s="21"/>
      <c r="E114" s="21">
        <f>SUM(E115:E116)</f>
        <v>7073</v>
      </c>
      <c r="F114" s="22">
        <f>C114/E114</f>
        <v>449.64060511805457</v>
      </c>
      <c r="G114" s="21">
        <f>SUM(G115:G116)</f>
        <v>14084</v>
      </c>
      <c r="H114" s="22">
        <f>C114/G114</f>
        <v>225.80999715989776</v>
      </c>
    </row>
    <row r="115" spans="1:8" ht="12.75">
      <c r="A115" t="s">
        <v>23</v>
      </c>
      <c r="C115" s="21">
        <f>H30</f>
        <v>2581603</v>
      </c>
      <c r="D115" s="21"/>
      <c r="E115" s="21">
        <f>H19</f>
        <v>5464</v>
      </c>
      <c r="F115" s="22">
        <f>C115/E115</f>
        <v>472.4749267935578</v>
      </c>
      <c r="G115" s="21">
        <f>H8</f>
        <v>11433</v>
      </c>
      <c r="H115" s="22">
        <f>C115/G115</f>
        <v>225.80276392897753</v>
      </c>
    </row>
    <row r="116" spans="1:8" ht="12.75">
      <c r="A116" t="s">
        <v>34</v>
      </c>
      <c r="C116" s="21">
        <f>SUM(B30:G30)</f>
        <v>598705</v>
      </c>
      <c r="D116" s="21"/>
      <c r="E116" s="21">
        <f>SUM(B19:G19)</f>
        <v>1609</v>
      </c>
      <c r="F116" s="22">
        <f>C116/E116</f>
        <v>372.0975761342449</v>
      </c>
      <c r="G116" s="21">
        <f>SUM(B8:G8)</f>
        <v>2651</v>
      </c>
      <c r="H116" s="22">
        <f>C116/G116</f>
        <v>225.84119200301774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453067</v>
      </c>
      <c r="D118" s="21"/>
      <c r="E118" s="21">
        <f>SUM(E119:E120)</f>
        <v>948</v>
      </c>
      <c r="F118" s="22">
        <f>C118/E118</f>
        <v>477.918776371308</v>
      </c>
      <c r="G118" s="21">
        <f>SUM(G119:G120)</f>
        <v>2104</v>
      </c>
      <c r="H118" s="22">
        <f>C118/G118</f>
        <v>215.3360266159696</v>
      </c>
    </row>
    <row r="119" spans="1:8" ht="12.75">
      <c r="A119" t="s">
        <v>23</v>
      </c>
      <c r="C119" s="21">
        <f>H31</f>
        <v>334410</v>
      </c>
      <c r="D119" s="21"/>
      <c r="E119" s="21">
        <f>H20</f>
        <v>692</v>
      </c>
      <c r="F119" s="22">
        <f>C119/E119</f>
        <v>483.2514450867052</v>
      </c>
      <c r="G119" s="21">
        <f>H9</f>
        <v>1534</v>
      </c>
      <c r="H119" s="22">
        <f>C119/G119</f>
        <v>217.9986962190352</v>
      </c>
    </row>
    <row r="120" spans="1:8" ht="12.75">
      <c r="A120" t="s">
        <v>34</v>
      </c>
      <c r="C120" s="21">
        <f>SUM(B31:G31)</f>
        <v>118657</v>
      </c>
      <c r="D120" s="21"/>
      <c r="E120" s="21">
        <f>SUM(B20:G20)</f>
        <v>256</v>
      </c>
      <c r="F120" s="22">
        <f>C120/E120</f>
        <v>463.50390625</v>
      </c>
      <c r="G120" s="21">
        <f>SUM(B9:G9)</f>
        <v>570</v>
      </c>
      <c r="H120" s="22">
        <f>C120/G120</f>
        <v>208.1701754385965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66128</v>
      </c>
      <c r="D122" s="21"/>
      <c r="E122" s="21">
        <f>SUM(E123:E124)</f>
        <v>153</v>
      </c>
      <c r="F122" s="22">
        <f>C122/E122</f>
        <v>432.2091503267974</v>
      </c>
      <c r="G122" s="21">
        <f>SUM(G123:G124)</f>
        <v>322</v>
      </c>
      <c r="H122" s="22">
        <f>C122/G122</f>
        <v>205.3664596273292</v>
      </c>
    </row>
    <row r="123" spans="1:8" ht="12.75">
      <c r="A123" t="s">
        <v>23</v>
      </c>
      <c r="C123" s="21">
        <f>H32</f>
        <v>43859</v>
      </c>
      <c r="D123" s="21"/>
      <c r="E123" s="21">
        <f>H21</f>
        <v>101</v>
      </c>
      <c r="F123" s="22">
        <f>C123/E123</f>
        <v>434.2475247524753</v>
      </c>
      <c r="G123" s="21">
        <f>H10</f>
        <v>218</v>
      </c>
      <c r="H123" s="22">
        <f>C123/G123</f>
        <v>201.1880733944954</v>
      </c>
    </row>
    <row r="124" spans="1:8" ht="12.75">
      <c r="A124" t="s">
        <v>34</v>
      </c>
      <c r="C124" s="21">
        <f>SUM(B32:G32)</f>
        <v>22269</v>
      </c>
      <c r="D124" s="21"/>
      <c r="E124" s="21">
        <f>SUM(B21:G21)</f>
        <v>52</v>
      </c>
      <c r="F124" s="22">
        <f>C124/E124</f>
        <v>428.25</v>
      </c>
      <c r="G124" s="21">
        <f>SUM(B10:G10)</f>
        <v>104</v>
      </c>
      <c r="H124" s="22">
        <f>C124/G124</f>
        <v>214.125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8432804</v>
      </c>
      <c r="D130" s="21"/>
      <c r="E130" s="21">
        <f aca="true" t="shared" si="19" ref="E130:K130">SUM(E131:E134)</f>
        <v>4905116</v>
      </c>
      <c r="F130" s="21">
        <f t="shared" si="19"/>
        <v>1923410</v>
      </c>
      <c r="G130" s="21">
        <f t="shared" si="19"/>
        <v>300394</v>
      </c>
      <c r="H130" s="21">
        <f t="shared" si="19"/>
        <v>717475</v>
      </c>
      <c r="I130" s="21">
        <f t="shared" si="19"/>
        <v>586409</v>
      </c>
      <c r="J130" s="21">
        <f t="shared" si="19"/>
        <v>108797</v>
      </c>
      <c r="K130" s="21">
        <f t="shared" si="19"/>
        <v>22269</v>
      </c>
    </row>
    <row r="131" spans="1:11" ht="12.75">
      <c r="A131" t="s">
        <v>4</v>
      </c>
      <c r="C131" s="21">
        <f t="shared" si="18"/>
        <v>3285338</v>
      </c>
      <c r="D131" s="21"/>
      <c r="E131" s="21">
        <f>SUM(F27:G27)</f>
        <v>2157134</v>
      </c>
      <c r="F131" s="21">
        <f>SUM(F28:G28)</f>
        <v>593524</v>
      </c>
      <c r="G131" s="21">
        <f>SUM(F29:G29)</f>
        <v>119016</v>
      </c>
      <c r="H131" s="21">
        <f>SUM(I131:K131)</f>
        <v>221068</v>
      </c>
      <c r="I131" s="21">
        <f>SUM(F30:G30)</f>
        <v>194596</v>
      </c>
      <c r="J131" s="21">
        <f>SUM(F31:G31)</f>
        <v>21808</v>
      </c>
      <c r="K131" s="21">
        <f>SUM(F32:G32)</f>
        <v>4664</v>
      </c>
    </row>
    <row r="132" spans="1:11" ht="12.75">
      <c r="A132" t="s">
        <v>63</v>
      </c>
      <c r="C132" s="21">
        <f t="shared" si="18"/>
        <v>3865763</v>
      </c>
      <c r="D132" s="21"/>
      <c r="E132" s="21">
        <f>B27</f>
        <v>1941381</v>
      </c>
      <c r="F132" s="21">
        <f>B28</f>
        <v>1072178</v>
      </c>
      <c r="G132" s="21">
        <f>B29</f>
        <v>153628</v>
      </c>
      <c r="H132" s="21">
        <f>SUM(I132:K132)</f>
        <v>394436</v>
      </c>
      <c r="I132" s="21">
        <f>B30</f>
        <v>304140</v>
      </c>
      <c r="J132" s="21">
        <f>B31</f>
        <v>75450</v>
      </c>
      <c r="K132" s="21">
        <f>B32</f>
        <v>14846</v>
      </c>
    </row>
    <row r="133" spans="1:11" ht="12.75">
      <c r="A133" t="s">
        <v>62</v>
      </c>
      <c r="C133" s="21">
        <f t="shared" si="18"/>
        <v>74241</v>
      </c>
      <c r="D133" s="21"/>
      <c r="E133" s="21">
        <f>C27</f>
        <v>36882</v>
      </c>
      <c r="F133" s="21">
        <f>C28</f>
        <v>30446</v>
      </c>
      <c r="G133" s="21">
        <f>C29</f>
        <v>1578</v>
      </c>
      <c r="H133" s="21">
        <f>SUM(I133:K133)</f>
        <v>3714</v>
      </c>
      <c r="I133" s="21">
        <f>C30</f>
        <v>1621</v>
      </c>
      <c r="J133" s="21">
        <f>C31</f>
        <v>1309</v>
      </c>
      <c r="K133" s="21">
        <f>C32</f>
        <v>784</v>
      </c>
    </row>
    <row r="134" spans="1:11" ht="12.75">
      <c r="A134" t="s">
        <v>2</v>
      </c>
      <c r="C134" s="21">
        <f t="shared" si="18"/>
        <v>1207462</v>
      </c>
      <c r="D134" s="21"/>
      <c r="E134" s="21">
        <f>E27</f>
        <v>769719</v>
      </c>
      <c r="F134" s="21">
        <f>E28</f>
        <v>227262</v>
      </c>
      <c r="G134" s="21">
        <f>E29</f>
        <v>26172</v>
      </c>
      <c r="H134" s="21">
        <f>SUM(I134:K134)</f>
        <v>98257</v>
      </c>
      <c r="I134" s="21">
        <f>E30</f>
        <v>86052</v>
      </c>
      <c r="J134" s="21">
        <f>E31</f>
        <v>10230</v>
      </c>
      <c r="K134" s="21">
        <f>E32</f>
        <v>1975</v>
      </c>
    </row>
    <row r="135" spans="1:11" ht="12.75">
      <c r="A135" t="s">
        <v>61</v>
      </c>
      <c r="C135" s="21">
        <f t="shared" si="18"/>
        <v>316397</v>
      </c>
      <c r="D135" s="21"/>
      <c r="E135" s="21">
        <f>D27</f>
        <v>222179</v>
      </c>
      <c r="F135" s="21">
        <f>D28</f>
        <v>55555</v>
      </c>
      <c r="G135" s="21">
        <f>D29</f>
        <v>4211</v>
      </c>
      <c r="H135" s="21">
        <f>SUM(I135:K135)</f>
        <v>22156</v>
      </c>
      <c r="I135" s="21">
        <f>D30</f>
        <v>12296</v>
      </c>
      <c r="J135" s="21">
        <f>D31</f>
        <v>9860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3285338</v>
      </c>
      <c r="E141" s="22">
        <f>B141/C66</f>
        <v>239.194612304332</v>
      </c>
      <c r="G141" s="22">
        <f>B141/C67</f>
        <v>220.8630588235294</v>
      </c>
    </row>
    <row r="142" spans="1:7" ht="12.75">
      <c r="A142" t="s">
        <v>63</v>
      </c>
      <c r="B142" s="21">
        <f>C132</f>
        <v>3865763</v>
      </c>
      <c r="E142" s="22">
        <f>B142/C71</f>
        <v>753.4131748197233</v>
      </c>
      <c r="G142" s="22">
        <f>B142/C72</f>
        <v>233.29891369945685</v>
      </c>
    </row>
    <row r="143" spans="1:7" ht="12.75">
      <c r="A143" t="s">
        <v>62</v>
      </c>
      <c r="B143" s="21">
        <f>C133</f>
        <v>74241</v>
      </c>
      <c r="E143" s="22">
        <f>B143/C76</f>
        <v>916.5555555555555</v>
      </c>
      <c r="G143" s="22">
        <f>B143/C77</f>
        <v>239.48709677419356</v>
      </c>
    </row>
    <row r="144" spans="1:7" ht="12.75">
      <c r="A144" t="s">
        <v>2</v>
      </c>
      <c r="B144" s="21">
        <f>C134</f>
        <v>1207462</v>
      </c>
      <c r="E144" s="22">
        <f>B144/C81</f>
        <v>310.3217681829864</v>
      </c>
      <c r="G144" s="22">
        <f>B144/C82</f>
        <v>305.6092128575044</v>
      </c>
    </row>
    <row r="145" spans="1:7" ht="12.75">
      <c r="A145" t="s">
        <v>61</v>
      </c>
      <c r="B145" s="21">
        <f>C135</f>
        <v>316397</v>
      </c>
      <c r="E145" s="27">
        <f>B145/C86</f>
        <v>801.0050632911392</v>
      </c>
      <c r="G145" s="27">
        <f>B145/C87</f>
        <v>190.94568497284249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H33" sqref="H33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9170</v>
      </c>
      <c r="C5" s="25">
        <v>110</v>
      </c>
      <c r="D5" s="25">
        <v>1192</v>
      </c>
      <c r="E5" s="25">
        <v>2872</v>
      </c>
      <c r="F5" s="25">
        <v>9925</v>
      </c>
      <c r="G5" s="25">
        <v>397</v>
      </c>
      <c r="H5" s="25">
        <v>67891</v>
      </c>
      <c r="I5" s="20">
        <f aca="true" t="shared" si="0" ref="I5:I11">SUM(B5:H5)</f>
        <v>91557</v>
      </c>
    </row>
    <row r="6" spans="1:9" ht="12.75">
      <c r="A6" s="4" t="s">
        <v>8</v>
      </c>
      <c r="B6" s="25">
        <v>5229</v>
      </c>
      <c r="C6" s="25">
        <v>78</v>
      </c>
      <c r="D6" s="25">
        <v>325</v>
      </c>
      <c r="E6" s="25">
        <v>883</v>
      </c>
      <c r="F6" s="25">
        <v>2940</v>
      </c>
      <c r="G6" s="25">
        <v>45</v>
      </c>
      <c r="H6" s="25">
        <v>29634</v>
      </c>
      <c r="I6" s="20">
        <f t="shared" si="0"/>
        <v>39134</v>
      </c>
    </row>
    <row r="7" spans="1:9" ht="12.75">
      <c r="A7" s="4" t="s">
        <v>9</v>
      </c>
      <c r="B7" s="25">
        <v>714</v>
      </c>
      <c r="C7" s="25">
        <v>7</v>
      </c>
      <c r="D7" s="25">
        <v>24</v>
      </c>
      <c r="E7" s="25">
        <v>96</v>
      </c>
      <c r="F7" s="25">
        <v>570</v>
      </c>
      <c r="G7" s="25">
        <v>18</v>
      </c>
      <c r="H7" s="25">
        <v>7263</v>
      </c>
      <c r="I7" s="20">
        <f t="shared" si="0"/>
        <v>8692</v>
      </c>
    </row>
    <row r="8" spans="1:9" ht="12.75">
      <c r="A8" s="4" t="s">
        <v>10</v>
      </c>
      <c r="B8" s="25">
        <v>1369</v>
      </c>
      <c r="C8" s="25">
        <v>9</v>
      </c>
      <c r="D8" s="25">
        <v>81</v>
      </c>
      <c r="E8" s="25">
        <v>301</v>
      </c>
      <c r="F8" s="25">
        <v>891</v>
      </c>
      <c r="G8" s="25">
        <v>25</v>
      </c>
      <c r="H8" s="25">
        <v>11846</v>
      </c>
      <c r="I8" s="20">
        <f t="shared" si="0"/>
        <v>14522</v>
      </c>
    </row>
    <row r="9" spans="1:9" ht="12.75">
      <c r="A9" s="4" t="s">
        <v>11</v>
      </c>
      <c r="B9" s="25">
        <v>371</v>
      </c>
      <c r="C9" s="25">
        <v>0</v>
      </c>
      <c r="D9" s="25">
        <v>59</v>
      </c>
      <c r="E9" s="25">
        <v>40</v>
      </c>
      <c r="F9" s="25">
        <v>120</v>
      </c>
      <c r="G9" s="25">
        <v>1</v>
      </c>
      <c r="H9" s="25">
        <v>1526</v>
      </c>
      <c r="I9" s="20">
        <f t="shared" si="0"/>
        <v>2117</v>
      </c>
    </row>
    <row r="10" spans="1:9" ht="12.75">
      <c r="A10" s="4" t="s">
        <v>12</v>
      </c>
      <c r="B10" s="25">
        <v>76</v>
      </c>
      <c r="C10" s="25">
        <v>0</v>
      </c>
      <c r="D10" s="25">
        <v>0</v>
      </c>
      <c r="E10" s="25">
        <v>7</v>
      </c>
      <c r="F10" s="25">
        <v>24</v>
      </c>
      <c r="G10" s="25">
        <v>0</v>
      </c>
      <c r="H10" s="25">
        <v>226</v>
      </c>
      <c r="I10" s="20">
        <f t="shared" si="0"/>
        <v>333</v>
      </c>
    </row>
    <row r="11" spans="1:9" ht="12.75">
      <c r="A11" s="4" t="s">
        <v>13</v>
      </c>
      <c r="B11" s="20">
        <f aca="true" t="shared" si="1" ref="B11:H11">SUM(B8:B10)</f>
        <v>1816</v>
      </c>
      <c r="C11" s="20">
        <f t="shared" si="1"/>
        <v>9</v>
      </c>
      <c r="D11" s="20">
        <f t="shared" si="1"/>
        <v>140</v>
      </c>
      <c r="E11" s="20">
        <f t="shared" si="1"/>
        <v>348</v>
      </c>
      <c r="F11" s="20">
        <f t="shared" si="1"/>
        <v>1035</v>
      </c>
      <c r="G11" s="20">
        <f t="shared" si="1"/>
        <v>26</v>
      </c>
      <c r="H11" s="20">
        <f t="shared" si="1"/>
        <v>13598</v>
      </c>
      <c r="I11" s="20">
        <f t="shared" si="0"/>
        <v>16972</v>
      </c>
    </row>
    <row r="12" spans="1:9" ht="12.75">
      <c r="A12" s="4" t="s">
        <v>14</v>
      </c>
      <c r="B12" s="20">
        <f aca="true" t="shared" si="2" ref="B12:I12">SUM(B5+B6+B7+B11)</f>
        <v>16929</v>
      </c>
      <c r="C12" s="20">
        <f t="shared" si="2"/>
        <v>204</v>
      </c>
      <c r="D12" s="20">
        <f t="shared" si="2"/>
        <v>1681</v>
      </c>
      <c r="E12" s="20">
        <f t="shared" si="2"/>
        <v>4199</v>
      </c>
      <c r="F12" s="20">
        <f t="shared" si="2"/>
        <v>14470</v>
      </c>
      <c r="G12" s="20">
        <f t="shared" si="2"/>
        <v>486</v>
      </c>
      <c r="H12" s="20">
        <f t="shared" si="2"/>
        <v>118386</v>
      </c>
      <c r="I12" s="20">
        <f t="shared" si="2"/>
        <v>156355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2845</v>
      </c>
      <c r="C16" s="25">
        <v>29</v>
      </c>
      <c r="D16" s="25">
        <v>290</v>
      </c>
      <c r="E16" s="25">
        <v>2837</v>
      </c>
      <c r="F16" s="25">
        <v>9016</v>
      </c>
      <c r="G16" s="41">
        <v>350</v>
      </c>
      <c r="H16" s="25">
        <v>29909</v>
      </c>
      <c r="I16" s="20">
        <f aca="true" t="shared" si="3" ref="I16:I22">SUM(B16:H16)</f>
        <v>45276</v>
      </c>
    </row>
    <row r="17" spans="1:9" ht="12.75">
      <c r="A17" s="4" t="s">
        <v>8</v>
      </c>
      <c r="B17" s="25">
        <v>1590</v>
      </c>
      <c r="C17" s="25">
        <v>17</v>
      </c>
      <c r="D17" s="25">
        <v>75</v>
      </c>
      <c r="E17" s="25">
        <v>862</v>
      </c>
      <c r="F17" s="25">
        <v>2831</v>
      </c>
      <c r="G17" s="25">
        <v>40</v>
      </c>
      <c r="H17" s="25">
        <v>14209</v>
      </c>
      <c r="I17" s="20">
        <f t="shared" si="3"/>
        <v>19624</v>
      </c>
    </row>
    <row r="18" spans="1:9" ht="12.75">
      <c r="A18" s="4" t="s">
        <v>9</v>
      </c>
      <c r="B18" s="25">
        <v>228</v>
      </c>
      <c r="C18" s="25">
        <v>2</v>
      </c>
      <c r="D18" s="25">
        <v>6</v>
      </c>
      <c r="E18" s="25">
        <v>94</v>
      </c>
      <c r="F18" s="25">
        <v>546</v>
      </c>
      <c r="G18" s="25">
        <v>15</v>
      </c>
      <c r="H18" s="25">
        <v>3562</v>
      </c>
      <c r="I18" s="20">
        <f t="shared" si="3"/>
        <v>4453</v>
      </c>
    </row>
    <row r="19" spans="1:9" ht="12.75">
      <c r="A19" s="4" t="s">
        <v>10</v>
      </c>
      <c r="B19" s="25">
        <v>447</v>
      </c>
      <c r="C19" s="25">
        <v>2</v>
      </c>
      <c r="D19" s="25">
        <v>17</v>
      </c>
      <c r="E19" s="25">
        <v>297</v>
      </c>
      <c r="F19" s="25">
        <v>846</v>
      </c>
      <c r="G19" s="25">
        <v>24</v>
      </c>
      <c r="H19" s="25">
        <v>5614</v>
      </c>
      <c r="I19" s="20">
        <f t="shared" si="3"/>
        <v>7247</v>
      </c>
    </row>
    <row r="20" spans="1:9" ht="12.75">
      <c r="A20" s="4" t="s">
        <v>11</v>
      </c>
      <c r="B20" s="25">
        <v>107</v>
      </c>
      <c r="C20" s="25">
        <v>0</v>
      </c>
      <c r="D20" s="25">
        <v>12</v>
      </c>
      <c r="E20" s="25">
        <v>38</v>
      </c>
      <c r="F20" s="25">
        <v>108</v>
      </c>
      <c r="G20" s="25">
        <v>1</v>
      </c>
      <c r="H20" s="25">
        <v>698</v>
      </c>
      <c r="I20" s="20">
        <f t="shared" si="3"/>
        <v>964</v>
      </c>
    </row>
    <row r="21" spans="1:9" ht="12.75">
      <c r="A21" s="4" t="s">
        <v>12</v>
      </c>
      <c r="B21" s="25">
        <v>22</v>
      </c>
      <c r="C21" s="25">
        <v>0</v>
      </c>
      <c r="D21" s="25">
        <v>0</v>
      </c>
      <c r="E21" s="25">
        <v>7</v>
      </c>
      <c r="F21" s="25">
        <v>24</v>
      </c>
      <c r="G21" s="25">
        <v>0</v>
      </c>
      <c r="H21" s="25">
        <v>104</v>
      </c>
      <c r="I21" s="20">
        <f t="shared" si="3"/>
        <v>157</v>
      </c>
    </row>
    <row r="22" spans="1:9" ht="12.75">
      <c r="A22" s="4" t="s">
        <v>13</v>
      </c>
      <c r="B22" s="20">
        <f aca="true" t="shared" si="4" ref="B22:H22">SUM(B19:B21)</f>
        <v>576</v>
      </c>
      <c r="C22" s="20">
        <f t="shared" si="4"/>
        <v>2</v>
      </c>
      <c r="D22" s="20">
        <f t="shared" si="4"/>
        <v>29</v>
      </c>
      <c r="E22" s="20">
        <f t="shared" si="4"/>
        <v>342</v>
      </c>
      <c r="F22" s="20">
        <f t="shared" si="4"/>
        <v>978</v>
      </c>
      <c r="G22" s="20">
        <f t="shared" si="4"/>
        <v>25</v>
      </c>
      <c r="H22" s="20">
        <f t="shared" si="4"/>
        <v>6416</v>
      </c>
      <c r="I22" s="20">
        <f t="shared" si="3"/>
        <v>8368</v>
      </c>
    </row>
    <row r="23" spans="1:9" ht="12.75">
      <c r="A23" s="4" t="s">
        <v>14</v>
      </c>
      <c r="B23" s="20">
        <f aca="true" t="shared" si="5" ref="B23:I23">SUM(B16+B17+B18+B22)</f>
        <v>5239</v>
      </c>
      <c r="C23" s="20">
        <f t="shared" si="5"/>
        <v>50</v>
      </c>
      <c r="D23" s="20">
        <f t="shared" si="5"/>
        <v>400</v>
      </c>
      <c r="E23" s="20">
        <f t="shared" si="5"/>
        <v>4135</v>
      </c>
      <c r="F23" s="20">
        <f t="shared" si="5"/>
        <v>13371</v>
      </c>
      <c r="G23" s="20">
        <f t="shared" si="5"/>
        <v>430</v>
      </c>
      <c r="H23" s="20">
        <f t="shared" si="5"/>
        <v>54096</v>
      </c>
      <c r="I23" s="20">
        <f t="shared" si="5"/>
        <v>77721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1958323</v>
      </c>
      <c r="C27" s="25">
        <v>26626</v>
      </c>
      <c r="D27" s="25">
        <v>217691</v>
      </c>
      <c r="E27" s="25">
        <v>813787</v>
      </c>
      <c r="F27" s="25">
        <v>2048206</v>
      </c>
      <c r="G27" s="25">
        <v>116195</v>
      </c>
      <c r="H27" s="25">
        <v>14468914</v>
      </c>
      <c r="I27" s="20">
        <f aca="true" t="shared" si="6" ref="I27:I32">SUM(B27:H27)</f>
        <v>19649742</v>
      </c>
    </row>
    <row r="28" spans="1:9" ht="12.75">
      <c r="A28" s="4" t="s">
        <v>8</v>
      </c>
      <c r="B28" s="25">
        <v>1129546</v>
      </c>
      <c r="C28" s="25">
        <v>19247</v>
      </c>
      <c r="D28" s="25">
        <v>59656</v>
      </c>
      <c r="E28" s="25">
        <v>248016</v>
      </c>
      <c r="F28" s="25">
        <v>589732</v>
      </c>
      <c r="G28" s="25">
        <v>12711</v>
      </c>
      <c r="H28" s="25">
        <v>6475420</v>
      </c>
      <c r="I28" s="20">
        <f t="shared" si="6"/>
        <v>8534328</v>
      </c>
    </row>
    <row r="29" spans="1:9" ht="12.75">
      <c r="A29" s="4" t="s">
        <v>9</v>
      </c>
      <c r="B29" s="25">
        <v>152804</v>
      </c>
      <c r="C29" s="25">
        <v>2525</v>
      </c>
      <c r="D29" s="25">
        <v>4211</v>
      </c>
      <c r="E29" s="25">
        <v>26459</v>
      </c>
      <c r="F29" s="25">
        <v>114988</v>
      </c>
      <c r="G29" s="25">
        <v>4921</v>
      </c>
      <c r="H29" s="25">
        <v>1572866</v>
      </c>
      <c r="I29" s="20">
        <f t="shared" si="6"/>
        <v>1878774</v>
      </c>
    </row>
    <row r="30" spans="1:9" ht="12.75">
      <c r="A30" s="4" t="s">
        <v>10</v>
      </c>
      <c r="B30" s="25">
        <v>302750</v>
      </c>
      <c r="C30" s="25">
        <v>2166</v>
      </c>
      <c r="D30" s="25">
        <v>14809</v>
      </c>
      <c r="E30" s="25">
        <v>85773</v>
      </c>
      <c r="F30" s="25">
        <v>188008</v>
      </c>
      <c r="G30" s="25">
        <v>7538</v>
      </c>
      <c r="H30" s="25">
        <v>2722157</v>
      </c>
      <c r="I30" s="20">
        <f t="shared" si="6"/>
        <v>3323201</v>
      </c>
    </row>
    <row r="31" spans="1:9" ht="12.75">
      <c r="A31" s="4" t="s">
        <v>11</v>
      </c>
      <c r="B31" s="25">
        <v>80444</v>
      </c>
      <c r="C31" s="25">
        <v>0</v>
      </c>
      <c r="D31" s="25">
        <v>9882</v>
      </c>
      <c r="E31" s="25">
        <v>11080</v>
      </c>
      <c r="F31" s="25">
        <v>23221</v>
      </c>
      <c r="G31" s="25">
        <v>314</v>
      </c>
      <c r="H31" s="25">
        <v>331418</v>
      </c>
      <c r="I31" s="20">
        <f t="shared" si="6"/>
        <v>456359</v>
      </c>
    </row>
    <row r="32" spans="1:9" ht="12.75">
      <c r="A32" s="4" t="s">
        <v>12</v>
      </c>
      <c r="B32" s="25">
        <v>16999</v>
      </c>
      <c r="C32" s="25">
        <v>0</v>
      </c>
      <c r="D32" s="25">
        <v>0</v>
      </c>
      <c r="E32" s="25">
        <v>1975</v>
      </c>
      <c r="F32" s="25">
        <v>4659</v>
      </c>
      <c r="G32" s="25">
        <v>0</v>
      </c>
      <c r="H32" s="25">
        <v>43968</v>
      </c>
      <c r="I32" s="20">
        <f t="shared" si="6"/>
        <v>67601</v>
      </c>
    </row>
    <row r="33" spans="1:9" ht="12.75">
      <c r="A33" s="4" t="s">
        <v>13</v>
      </c>
      <c r="B33" s="20">
        <f aca="true" t="shared" si="7" ref="B33:I33">SUM(B30:B32)</f>
        <v>400193</v>
      </c>
      <c r="C33" s="20">
        <f t="shared" si="7"/>
        <v>2166</v>
      </c>
      <c r="D33" s="20">
        <f t="shared" si="7"/>
        <v>24691</v>
      </c>
      <c r="E33" s="20">
        <f t="shared" si="7"/>
        <v>98828</v>
      </c>
      <c r="F33" s="20">
        <f t="shared" si="7"/>
        <v>215888</v>
      </c>
      <c r="G33" s="20">
        <f t="shared" si="7"/>
        <v>7852</v>
      </c>
      <c r="H33" s="20">
        <f t="shared" si="7"/>
        <v>3097543</v>
      </c>
      <c r="I33" s="20">
        <f t="shared" si="7"/>
        <v>3847161</v>
      </c>
    </row>
    <row r="34" spans="1:9" ht="12.75">
      <c r="A34" s="4" t="s">
        <v>14</v>
      </c>
      <c r="B34" s="20">
        <f aca="true" t="shared" si="8" ref="B34:I34">SUM(B27+B28+B29+B33)</f>
        <v>3640866</v>
      </c>
      <c r="C34" s="20">
        <f t="shared" si="8"/>
        <v>50564</v>
      </c>
      <c r="D34" s="20">
        <f t="shared" si="8"/>
        <v>306249</v>
      </c>
      <c r="E34" s="20">
        <f t="shared" si="8"/>
        <v>1187090</v>
      </c>
      <c r="F34" s="20">
        <f t="shared" si="8"/>
        <v>2968814</v>
      </c>
      <c r="G34" s="20">
        <f t="shared" si="8"/>
        <v>141679</v>
      </c>
      <c r="H34" s="20">
        <f t="shared" si="8"/>
        <v>25614743</v>
      </c>
      <c r="I34" s="20">
        <f t="shared" si="8"/>
        <v>33910005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77721</v>
      </c>
      <c r="D42" s="21">
        <f>I16</f>
        <v>45276</v>
      </c>
      <c r="E42" s="21">
        <f>I17</f>
        <v>19624</v>
      </c>
      <c r="F42" s="21">
        <f>I18</f>
        <v>4453</v>
      </c>
      <c r="G42" s="21">
        <f>I22</f>
        <v>8368</v>
      </c>
      <c r="H42" s="21">
        <f>I19</f>
        <v>7247</v>
      </c>
      <c r="I42" s="21">
        <f>I20</f>
        <v>964</v>
      </c>
      <c r="J42" s="21">
        <f>I21</f>
        <v>157</v>
      </c>
      <c r="K42" s="21"/>
    </row>
    <row r="43" spans="1:11" ht="12.75">
      <c r="A43" t="s">
        <v>21</v>
      </c>
      <c r="C43" s="21">
        <f>SUM(D43:G43)</f>
        <v>156355</v>
      </c>
      <c r="D43" s="21">
        <f>I5</f>
        <v>91557</v>
      </c>
      <c r="E43" s="21">
        <f>I6</f>
        <v>39134</v>
      </c>
      <c r="F43" s="21">
        <f>I7</f>
        <v>8692</v>
      </c>
      <c r="G43" s="21">
        <f>I11</f>
        <v>16972</v>
      </c>
      <c r="H43" s="21">
        <f>I8</f>
        <v>14522</v>
      </c>
      <c r="I43" s="21">
        <f>I9</f>
        <v>2117</v>
      </c>
      <c r="J43" s="21">
        <f>I10</f>
        <v>333</v>
      </c>
      <c r="K43" s="21"/>
    </row>
    <row r="44" spans="1:11" ht="12.75">
      <c r="A44" t="s">
        <v>22</v>
      </c>
      <c r="C44" s="22">
        <f aca="true" t="shared" si="9" ref="C44:J44">C43/C42</f>
        <v>2.011747146845769</v>
      </c>
      <c r="D44" s="22">
        <f t="shared" si="9"/>
        <v>2.0221971905645373</v>
      </c>
      <c r="E44" s="22">
        <f t="shared" si="9"/>
        <v>1.9941907867916837</v>
      </c>
      <c r="F44" s="22">
        <f t="shared" si="9"/>
        <v>1.9519425106669661</v>
      </c>
      <c r="G44" s="22">
        <f t="shared" si="9"/>
        <v>2.028202676864245</v>
      </c>
      <c r="H44" s="22">
        <f t="shared" si="9"/>
        <v>2.0038636677245756</v>
      </c>
      <c r="I44" s="22">
        <f t="shared" si="9"/>
        <v>2.1960580912863072</v>
      </c>
      <c r="J44" s="22">
        <f t="shared" si="9"/>
        <v>2.121019108280255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54096</v>
      </c>
      <c r="D47" s="21">
        <f>H16</f>
        <v>29909</v>
      </c>
      <c r="E47" s="21">
        <f>H17</f>
        <v>14209</v>
      </c>
      <c r="F47" s="21">
        <f>H18</f>
        <v>3562</v>
      </c>
      <c r="G47" s="21">
        <f>H22</f>
        <v>6416</v>
      </c>
      <c r="H47" s="21">
        <f>H19</f>
        <v>5614</v>
      </c>
      <c r="I47" s="21">
        <f>H20</f>
        <v>698</v>
      </c>
      <c r="J47" s="21">
        <f>H21</f>
        <v>104</v>
      </c>
      <c r="K47" s="21"/>
    </row>
    <row r="48" spans="1:11" ht="12.75">
      <c r="A48" t="s">
        <v>21</v>
      </c>
      <c r="C48" s="21">
        <f>SUM(D48:G48)</f>
        <v>118386</v>
      </c>
      <c r="D48" s="21">
        <f>H5</f>
        <v>67891</v>
      </c>
      <c r="E48" s="21">
        <f>H6</f>
        <v>29634</v>
      </c>
      <c r="F48" s="21">
        <f>H7</f>
        <v>7263</v>
      </c>
      <c r="G48" s="21">
        <f>H11</f>
        <v>13598</v>
      </c>
      <c r="H48" s="21">
        <f>H8</f>
        <v>11846</v>
      </c>
      <c r="I48" s="21">
        <f>H9</f>
        <v>1526</v>
      </c>
      <c r="J48" s="21">
        <f>H10</f>
        <v>226</v>
      </c>
      <c r="K48" s="21"/>
    </row>
    <row r="49" spans="1:11" ht="12.75">
      <c r="A49" t="s">
        <v>22</v>
      </c>
      <c r="C49" s="22">
        <f aca="true" t="shared" si="10" ref="C49:J49">C48/C47</f>
        <v>2.1884427684117127</v>
      </c>
      <c r="D49" s="22">
        <f t="shared" si="10"/>
        <v>2.2699187535524423</v>
      </c>
      <c r="E49" s="22">
        <f t="shared" si="10"/>
        <v>2.0855795622492788</v>
      </c>
      <c r="F49" s="22">
        <f t="shared" si="10"/>
        <v>2.0390230207748457</v>
      </c>
      <c r="G49" s="22">
        <f t="shared" si="10"/>
        <v>2.1193890274314215</v>
      </c>
      <c r="H49" s="22">
        <f t="shared" si="10"/>
        <v>2.1100819380121125</v>
      </c>
      <c r="I49" s="22">
        <f t="shared" si="10"/>
        <v>2.1862464183381087</v>
      </c>
      <c r="J49" s="22">
        <f t="shared" si="10"/>
        <v>2.173076923076923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23625</v>
      </c>
      <c r="D52" s="21">
        <f>SUM(B16:G16)</f>
        <v>15367</v>
      </c>
      <c r="E52" s="21">
        <f>SUM(B17:G17)</f>
        <v>5415</v>
      </c>
      <c r="F52" s="21">
        <f>SUM(B18:G18)</f>
        <v>891</v>
      </c>
      <c r="G52" s="21">
        <f>SUM(H52:J52)</f>
        <v>1952</v>
      </c>
      <c r="H52" s="21">
        <f>SUM(B19:G19)</f>
        <v>1633</v>
      </c>
      <c r="I52" s="21">
        <f>SUM(B20:G20)</f>
        <v>266</v>
      </c>
      <c r="J52" s="21">
        <f>SUM(B21:G21)</f>
        <v>53</v>
      </c>
      <c r="K52" s="21"/>
    </row>
    <row r="53" spans="1:11" ht="12.75">
      <c r="A53" t="s">
        <v>21</v>
      </c>
      <c r="C53" s="21">
        <f>SUM(B12:G12)</f>
        <v>37969</v>
      </c>
      <c r="D53" s="21">
        <f>SUM(B5:G5)</f>
        <v>23666</v>
      </c>
      <c r="E53" s="21">
        <f>SUM(B6:G6)</f>
        <v>9500</v>
      </c>
      <c r="F53" s="21">
        <f>SUM(B7:G7)</f>
        <v>1429</v>
      </c>
      <c r="G53" s="21">
        <f>SUM(H53:J53)</f>
        <v>3374</v>
      </c>
      <c r="H53" s="21">
        <f>SUM(B8:G8)</f>
        <v>2676</v>
      </c>
      <c r="I53" s="21">
        <f>SUM(B9:G9)</f>
        <v>591</v>
      </c>
      <c r="J53" s="21">
        <f>SUM(B10:G10)</f>
        <v>107</v>
      </c>
      <c r="K53" s="21"/>
    </row>
    <row r="54" spans="1:11" ht="12.75">
      <c r="A54" t="s">
        <v>22</v>
      </c>
      <c r="C54" s="22">
        <f aca="true" t="shared" si="11" ref="C54:J54">C53/C52</f>
        <v>1.6071534391534392</v>
      </c>
      <c r="D54" s="22">
        <f t="shared" si="11"/>
        <v>1.5400533610984577</v>
      </c>
      <c r="E54" s="22">
        <f t="shared" si="11"/>
        <v>1.7543859649122806</v>
      </c>
      <c r="F54" s="22">
        <f t="shared" si="11"/>
        <v>1.6038159371492704</v>
      </c>
      <c r="G54" s="22">
        <f t="shared" si="11"/>
        <v>1.728483606557377</v>
      </c>
      <c r="H54" s="22">
        <f t="shared" si="11"/>
        <v>1.638701775872627</v>
      </c>
      <c r="I54" s="22">
        <f t="shared" si="11"/>
        <v>2.2218045112781954</v>
      </c>
      <c r="J54" s="22">
        <f t="shared" si="11"/>
        <v>2.018867924528302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23625</v>
      </c>
      <c r="D61" s="21">
        <f>SUM(B16:G16)</f>
        <v>15367</v>
      </c>
      <c r="E61" s="21">
        <f>SUM(B17:G17)</f>
        <v>5415</v>
      </c>
      <c r="F61" s="21">
        <f>SUM(B18:G18)</f>
        <v>891</v>
      </c>
      <c r="G61" s="21">
        <f>SUM(H61:J61)</f>
        <v>1952</v>
      </c>
      <c r="H61" s="21">
        <f>SUM(B19:G19)</f>
        <v>1633</v>
      </c>
      <c r="I61" s="21">
        <f>SUM(B20:G20)</f>
        <v>266</v>
      </c>
      <c r="J61" s="21">
        <f>SUM(B21:G21)</f>
        <v>53</v>
      </c>
      <c r="K61" s="21"/>
    </row>
    <row r="62" spans="1:11" ht="12.75">
      <c r="A62" t="s">
        <v>21</v>
      </c>
      <c r="C62" s="21">
        <f>SUM(B12:G12)</f>
        <v>37969</v>
      </c>
      <c r="D62" s="21">
        <f>SUM(B5:G5)</f>
        <v>23666</v>
      </c>
      <c r="E62" s="21">
        <f>SUM(B6:G6)</f>
        <v>9500</v>
      </c>
      <c r="F62" s="21">
        <f>SUM(B7:G7)</f>
        <v>1429</v>
      </c>
      <c r="G62" s="21">
        <f>SUM(H62:J62)</f>
        <v>3374</v>
      </c>
      <c r="H62" s="21">
        <f>SUM(B8:G8)</f>
        <v>2676</v>
      </c>
      <c r="I62" s="21">
        <f>SUM(B9:G9)</f>
        <v>591</v>
      </c>
      <c r="J62" s="21">
        <f>SUM(B10:G10)</f>
        <v>107</v>
      </c>
      <c r="K62" s="21"/>
    </row>
    <row r="63" spans="1:11" ht="12.75">
      <c r="A63" t="s">
        <v>22</v>
      </c>
      <c r="C63" s="22">
        <f aca="true" t="shared" si="12" ref="C63:J63">C62/C61</f>
        <v>1.6071534391534392</v>
      </c>
      <c r="D63" s="22">
        <f t="shared" si="12"/>
        <v>1.5400533610984577</v>
      </c>
      <c r="E63" s="22">
        <f t="shared" si="12"/>
        <v>1.7543859649122806</v>
      </c>
      <c r="F63" s="22">
        <f t="shared" si="12"/>
        <v>1.6038159371492704</v>
      </c>
      <c r="G63" s="22">
        <f t="shared" si="12"/>
        <v>1.728483606557377</v>
      </c>
      <c r="H63" s="22">
        <f t="shared" si="12"/>
        <v>1.638701775872627</v>
      </c>
      <c r="I63" s="22">
        <f t="shared" si="12"/>
        <v>2.2218045112781954</v>
      </c>
      <c r="J63" s="22">
        <f t="shared" si="12"/>
        <v>2.018867924528302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13801</v>
      </c>
      <c r="D66" s="21">
        <f>SUM(F16:G16)</f>
        <v>9366</v>
      </c>
      <c r="E66" s="21">
        <f>SUM(F17:G17)</f>
        <v>2871</v>
      </c>
      <c r="F66" s="21">
        <f>SUM(F18:G18)</f>
        <v>561</v>
      </c>
      <c r="G66" s="21">
        <f>SUM(H66:J66)</f>
        <v>1003</v>
      </c>
      <c r="H66" s="21">
        <f>SUM(F19:G19)</f>
        <v>870</v>
      </c>
      <c r="I66" s="21">
        <f>SUM(F20:G20)</f>
        <v>109</v>
      </c>
      <c r="J66" s="21">
        <f>SUM(F21:G21)</f>
        <v>24</v>
      </c>
      <c r="K66" s="21"/>
    </row>
    <row r="67" spans="1:11" ht="12.75">
      <c r="A67" t="s">
        <v>21</v>
      </c>
      <c r="C67" s="21">
        <f>SUM(F12:G12)</f>
        <v>14956</v>
      </c>
      <c r="D67" s="21">
        <f>SUM(F5:G5)</f>
        <v>10322</v>
      </c>
      <c r="E67" s="21">
        <f>SUM(F6:G6)</f>
        <v>2985</v>
      </c>
      <c r="F67" s="21">
        <f>SUM(F7:G7)</f>
        <v>588</v>
      </c>
      <c r="G67" s="21">
        <f>SUM(H67:J67)</f>
        <v>1061</v>
      </c>
      <c r="H67" s="21">
        <f>SUM(F8:G8)</f>
        <v>916</v>
      </c>
      <c r="I67" s="21">
        <f>SUM(F9:G9)</f>
        <v>121</v>
      </c>
      <c r="J67" s="21">
        <f>SUM(F10:G10)</f>
        <v>24</v>
      </c>
      <c r="K67" s="21"/>
    </row>
    <row r="68" spans="1:11" ht="12.75">
      <c r="A68" t="s">
        <v>22</v>
      </c>
      <c r="C68" s="22">
        <f aca="true" t="shared" si="13" ref="C68:J68">C67/C66</f>
        <v>1.0836895877110355</v>
      </c>
      <c r="D68" s="22">
        <f t="shared" si="13"/>
        <v>1.1020713218022635</v>
      </c>
      <c r="E68" s="22">
        <f t="shared" si="13"/>
        <v>1.0397074190177638</v>
      </c>
      <c r="F68" s="22">
        <f t="shared" si="13"/>
        <v>1.0481283422459893</v>
      </c>
      <c r="G68" s="22">
        <f t="shared" si="13"/>
        <v>1.0578265204386839</v>
      </c>
      <c r="H68" s="22">
        <f t="shared" si="13"/>
        <v>1.0528735632183908</v>
      </c>
      <c r="I68" s="22">
        <f t="shared" si="13"/>
        <v>1.110091743119266</v>
      </c>
      <c r="J68" s="22">
        <f t="shared" si="13"/>
        <v>1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5239</v>
      </c>
      <c r="D71" s="21">
        <f>B16</f>
        <v>2845</v>
      </c>
      <c r="E71" s="21">
        <f>B17</f>
        <v>1590</v>
      </c>
      <c r="F71" s="21">
        <f>B18</f>
        <v>228</v>
      </c>
      <c r="G71" s="21">
        <f>SUM(H71:J71)</f>
        <v>576</v>
      </c>
      <c r="H71" s="21">
        <f>B19</f>
        <v>447</v>
      </c>
      <c r="I71" s="21">
        <f>B20</f>
        <v>107</v>
      </c>
      <c r="J71" s="21">
        <f>B21</f>
        <v>22</v>
      </c>
      <c r="K71" s="21"/>
    </row>
    <row r="72" spans="1:11" ht="12.75">
      <c r="A72" t="s">
        <v>21</v>
      </c>
      <c r="C72" s="21">
        <f>B12</f>
        <v>16929</v>
      </c>
      <c r="D72" s="21">
        <f>B5</f>
        <v>9170</v>
      </c>
      <c r="E72" s="21">
        <f>B6</f>
        <v>5229</v>
      </c>
      <c r="F72" s="21">
        <f>B7</f>
        <v>714</v>
      </c>
      <c r="G72" s="21">
        <f>SUM(H72:J72)</f>
        <v>1816</v>
      </c>
      <c r="H72" s="21">
        <f>B8</f>
        <v>1369</v>
      </c>
      <c r="I72" s="21">
        <f>B9</f>
        <v>371</v>
      </c>
      <c r="J72" s="21">
        <f>B10</f>
        <v>76</v>
      </c>
      <c r="K72" s="21"/>
    </row>
    <row r="73" spans="1:11" ht="12.75">
      <c r="A73" t="s">
        <v>22</v>
      </c>
      <c r="C73" s="22">
        <f aca="true" t="shared" si="14" ref="C73:J73">C72/C71</f>
        <v>3.231341859133422</v>
      </c>
      <c r="D73" s="22">
        <f t="shared" si="14"/>
        <v>3.2231985940246046</v>
      </c>
      <c r="E73" s="22">
        <f t="shared" si="14"/>
        <v>3.288679245283019</v>
      </c>
      <c r="F73" s="22">
        <f t="shared" si="14"/>
        <v>3.1315789473684212</v>
      </c>
      <c r="G73" s="22">
        <f t="shared" si="14"/>
        <v>3.1527777777777777</v>
      </c>
      <c r="H73" s="22">
        <f t="shared" si="14"/>
        <v>3.062639821029083</v>
      </c>
      <c r="I73" s="22">
        <f t="shared" si="14"/>
        <v>3.467289719626168</v>
      </c>
      <c r="J73" s="22">
        <f t="shared" si="14"/>
        <v>3.4545454545454546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50</v>
      </c>
      <c r="D76" s="21">
        <f>C16</f>
        <v>29</v>
      </c>
      <c r="E76" s="21">
        <f>C17</f>
        <v>17</v>
      </c>
      <c r="F76" s="21">
        <f>C18</f>
        <v>2</v>
      </c>
      <c r="G76" s="21">
        <f>SUM(H76:J76)</f>
        <v>2</v>
      </c>
      <c r="H76" s="21">
        <f>C19</f>
        <v>2</v>
      </c>
      <c r="I76" s="21">
        <f>C20</f>
        <v>0</v>
      </c>
      <c r="J76" s="21">
        <f>C21</f>
        <v>0</v>
      </c>
      <c r="K76" s="21"/>
    </row>
    <row r="77" spans="1:11" ht="12.75">
      <c r="A77" t="s">
        <v>21</v>
      </c>
      <c r="C77" s="21">
        <f>C12</f>
        <v>204</v>
      </c>
      <c r="D77" s="21">
        <f>C5</f>
        <v>110</v>
      </c>
      <c r="E77" s="21">
        <f>C6</f>
        <v>78</v>
      </c>
      <c r="F77" s="21">
        <f>C7</f>
        <v>7</v>
      </c>
      <c r="G77" s="21">
        <f>SUM(H77:J77)</f>
        <v>9</v>
      </c>
      <c r="H77" s="21">
        <f>C8</f>
        <v>9</v>
      </c>
      <c r="I77" s="21">
        <f>C9</f>
        <v>0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4.08</v>
      </c>
      <c r="D78" s="22">
        <f t="shared" si="15"/>
        <v>3.793103448275862</v>
      </c>
      <c r="E78" s="22">
        <f t="shared" si="15"/>
        <v>4.588235294117647</v>
      </c>
      <c r="F78" s="22">
        <f t="shared" si="15"/>
        <v>3.5</v>
      </c>
      <c r="G78" s="22">
        <f t="shared" si="15"/>
        <v>4.5</v>
      </c>
      <c r="H78" s="22">
        <f t="shared" si="15"/>
        <v>4.5</v>
      </c>
      <c r="I78" s="22" t="e">
        <f t="shared" si="15"/>
        <v>#DIV/0!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4135</v>
      </c>
      <c r="D81" s="21">
        <f>E16</f>
        <v>2837</v>
      </c>
      <c r="E81" s="21">
        <f>E17</f>
        <v>862</v>
      </c>
      <c r="F81" s="21">
        <f>E18</f>
        <v>94</v>
      </c>
      <c r="G81" s="21">
        <f>SUM(H81:J81)</f>
        <v>342</v>
      </c>
      <c r="H81" s="21">
        <f>E19</f>
        <v>297</v>
      </c>
      <c r="I81" s="21">
        <f>E20</f>
        <v>38</v>
      </c>
      <c r="J81" s="21">
        <f>E21</f>
        <v>7</v>
      </c>
      <c r="K81" s="21"/>
    </row>
    <row r="82" spans="1:11" ht="12.75">
      <c r="A82" t="s">
        <v>21</v>
      </c>
      <c r="C82" s="21">
        <f>E12</f>
        <v>4199</v>
      </c>
      <c r="D82" s="21">
        <f>E5</f>
        <v>2872</v>
      </c>
      <c r="E82" s="21">
        <f>E6</f>
        <v>883</v>
      </c>
      <c r="F82" s="21">
        <f>E7</f>
        <v>96</v>
      </c>
      <c r="G82" s="21">
        <f>SUM(H82:J82)</f>
        <v>348</v>
      </c>
      <c r="H82" s="21">
        <f>E8</f>
        <v>301</v>
      </c>
      <c r="I82" s="21">
        <f>E9</f>
        <v>40</v>
      </c>
      <c r="J82" s="21">
        <f>E10</f>
        <v>7</v>
      </c>
      <c r="K82" s="21"/>
    </row>
    <row r="83" spans="1:11" ht="12.75">
      <c r="A83" t="s">
        <v>22</v>
      </c>
      <c r="C83" s="22">
        <f aca="true" t="shared" si="16" ref="C83:J83">C82/C81</f>
        <v>1.015477629987908</v>
      </c>
      <c r="D83" s="22">
        <f t="shared" si="16"/>
        <v>1.0123369756785336</v>
      </c>
      <c r="E83" s="22">
        <f t="shared" si="16"/>
        <v>1.0243619489559164</v>
      </c>
      <c r="F83" s="22">
        <f t="shared" si="16"/>
        <v>1.0212765957446808</v>
      </c>
      <c r="G83" s="22">
        <f t="shared" si="16"/>
        <v>1.0175438596491229</v>
      </c>
      <c r="H83" s="22">
        <f t="shared" si="16"/>
        <v>1.0134680134680134</v>
      </c>
      <c r="I83" s="22">
        <f t="shared" si="16"/>
        <v>1.0526315789473684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400</v>
      </c>
      <c r="D86" s="21">
        <f>D16</f>
        <v>290</v>
      </c>
      <c r="E86" s="21">
        <f>D17</f>
        <v>75</v>
      </c>
      <c r="F86" s="21">
        <f>D18</f>
        <v>6</v>
      </c>
      <c r="G86" s="21">
        <f>SUM(H86:J86)</f>
        <v>29</v>
      </c>
      <c r="H86" s="21">
        <f>D19</f>
        <v>17</v>
      </c>
      <c r="I86" s="21">
        <f>D20</f>
        <v>12</v>
      </c>
      <c r="J86" s="21">
        <f>D21</f>
        <v>0</v>
      </c>
    </row>
    <row r="87" spans="1:10" ht="12.75">
      <c r="A87" t="s">
        <v>21</v>
      </c>
      <c r="C87" s="21">
        <f>D12</f>
        <v>1681</v>
      </c>
      <c r="D87" s="21">
        <f>D5</f>
        <v>1192</v>
      </c>
      <c r="E87" s="21">
        <f>D6</f>
        <v>325</v>
      </c>
      <c r="F87" s="21">
        <f>D7</f>
        <v>24</v>
      </c>
      <c r="G87" s="21">
        <f>SUM(H87:J87)</f>
        <v>140</v>
      </c>
      <c r="H87" s="21">
        <f>D8</f>
        <v>81</v>
      </c>
      <c r="I87" s="21">
        <f>D9</f>
        <v>59</v>
      </c>
      <c r="J87" s="21">
        <f>D10</f>
        <v>0</v>
      </c>
    </row>
    <row r="88" spans="1:10" ht="12.75">
      <c r="A88" t="s">
        <v>22</v>
      </c>
      <c r="C88" s="22">
        <f aca="true" t="shared" si="17" ref="C88:J88">C87/C86</f>
        <v>4.2025</v>
      </c>
      <c r="D88" s="22">
        <f t="shared" si="17"/>
        <v>4.110344827586207</v>
      </c>
      <c r="E88" s="22">
        <f t="shared" si="17"/>
        <v>4.333333333333333</v>
      </c>
      <c r="F88" s="22">
        <f t="shared" si="17"/>
        <v>4</v>
      </c>
      <c r="G88" s="22">
        <f t="shared" si="17"/>
        <v>4.827586206896552</v>
      </c>
      <c r="H88" s="22">
        <f t="shared" si="17"/>
        <v>4.764705882352941</v>
      </c>
      <c r="I88" s="22">
        <f t="shared" si="17"/>
        <v>4.916666666666667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33910005</v>
      </c>
      <c r="D94" s="21"/>
      <c r="E94" s="21">
        <f>SUM(E95:E96)</f>
        <v>77721</v>
      </c>
      <c r="F94" s="22">
        <f>C94/E94</f>
        <v>436.3042806963369</v>
      </c>
      <c r="G94" s="21">
        <f>SUM(G95:G96)</f>
        <v>156355</v>
      </c>
      <c r="H94" s="22">
        <f>C94/G94</f>
        <v>216.87828978926163</v>
      </c>
    </row>
    <row r="95" spans="1:8" ht="12.75">
      <c r="A95" t="s">
        <v>23</v>
      </c>
      <c r="C95" s="21">
        <f>H34</f>
        <v>25614743</v>
      </c>
      <c r="D95" s="21"/>
      <c r="E95" s="21">
        <f>H23</f>
        <v>54096</v>
      </c>
      <c r="F95" s="22">
        <f>C95/E95</f>
        <v>473.5053053830228</v>
      </c>
      <c r="G95" s="21">
        <f>H12</f>
        <v>118386</v>
      </c>
      <c r="H95" s="22">
        <f>C95/G95</f>
        <v>216.36631865254338</v>
      </c>
    </row>
    <row r="96" spans="1:8" ht="12.75">
      <c r="A96" t="s">
        <v>34</v>
      </c>
      <c r="C96" s="21">
        <f>SUM(B34:G34)</f>
        <v>8295262</v>
      </c>
      <c r="D96" s="21"/>
      <c r="E96" s="21">
        <f>SUM(B23:G23)</f>
        <v>23625</v>
      </c>
      <c r="F96" s="22">
        <f>C96/E96</f>
        <v>351.1222010582011</v>
      </c>
      <c r="G96" s="21">
        <f>SUM(B12:G12)</f>
        <v>37969</v>
      </c>
      <c r="H96" s="22">
        <f>C96/G96</f>
        <v>218.47459769812215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19649742</v>
      </c>
      <c r="D98" s="21"/>
      <c r="E98" s="21">
        <f>SUM(E99:E100)</f>
        <v>45276</v>
      </c>
      <c r="F98" s="22">
        <f>C98/E98</f>
        <v>433.9990723562152</v>
      </c>
      <c r="G98" s="21">
        <f>SUM(G99:G100)</f>
        <v>91557</v>
      </c>
      <c r="H98" s="22">
        <f>C98/G98</f>
        <v>214.61758248959666</v>
      </c>
    </row>
    <row r="99" spans="1:8" ht="12.75">
      <c r="A99" t="s">
        <v>23</v>
      </c>
      <c r="C99" s="21">
        <f>H27</f>
        <v>14468914</v>
      </c>
      <c r="D99" s="21"/>
      <c r="E99" s="21">
        <f>H16</f>
        <v>29909</v>
      </c>
      <c r="F99" s="22">
        <f>C99/E99</f>
        <v>483.7645524758434</v>
      </c>
      <c r="G99" s="21">
        <f>H5</f>
        <v>67891</v>
      </c>
      <c r="H99" s="22">
        <f>C99/G99</f>
        <v>213.1197655064736</v>
      </c>
    </row>
    <row r="100" spans="1:8" ht="12.75">
      <c r="A100" t="s">
        <v>34</v>
      </c>
      <c r="C100" s="21">
        <f>SUM(B27:G27)</f>
        <v>5180828</v>
      </c>
      <c r="D100" s="21"/>
      <c r="E100" s="21">
        <f>SUM(B16:G16)</f>
        <v>15367</v>
      </c>
      <c r="F100" s="22">
        <f>C100/E100</f>
        <v>337.13984512266546</v>
      </c>
      <c r="G100" s="21">
        <f>SUM(B5:G5)</f>
        <v>23666</v>
      </c>
      <c r="H100" s="22">
        <f>C100/G100</f>
        <v>218.91439195470295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8534328</v>
      </c>
      <c r="D102" s="21"/>
      <c r="E102" s="21">
        <f>SUM(E103:E104)</f>
        <v>19624</v>
      </c>
      <c r="F102" s="22">
        <f>C102/E102</f>
        <v>434.89237668161434</v>
      </c>
      <c r="G102" s="21">
        <f>SUM(G103:G104)</f>
        <v>39134</v>
      </c>
      <c r="H102" s="22">
        <f>C102/G102</f>
        <v>218.07962385649307</v>
      </c>
    </row>
    <row r="103" spans="1:8" ht="12.75">
      <c r="A103" t="s">
        <v>23</v>
      </c>
      <c r="C103" s="21">
        <f>H28</f>
        <v>6475420</v>
      </c>
      <c r="D103" s="21"/>
      <c r="E103" s="21">
        <f>H17</f>
        <v>14209</v>
      </c>
      <c r="F103" s="22">
        <f>C103/E103</f>
        <v>455.7266521218946</v>
      </c>
      <c r="G103" s="21">
        <f>H6</f>
        <v>29634</v>
      </c>
      <c r="H103" s="22">
        <f>C103/G103</f>
        <v>218.51319430384018</v>
      </c>
    </row>
    <row r="104" spans="1:8" ht="12.75">
      <c r="A104" t="s">
        <v>34</v>
      </c>
      <c r="C104" s="21">
        <f>SUM(B28:G28)</f>
        <v>2058908</v>
      </c>
      <c r="D104" s="21"/>
      <c r="E104" s="21">
        <f>SUM(B17:G17)</f>
        <v>5415</v>
      </c>
      <c r="F104" s="22">
        <f>C104/E104</f>
        <v>380.2230840258541</v>
      </c>
      <c r="G104" s="21">
        <f>SUM(B6:G6)</f>
        <v>9500</v>
      </c>
      <c r="H104" s="22">
        <f>C104/G104</f>
        <v>216.72715789473685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1878774</v>
      </c>
      <c r="D106" s="21"/>
      <c r="E106" s="21">
        <f>SUM(E107:E108)</f>
        <v>4453</v>
      </c>
      <c r="F106" s="22">
        <f>C106/E106</f>
        <v>421.9119694587918</v>
      </c>
      <c r="G106" s="21">
        <f>SUM(G107:G108)</f>
        <v>8692</v>
      </c>
      <c r="H106" s="22">
        <f>C106/G106</f>
        <v>216.14979291302348</v>
      </c>
    </row>
    <row r="107" spans="1:8" ht="12.75">
      <c r="A107" t="s">
        <v>23</v>
      </c>
      <c r="C107" s="21">
        <f>H29</f>
        <v>1572866</v>
      </c>
      <c r="D107" s="21"/>
      <c r="E107" s="21">
        <f>H18</f>
        <v>3562</v>
      </c>
      <c r="F107" s="22">
        <f>C107/E107</f>
        <v>441.5682201010668</v>
      </c>
      <c r="G107" s="21">
        <f>H7</f>
        <v>7263</v>
      </c>
      <c r="H107" s="22">
        <f>C107/G107</f>
        <v>216.5587222910643</v>
      </c>
    </row>
    <row r="108" spans="1:8" ht="12.75">
      <c r="A108" t="s">
        <v>34</v>
      </c>
      <c r="C108" s="21">
        <f>SUM(B29:G29)</f>
        <v>305908</v>
      </c>
      <c r="D108" s="21"/>
      <c r="E108" s="21">
        <f>SUM(B18:G18)</f>
        <v>891</v>
      </c>
      <c r="F108" s="22">
        <f>C108/E108</f>
        <v>343.331088664422</v>
      </c>
      <c r="G108" s="21">
        <f>SUM(B7:G7)</f>
        <v>1429</v>
      </c>
      <c r="H108" s="22">
        <f>C108/G108</f>
        <v>214.07137858642406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3847161</v>
      </c>
      <c r="D110" s="21"/>
      <c r="E110" s="21">
        <f>SUM(E111:E112)</f>
        <v>8368</v>
      </c>
      <c r="F110" s="22">
        <f>C110/E110</f>
        <v>459.7467734225621</v>
      </c>
      <c r="G110" s="21">
        <f>SUM(G111:G112)</f>
        <v>16972</v>
      </c>
      <c r="H110" s="22">
        <f>C110/G110</f>
        <v>226.67693848691962</v>
      </c>
    </row>
    <row r="111" spans="1:8" ht="12.75">
      <c r="A111" s="11" t="s">
        <v>23</v>
      </c>
      <c r="C111" s="21">
        <f>H33</f>
        <v>3097543</v>
      </c>
      <c r="D111" s="21"/>
      <c r="E111" s="21">
        <f>H22</f>
        <v>6416</v>
      </c>
      <c r="F111" s="22">
        <f>C111/E111</f>
        <v>482.7841334164589</v>
      </c>
      <c r="G111" s="21">
        <f>H11</f>
        <v>13598</v>
      </c>
      <c r="H111" s="22">
        <f>C111/G111</f>
        <v>227.7940138255626</v>
      </c>
    </row>
    <row r="112" spans="1:8" ht="12.75">
      <c r="A112" s="11" t="s">
        <v>34</v>
      </c>
      <c r="C112" s="21">
        <f>SUM(B33:G33)</f>
        <v>749618</v>
      </c>
      <c r="D112" s="21"/>
      <c r="E112" s="21">
        <f>SUM(B22:G22)</f>
        <v>1952</v>
      </c>
      <c r="F112" s="22">
        <f>C112/E112</f>
        <v>384.02561475409834</v>
      </c>
      <c r="G112" s="21">
        <f>SUM(B11:G11)</f>
        <v>3374</v>
      </c>
      <c r="H112" s="22">
        <f>C112/G112</f>
        <v>222.1748666271488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3323201</v>
      </c>
      <c r="D114" s="21"/>
      <c r="E114" s="21">
        <f>SUM(E115:E116)</f>
        <v>7247</v>
      </c>
      <c r="F114" s="22">
        <f>C114/E114</f>
        <v>458.5623016420588</v>
      </c>
      <c r="G114" s="21">
        <f>SUM(G115:G116)</f>
        <v>14522</v>
      </c>
      <c r="H114" s="22">
        <f>C114/G114</f>
        <v>228.83907175320203</v>
      </c>
    </row>
    <row r="115" spans="1:8" ht="12.75">
      <c r="A115" t="s">
        <v>23</v>
      </c>
      <c r="C115" s="21">
        <f>H30</f>
        <v>2722157</v>
      </c>
      <c r="D115" s="21"/>
      <c r="E115" s="21">
        <f>H19</f>
        <v>5614</v>
      </c>
      <c r="F115" s="22">
        <f>C115/E115</f>
        <v>484.88724617028856</v>
      </c>
      <c r="G115" s="21">
        <f>H8</f>
        <v>11846</v>
      </c>
      <c r="H115" s="22">
        <f>C115/G115</f>
        <v>229.79545838257638</v>
      </c>
    </row>
    <row r="116" spans="1:8" ht="12.75">
      <c r="A116" t="s">
        <v>34</v>
      </c>
      <c r="C116" s="21">
        <f>SUM(B30:G30)</f>
        <v>601044</v>
      </c>
      <c r="D116" s="21"/>
      <c r="E116" s="21">
        <f>SUM(B19:G19)</f>
        <v>1633</v>
      </c>
      <c r="F116" s="22">
        <f>C116/E116</f>
        <v>368.0612369871402</v>
      </c>
      <c r="G116" s="21">
        <f>SUM(B8:G8)</f>
        <v>2676</v>
      </c>
      <c r="H116" s="22">
        <f>C116/G116</f>
        <v>224.60538116591928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456359</v>
      </c>
      <c r="D118" s="21"/>
      <c r="E118" s="21">
        <f>SUM(E119:E120)</f>
        <v>964</v>
      </c>
      <c r="F118" s="22">
        <f>C118/E118</f>
        <v>473.40145228215766</v>
      </c>
      <c r="G118" s="21">
        <f>SUM(G119:G120)</f>
        <v>2117</v>
      </c>
      <c r="H118" s="22">
        <f>C118/G118</f>
        <v>215.56872933396315</v>
      </c>
    </row>
    <row r="119" spans="1:8" ht="12.75">
      <c r="A119" t="s">
        <v>23</v>
      </c>
      <c r="C119" s="21">
        <f>H31</f>
        <v>331418</v>
      </c>
      <c r="D119" s="21"/>
      <c r="E119" s="21">
        <f>H20</f>
        <v>698</v>
      </c>
      <c r="F119" s="22">
        <f>C119/E119</f>
        <v>474.81088825214897</v>
      </c>
      <c r="G119" s="21">
        <f>H9</f>
        <v>1526</v>
      </c>
      <c r="H119" s="22">
        <f>C119/G119</f>
        <v>217.1808650065531</v>
      </c>
    </row>
    <row r="120" spans="1:8" ht="12.75">
      <c r="A120" t="s">
        <v>34</v>
      </c>
      <c r="C120" s="21">
        <f>SUM(B31:G31)</f>
        <v>124941</v>
      </c>
      <c r="D120" s="21"/>
      <c r="E120" s="21">
        <f>SUM(B20:G20)</f>
        <v>266</v>
      </c>
      <c r="F120" s="22">
        <f>C120/E120</f>
        <v>469.703007518797</v>
      </c>
      <c r="G120" s="21">
        <f>SUM(B9:G9)</f>
        <v>591</v>
      </c>
      <c r="H120" s="22">
        <f>C120/G120</f>
        <v>211.40609137055839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67601</v>
      </c>
      <c r="D122" s="21"/>
      <c r="E122" s="21">
        <f>SUM(E123:E124)</f>
        <v>157</v>
      </c>
      <c r="F122" s="22">
        <f>C122/E122</f>
        <v>430.5796178343949</v>
      </c>
      <c r="G122" s="21">
        <f>SUM(G123:G124)</f>
        <v>333</v>
      </c>
      <c r="H122" s="22">
        <f>C122/G122</f>
        <v>203.006006006006</v>
      </c>
    </row>
    <row r="123" spans="1:8" ht="12.75">
      <c r="A123" t="s">
        <v>23</v>
      </c>
      <c r="C123" s="21">
        <f>H32</f>
        <v>43968</v>
      </c>
      <c r="D123" s="21"/>
      <c r="E123" s="21">
        <f>H21</f>
        <v>104</v>
      </c>
      <c r="F123" s="22">
        <f>C123/E123</f>
        <v>422.7692307692308</v>
      </c>
      <c r="G123" s="21">
        <f>H10</f>
        <v>226</v>
      </c>
      <c r="H123" s="22">
        <f>C123/G123</f>
        <v>194.5486725663717</v>
      </c>
    </row>
    <row r="124" spans="1:8" ht="12.75">
      <c r="A124" t="s">
        <v>34</v>
      </c>
      <c r="C124" s="21">
        <f>SUM(B32:G32)</f>
        <v>23633</v>
      </c>
      <c r="D124" s="21"/>
      <c r="E124" s="21">
        <f>SUM(B21:G21)</f>
        <v>53</v>
      </c>
      <c r="F124" s="22">
        <f>C124/E124</f>
        <v>445.9056603773585</v>
      </c>
      <c r="G124" s="21">
        <f>SUM(B10:G10)</f>
        <v>107</v>
      </c>
      <c r="H124" s="22">
        <f>C124/G124</f>
        <v>220.86915887850466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8575248</v>
      </c>
      <c r="D130" s="21"/>
      <c r="E130" s="21">
        <f aca="true" t="shared" si="19" ref="E130:K130">SUM(E131:E134)</f>
        <v>4963137</v>
      </c>
      <c r="F130" s="21">
        <f t="shared" si="19"/>
        <v>1999252</v>
      </c>
      <c r="G130" s="21">
        <f t="shared" si="19"/>
        <v>301697</v>
      </c>
      <c r="H130" s="21">
        <f t="shared" si="19"/>
        <v>724927</v>
      </c>
      <c r="I130" s="21">
        <f t="shared" si="19"/>
        <v>586235</v>
      </c>
      <c r="J130" s="21">
        <f t="shared" si="19"/>
        <v>115059</v>
      </c>
      <c r="K130" s="21">
        <f t="shared" si="19"/>
        <v>23633</v>
      </c>
    </row>
    <row r="131" spans="1:11" ht="12.75">
      <c r="A131" t="s">
        <v>4</v>
      </c>
      <c r="C131" s="21">
        <f t="shared" si="18"/>
        <v>3306039</v>
      </c>
      <c r="D131" s="21"/>
      <c r="E131" s="21">
        <f>SUM(F27:G27)</f>
        <v>2164401</v>
      </c>
      <c r="F131" s="21">
        <f>SUM(F28:G28)</f>
        <v>602443</v>
      </c>
      <c r="G131" s="21">
        <f>SUM(F29:G29)</f>
        <v>119909</v>
      </c>
      <c r="H131" s="21">
        <f>SUM(I131:K131)</f>
        <v>223740</v>
      </c>
      <c r="I131" s="21">
        <f>SUM(F30:G30)</f>
        <v>195546</v>
      </c>
      <c r="J131" s="21">
        <f>SUM(F31:G31)</f>
        <v>23535</v>
      </c>
      <c r="K131" s="21">
        <f>SUM(F32:G32)</f>
        <v>4659</v>
      </c>
    </row>
    <row r="132" spans="1:11" ht="12.75">
      <c r="A132" t="s">
        <v>63</v>
      </c>
      <c r="C132" s="21">
        <f t="shared" si="18"/>
        <v>3943616</v>
      </c>
      <c r="D132" s="21"/>
      <c r="E132" s="21">
        <f>B27</f>
        <v>1958323</v>
      </c>
      <c r="F132" s="21">
        <f>B28</f>
        <v>1129546</v>
      </c>
      <c r="G132" s="21">
        <f>B29</f>
        <v>152804</v>
      </c>
      <c r="H132" s="21">
        <f>SUM(I132:K132)</f>
        <v>400193</v>
      </c>
      <c r="I132" s="21">
        <f>B30</f>
        <v>302750</v>
      </c>
      <c r="J132" s="21">
        <f>B31</f>
        <v>80444</v>
      </c>
      <c r="K132" s="21">
        <f>B32</f>
        <v>16999</v>
      </c>
    </row>
    <row r="133" spans="1:11" ht="12.75">
      <c r="A133" t="s">
        <v>62</v>
      </c>
      <c r="C133" s="21">
        <f t="shared" si="18"/>
        <v>52730</v>
      </c>
      <c r="D133" s="21"/>
      <c r="E133" s="21">
        <f>C27</f>
        <v>26626</v>
      </c>
      <c r="F133" s="21">
        <f>C28</f>
        <v>19247</v>
      </c>
      <c r="G133" s="21">
        <f>C29</f>
        <v>2525</v>
      </c>
      <c r="H133" s="21">
        <f>SUM(I133:K133)</f>
        <v>2166</v>
      </c>
      <c r="I133" s="21">
        <f>C30</f>
        <v>2166</v>
      </c>
      <c r="J133" s="21">
        <f>C31</f>
        <v>0</v>
      </c>
      <c r="K133" s="21">
        <f>C32</f>
        <v>0</v>
      </c>
    </row>
    <row r="134" spans="1:11" ht="12.75">
      <c r="A134" t="s">
        <v>2</v>
      </c>
      <c r="C134" s="21">
        <f t="shared" si="18"/>
        <v>1272863</v>
      </c>
      <c r="D134" s="21"/>
      <c r="E134" s="21">
        <f>E27</f>
        <v>813787</v>
      </c>
      <c r="F134" s="21">
        <f>E28</f>
        <v>248016</v>
      </c>
      <c r="G134" s="21">
        <f>E29</f>
        <v>26459</v>
      </c>
      <c r="H134" s="21">
        <f>SUM(I134:K134)</f>
        <v>98828</v>
      </c>
      <c r="I134" s="21">
        <f>E30</f>
        <v>85773</v>
      </c>
      <c r="J134" s="21">
        <f>E31</f>
        <v>11080</v>
      </c>
      <c r="K134" s="21">
        <f>E32</f>
        <v>1975</v>
      </c>
    </row>
    <row r="135" spans="1:11" ht="12.75">
      <c r="A135" t="s">
        <v>61</v>
      </c>
      <c r="C135" s="21">
        <f t="shared" si="18"/>
        <v>321058</v>
      </c>
      <c r="D135" s="21"/>
      <c r="E135" s="21">
        <f>D27</f>
        <v>217691</v>
      </c>
      <c r="F135" s="21">
        <f>D28</f>
        <v>59656</v>
      </c>
      <c r="G135" s="21">
        <f>D29</f>
        <v>4211</v>
      </c>
      <c r="H135" s="21">
        <f>SUM(I135:K135)</f>
        <v>24691</v>
      </c>
      <c r="I135" s="21">
        <f>D30</f>
        <v>14809</v>
      </c>
      <c r="J135" s="21">
        <f>D31</f>
        <v>9882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3306039</v>
      </c>
      <c r="E141" s="22">
        <f>B141/C66</f>
        <v>239.55068473299036</v>
      </c>
      <c r="G141" s="22">
        <f>B141/C67</f>
        <v>221.0510163145226</v>
      </c>
    </row>
    <row r="142" spans="1:7" ht="12.75">
      <c r="A142" t="s">
        <v>63</v>
      </c>
      <c r="B142" s="21">
        <f>C132</f>
        <v>3943616</v>
      </c>
      <c r="E142" s="22">
        <f>B142/C71</f>
        <v>752.7421263599923</v>
      </c>
      <c r="G142" s="22">
        <f>B142/C72</f>
        <v>232.95032193277808</v>
      </c>
    </row>
    <row r="143" spans="1:7" ht="12.75">
      <c r="A143" t="s">
        <v>62</v>
      </c>
      <c r="B143" s="21">
        <f>C133</f>
        <v>52730</v>
      </c>
      <c r="E143" s="22">
        <f>B143/C76</f>
        <v>1054.6</v>
      </c>
      <c r="G143" s="22">
        <f>B143/C77</f>
        <v>258.48039215686276</v>
      </c>
    </row>
    <row r="144" spans="1:7" ht="12.75">
      <c r="A144" t="s">
        <v>2</v>
      </c>
      <c r="B144" s="21">
        <f>C134</f>
        <v>1272863</v>
      </c>
      <c r="E144" s="22">
        <f>B144/C81</f>
        <v>307.8266021765417</v>
      </c>
      <c r="G144" s="22">
        <f>B144/C82</f>
        <v>303.13479399857107</v>
      </c>
    </row>
    <row r="145" spans="1:7" ht="12.75">
      <c r="A145" t="s">
        <v>61</v>
      </c>
      <c r="B145" s="21">
        <f>C135</f>
        <v>321058</v>
      </c>
      <c r="E145" s="27">
        <f>B145/C86</f>
        <v>802.645</v>
      </c>
      <c r="G145" s="27">
        <f>B145/C87</f>
        <v>190.99226650803092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D29" sqref="D29"/>
    </sheetView>
  </sheetViews>
  <sheetFormatPr defaultColWidth="9.140625" defaultRowHeight="12.75"/>
  <cols>
    <col min="2" max="2" width="10.140625" style="0" bestFit="1" customWidth="1"/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9061</v>
      </c>
      <c r="C5" s="25">
        <v>130</v>
      </c>
      <c r="D5" s="25">
        <v>1187</v>
      </c>
      <c r="E5" s="25">
        <v>2892</v>
      </c>
      <c r="F5" s="25">
        <v>9938</v>
      </c>
      <c r="G5" s="25">
        <v>390</v>
      </c>
      <c r="H5" s="25">
        <v>68546</v>
      </c>
      <c r="I5" s="20">
        <f aca="true" t="shared" si="0" ref="I5:I11">SUM(B5:H5)</f>
        <v>92144</v>
      </c>
    </row>
    <row r="6" spans="1:9" ht="12.75">
      <c r="A6" s="4" t="s">
        <v>8</v>
      </c>
      <c r="B6" s="25">
        <v>5206</v>
      </c>
      <c r="C6" s="25">
        <v>56</v>
      </c>
      <c r="D6" s="25">
        <v>335</v>
      </c>
      <c r="E6" s="25">
        <v>892</v>
      </c>
      <c r="F6" s="25">
        <v>2932</v>
      </c>
      <c r="G6" s="25">
        <v>48</v>
      </c>
      <c r="H6" s="25">
        <v>29863</v>
      </c>
      <c r="I6" s="20">
        <f t="shared" si="0"/>
        <v>39332</v>
      </c>
    </row>
    <row r="7" spans="1:9" ht="12.75">
      <c r="A7" s="4" t="s">
        <v>9</v>
      </c>
      <c r="B7" s="25">
        <v>710</v>
      </c>
      <c r="C7" s="25">
        <v>14</v>
      </c>
      <c r="D7" s="25">
        <v>21</v>
      </c>
      <c r="E7" s="25">
        <v>107</v>
      </c>
      <c r="F7" s="25">
        <v>581</v>
      </c>
      <c r="G7" s="25">
        <v>18</v>
      </c>
      <c r="H7" s="25">
        <v>7443</v>
      </c>
      <c r="I7" s="20">
        <f t="shared" si="0"/>
        <v>8894</v>
      </c>
    </row>
    <row r="8" spans="1:9" ht="12.75">
      <c r="A8" s="4" t="s">
        <v>10</v>
      </c>
      <c r="B8" s="25">
        <v>1319</v>
      </c>
      <c r="C8" s="25">
        <v>25</v>
      </c>
      <c r="D8" s="25">
        <v>70</v>
      </c>
      <c r="E8" s="25">
        <v>318</v>
      </c>
      <c r="F8" s="25">
        <v>876</v>
      </c>
      <c r="G8" s="25">
        <v>23</v>
      </c>
      <c r="H8" s="25">
        <v>11687</v>
      </c>
      <c r="I8" s="20">
        <f t="shared" si="0"/>
        <v>14318</v>
      </c>
    </row>
    <row r="9" spans="1:9" ht="12.75">
      <c r="A9" s="4" t="s">
        <v>11</v>
      </c>
      <c r="B9" s="25">
        <v>364</v>
      </c>
      <c r="C9" s="25">
        <v>2</v>
      </c>
      <c r="D9" s="25">
        <v>54</v>
      </c>
      <c r="E9" s="25">
        <v>42</v>
      </c>
      <c r="F9" s="25">
        <v>121</v>
      </c>
      <c r="G9" s="25">
        <v>1</v>
      </c>
      <c r="H9" s="25">
        <v>1555</v>
      </c>
      <c r="I9" s="20">
        <f t="shared" si="0"/>
        <v>2139</v>
      </c>
    </row>
    <row r="10" spans="1:9" ht="12.75">
      <c r="A10" s="4" t="s">
        <v>12</v>
      </c>
      <c r="B10" s="25">
        <v>69</v>
      </c>
      <c r="C10" s="25">
        <v>0</v>
      </c>
      <c r="D10" s="25">
        <v>0</v>
      </c>
      <c r="E10" s="25">
        <v>5</v>
      </c>
      <c r="F10" s="25">
        <v>23</v>
      </c>
      <c r="G10" s="25">
        <v>0</v>
      </c>
      <c r="H10" s="25">
        <v>239</v>
      </c>
      <c r="I10" s="20">
        <f t="shared" si="0"/>
        <v>336</v>
      </c>
    </row>
    <row r="11" spans="1:9" ht="12.75">
      <c r="A11" s="4" t="s">
        <v>13</v>
      </c>
      <c r="B11" s="20">
        <f aca="true" t="shared" si="1" ref="B11:H11">SUM(B8:B10)</f>
        <v>1752</v>
      </c>
      <c r="C11" s="20">
        <f t="shared" si="1"/>
        <v>27</v>
      </c>
      <c r="D11" s="20">
        <f t="shared" si="1"/>
        <v>124</v>
      </c>
      <c r="E11" s="20">
        <f t="shared" si="1"/>
        <v>365</v>
      </c>
      <c r="F11" s="20">
        <f t="shared" si="1"/>
        <v>1020</v>
      </c>
      <c r="G11" s="20">
        <f t="shared" si="1"/>
        <v>24</v>
      </c>
      <c r="H11" s="20">
        <f t="shared" si="1"/>
        <v>13481</v>
      </c>
      <c r="I11" s="20">
        <f t="shared" si="0"/>
        <v>16793</v>
      </c>
    </row>
    <row r="12" spans="1:9" ht="12.75">
      <c r="A12" s="4" t="s">
        <v>14</v>
      </c>
      <c r="B12" s="20">
        <f aca="true" t="shared" si="2" ref="B12:I12">SUM(B5+B6+B7+B11)</f>
        <v>16729</v>
      </c>
      <c r="C12" s="20">
        <f t="shared" si="2"/>
        <v>227</v>
      </c>
      <c r="D12" s="20">
        <f t="shared" si="2"/>
        <v>1667</v>
      </c>
      <c r="E12" s="20">
        <f t="shared" si="2"/>
        <v>4256</v>
      </c>
      <c r="F12" s="20">
        <f t="shared" si="2"/>
        <v>14471</v>
      </c>
      <c r="G12" s="20">
        <f t="shared" si="2"/>
        <v>480</v>
      </c>
      <c r="H12" s="20">
        <f t="shared" si="2"/>
        <v>119333</v>
      </c>
      <c r="I12" s="20">
        <f t="shared" si="2"/>
        <v>157163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2817</v>
      </c>
      <c r="C16" s="25">
        <v>35</v>
      </c>
      <c r="D16" s="25">
        <v>288</v>
      </c>
      <c r="E16" s="25">
        <v>2854</v>
      </c>
      <c r="F16" s="25">
        <v>9035</v>
      </c>
      <c r="G16" s="25">
        <v>343</v>
      </c>
      <c r="H16" s="25">
        <v>30156</v>
      </c>
      <c r="I16" s="20">
        <f aca="true" t="shared" si="3" ref="I16:I22">SUM(B16:H16)</f>
        <v>45528</v>
      </c>
    </row>
    <row r="17" spans="1:9" ht="12.75">
      <c r="A17" s="4" t="s">
        <v>8</v>
      </c>
      <c r="B17" s="25">
        <v>1584</v>
      </c>
      <c r="C17" s="25">
        <v>13</v>
      </c>
      <c r="D17" s="25">
        <v>77</v>
      </c>
      <c r="E17" s="25">
        <v>876</v>
      </c>
      <c r="F17" s="25">
        <v>2832</v>
      </c>
      <c r="G17" s="25">
        <v>42</v>
      </c>
      <c r="H17" s="25">
        <v>14298</v>
      </c>
      <c r="I17" s="20">
        <f t="shared" si="3"/>
        <v>19722</v>
      </c>
    </row>
    <row r="18" spans="1:9" ht="12.75">
      <c r="A18" s="4" t="s">
        <v>9</v>
      </c>
      <c r="B18" s="25">
        <v>229</v>
      </c>
      <c r="C18" s="25">
        <v>4</v>
      </c>
      <c r="D18" s="25">
        <v>5</v>
      </c>
      <c r="E18" s="25">
        <v>105</v>
      </c>
      <c r="F18" s="25">
        <v>552</v>
      </c>
      <c r="G18" s="25">
        <v>15</v>
      </c>
      <c r="H18" s="25">
        <v>3637</v>
      </c>
      <c r="I18" s="20">
        <f t="shared" si="3"/>
        <v>4547</v>
      </c>
    </row>
    <row r="19" spans="1:9" ht="12.75">
      <c r="A19" s="4" t="s">
        <v>10</v>
      </c>
      <c r="B19" s="25">
        <v>431</v>
      </c>
      <c r="C19" s="25">
        <v>6</v>
      </c>
      <c r="D19" s="25">
        <v>16</v>
      </c>
      <c r="E19" s="25">
        <v>314</v>
      </c>
      <c r="F19" s="25">
        <v>832</v>
      </c>
      <c r="G19" s="25">
        <v>23</v>
      </c>
      <c r="H19" s="25">
        <v>5535</v>
      </c>
      <c r="I19" s="20">
        <f t="shared" si="3"/>
        <v>7157</v>
      </c>
    </row>
    <row r="20" spans="1:9" ht="12.75">
      <c r="A20" s="4" t="s">
        <v>11</v>
      </c>
      <c r="B20" s="25">
        <v>106</v>
      </c>
      <c r="C20" s="25">
        <v>1</v>
      </c>
      <c r="D20" s="25">
        <v>11</v>
      </c>
      <c r="E20" s="25">
        <v>40</v>
      </c>
      <c r="F20" s="25">
        <v>110</v>
      </c>
      <c r="G20" s="25">
        <v>1</v>
      </c>
      <c r="H20" s="25">
        <v>711</v>
      </c>
      <c r="I20" s="20">
        <f t="shared" si="3"/>
        <v>980</v>
      </c>
    </row>
    <row r="21" spans="1:9" ht="12.75">
      <c r="A21" s="4" t="s">
        <v>12</v>
      </c>
      <c r="B21" s="25">
        <v>20</v>
      </c>
      <c r="C21" s="25">
        <v>0</v>
      </c>
      <c r="D21" s="25"/>
      <c r="E21" s="25">
        <v>5</v>
      </c>
      <c r="F21" s="25">
        <v>23</v>
      </c>
      <c r="G21" s="25">
        <v>0</v>
      </c>
      <c r="H21" s="25">
        <v>109</v>
      </c>
      <c r="I21" s="20">
        <f t="shared" si="3"/>
        <v>157</v>
      </c>
    </row>
    <row r="22" spans="1:9" ht="12.75">
      <c r="A22" s="4" t="s">
        <v>13</v>
      </c>
      <c r="B22" s="20">
        <f aca="true" t="shared" si="4" ref="B22:H22">SUM(B19:B21)</f>
        <v>557</v>
      </c>
      <c r="C22" s="20">
        <f t="shared" si="4"/>
        <v>7</v>
      </c>
      <c r="D22" s="20">
        <f t="shared" si="4"/>
        <v>27</v>
      </c>
      <c r="E22" s="20">
        <f t="shared" si="4"/>
        <v>359</v>
      </c>
      <c r="F22" s="20">
        <f t="shared" si="4"/>
        <v>965</v>
      </c>
      <c r="G22" s="20">
        <f t="shared" si="4"/>
        <v>24</v>
      </c>
      <c r="H22" s="20">
        <f t="shared" si="4"/>
        <v>6355</v>
      </c>
      <c r="I22" s="20">
        <f t="shared" si="3"/>
        <v>8294</v>
      </c>
    </row>
    <row r="23" spans="1:9" ht="12.75">
      <c r="A23" s="4" t="s">
        <v>14</v>
      </c>
      <c r="B23" s="20">
        <f aca="true" t="shared" si="5" ref="B23:I23">SUM(B16+B17+B18+B22)</f>
        <v>5187</v>
      </c>
      <c r="C23" s="20">
        <f t="shared" si="5"/>
        <v>59</v>
      </c>
      <c r="D23" s="20">
        <f t="shared" si="5"/>
        <v>397</v>
      </c>
      <c r="E23" s="20">
        <f t="shared" si="5"/>
        <v>4194</v>
      </c>
      <c r="F23" s="20">
        <f t="shared" si="5"/>
        <v>13384</v>
      </c>
      <c r="G23" s="20">
        <f t="shared" si="5"/>
        <v>424</v>
      </c>
      <c r="H23" s="20">
        <f t="shared" si="5"/>
        <v>54446</v>
      </c>
      <c r="I23" s="20">
        <f t="shared" si="5"/>
        <v>78091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1928415</v>
      </c>
      <c r="C27" s="25">
        <v>30398</v>
      </c>
      <c r="D27" s="25">
        <v>217451</v>
      </c>
      <c r="E27" s="25">
        <v>817934</v>
      </c>
      <c r="F27" s="25">
        <v>2051185</v>
      </c>
      <c r="G27" s="25">
        <v>113826</v>
      </c>
      <c r="H27" s="25">
        <v>14449982</v>
      </c>
      <c r="I27" s="20">
        <f aca="true" t="shared" si="6" ref="I27:I32">SUM(B27:H27)</f>
        <v>19609191</v>
      </c>
    </row>
    <row r="28" spans="1:9" ht="12.75">
      <c r="A28" s="4" t="s">
        <v>8</v>
      </c>
      <c r="B28" s="25">
        <v>1108462</v>
      </c>
      <c r="C28" s="25">
        <v>12728</v>
      </c>
      <c r="D28" s="25">
        <v>61941</v>
      </c>
      <c r="E28" s="25">
        <v>250886</v>
      </c>
      <c r="F28" s="25">
        <v>585115</v>
      </c>
      <c r="G28" s="25">
        <v>13702</v>
      </c>
      <c r="H28" s="25">
        <v>6481708</v>
      </c>
      <c r="I28" s="20">
        <f t="shared" si="6"/>
        <v>8514542</v>
      </c>
    </row>
    <row r="29" spans="1:9" ht="12.75">
      <c r="A29" s="4" t="s">
        <v>9</v>
      </c>
      <c r="B29" s="25">
        <v>150636</v>
      </c>
      <c r="C29" s="25">
        <v>3525</v>
      </c>
      <c r="D29" s="25">
        <v>3772</v>
      </c>
      <c r="E29" s="25">
        <v>30284</v>
      </c>
      <c r="F29" s="25">
        <v>117679</v>
      </c>
      <c r="G29" s="25">
        <v>4971</v>
      </c>
      <c r="H29" s="25">
        <v>1579596</v>
      </c>
      <c r="I29" s="20">
        <f t="shared" si="6"/>
        <v>1890463</v>
      </c>
    </row>
    <row r="30" spans="1:9" ht="12.75">
      <c r="A30" s="4" t="s">
        <v>10</v>
      </c>
      <c r="B30" s="25">
        <v>290238</v>
      </c>
      <c r="C30" s="25">
        <v>6161</v>
      </c>
      <c r="D30" s="25">
        <v>13199</v>
      </c>
      <c r="E30" s="25">
        <v>90896</v>
      </c>
      <c r="F30" s="25">
        <v>182882</v>
      </c>
      <c r="G30" s="25">
        <v>6687</v>
      </c>
      <c r="H30" s="25">
        <v>2618142</v>
      </c>
      <c r="I30" s="20">
        <f t="shared" si="6"/>
        <v>3208205</v>
      </c>
    </row>
    <row r="31" spans="1:9" ht="12.75">
      <c r="A31" s="4" t="s">
        <v>11</v>
      </c>
      <c r="B31" s="25">
        <v>78003</v>
      </c>
      <c r="C31" s="25">
        <v>410</v>
      </c>
      <c r="D31" s="25">
        <v>9344</v>
      </c>
      <c r="E31" s="25">
        <v>11616</v>
      </c>
      <c r="F31" s="25">
        <v>22917</v>
      </c>
      <c r="G31" s="25">
        <v>314</v>
      </c>
      <c r="H31" s="25">
        <v>335469</v>
      </c>
      <c r="I31" s="20">
        <f t="shared" si="6"/>
        <v>458073</v>
      </c>
    </row>
    <row r="32" spans="1:9" ht="12.75">
      <c r="A32" s="4" t="s">
        <v>12</v>
      </c>
      <c r="B32" s="25">
        <v>14787</v>
      </c>
      <c r="C32" s="25">
        <v>0</v>
      </c>
      <c r="D32" s="25">
        <v>0</v>
      </c>
      <c r="E32" s="25">
        <v>1418</v>
      </c>
      <c r="F32" s="25">
        <v>4481</v>
      </c>
      <c r="G32" s="25">
        <v>0</v>
      </c>
      <c r="H32" s="25">
        <v>46818</v>
      </c>
      <c r="I32" s="20">
        <f t="shared" si="6"/>
        <v>67504</v>
      </c>
    </row>
    <row r="33" spans="1:9" ht="12.75">
      <c r="A33" s="4" t="s">
        <v>13</v>
      </c>
      <c r="B33" s="20">
        <f aca="true" t="shared" si="7" ref="B33:I33">SUM(B30:B32)</f>
        <v>383028</v>
      </c>
      <c r="C33" s="20">
        <f t="shared" si="7"/>
        <v>6571</v>
      </c>
      <c r="D33" s="20">
        <f t="shared" si="7"/>
        <v>22543</v>
      </c>
      <c r="E33" s="20">
        <f t="shared" si="7"/>
        <v>103930</v>
      </c>
      <c r="F33" s="20">
        <f t="shared" si="7"/>
        <v>210280</v>
      </c>
      <c r="G33" s="20">
        <f t="shared" si="7"/>
        <v>7001</v>
      </c>
      <c r="H33" s="20">
        <f t="shared" si="7"/>
        <v>3000429</v>
      </c>
      <c r="I33" s="20">
        <f t="shared" si="7"/>
        <v>3733782</v>
      </c>
    </row>
    <row r="34" spans="1:9" ht="12.75">
      <c r="A34" s="4" t="s">
        <v>14</v>
      </c>
      <c r="B34" s="20">
        <f aca="true" t="shared" si="8" ref="B34:I34">SUM(B27+B28+B29+B33)</f>
        <v>3570541</v>
      </c>
      <c r="C34" s="20">
        <f t="shared" si="8"/>
        <v>53222</v>
      </c>
      <c r="D34" s="20">
        <f t="shared" si="8"/>
        <v>305707</v>
      </c>
      <c r="E34" s="20">
        <f t="shared" si="8"/>
        <v>1203034</v>
      </c>
      <c r="F34" s="20">
        <f t="shared" si="8"/>
        <v>2964259</v>
      </c>
      <c r="G34" s="20">
        <f t="shared" si="8"/>
        <v>139500</v>
      </c>
      <c r="H34" s="20">
        <f t="shared" si="8"/>
        <v>25511715</v>
      </c>
      <c r="I34" s="20">
        <f t="shared" si="8"/>
        <v>33747978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78091</v>
      </c>
      <c r="D42" s="21">
        <f>I16</f>
        <v>45528</v>
      </c>
      <c r="E42" s="21">
        <f>I17</f>
        <v>19722</v>
      </c>
      <c r="F42" s="21">
        <f>I18</f>
        <v>4547</v>
      </c>
      <c r="G42" s="21">
        <f>I22</f>
        <v>8294</v>
      </c>
      <c r="H42" s="21">
        <f>I19</f>
        <v>7157</v>
      </c>
      <c r="I42" s="21">
        <f>I20</f>
        <v>980</v>
      </c>
      <c r="J42" s="21">
        <f>I21</f>
        <v>157</v>
      </c>
      <c r="K42" s="21"/>
    </row>
    <row r="43" spans="1:11" ht="12.75">
      <c r="A43" t="s">
        <v>21</v>
      </c>
      <c r="C43" s="21">
        <f>SUM(D43:G43)</f>
        <v>157163</v>
      </c>
      <c r="D43" s="21">
        <f>I5</f>
        <v>92144</v>
      </c>
      <c r="E43" s="21">
        <f>I6</f>
        <v>39332</v>
      </c>
      <c r="F43" s="21">
        <f>I7</f>
        <v>8894</v>
      </c>
      <c r="G43" s="21">
        <f>I11</f>
        <v>16793</v>
      </c>
      <c r="H43" s="21">
        <f>I8</f>
        <v>14318</v>
      </c>
      <c r="I43" s="21">
        <f>I9</f>
        <v>2139</v>
      </c>
      <c r="J43" s="21">
        <f>I10</f>
        <v>336</v>
      </c>
      <c r="K43" s="21"/>
    </row>
    <row r="44" spans="1:11" ht="12.75">
      <c r="A44" t="s">
        <v>22</v>
      </c>
      <c r="C44" s="22">
        <f aca="true" t="shared" si="9" ref="C44:J44">C43/C42</f>
        <v>2.0125622670986414</v>
      </c>
      <c r="D44" s="22">
        <f t="shared" si="9"/>
        <v>2.0238973818309614</v>
      </c>
      <c r="E44" s="22">
        <f t="shared" si="9"/>
        <v>1.9943210627725383</v>
      </c>
      <c r="F44" s="22">
        <f t="shared" si="9"/>
        <v>1.9560149549153287</v>
      </c>
      <c r="G44" s="22">
        <f t="shared" si="9"/>
        <v>2.0247166626476973</v>
      </c>
      <c r="H44" s="22">
        <f t="shared" si="9"/>
        <v>2.000558893391086</v>
      </c>
      <c r="I44" s="22">
        <f t="shared" si="9"/>
        <v>2.1826530612244897</v>
      </c>
      <c r="J44" s="22">
        <f t="shared" si="9"/>
        <v>2.140127388535032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54446</v>
      </c>
      <c r="D47" s="21">
        <f>H16</f>
        <v>30156</v>
      </c>
      <c r="E47" s="21">
        <f>H17</f>
        <v>14298</v>
      </c>
      <c r="F47" s="21">
        <f>H18</f>
        <v>3637</v>
      </c>
      <c r="G47" s="21">
        <f>H22</f>
        <v>6355</v>
      </c>
      <c r="H47" s="21">
        <f>H19</f>
        <v>5535</v>
      </c>
      <c r="I47" s="21">
        <f>H20</f>
        <v>711</v>
      </c>
      <c r="J47" s="21">
        <f>H21</f>
        <v>109</v>
      </c>
      <c r="K47" s="21"/>
    </row>
    <row r="48" spans="1:11" ht="12.75">
      <c r="A48" t="s">
        <v>21</v>
      </c>
      <c r="C48" s="21">
        <f>SUM(D48:G48)</f>
        <v>119333</v>
      </c>
      <c r="D48" s="21">
        <f>H5</f>
        <v>68546</v>
      </c>
      <c r="E48" s="21">
        <f>H6</f>
        <v>29863</v>
      </c>
      <c r="F48" s="21">
        <f>H7</f>
        <v>7443</v>
      </c>
      <c r="G48" s="21">
        <f>H11</f>
        <v>13481</v>
      </c>
      <c r="H48" s="21">
        <f>H8</f>
        <v>11687</v>
      </c>
      <c r="I48" s="21">
        <f>H9</f>
        <v>1555</v>
      </c>
      <c r="J48" s="21">
        <f>H10</f>
        <v>239</v>
      </c>
      <c r="K48" s="21"/>
    </row>
    <row r="49" spans="1:11" ht="12.75">
      <c r="A49" t="s">
        <v>22</v>
      </c>
      <c r="C49" s="22">
        <f aca="true" t="shared" si="10" ref="C49:J49">C48/C47</f>
        <v>2.191767990302318</v>
      </c>
      <c r="D49" s="22">
        <f t="shared" si="10"/>
        <v>2.2730468231860987</v>
      </c>
      <c r="E49" s="22">
        <f t="shared" si="10"/>
        <v>2.088613792138761</v>
      </c>
      <c r="F49" s="22">
        <f t="shared" si="10"/>
        <v>2.046466868298048</v>
      </c>
      <c r="G49" s="22">
        <f t="shared" si="10"/>
        <v>2.1213217938630997</v>
      </c>
      <c r="H49" s="22">
        <f t="shared" si="10"/>
        <v>2.111472448057814</v>
      </c>
      <c r="I49" s="22">
        <f t="shared" si="10"/>
        <v>2.1870604781997187</v>
      </c>
      <c r="J49" s="22">
        <f t="shared" si="10"/>
        <v>2.1926605504587156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23645</v>
      </c>
      <c r="D52" s="21">
        <f>SUM(B16:G16)</f>
        <v>15372</v>
      </c>
      <c r="E52" s="21">
        <f>SUM(B17:G17)</f>
        <v>5424</v>
      </c>
      <c r="F52" s="21">
        <f>SUM(B18:G18)</f>
        <v>910</v>
      </c>
      <c r="G52" s="21">
        <f>SUM(H52:J52)</f>
        <v>1939</v>
      </c>
      <c r="H52" s="21">
        <f>SUM(B19:G19)</f>
        <v>1622</v>
      </c>
      <c r="I52" s="21">
        <f>SUM(B20:G20)</f>
        <v>269</v>
      </c>
      <c r="J52" s="21">
        <f>SUM(B21:G21)</f>
        <v>48</v>
      </c>
      <c r="K52" s="21"/>
    </row>
    <row r="53" spans="1:11" ht="12.75">
      <c r="A53" t="s">
        <v>21</v>
      </c>
      <c r="C53" s="21">
        <f>SUM(B12:G12)</f>
        <v>37830</v>
      </c>
      <c r="D53" s="21">
        <f>SUM(B5:G5)</f>
        <v>23598</v>
      </c>
      <c r="E53" s="21">
        <f>SUM(B6:G6)</f>
        <v>9469</v>
      </c>
      <c r="F53" s="21">
        <f>SUM(B7:G7)</f>
        <v>1451</v>
      </c>
      <c r="G53" s="21">
        <f>SUM(H53:J53)</f>
        <v>3312</v>
      </c>
      <c r="H53" s="21">
        <f>SUM(B8:G8)</f>
        <v>2631</v>
      </c>
      <c r="I53" s="21">
        <f>SUM(B9:G9)</f>
        <v>584</v>
      </c>
      <c r="J53" s="21">
        <f>SUM(A10:F10)</f>
        <v>97</v>
      </c>
      <c r="K53" s="21"/>
    </row>
    <row r="54" spans="1:11" ht="12.75">
      <c r="A54" t="s">
        <v>22</v>
      </c>
      <c r="C54" s="22">
        <f aca="true" t="shared" si="11" ref="C54:J54">C53/C52</f>
        <v>1.5999154155212518</v>
      </c>
      <c r="D54" s="22">
        <f t="shared" si="11"/>
        <v>1.535128805620609</v>
      </c>
      <c r="E54" s="22">
        <f t="shared" si="11"/>
        <v>1.745759587020649</v>
      </c>
      <c r="F54" s="22">
        <f t="shared" si="11"/>
        <v>1.5945054945054946</v>
      </c>
      <c r="G54" s="22">
        <f t="shared" si="11"/>
        <v>1.7080969571944302</v>
      </c>
      <c r="H54" s="22">
        <f t="shared" si="11"/>
        <v>1.622071516646116</v>
      </c>
      <c r="I54" s="22">
        <f t="shared" si="11"/>
        <v>2.171003717472119</v>
      </c>
      <c r="J54" s="22">
        <f t="shared" si="11"/>
        <v>2.0208333333333335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23645</v>
      </c>
      <c r="D61" s="21">
        <f>SUM(B16:G16)</f>
        <v>15372</v>
      </c>
      <c r="E61" s="21">
        <f>SUM(B17:G17)</f>
        <v>5424</v>
      </c>
      <c r="F61" s="21">
        <f>SUM(B18:G18)</f>
        <v>910</v>
      </c>
      <c r="G61" s="21">
        <f>SUM(H61:J61)</f>
        <v>1939</v>
      </c>
      <c r="H61" s="21">
        <f>SUM(B19:G19)</f>
        <v>1622</v>
      </c>
      <c r="I61" s="21">
        <f>SUM(B20:G20)</f>
        <v>269</v>
      </c>
      <c r="J61" s="21">
        <f>SUM(B21:G21)</f>
        <v>48</v>
      </c>
      <c r="K61" s="21"/>
    </row>
    <row r="62" spans="1:11" ht="12.75">
      <c r="A62" t="s">
        <v>21</v>
      </c>
      <c r="C62" s="21">
        <f>SUM(B12:G12)</f>
        <v>37830</v>
      </c>
      <c r="D62" s="21">
        <f>SUM(B5:G5)</f>
        <v>23598</v>
      </c>
      <c r="E62" s="21">
        <f>SUM(B6:G6)</f>
        <v>9469</v>
      </c>
      <c r="F62" s="21">
        <f>SUM(B7:G7)</f>
        <v>1451</v>
      </c>
      <c r="G62" s="21">
        <f>SUM(H62:J62)</f>
        <v>3312</v>
      </c>
      <c r="H62" s="21">
        <f>SUM(B8:G8)</f>
        <v>2631</v>
      </c>
      <c r="I62" s="21">
        <f>SUM(B9:G9)</f>
        <v>584</v>
      </c>
      <c r="J62" s="21">
        <f>SUM(B10:G10)</f>
        <v>97</v>
      </c>
      <c r="K62" s="21"/>
    </row>
    <row r="63" spans="1:11" ht="12.75">
      <c r="A63" t="s">
        <v>22</v>
      </c>
      <c r="C63" s="22">
        <f aca="true" t="shared" si="12" ref="C63:J63">C62/C61</f>
        <v>1.5999154155212518</v>
      </c>
      <c r="D63" s="22">
        <f t="shared" si="12"/>
        <v>1.535128805620609</v>
      </c>
      <c r="E63" s="22">
        <f t="shared" si="12"/>
        <v>1.745759587020649</v>
      </c>
      <c r="F63" s="22">
        <f t="shared" si="12"/>
        <v>1.5945054945054946</v>
      </c>
      <c r="G63" s="22">
        <f t="shared" si="12"/>
        <v>1.7080969571944302</v>
      </c>
      <c r="H63" s="22">
        <f t="shared" si="12"/>
        <v>1.622071516646116</v>
      </c>
      <c r="I63" s="22">
        <f t="shared" si="12"/>
        <v>2.171003717472119</v>
      </c>
      <c r="J63" s="22">
        <f t="shared" si="12"/>
        <v>2.0208333333333335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13808</v>
      </c>
      <c r="D66" s="21">
        <f>SUM(F16:G16)</f>
        <v>9378</v>
      </c>
      <c r="E66" s="21">
        <f>SUM(F17:G17)</f>
        <v>2874</v>
      </c>
      <c r="F66" s="21">
        <f>SUM(F18:G18)</f>
        <v>567</v>
      </c>
      <c r="G66" s="21">
        <f>SUM(H66:J66)</f>
        <v>989</v>
      </c>
      <c r="H66" s="21">
        <f>SUM(F19:G19)</f>
        <v>855</v>
      </c>
      <c r="I66" s="21">
        <f>SUM(F20:G20)</f>
        <v>111</v>
      </c>
      <c r="J66" s="21">
        <f>SUM(F21:G21)</f>
        <v>23</v>
      </c>
      <c r="K66" s="21"/>
    </row>
    <row r="67" spans="1:11" ht="12.75">
      <c r="A67" t="s">
        <v>21</v>
      </c>
      <c r="C67" s="21">
        <f>SUM(F12:G12)</f>
        <v>14951</v>
      </c>
      <c r="D67" s="21">
        <f>SUM(F5:G5)</f>
        <v>10328</v>
      </c>
      <c r="E67" s="21">
        <f>SUM(F6:G6)</f>
        <v>2980</v>
      </c>
      <c r="F67" s="21">
        <f>SUM(F7:G7)</f>
        <v>599</v>
      </c>
      <c r="G67" s="21">
        <f>SUM(H67:J67)</f>
        <v>1044</v>
      </c>
      <c r="H67" s="21">
        <f>SUM(F8:G8)</f>
        <v>899</v>
      </c>
      <c r="I67" s="21">
        <f>SUM(F9:G9)</f>
        <v>122</v>
      </c>
      <c r="J67" s="21">
        <f>SUM(F10:G10)</f>
        <v>23</v>
      </c>
      <c r="K67" s="21"/>
    </row>
    <row r="68" spans="1:11" ht="12.75">
      <c r="A68" t="s">
        <v>22</v>
      </c>
      <c r="C68" s="22">
        <f aca="true" t="shared" si="13" ref="C68:J68">C67/C66</f>
        <v>1.0827780996523755</v>
      </c>
      <c r="D68" s="22">
        <f t="shared" si="13"/>
        <v>1.1013009170398806</v>
      </c>
      <c r="E68" s="22">
        <f t="shared" si="13"/>
        <v>1.036882393876131</v>
      </c>
      <c r="F68" s="22">
        <f t="shared" si="13"/>
        <v>1.056437389770723</v>
      </c>
      <c r="G68" s="22">
        <f t="shared" si="13"/>
        <v>1.0556117290192113</v>
      </c>
      <c r="H68" s="22">
        <f t="shared" si="13"/>
        <v>1.0514619883040937</v>
      </c>
      <c r="I68" s="22">
        <f t="shared" si="13"/>
        <v>1.0990990990990992</v>
      </c>
      <c r="J68" s="22">
        <f t="shared" si="13"/>
        <v>1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5187</v>
      </c>
      <c r="D71" s="21">
        <f>B16</f>
        <v>2817</v>
      </c>
      <c r="E71" s="21">
        <f>B17</f>
        <v>1584</v>
      </c>
      <c r="F71" s="21">
        <f>B18</f>
        <v>229</v>
      </c>
      <c r="G71" s="21">
        <f>SUM(H71:J71)</f>
        <v>557</v>
      </c>
      <c r="H71" s="21">
        <f>B19</f>
        <v>431</v>
      </c>
      <c r="I71" s="21">
        <f>B20</f>
        <v>106</v>
      </c>
      <c r="J71" s="21">
        <f>B21</f>
        <v>20</v>
      </c>
      <c r="K71" s="21"/>
    </row>
    <row r="72" spans="1:11" ht="12.75">
      <c r="A72" t="s">
        <v>21</v>
      </c>
      <c r="C72" s="21">
        <f>B12</f>
        <v>16729</v>
      </c>
      <c r="D72" s="21">
        <f>B5</f>
        <v>9061</v>
      </c>
      <c r="E72" s="21">
        <f>B6</f>
        <v>5206</v>
      </c>
      <c r="F72" s="21">
        <f>B7</f>
        <v>710</v>
      </c>
      <c r="G72" s="21">
        <f>SUM(H72:J72)</f>
        <v>1752</v>
      </c>
      <c r="H72" s="21">
        <f>B8</f>
        <v>1319</v>
      </c>
      <c r="I72" s="21">
        <f>B9</f>
        <v>364</v>
      </c>
      <c r="J72" s="21">
        <f>B10</f>
        <v>69</v>
      </c>
      <c r="K72" s="21"/>
    </row>
    <row r="73" spans="1:11" ht="12.75">
      <c r="A73" t="s">
        <v>22</v>
      </c>
      <c r="C73" s="22">
        <f aca="true" t="shared" si="14" ref="C73:J73">C72/C71</f>
        <v>3.2251783304414885</v>
      </c>
      <c r="D73" s="22">
        <f t="shared" si="14"/>
        <v>3.2165424210152644</v>
      </c>
      <c r="E73" s="22">
        <f t="shared" si="14"/>
        <v>3.2866161616161618</v>
      </c>
      <c r="F73" s="22">
        <f t="shared" si="14"/>
        <v>3.1004366812227073</v>
      </c>
      <c r="G73" s="22">
        <f t="shared" si="14"/>
        <v>3.1454219030520645</v>
      </c>
      <c r="H73" s="22">
        <f t="shared" si="14"/>
        <v>3.0603248259860787</v>
      </c>
      <c r="I73" s="22">
        <f t="shared" si="14"/>
        <v>3.4339622641509435</v>
      </c>
      <c r="J73" s="22">
        <f t="shared" si="14"/>
        <v>3.45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59</v>
      </c>
      <c r="D76" s="21">
        <f>C16</f>
        <v>35</v>
      </c>
      <c r="E76" s="21">
        <f>C17</f>
        <v>13</v>
      </c>
      <c r="F76" s="21">
        <f>C18</f>
        <v>4</v>
      </c>
      <c r="G76" s="21">
        <f>SUM(H76:J76)</f>
        <v>7</v>
      </c>
      <c r="H76" s="21">
        <f>C19</f>
        <v>6</v>
      </c>
      <c r="I76" s="21">
        <f>C20</f>
        <v>1</v>
      </c>
      <c r="J76" s="21">
        <f>C21</f>
        <v>0</v>
      </c>
      <c r="K76" s="21"/>
    </row>
    <row r="77" spans="1:11" ht="12.75">
      <c r="A77" t="s">
        <v>21</v>
      </c>
      <c r="C77" s="21">
        <f>C12</f>
        <v>227</v>
      </c>
      <c r="D77" s="21">
        <f>C5</f>
        <v>130</v>
      </c>
      <c r="E77" s="21">
        <f>C6</f>
        <v>56</v>
      </c>
      <c r="F77" s="21">
        <f>C7</f>
        <v>14</v>
      </c>
      <c r="G77" s="21">
        <f>SUM(H77:J77)</f>
        <v>27</v>
      </c>
      <c r="H77" s="21">
        <f>C8</f>
        <v>25</v>
      </c>
      <c r="I77" s="21">
        <f>C9</f>
        <v>2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3.847457627118644</v>
      </c>
      <c r="D78" s="22">
        <f t="shared" si="15"/>
        <v>3.7142857142857144</v>
      </c>
      <c r="E78" s="22">
        <f t="shared" si="15"/>
        <v>4.3076923076923075</v>
      </c>
      <c r="F78" s="22">
        <f t="shared" si="15"/>
        <v>3.5</v>
      </c>
      <c r="G78" s="22">
        <f t="shared" si="15"/>
        <v>3.857142857142857</v>
      </c>
      <c r="H78" s="22">
        <f t="shared" si="15"/>
        <v>4.166666666666667</v>
      </c>
      <c r="I78" s="22">
        <f t="shared" si="15"/>
        <v>2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4194</v>
      </c>
      <c r="D81" s="21">
        <f>E16</f>
        <v>2854</v>
      </c>
      <c r="E81" s="21">
        <f>E17</f>
        <v>876</v>
      </c>
      <c r="F81" s="21">
        <f>E18</f>
        <v>105</v>
      </c>
      <c r="G81" s="21">
        <f>SUM(H81:J81)</f>
        <v>359</v>
      </c>
      <c r="H81" s="21">
        <f>E19</f>
        <v>314</v>
      </c>
      <c r="I81" s="21">
        <f>E20</f>
        <v>40</v>
      </c>
      <c r="J81" s="21">
        <f>E21</f>
        <v>5</v>
      </c>
      <c r="K81" s="21"/>
    </row>
    <row r="82" spans="1:11" ht="12.75">
      <c r="A82" t="s">
        <v>21</v>
      </c>
      <c r="C82" s="21">
        <f>E12</f>
        <v>4256</v>
      </c>
      <c r="D82" s="21">
        <f>E5</f>
        <v>2892</v>
      </c>
      <c r="E82" s="21">
        <f>E6</f>
        <v>892</v>
      </c>
      <c r="F82" s="21">
        <f>E7</f>
        <v>107</v>
      </c>
      <c r="G82" s="21">
        <f>SUM(H82:J82)</f>
        <v>365</v>
      </c>
      <c r="H82" s="21">
        <f>E8</f>
        <v>318</v>
      </c>
      <c r="I82" s="21">
        <f>E9</f>
        <v>42</v>
      </c>
      <c r="J82" s="21">
        <f>E10</f>
        <v>5</v>
      </c>
      <c r="K82" s="21"/>
    </row>
    <row r="83" spans="1:11" ht="12.75">
      <c r="A83" t="s">
        <v>22</v>
      </c>
      <c r="C83" s="22">
        <f aca="true" t="shared" si="16" ref="C83:J83">C82/C81</f>
        <v>1.0147830233667143</v>
      </c>
      <c r="D83" s="22">
        <f t="shared" si="16"/>
        <v>1.0133146461107219</v>
      </c>
      <c r="E83" s="22">
        <f t="shared" si="16"/>
        <v>1.0182648401826484</v>
      </c>
      <c r="F83" s="22">
        <f t="shared" si="16"/>
        <v>1.019047619047619</v>
      </c>
      <c r="G83" s="22">
        <f t="shared" si="16"/>
        <v>1.0167130919220055</v>
      </c>
      <c r="H83" s="22">
        <f t="shared" si="16"/>
        <v>1.0127388535031847</v>
      </c>
      <c r="I83" s="22">
        <f t="shared" si="16"/>
        <v>1.05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397</v>
      </c>
      <c r="D86" s="21">
        <f>D16</f>
        <v>288</v>
      </c>
      <c r="E86" s="21">
        <f>D17</f>
        <v>77</v>
      </c>
      <c r="F86" s="21">
        <f>D18</f>
        <v>5</v>
      </c>
      <c r="G86" s="21">
        <f>SUM(H86:J86)</f>
        <v>27</v>
      </c>
      <c r="H86" s="21">
        <f>D19</f>
        <v>16</v>
      </c>
      <c r="I86" s="21">
        <f>D20</f>
        <v>11</v>
      </c>
      <c r="J86" s="21">
        <f>D21</f>
        <v>0</v>
      </c>
    </row>
    <row r="87" spans="1:10" ht="12.75">
      <c r="A87" t="s">
        <v>21</v>
      </c>
      <c r="C87" s="21">
        <f>D12</f>
        <v>1667</v>
      </c>
      <c r="D87" s="21">
        <f>D5</f>
        <v>1187</v>
      </c>
      <c r="E87" s="21">
        <f>D6</f>
        <v>335</v>
      </c>
      <c r="F87" s="21">
        <f>D7</f>
        <v>21</v>
      </c>
      <c r="G87" s="21">
        <f>SUM(H87:J87)</f>
        <v>124</v>
      </c>
      <c r="H87" s="21">
        <f>D8</f>
        <v>70</v>
      </c>
      <c r="I87" s="21">
        <f>D9</f>
        <v>54</v>
      </c>
      <c r="J87" s="21">
        <f>D10</f>
        <v>0</v>
      </c>
    </row>
    <row r="88" spans="1:10" ht="12.75">
      <c r="A88" t="s">
        <v>22</v>
      </c>
      <c r="C88" s="22">
        <f aca="true" t="shared" si="17" ref="C88:J88">C87/C86</f>
        <v>4.198992443324937</v>
      </c>
      <c r="D88" s="22">
        <f t="shared" si="17"/>
        <v>4.121527777777778</v>
      </c>
      <c r="E88" s="22">
        <f t="shared" si="17"/>
        <v>4.35064935064935</v>
      </c>
      <c r="F88" s="22">
        <f t="shared" si="17"/>
        <v>4.2</v>
      </c>
      <c r="G88" s="22">
        <f t="shared" si="17"/>
        <v>4.592592592592593</v>
      </c>
      <c r="H88" s="22">
        <f t="shared" si="17"/>
        <v>4.375</v>
      </c>
      <c r="I88" s="22">
        <f t="shared" si="17"/>
        <v>4.909090909090909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33747978</v>
      </c>
      <c r="D94" s="21"/>
      <c r="E94" s="21">
        <f>SUM(E95:E96)</f>
        <v>78091</v>
      </c>
      <c r="F94" s="22">
        <f>C94/E94</f>
        <v>432.16219538743263</v>
      </c>
      <c r="G94" s="21">
        <f>SUM(G95:G96)</f>
        <v>157163</v>
      </c>
      <c r="H94" s="22">
        <f>C94/G94</f>
        <v>214.73233521884922</v>
      </c>
    </row>
    <row r="95" spans="1:8" ht="12.75">
      <c r="A95" t="s">
        <v>23</v>
      </c>
      <c r="C95" s="21">
        <f>H34</f>
        <v>25511715</v>
      </c>
      <c r="D95" s="21"/>
      <c r="E95" s="21">
        <f>H23</f>
        <v>54446</v>
      </c>
      <c r="F95" s="22">
        <f>C95/E95</f>
        <v>468.56913271865704</v>
      </c>
      <c r="G95" s="21">
        <f>H12</f>
        <v>119333</v>
      </c>
      <c r="H95" s="22">
        <f>C95/G95</f>
        <v>213.7859183964201</v>
      </c>
    </row>
    <row r="96" spans="1:8" ht="12.75">
      <c r="A96" t="s">
        <v>34</v>
      </c>
      <c r="C96" s="21">
        <f>SUM(B34:G34)</f>
        <v>8236263</v>
      </c>
      <c r="D96" s="21"/>
      <c r="E96" s="21">
        <f>SUM(B23:G23)</f>
        <v>23645</v>
      </c>
      <c r="F96" s="22">
        <f>C96/E96</f>
        <v>348.3300063438359</v>
      </c>
      <c r="G96" s="21">
        <f>SUM(B12:G12)</f>
        <v>37830</v>
      </c>
      <c r="H96" s="22">
        <f>C96/G96</f>
        <v>217.71776367961934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19609191</v>
      </c>
      <c r="D98" s="21"/>
      <c r="E98" s="21">
        <f>SUM(E99:E100)</f>
        <v>45528</v>
      </c>
      <c r="F98" s="22">
        <f>C98/E98</f>
        <v>430.7061808118081</v>
      </c>
      <c r="G98" s="21">
        <f>SUM(G99:G100)</f>
        <v>92144</v>
      </c>
      <c r="H98" s="22">
        <f>C98/G98</f>
        <v>212.81028607397118</v>
      </c>
    </row>
    <row r="99" spans="1:8" ht="12.75">
      <c r="A99" t="s">
        <v>23</v>
      </c>
      <c r="C99" s="21">
        <f>H27</f>
        <v>14449982</v>
      </c>
      <c r="D99" s="21"/>
      <c r="E99" s="21">
        <f>H16</f>
        <v>30156</v>
      </c>
      <c r="F99" s="22">
        <f>C99/E99</f>
        <v>479.17435999469427</v>
      </c>
      <c r="G99" s="21">
        <f>H5</f>
        <v>68546</v>
      </c>
      <c r="H99" s="22">
        <f>C99/G99</f>
        <v>210.8070784582616</v>
      </c>
    </row>
    <row r="100" spans="1:8" ht="12.75">
      <c r="A100" t="s">
        <v>34</v>
      </c>
      <c r="C100" s="21">
        <f>SUM(B27:G27)</f>
        <v>5159209</v>
      </c>
      <c r="D100" s="21"/>
      <c r="E100" s="21">
        <f>SUM(B16:G16)</f>
        <v>15372</v>
      </c>
      <c r="F100" s="22">
        <f>C100/E100</f>
        <v>335.6237965131408</v>
      </c>
      <c r="G100" s="21">
        <f>SUM(B5:G5)</f>
        <v>23598</v>
      </c>
      <c r="H100" s="22">
        <f>C100/G100</f>
        <v>218.62907873548605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8514542</v>
      </c>
      <c r="D102" s="21"/>
      <c r="E102" s="21">
        <f>SUM(E103:E104)</f>
        <v>19722</v>
      </c>
      <c r="F102" s="22">
        <f>C102/E102</f>
        <v>431.7281208802353</v>
      </c>
      <c r="G102" s="21">
        <f>SUM(G103:G104)</f>
        <v>39332</v>
      </c>
      <c r="H102" s="22">
        <f>C102/G102</f>
        <v>216.47874504220482</v>
      </c>
    </row>
    <row r="103" spans="1:8" ht="12.75">
      <c r="A103" t="s">
        <v>23</v>
      </c>
      <c r="C103" s="21">
        <f>H28</f>
        <v>6481708</v>
      </c>
      <c r="D103" s="21"/>
      <c r="E103" s="21">
        <f>H17</f>
        <v>14298</v>
      </c>
      <c r="F103" s="22">
        <f>C103/E103</f>
        <v>453.3296964610435</v>
      </c>
      <c r="G103" s="21">
        <f>H6</f>
        <v>29863</v>
      </c>
      <c r="H103" s="22">
        <f>C103/G103</f>
        <v>217.04811974684392</v>
      </c>
    </row>
    <row r="104" spans="1:8" ht="12.75">
      <c r="A104" t="s">
        <v>34</v>
      </c>
      <c r="C104" s="21">
        <f>SUM(B28:G28)</f>
        <v>2032834</v>
      </c>
      <c r="D104" s="21"/>
      <c r="E104" s="21">
        <f>SUM(B17:G17)</f>
        <v>5424</v>
      </c>
      <c r="F104" s="22">
        <f>C104/E104</f>
        <v>374.7850294985251</v>
      </c>
      <c r="G104" s="21">
        <f>SUM(B6:G6)</f>
        <v>9469</v>
      </c>
      <c r="H104" s="22">
        <f>C104/G104</f>
        <v>214.68307107403106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1890463</v>
      </c>
      <c r="D106" s="21"/>
      <c r="E106" s="21">
        <f>SUM(E107:E108)</f>
        <v>4547</v>
      </c>
      <c r="F106" s="22">
        <f>C106/E106</f>
        <v>415.76050142951397</v>
      </c>
      <c r="G106" s="21">
        <f>SUM(G107:G108)</f>
        <v>8894</v>
      </c>
      <c r="H106" s="22">
        <f>C106/G106</f>
        <v>212.55486845064087</v>
      </c>
    </row>
    <row r="107" spans="1:8" ht="12.75">
      <c r="A107" t="s">
        <v>23</v>
      </c>
      <c r="C107" s="21">
        <f>H29</f>
        <v>1579596</v>
      </c>
      <c r="D107" s="21"/>
      <c r="E107" s="21">
        <f>H18</f>
        <v>3637</v>
      </c>
      <c r="F107" s="22">
        <f>C107/E107</f>
        <v>434.31289524333243</v>
      </c>
      <c r="G107" s="21">
        <f>H7</f>
        <v>7443</v>
      </c>
      <c r="H107" s="22">
        <f>C107/G107</f>
        <v>212.22571543732366</v>
      </c>
    </row>
    <row r="108" spans="1:8" ht="12.75">
      <c r="A108" t="s">
        <v>34</v>
      </c>
      <c r="C108" s="21">
        <f>SUM(B29:G29)</f>
        <v>310867</v>
      </c>
      <c r="D108" s="21"/>
      <c r="E108" s="21">
        <f>SUM(B18:G18)</f>
        <v>910</v>
      </c>
      <c r="F108" s="22">
        <f>C108/E108</f>
        <v>341.61208791208793</v>
      </c>
      <c r="G108" s="21">
        <f>SUM(B7:G7)</f>
        <v>1451</v>
      </c>
      <c r="H108" s="22">
        <f>C108/G108</f>
        <v>214.2432804962095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3733782</v>
      </c>
      <c r="D110" s="21"/>
      <c r="E110" s="21">
        <f>SUM(E111:E112)</f>
        <v>8294</v>
      </c>
      <c r="F110" s="22">
        <f>C110/E110</f>
        <v>450.1786833855799</v>
      </c>
      <c r="G110" s="21">
        <f>SUM(G111:G112)</f>
        <v>16793</v>
      </c>
      <c r="H110" s="22">
        <f>C110/G110</f>
        <v>222.34157089263383</v>
      </c>
    </row>
    <row r="111" spans="1:8" ht="12.75">
      <c r="A111" s="11" t="s">
        <v>23</v>
      </c>
      <c r="C111" s="21">
        <f>H33</f>
        <v>3000429</v>
      </c>
      <c r="D111" s="21"/>
      <c r="E111" s="21">
        <f>H22</f>
        <v>6355</v>
      </c>
      <c r="F111" s="22">
        <f>C111/E111</f>
        <v>472.1367427222659</v>
      </c>
      <c r="G111" s="21">
        <f>H11</f>
        <v>13481</v>
      </c>
      <c r="H111" s="22">
        <f>C111/G111</f>
        <v>222.56724278614345</v>
      </c>
    </row>
    <row r="112" spans="1:8" ht="12.75">
      <c r="A112" s="11" t="s">
        <v>34</v>
      </c>
      <c r="C112" s="21">
        <f>SUM(B33:G33)</f>
        <v>733353</v>
      </c>
      <c r="D112" s="21"/>
      <c r="E112" s="21">
        <f>SUM(B22:G22)</f>
        <v>1939</v>
      </c>
      <c r="F112" s="22">
        <f>C112/E112</f>
        <v>378.2119649303765</v>
      </c>
      <c r="G112" s="21">
        <f>SUM(B11:G11)</f>
        <v>3312</v>
      </c>
      <c r="H112" s="22">
        <f>C112/G112</f>
        <v>221.4230072463768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3208205</v>
      </c>
      <c r="D114" s="21"/>
      <c r="E114" s="21">
        <f>SUM(E115:E116)</f>
        <v>7157</v>
      </c>
      <c r="F114" s="22">
        <f>C114/E114</f>
        <v>448.26114293698475</v>
      </c>
      <c r="G114" s="21">
        <f>SUM(G115:G116)</f>
        <v>14318</v>
      </c>
      <c r="H114" s="22">
        <f>C114/G114</f>
        <v>224.0679564184942</v>
      </c>
    </row>
    <row r="115" spans="1:8" ht="12.75">
      <c r="A115" t="s">
        <v>23</v>
      </c>
      <c r="C115" s="21">
        <f>H30</f>
        <v>2618142</v>
      </c>
      <c r="D115" s="21"/>
      <c r="E115" s="21">
        <f>H19</f>
        <v>5535</v>
      </c>
      <c r="F115" s="22">
        <f>C115/E115</f>
        <v>473.0157181571816</v>
      </c>
      <c r="G115" s="21">
        <f>H8</f>
        <v>11687</v>
      </c>
      <c r="H115" s="22">
        <f>C115/G115</f>
        <v>224.0217335500984</v>
      </c>
    </row>
    <row r="116" spans="1:8" ht="12.75">
      <c r="A116" t="s">
        <v>34</v>
      </c>
      <c r="C116" s="21">
        <f>SUM(B30:G30)</f>
        <v>590063</v>
      </c>
      <c r="D116" s="21"/>
      <c r="E116" s="21">
        <f>SUM(B19:G19)</f>
        <v>1622</v>
      </c>
      <c r="F116" s="22">
        <f>C116/E116</f>
        <v>363.7872996300863</v>
      </c>
      <c r="G116" s="21">
        <f>SUM(B8:G8)</f>
        <v>2631</v>
      </c>
      <c r="H116" s="22">
        <f>C116/G116</f>
        <v>224.27328012162675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458073</v>
      </c>
      <c r="D118" s="21"/>
      <c r="E118" s="21">
        <f>SUM(E119:E120)</f>
        <v>980</v>
      </c>
      <c r="F118" s="22">
        <f>C118/E118</f>
        <v>467.4214285714286</v>
      </c>
      <c r="G118" s="21">
        <f>SUM(G119:G120)</f>
        <v>2139</v>
      </c>
      <c r="H118" s="22">
        <f>C118/G118</f>
        <v>214.15287517531556</v>
      </c>
    </row>
    <row r="119" spans="1:8" ht="12.75">
      <c r="A119" t="s">
        <v>23</v>
      </c>
      <c r="C119" s="21">
        <f>H31</f>
        <v>335469</v>
      </c>
      <c r="D119" s="21"/>
      <c r="E119" s="21">
        <f>H20</f>
        <v>711</v>
      </c>
      <c r="F119" s="22">
        <f>C119/E119</f>
        <v>471.8270042194093</v>
      </c>
      <c r="G119" s="21">
        <f>H9</f>
        <v>1555</v>
      </c>
      <c r="H119" s="22">
        <f>C119/G119</f>
        <v>215.73569131832798</v>
      </c>
    </row>
    <row r="120" spans="1:8" ht="12.75">
      <c r="A120" t="s">
        <v>34</v>
      </c>
      <c r="C120" s="21">
        <f>SUM(B31:G31)</f>
        <v>122604</v>
      </c>
      <c r="D120" s="21"/>
      <c r="E120" s="21">
        <f>SUM(B20:G20)</f>
        <v>269</v>
      </c>
      <c r="F120" s="22">
        <f>C120/E120</f>
        <v>455.7769516728625</v>
      </c>
      <c r="G120" s="21">
        <f>SUM(B9:G9)</f>
        <v>584</v>
      </c>
      <c r="H120" s="22">
        <f>C120/G120</f>
        <v>209.93835616438355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67504</v>
      </c>
      <c r="D122" s="21"/>
      <c r="E122" s="21">
        <f>SUM(E123:E124)</f>
        <v>157</v>
      </c>
      <c r="F122" s="22">
        <f>C122/E122</f>
        <v>429.96178343949043</v>
      </c>
      <c r="G122" s="21">
        <f>SUM(G123:G124)</f>
        <v>336</v>
      </c>
      <c r="H122" s="22">
        <f>C122/G122</f>
        <v>200.9047619047619</v>
      </c>
    </row>
    <row r="123" spans="1:8" ht="12.75">
      <c r="A123" t="s">
        <v>23</v>
      </c>
      <c r="C123" s="21">
        <f>H32</f>
        <v>46818</v>
      </c>
      <c r="D123" s="21"/>
      <c r="E123" s="21">
        <f>H21</f>
        <v>109</v>
      </c>
      <c r="F123" s="22">
        <f>C123/E123</f>
        <v>429.5229357798165</v>
      </c>
      <c r="G123" s="21">
        <f>H10</f>
        <v>239</v>
      </c>
      <c r="H123" s="22">
        <f>C123/G123</f>
        <v>195.89121338912133</v>
      </c>
    </row>
    <row r="124" spans="1:8" ht="12.75">
      <c r="A124" t="s">
        <v>34</v>
      </c>
      <c r="C124" s="21">
        <f>SUM(B32:G32)</f>
        <v>20686</v>
      </c>
      <c r="D124" s="21"/>
      <c r="E124" s="21">
        <f>SUM(B21:G21)</f>
        <v>48</v>
      </c>
      <c r="F124" s="22">
        <f>C124/E124</f>
        <v>430.9583333333333</v>
      </c>
      <c r="G124" s="21">
        <f>SUM(B10:G10)</f>
        <v>97</v>
      </c>
      <c r="H124" s="22">
        <f>C124/G124</f>
        <v>213.2577319587629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8507420</v>
      </c>
      <c r="D130" s="21"/>
      <c r="E130" s="21">
        <f aca="true" t="shared" si="19" ref="E130:K130">SUM(E131:E134)</f>
        <v>4941758</v>
      </c>
      <c r="F130" s="21">
        <f t="shared" si="19"/>
        <v>1970893</v>
      </c>
      <c r="G130" s="21">
        <f t="shared" si="19"/>
        <v>307095</v>
      </c>
      <c r="H130" s="21">
        <f t="shared" si="19"/>
        <v>710810</v>
      </c>
      <c r="I130" s="21">
        <f t="shared" si="19"/>
        <v>576864</v>
      </c>
      <c r="J130" s="21">
        <f t="shared" si="19"/>
        <v>113260</v>
      </c>
      <c r="K130" s="21">
        <f t="shared" si="19"/>
        <v>20686</v>
      </c>
    </row>
    <row r="131" spans="1:11" ht="12.75">
      <c r="A131" t="s">
        <v>4</v>
      </c>
      <c r="C131" s="21">
        <f t="shared" si="18"/>
        <v>3293328</v>
      </c>
      <c r="D131" s="21"/>
      <c r="E131" s="21">
        <f>SUM(F27:G27)</f>
        <v>2165011</v>
      </c>
      <c r="F131" s="21">
        <f>SUM(F28:G28)</f>
        <v>598817</v>
      </c>
      <c r="G131" s="21">
        <f>SUM(F29:G29)</f>
        <v>122650</v>
      </c>
      <c r="H131" s="21">
        <f>SUM(I131:K131)</f>
        <v>217281</v>
      </c>
      <c r="I131" s="21">
        <f>SUM(F30:G30)</f>
        <v>189569</v>
      </c>
      <c r="J131" s="21">
        <f>SUM(F31:G31)</f>
        <v>23231</v>
      </c>
      <c r="K131" s="21">
        <f>SUM(F32:G32)</f>
        <v>4481</v>
      </c>
    </row>
    <row r="132" spans="1:11" ht="12.75">
      <c r="A132" t="s">
        <v>63</v>
      </c>
      <c r="C132" s="21">
        <f t="shared" si="18"/>
        <v>3860779</v>
      </c>
      <c r="D132" s="21"/>
      <c r="E132" s="21">
        <f>B27</f>
        <v>1928415</v>
      </c>
      <c r="F132" s="21">
        <f>B28</f>
        <v>1108462</v>
      </c>
      <c r="G132" s="21">
        <f>B29</f>
        <v>150636</v>
      </c>
      <c r="H132" s="21">
        <f>SUM(I132:K132)</f>
        <v>383028</v>
      </c>
      <c r="I132" s="21">
        <f>B30</f>
        <v>290238</v>
      </c>
      <c r="J132" s="21">
        <f>B31</f>
        <v>78003</v>
      </c>
      <c r="K132" s="21">
        <f>B32</f>
        <v>14787</v>
      </c>
    </row>
    <row r="133" spans="1:11" ht="12.75">
      <c r="A133" t="s">
        <v>62</v>
      </c>
      <c r="C133" s="21">
        <f t="shared" si="18"/>
        <v>59383</v>
      </c>
      <c r="D133" s="21"/>
      <c r="E133" s="21">
        <f>C27</f>
        <v>30398</v>
      </c>
      <c r="F133" s="21">
        <f>C28</f>
        <v>12728</v>
      </c>
      <c r="G133" s="21">
        <f>C29</f>
        <v>3525</v>
      </c>
      <c r="H133" s="21">
        <f>SUM(I133:K133)</f>
        <v>6571</v>
      </c>
      <c r="I133" s="21">
        <f>C30</f>
        <v>6161</v>
      </c>
      <c r="J133" s="21">
        <f>C31</f>
        <v>410</v>
      </c>
      <c r="K133" s="21">
        <f>C32</f>
        <v>0</v>
      </c>
    </row>
    <row r="134" spans="1:11" ht="12.75">
      <c r="A134" t="s">
        <v>2</v>
      </c>
      <c r="C134" s="21">
        <f t="shared" si="18"/>
        <v>1293930</v>
      </c>
      <c r="D134" s="21"/>
      <c r="E134" s="21">
        <f>E27</f>
        <v>817934</v>
      </c>
      <c r="F134" s="21">
        <f>E28</f>
        <v>250886</v>
      </c>
      <c r="G134" s="21">
        <f>E29</f>
        <v>30284</v>
      </c>
      <c r="H134" s="21">
        <f>SUM(I134:K134)</f>
        <v>103930</v>
      </c>
      <c r="I134" s="21">
        <f>E30</f>
        <v>90896</v>
      </c>
      <c r="J134" s="21">
        <f>E31</f>
        <v>11616</v>
      </c>
      <c r="K134" s="21">
        <f>E32</f>
        <v>1418</v>
      </c>
    </row>
    <row r="135" spans="1:11" ht="12.75">
      <c r="A135" t="s">
        <v>61</v>
      </c>
      <c r="C135" s="21">
        <f t="shared" si="18"/>
        <v>318906</v>
      </c>
      <c r="D135" s="21"/>
      <c r="E135" s="21">
        <f>D27</f>
        <v>217451</v>
      </c>
      <c r="F135" s="21">
        <f>D28</f>
        <v>61941</v>
      </c>
      <c r="G135" s="21">
        <f>D29</f>
        <v>3772</v>
      </c>
      <c r="H135" s="21">
        <f>SUM(I135:K135)</f>
        <v>22543</v>
      </c>
      <c r="I135" s="21">
        <f>D30</f>
        <v>13199</v>
      </c>
      <c r="J135" s="21">
        <f>D31</f>
        <v>9344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3293328</v>
      </c>
      <c r="E141" s="22">
        <f>B141/C66</f>
        <v>238.50869061413673</v>
      </c>
      <c r="G141" s="22">
        <f>B141/C67</f>
        <v>220.2747642298174</v>
      </c>
    </row>
    <row r="142" spans="1:7" ht="12.75">
      <c r="A142" t="s">
        <v>63</v>
      </c>
      <c r="B142" s="21">
        <f>C132</f>
        <v>3860779</v>
      </c>
      <c r="E142" s="22">
        <f>B142/C71</f>
        <v>744.3182957393484</v>
      </c>
      <c r="G142" s="22">
        <f>B142/C72</f>
        <v>230.78360930121346</v>
      </c>
    </row>
    <row r="143" spans="1:7" ht="12.75">
      <c r="A143" t="s">
        <v>62</v>
      </c>
      <c r="B143" s="21">
        <f>C133</f>
        <v>59383</v>
      </c>
      <c r="E143" s="22">
        <f>B143/C76</f>
        <v>1006.4915254237288</v>
      </c>
      <c r="G143" s="22">
        <f>B143/C77</f>
        <v>261.59911894273125</v>
      </c>
    </row>
    <row r="144" spans="1:7" ht="12.75">
      <c r="A144" t="s">
        <v>2</v>
      </c>
      <c r="B144" s="21">
        <f>C134</f>
        <v>1293930</v>
      </c>
      <c r="E144" s="22">
        <f>B144/C81</f>
        <v>308.51931330472104</v>
      </c>
      <c r="G144" s="22">
        <f>B144/C82</f>
        <v>304.0249060150376</v>
      </c>
    </row>
    <row r="145" spans="1:7" ht="12.75">
      <c r="A145" t="s">
        <v>61</v>
      </c>
      <c r="B145" s="21">
        <f>C135</f>
        <v>318906</v>
      </c>
      <c r="E145" s="27">
        <f>B145/C86</f>
        <v>803.2896725440806</v>
      </c>
      <c r="G145" s="27">
        <f>B145/C87</f>
        <v>191.30533893221354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I32" sqref="I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8960</v>
      </c>
      <c r="C5" s="25">
        <v>111</v>
      </c>
      <c r="D5" s="25">
        <v>1183</v>
      </c>
      <c r="E5" s="25">
        <v>2902</v>
      </c>
      <c r="F5" s="25">
        <v>9946</v>
      </c>
      <c r="G5" s="25">
        <v>373</v>
      </c>
      <c r="H5" s="25">
        <v>69158</v>
      </c>
      <c r="I5" s="20">
        <f aca="true" t="shared" si="0" ref="I5:I11">SUM(B5:H5)</f>
        <v>92633</v>
      </c>
    </row>
    <row r="6" spans="1:9" ht="12.75">
      <c r="A6" s="4" t="s">
        <v>8</v>
      </c>
      <c r="B6" s="25">
        <v>5204</v>
      </c>
      <c r="C6" s="25">
        <v>37</v>
      </c>
      <c r="D6" s="25">
        <v>321</v>
      </c>
      <c r="E6" s="25">
        <v>904</v>
      </c>
      <c r="F6" s="25">
        <v>2949</v>
      </c>
      <c r="G6" s="25">
        <v>49</v>
      </c>
      <c r="H6" s="25">
        <v>30157</v>
      </c>
      <c r="I6" s="20">
        <f t="shared" si="0"/>
        <v>39621</v>
      </c>
    </row>
    <row r="7" spans="1:9" ht="12.75">
      <c r="A7" s="4" t="s">
        <v>9</v>
      </c>
      <c r="B7" s="25">
        <v>706</v>
      </c>
      <c r="C7" s="25">
        <v>10</v>
      </c>
      <c r="D7" s="25">
        <v>17</v>
      </c>
      <c r="E7" s="25">
        <v>108</v>
      </c>
      <c r="F7" s="25">
        <v>571</v>
      </c>
      <c r="G7" s="25">
        <v>17</v>
      </c>
      <c r="H7" s="25">
        <v>7688</v>
      </c>
      <c r="I7" s="20">
        <f t="shared" si="0"/>
        <v>9117</v>
      </c>
    </row>
    <row r="8" spans="1:9" ht="12.75">
      <c r="A8" s="4" t="s">
        <v>10</v>
      </c>
      <c r="B8" s="25">
        <v>1348</v>
      </c>
      <c r="C8" s="25">
        <v>19</v>
      </c>
      <c r="D8" s="25">
        <v>74</v>
      </c>
      <c r="E8" s="25">
        <v>306</v>
      </c>
      <c r="F8" s="25">
        <v>868</v>
      </c>
      <c r="G8" s="25">
        <v>25</v>
      </c>
      <c r="H8" s="25">
        <v>11660</v>
      </c>
      <c r="I8" s="20">
        <f t="shared" si="0"/>
        <v>14300</v>
      </c>
    </row>
    <row r="9" spans="1:9" ht="12.75">
      <c r="A9" s="4" t="s">
        <v>11</v>
      </c>
      <c r="B9" s="25">
        <v>371</v>
      </c>
      <c r="C9" s="25">
        <v>3</v>
      </c>
      <c r="D9" s="25">
        <v>49</v>
      </c>
      <c r="E9" s="25">
        <v>40</v>
      </c>
      <c r="F9" s="25">
        <v>118</v>
      </c>
      <c r="G9" s="25">
        <v>1</v>
      </c>
      <c r="H9" s="25">
        <v>1518</v>
      </c>
      <c r="I9" s="20">
        <f>SUM(B9:H9)</f>
        <v>2100</v>
      </c>
    </row>
    <row r="10" spans="1:9" ht="12.75">
      <c r="A10" s="4" t="s">
        <v>12</v>
      </c>
      <c r="B10" s="25">
        <v>69</v>
      </c>
      <c r="C10" s="25">
        <v>0</v>
      </c>
      <c r="D10" s="25">
        <v>5</v>
      </c>
      <c r="E10" s="25">
        <v>8</v>
      </c>
      <c r="F10" s="25">
        <v>31</v>
      </c>
      <c r="G10" s="25">
        <v>0</v>
      </c>
      <c r="H10" s="25">
        <v>268</v>
      </c>
      <c r="I10" s="20">
        <f t="shared" si="0"/>
        <v>381</v>
      </c>
    </row>
    <row r="11" spans="1:9" ht="12.75">
      <c r="A11" s="4" t="s">
        <v>13</v>
      </c>
      <c r="B11" s="20">
        <f aca="true" t="shared" si="1" ref="B11:H11">SUM(B8:B10)</f>
        <v>1788</v>
      </c>
      <c r="C11" s="20">
        <f t="shared" si="1"/>
        <v>22</v>
      </c>
      <c r="D11" s="20">
        <f t="shared" si="1"/>
        <v>128</v>
      </c>
      <c r="E11" s="20">
        <f t="shared" si="1"/>
        <v>354</v>
      </c>
      <c r="F11" s="20">
        <f t="shared" si="1"/>
        <v>1017</v>
      </c>
      <c r="G11" s="20">
        <f t="shared" si="1"/>
        <v>26</v>
      </c>
      <c r="H11" s="20">
        <f t="shared" si="1"/>
        <v>13446</v>
      </c>
      <c r="I11" s="20">
        <f t="shared" si="0"/>
        <v>16781</v>
      </c>
    </row>
    <row r="12" spans="1:9" ht="12.75">
      <c r="A12" s="4" t="s">
        <v>14</v>
      </c>
      <c r="B12" s="20">
        <f aca="true" t="shared" si="2" ref="B12:I12">SUM(B5+B6+B7+B11)</f>
        <v>16658</v>
      </c>
      <c r="C12" s="20">
        <f t="shared" si="2"/>
        <v>180</v>
      </c>
      <c r="D12" s="20">
        <f t="shared" si="2"/>
        <v>1649</v>
      </c>
      <c r="E12" s="20">
        <f t="shared" si="2"/>
        <v>4268</v>
      </c>
      <c r="F12" s="20">
        <f t="shared" si="2"/>
        <v>14483</v>
      </c>
      <c r="G12" s="20">
        <f t="shared" si="2"/>
        <v>465</v>
      </c>
      <c r="H12" s="20">
        <f t="shared" si="2"/>
        <v>120449</v>
      </c>
      <c r="I12" s="20">
        <f t="shared" si="2"/>
        <v>158152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2776</v>
      </c>
      <c r="C16" s="25">
        <v>33</v>
      </c>
      <c r="D16" s="25">
        <v>288</v>
      </c>
      <c r="E16" s="25">
        <v>2869</v>
      </c>
      <c r="F16" s="25">
        <v>9045</v>
      </c>
      <c r="G16" s="25">
        <v>330</v>
      </c>
      <c r="H16" s="25">
        <v>30516</v>
      </c>
      <c r="I16" s="20">
        <f aca="true" t="shared" si="3" ref="I16:I22">SUM(B16:H16)</f>
        <v>45857</v>
      </c>
    </row>
    <row r="17" spans="1:9" ht="12.75">
      <c r="A17" s="4" t="s">
        <v>8</v>
      </c>
      <c r="B17" s="25">
        <v>1588</v>
      </c>
      <c r="C17" s="25">
        <v>9</v>
      </c>
      <c r="D17" s="25">
        <v>74</v>
      </c>
      <c r="E17" s="25">
        <v>887</v>
      </c>
      <c r="F17" s="25">
        <v>2844</v>
      </c>
      <c r="G17" s="25">
        <v>43</v>
      </c>
      <c r="H17" s="25">
        <v>14482</v>
      </c>
      <c r="I17" s="20">
        <f t="shared" si="3"/>
        <v>19927</v>
      </c>
    </row>
    <row r="18" spans="1:9" ht="12.75">
      <c r="A18" s="4" t="s">
        <v>9</v>
      </c>
      <c r="B18" s="25">
        <v>225</v>
      </c>
      <c r="C18" s="25">
        <v>3</v>
      </c>
      <c r="D18" s="25">
        <v>4</v>
      </c>
      <c r="E18" s="25">
        <v>107</v>
      </c>
      <c r="F18" s="25">
        <v>549</v>
      </c>
      <c r="G18" s="25">
        <v>15</v>
      </c>
      <c r="H18" s="25">
        <v>3772</v>
      </c>
      <c r="I18" s="20">
        <f t="shared" si="3"/>
        <v>4675</v>
      </c>
    </row>
    <row r="19" spans="1:9" ht="12.75">
      <c r="A19" s="4" t="s">
        <v>10</v>
      </c>
      <c r="B19" s="25">
        <v>434</v>
      </c>
      <c r="C19" s="25">
        <v>4</v>
      </c>
      <c r="D19" s="25">
        <v>17</v>
      </c>
      <c r="E19" s="25">
        <v>303</v>
      </c>
      <c r="F19" s="25">
        <v>826</v>
      </c>
      <c r="G19" s="25">
        <v>24</v>
      </c>
      <c r="H19" s="25">
        <v>5538</v>
      </c>
      <c r="I19" s="20">
        <f t="shared" si="3"/>
        <v>7146</v>
      </c>
    </row>
    <row r="20" spans="1:9" ht="12.75">
      <c r="A20" s="4" t="s">
        <v>11</v>
      </c>
      <c r="B20" s="25">
        <v>108</v>
      </c>
      <c r="C20" s="25">
        <v>1</v>
      </c>
      <c r="D20" s="25">
        <v>10</v>
      </c>
      <c r="E20" s="25">
        <v>38</v>
      </c>
      <c r="F20" s="25">
        <v>107</v>
      </c>
      <c r="G20" s="25">
        <v>1</v>
      </c>
      <c r="H20" s="25">
        <v>694</v>
      </c>
      <c r="I20" s="20">
        <f t="shared" si="3"/>
        <v>959</v>
      </c>
    </row>
    <row r="21" spans="1:9" ht="12.75">
      <c r="A21" s="4" t="s">
        <v>12</v>
      </c>
      <c r="B21" s="25">
        <v>21</v>
      </c>
      <c r="C21" s="25">
        <v>0</v>
      </c>
      <c r="D21" s="25">
        <v>1</v>
      </c>
      <c r="E21" s="25">
        <v>8</v>
      </c>
      <c r="F21" s="25">
        <v>30</v>
      </c>
      <c r="G21" s="25">
        <v>0</v>
      </c>
      <c r="H21" s="25">
        <v>124</v>
      </c>
      <c r="I21" s="20">
        <f t="shared" si="3"/>
        <v>184</v>
      </c>
    </row>
    <row r="22" spans="1:9" ht="12.75">
      <c r="A22" s="4" t="s">
        <v>13</v>
      </c>
      <c r="B22" s="20">
        <f aca="true" t="shared" si="4" ref="B22:H22">SUM(B19:B21)</f>
        <v>563</v>
      </c>
      <c r="C22" s="20">
        <f t="shared" si="4"/>
        <v>5</v>
      </c>
      <c r="D22" s="20">
        <f t="shared" si="4"/>
        <v>28</v>
      </c>
      <c r="E22" s="20">
        <f t="shared" si="4"/>
        <v>349</v>
      </c>
      <c r="F22" s="20">
        <f t="shared" si="4"/>
        <v>963</v>
      </c>
      <c r="G22" s="20">
        <f t="shared" si="4"/>
        <v>25</v>
      </c>
      <c r="H22" s="20">
        <f t="shared" si="4"/>
        <v>6356</v>
      </c>
      <c r="I22" s="20">
        <f t="shared" si="3"/>
        <v>8289</v>
      </c>
    </row>
    <row r="23" spans="1:9" ht="12.75">
      <c r="A23" s="4" t="s">
        <v>14</v>
      </c>
      <c r="B23" s="20">
        <f aca="true" t="shared" si="5" ref="B23:I23">SUM(B16+B17+B18+B22)</f>
        <v>5152</v>
      </c>
      <c r="C23" s="20">
        <f t="shared" si="5"/>
        <v>50</v>
      </c>
      <c r="D23" s="20">
        <f t="shared" si="5"/>
        <v>394</v>
      </c>
      <c r="E23" s="20">
        <f t="shared" si="5"/>
        <v>4212</v>
      </c>
      <c r="F23" s="20">
        <f t="shared" si="5"/>
        <v>13401</v>
      </c>
      <c r="G23" s="20">
        <f t="shared" si="5"/>
        <v>413</v>
      </c>
      <c r="H23" s="20">
        <f t="shared" si="5"/>
        <v>55126</v>
      </c>
      <c r="I23" s="20">
        <f t="shared" si="5"/>
        <v>78748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1904638</v>
      </c>
      <c r="C27" s="25">
        <v>25978</v>
      </c>
      <c r="D27" s="25">
        <v>217330</v>
      </c>
      <c r="E27" s="25">
        <v>821471</v>
      </c>
      <c r="F27" s="25">
        <v>2049622</v>
      </c>
      <c r="G27" s="25">
        <v>108999</v>
      </c>
      <c r="H27" s="25">
        <v>14542008</v>
      </c>
      <c r="I27" s="20">
        <f aca="true" t="shared" si="6" ref="I27:I32">SUM(B27:H27)</f>
        <v>19670046</v>
      </c>
    </row>
    <row r="28" spans="1:9" ht="12.75">
      <c r="A28" s="4" t="s">
        <v>8</v>
      </c>
      <c r="B28" s="25">
        <v>1106892</v>
      </c>
      <c r="C28" s="25">
        <v>9279</v>
      </c>
      <c r="D28" s="25">
        <v>60616</v>
      </c>
      <c r="E28" s="25">
        <v>253747</v>
      </c>
      <c r="F28" s="25">
        <v>590877</v>
      </c>
      <c r="G28" s="25">
        <v>13954</v>
      </c>
      <c r="H28" s="25">
        <v>6563361</v>
      </c>
      <c r="I28" s="20">
        <f t="shared" si="6"/>
        <v>8598726</v>
      </c>
    </row>
    <row r="29" spans="1:9" ht="12.75">
      <c r="A29" s="4" t="s">
        <v>9</v>
      </c>
      <c r="B29" s="25">
        <v>149613</v>
      </c>
      <c r="C29" s="25">
        <v>2285</v>
      </c>
      <c r="D29" s="25">
        <v>3128</v>
      </c>
      <c r="E29" s="25">
        <v>29632</v>
      </c>
      <c r="F29" s="25">
        <v>114237</v>
      </c>
      <c r="G29" s="25">
        <v>4982</v>
      </c>
      <c r="H29" s="25">
        <v>1629852</v>
      </c>
      <c r="I29" s="20">
        <f t="shared" si="6"/>
        <v>1933729</v>
      </c>
    </row>
    <row r="30" spans="1:10" ht="12.75">
      <c r="A30" s="4" t="s">
        <v>10</v>
      </c>
      <c r="B30" s="25">
        <v>302156</v>
      </c>
      <c r="C30" s="25">
        <v>6030</v>
      </c>
      <c r="D30" s="25">
        <v>13686</v>
      </c>
      <c r="E30" s="25">
        <v>89883</v>
      </c>
      <c r="F30" s="25">
        <v>184045</v>
      </c>
      <c r="G30" s="25">
        <v>10666</v>
      </c>
      <c r="H30" s="25">
        <v>2638534</v>
      </c>
      <c r="I30" s="20">
        <f t="shared" si="6"/>
        <v>3245000</v>
      </c>
      <c r="J30" s="20"/>
    </row>
    <row r="31" spans="1:9" ht="12.75">
      <c r="A31" s="4" t="s">
        <v>11</v>
      </c>
      <c r="B31" s="25">
        <v>79709</v>
      </c>
      <c r="C31" s="25">
        <v>675</v>
      </c>
      <c r="D31" s="25">
        <v>8554</v>
      </c>
      <c r="E31" s="25">
        <v>11094</v>
      </c>
      <c r="F31" s="25">
        <v>22671</v>
      </c>
      <c r="G31" s="25">
        <v>314</v>
      </c>
      <c r="H31" s="25">
        <v>323875</v>
      </c>
      <c r="I31" s="20">
        <f t="shared" si="6"/>
        <v>446892</v>
      </c>
    </row>
    <row r="32" spans="1:9" ht="12.75">
      <c r="A32" s="4" t="s">
        <v>12</v>
      </c>
      <c r="B32" s="25">
        <v>15167</v>
      </c>
      <c r="C32" s="25">
        <v>0</v>
      </c>
      <c r="D32" s="25">
        <v>776</v>
      </c>
      <c r="E32" s="25">
        <v>2222</v>
      </c>
      <c r="F32" s="25">
        <v>6316</v>
      </c>
      <c r="G32" s="25">
        <v>0</v>
      </c>
      <c r="H32" s="25">
        <v>56135</v>
      </c>
      <c r="I32" s="20">
        <f t="shared" si="6"/>
        <v>80616</v>
      </c>
    </row>
    <row r="33" spans="1:9" ht="12.75">
      <c r="A33" s="4" t="s">
        <v>13</v>
      </c>
      <c r="B33" s="20">
        <f aca="true" t="shared" si="7" ref="B33:I33">SUM(B30:B32)</f>
        <v>397032</v>
      </c>
      <c r="C33" s="20">
        <f t="shared" si="7"/>
        <v>6705</v>
      </c>
      <c r="D33" s="20">
        <f t="shared" si="7"/>
        <v>23016</v>
      </c>
      <c r="E33" s="20">
        <f t="shared" si="7"/>
        <v>103199</v>
      </c>
      <c r="F33" s="20">
        <f t="shared" si="7"/>
        <v>213032</v>
      </c>
      <c r="G33" s="20">
        <f t="shared" si="7"/>
        <v>10980</v>
      </c>
      <c r="H33" s="20">
        <f t="shared" si="7"/>
        <v>3018544</v>
      </c>
      <c r="I33" s="20">
        <f t="shared" si="7"/>
        <v>3772508</v>
      </c>
    </row>
    <row r="34" spans="1:9" ht="12.75">
      <c r="A34" s="4" t="s">
        <v>14</v>
      </c>
      <c r="B34" s="20">
        <f aca="true" t="shared" si="8" ref="B34:I34">SUM(B27+B28+B29+B33)</f>
        <v>3558175</v>
      </c>
      <c r="C34" s="20">
        <f t="shared" si="8"/>
        <v>44247</v>
      </c>
      <c r="D34" s="20">
        <f t="shared" si="8"/>
        <v>304090</v>
      </c>
      <c r="E34" s="20">
        <f t="shared" si="8"/>
        <v>1208049</v>
      </c>
      <c r="F34" s="20">
        <f t="shared" si="8"/>
        <v>2967768</v>
      </c>
      <c r="G34" s="20">
        <f t="shared" si="8"/>
        <v>138915</v>
      </c>
      <c r="H34" s="20">
        <f t="shared" si="8"/>
        <v>25753765</v>
      </c>
      <c r="I34" s="20">
        <f t="shared" si="8"/>
        <v>33975009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78748</v>
      </c>
      <c r="D42" s="21">
        <f>I16</f>
        <v>45857</v>
      </c>
      <c r="E42" s="21">
        <f>I17</f>
        <v>19927</v>
      </c>
      <c r="F42" s="21">
        <f>I18</f>
        <v>4675</v>
      </c>
      <c r="G42" s="21">
        <f>I22</f>
        <v>8289</v>
      </c>
      <c r="H42" s="21">
        <f>I19</f>
        <v>7146</v>
      </c>
      <c r="I42" s="21">
        <f>I20</f>
        <v>959</v>
      </c>
      <c r="J42" s="21">
        <f>I21</f>
        <v>184</v>
      </c>
      <c r="K42" s="21"/>
    </row>
    <row r="43" spans="1:11" ht="12.75">
      <c r="A43" t="s">
        <v>21</v>
      </c>
      <c r="C43" s="21">
        <f>SUM(D43:G43)</f>
        <v>158152</v>
      </c>
      <c r="D43" s="21">
        <f>I5</f>
        <v>92633</v>
      </c>
      <c r="E43" s="21">
        <f>I6</f>
        <v>39621</v>
      </c>
      <c r="F43" s="21">
        <f>I7</f>
        <v>9117</v>
      </c>
      <c r="G43" s="21">
        <f>I11</f>
        <v>16781</v>
      </c>
      <c r="H43" s="21">
        <f>I8</f>
        <v>14300</v>
      </c>
      <c r="I43" s="21">
        <f>I9</f>
        <v>2100</v>
      </c>
      <c r="J43" s="21">
        <f>I10</f>
        <v>381</v>
      </c>
      <c r="K43" s="21"/>
    </row>
    <row r="44" spans="1:11" ht="12.75">
      <c r="A44" t="s">
        <v>22</v>
      </c>
      <c r="C44" s="22">
        <f aca="true" t="shared" si="9" ref="C44:J44">C43/C42</f>
        <v>2.0083303702951185</v>
      </c>
      <c r="D44" s="22">
        <f t="shared" si="9"/>
        <v>2.0200405608740213</v>
      </c>
      <c r="E44" s="22">
        <f t="shared" si="9"/>
        <v>1.9883073217242937</v>
      </c>
      <c r="F44" s="22">
        <f t="shared" si="9"/>
        <v>1.9501604278074867</v>
      </c>
      <c r="G44" s="22">
        <f t="shared" si="9"/>
        <v>2.0244902883339364</v>
      </c>
      <c r="H44" s="22">
        <f t="shared" si="9"/>
        <v>2.0011195074167367</v>
      </c>
      <c r="I44" s="22">
        <f t="shared" si="9"/>
        <v>2.18978102189781</v>
      </c>
      <c r="J44" s="22">
        <f t="shared" si="9"/>
        <v>2.0706521739130435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55126</v>
      </c>
      <c r="D47" s="21">
        <f>H16</f>
        <v>30516</v>
      </c>
      <c r="E47" s="21">
        <f>H17</f>
        <v>14482</v>
      </c>
      <c r="F47" s="21">
        <f>H18</f>
        <v>3772</v>
      </c>
      <c r="G47" s="21">
        <f>H22</f>
        <v>6356</v>
      </c>
      <c r="H47" s="21">
        <f>H19</f>
        <v>5538</v>
      </c>
      <c r="I47" s="21">
        <f>H20</f>
        <v>694</v>
      </c>
      <c r="J47" s="21">
        <f>H21</f>
        <v>124</v>
      </c>
      <c r="K47" s="21"/>
    </row>
    <row r="48" spans="1:11" ht="12.75">
      <c r="A48" t="s">
        <v>21</v>
      </c>
      <c r="C48" s="21">
        <f>SUM(D48:G48)</f>
        <v>120449</v>
      </c>
      <c r="D48" s="21">
        <f>H5</f>
        <v>69158</v>
      </c>
      <c r="E48" s="21">
        <f>H6</f>
        <v>30157</v>
      </c>
      <c r="F48" s="21">
        <f>H7</f>
        <v>7688</v>
      </c>
      <c r="G48" s="21">
        <f>H11</f>
        <v>13446</v>
      </c>
      <c r="H48" s="21">
        <f>H8</f>
        <v>11660</v>
      </c>
      <c r="I48" s="21">
        <f>H9</f>
        <v>1518</v>
      </c>
      <c r="J48" s="21">
        <f>H10</f>
        <v>268</v>
      </c>
      <c r="K48" s="21"/>
    </row>
    <row r="49" spans="1:11" ht="12.75">
      <c r="A49" t="s">
        <v>22</v>
      </c>
      <c r="C49" s="22">
        <f aca="true" t="shared" si="10" ref="C49:J49">C48/C47</f>
        <v>2.184976236258753</v>
      </c>
      <c r="D49" s="22">
        <f t="shared" si="10"/>
        <v>2.2662865382094637</v>
      </c>
      <c r="E49" s="22">
        <f t="shared" si="10"/>
        <v>2.0823781245684296</v>
      </c>
      <c r="F49" s="22">
        <f t="shared" si="10"/>
        <v>2.0381760339342523</v>
      </c>
      <c r="G49" s="22">
        <f t="shared" si="10"/>
        <v>2.115481434864695</v>
      </c>
      <c r="H49" s="22">
        <f t="shared" si="10"/>
        <v>2.1054532322137955</v>
      </c>
      <c r="I49" s="22">
        <f t="shared" si="10"/>
        <v>2.1873198847262247</v>
      </c>
      <c r="J49" s="22">
        <f t="shared" si="10"/>
        <v>2.161290322580645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23622</v>
      </c>
      <c r="D52" s="21">
        <f>SUM(B16:G16)</f>
        <v>15341</v>
      </c>
      <c r="E52" s="21">
        <f>SUM(B17:G17)</f>
        <v>5445</v>
      </c>
      <c r="F52" s="21">
        <f>SUM(B18:G18)</f>
        <v>903</v>
      </c>
      <c r="G52" s="21">
        <f>SUM(H52:J52)</f>
        <v>1933</v>
      </c>
      <c r="H52" s="21">
        <f>SUM(B19:G19)</f>
        <v>1608</v>
      </c>
      <c r="I52" s="21">
        <f>SUM(B20:G20)</f>
        <v>265</v>
      </c>
      <c r="J52" s="21">
        <f>SUM(B21:G21)</f>
        <v>60</v>
      </c>
      <c r="K52" s="21"/>
    </row>
    <row r="53" spans="1:11" ht="12.75">
      <c r="A53" t="s">
        <v>21</v>
      </c>
      <c r="C53" s="21">
        <f>SUM(B12:G12)</f>
        <v>37703</v>
      </c>
      <c r="D53" s="21">
        <f>SUM(B5:G5)</f>
        <v>23475</v>
      </c>
      <c r="E53" s="21">
        <f>SUM(B6:G6)</f>
        <v>9464</v>
      </c>
      <c r="F53" s="21">
        <f>SUM(B7:G7)</f>
        <v>1429</v>
      </c>
      <c r="G53" s="21">
        <f>SUM(H53:J53)</f>
        <v>3335</v>
      </c>
      <c r="H53" s="21">
        <f>SUM(B8:G8)</f>
        <v>2640</v>
      </c>
      <c r="I53" s="21">
        <f>SUM(B9:G9)</f>
        <v>582</v>
      </c>
      <c r="J53" s="21">
        <f>SUM(A10:F10)</f>
        <v>113</v>
      </c>
      <c r="K53" s="21"/>
    </row>
    <row r="54" spans="1:11" ht="12.75">
      <c r="A54" t="s">
        <v>22</v>
      </c>
      <c r="C54" s="22">
        <f aca="true" t="shared" si="11" ref="C54:J54">C53/C52</f>
        <v>1.5960968588603843</v>
      </c>
      <c r="D54" s="22">
        <f t="shared" si="11"/>
        <v>1.530213154292419</v>
      </c>
      <c r="E54" s="22">
        <f t="shared" si="11"/>
        <v>1.7381083562901745</v>
      </c>
      <c r="F54" s="22">
        <f t="shared" si="11"/>
        <v>1.58250276854928</v>
      </c>
      <c r="G54" s="22">
        <f t="shared" si="11"/>
        <v>1.7252974650801862</v>
      </c>
      <c r="H54" s="22">
        <f t="shared" si="11"/>
        <v>1.6417910447761195</v>
      </c>
      <c r="I54" s="22">
        <f t="shared" si="11"/>
        <v>2.1962264150943396</v>
      </c>
      <c r="J54" s="22">
        <f t="shared" si="11"/>
        <v>1.8833333333333333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23622</v>
      </c>
      <c r="D61" s="21">
        <f>SUM(B16:G16)</f>
        <v>15341</v>
      </c>
      <c r="E61" s="21">
        <f>SUM(B17:G17)</f>
        <v>5445</v>
      </c>
      <c r="F61" s="21">
        <f>SUM(B18:G18)</f>
        <v>903</v>
      </c>
      <c r="G61" s="21">
        <f>SUM(H61:J61)</f>
        <v>1933</v>
      </c>
      <c r="H61" s="21">
        <f>SUM(B19:G19)</f>
        <v>1608</v>
      </c>
      <c r="I61" s="21">
        <f>SUM(B20:G20)</f>
        <v>265</v>
      </c>
      <c r="J61" s="21">
        <f>SUM(B21:G21)</f>
        <v>60</v>
      </c>
      <c r="K61" s="21"/>
    </row>
    <row r="62" spans="1:11" ht="12.75">
      <c r="A62" t="s">
        <v>21</v>
      </c>
      <c r="C62" s="21">
        <f>SUM(B12:G12)</f>
        <v>37703</v>
      </c>
      <c r="D62" s="21">
        <f>SUM(B5:G5)</f>
        <v>23475</v>
      </c>
      <c r="E62" s="21">
        <f>SUM(B6:G6)</f>
        <v>9464</v>
      </c>
      <c r="F62" s="21">
        <f>SUM(B7:G7)</f>
        <v>1429</v>
      </c>
      <c r="G62" s="21">
        <f>SUM(H62:J62)</f>
        <v>3335</v>
      </c>
      <c r="H62" s="21">
        <f>SUM(B8:G8)</f>
        <v>2640</v>
      </c>
      <c r="I62" s="21">
        <f>SUM(B9:G9)</f>
        <v>582</v>
      </c>
      <c r="J62" s="21">
        <f>SUM(B10:G10)</f>
        <v>113</v>
      </c>
      <c r="K62" s="21"/>
    </row>
    <row r="63" spans="1:11" ht="12.75">
      <c r="A63" t="s">
        <v>22</v>
      </c>
      <c r="C63" s="22">
        <f aca="true" t="shared" si="12" ref="C63:J63">C62/C61</f>
        <v>1.5960968588603843</v>
      </c>
      <c r="D63" s="22">
        <f t="shared" si="12"/>
        <v>1.530213154292419</v>
      </c>
      <c r="E63" s="22">
        <f t="shared" si="12"/>
        <v>1.7381083562901745</v>
      </c>
      <c r="F63" s="22">
        <f t="shared" si="12"/>
        <v>1.58250276854928</v>
      </c>
      <c r="G63" s="22">
        <f t="shared" si="12"/>
        <v>1.7252974650801862</v>
      </c>
      <c r="H63" s="22">
        <f t="shared" si="12"/>
        <v>1.6417910447761195</v>
      </c>
      <c r="I63" s="22">
        <f t="shared" si="12"/>
        <v>2.1962264150943396</v>
      </c>
      <c r="J63" s="22">
        <f t="shared" si="12"/>
        <v>1.8833333333333333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13814</v>
      </c>
      <c r="D66" s="21">
        <f>SUM(F16:G16)</f>
        <v>9375</v>
      </c>
      <c r="E66" s="21">
        <f>SUM(F17:G17)</f>
        <v>2887</v>
      </c>
      <c r="F66" s="21">
        <f>SUM(F18:G18)</f>
        <v>564</v>
      </c>
      <c r="G66" s="21">
        <f>SUM(H66:J66)</f>
        <v>988</v>
      </c>
      <c r="H66" s="21">
        <f>SUM(F19:G19)</f>
        <v>850</v>
      </c>
      <c r="I66" s="21">
        <f>SUM(F20:G20)</f>
        <v>108</v>
      </c>
      <c r="J66" s="21">
        <f>SUM(F21:G21)</f>
        <v>30</v>
      </c>
      <c r="K66" s="21"/>
    </row>
    <row r="67" spans="1:11" ht="12.75">
      <c r="A67" t="s">
        <v>21</v>
      </c>
      <c r="C67" s="21">
        <f>SUM(F12:G12)</f>
        <v>14948</v>
      </c>
      <c r="D67" s="21">
        <f>SUM(F5:G5)</f>
        <v>10319</v>
      </c>
      <c r="E67" s="21">
        <f>SUM(F6:G6)</f>
        <v>2998</v>
      </c>
      <c r="F67" s="21">
        <f>SUM(F7:G7)</f>
        <v>588</v>
      </c>
      <c r="G67" s="21">
        <f>SUM(H67:J67)</f>
        <v>1043</v>
      </c>
      <c r="H67" s="21">
        <f>SUM(F8:G8)</f>
        <v>893</v>
      </c>
      <c r="I67" s="21">
        <f>SUM(F9:G9)</f>
        <v>119</v>
      </c>
      <c r="J67" s="21">
        <f>SUM(F10:G10)</f>
        <v>31</v>
      </c>
      <c r="K67" s="21"/>
    </row>
    <row r="68" spans="1:11" ht="12.75">
      <c r="A68" t="s">
        <v>22</v>
      </c>
      <c r="C68" s="22">
        <f aca="true" t="shared" si="13" ref="C68:J68">C67/C66</f>
        <v>1.0820906326914723</v>
      </c>
      <c r="D68" s="22">
        <f t="shared" si="13"/>
        <v>1.1006933333333333</v>
      </c>
      <c r="E68" s="22">
        <f t="shared" si="13"/>
        <v>1.038448216141323</v>
      </c>
      <c r="F68" s="22">
        <f t="shared" si="13"/>
        <v>1.0425531914893618</v>
      </c>
      <c r="G68" s="22">
        <f t="shared" si="13"/>
        <v>1.055668016194332</v>
      </c>
      <c r="H68" s="22">
        <f t="shared" si="13"/>
        <v>1.0505882352941176</v>
      </c>
      <c r="I68" s="22">
        <f t="shared" si="13"/>
        <v>1.1018518518518519</v>
      </c>
      <c r="J68" s="22">
        <f t="shared" si="13"/>
        <v>1.0333333333333334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5152</v>
      </c>
      <c r="D71" s="21">
        <f>B16</f>
        <v>2776</v>
      </c>
      <c r="E71" s="21">
        <f>B17</f>
        <v>1588</v>
      </c>
      <c r="F71" s="21">
        <f>B18</f>
        <v>225</v>
      </c>
      <c r="G71" s="21">
        <f>SUM(H71:J71)</f>
        <v>563</v>
      </c>
      <c r="H71" s="21">
        <f>B19</f>
        <v>434</v>
      </c>
      <c r="I71" s="21">
        <f>B20</f>
        <v>108</v>
      </c>
      <c r="J71" s="21">
        <f>B21</f>
        <v>21</v>
      </c>
      <c r="K71" s="21"/>
    </row>
    <row r="72" spans="1:11" ht="12.75">
      <c r="A72" t="s">
        <v>21</v>
      </c>
      <c r="C72" s="21">
        <f>B12</f>
        <v>16658</v>
      </c>
      <c r="D72" s="21">
        <f>B5</f>
        <v>8960</v>
      </c>
      <c r="E72" s="21">
        <f>B6</f>
        <v>5204</v>
      </c>
      <c r="F72" s="21">
        <f>B7</f>
        <v>706</v>
      </c>
      <c r="G72" s="21">
        <f>SUM(H72:J72)</f>
        <v>1788</v>
      </c>
      <c r="H72" s="21">
        <f>B8</f>
        <v>1348</v>
      </c>
      <c r="I72" s="21">
        <f>B9</f>
        <v>371</v>
      </c>
      <c r="J72" s="21">
        <f>B10</f>
        <v>69</v>
      </c>
      <c r="K72" s="21"/>
    </row>
    <row r="73" spans="1:11" ht="12.75">
      <c r="A73" t="s">
        <v>22</v>
      </c>
      <c r="C73" s="22">
        <f aca="true" t="shared" si="14" ref="C73:J73">C72/C71</f>
        <v>3.233307453416149</v>
      </c>
      <c r="D73" s="22">
        <f t="shared" si="14"/>
        <v>3.2276657060518734</v>
      </c>
      <c r="E73" s="22">
        <f t="shared" si="14"/>
        <v>3.277078085642317</v>
      </c>
      <c r="F73" s="22">
        <f t="shared" si="14"/>
        <v>3.137777777777778</v>
      </c>
      <c r="G73" s="22">
        <f t="shared" si="14"/>
        <v>3.1758436944937833</v>
      </c>
      <c r="H73" s="22">
        <f t="shared" si="14"/>
        <v>3.1059907834101383</v>
      </c>
      <c r="I73" s="22">
        <f t="shared" si="14"/>
        <v>3.435185185185185</v>
      </c>
      <c r="J73" s="22">
        <f t="shared" si="14"/>
        <v>3.2857142857142856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50</v>
      </c>
      <c r="D76" s="21">
        <f>C16</f>
        <v>33</v>
      </c>
      <c r="E76" s="21">
        <f>C17</f>
        <v>9</v>
      </c>
      <c r="F76" s="21">
        <f>C18</f>
        <v>3</v>
      </c>
      <c r="G76" s="21">
        <f>SUM(H76:J76)</f>
        <v>5</v>
      </c>
      <c r="H76" s="21">
        <f>C19</f>
        <v>4</v>
      </c>
      <c r="I76" s="21">
        <f>C20</f>
        <v>1</v>
      </c>
      <c r="J76" s="21">
        <f>C21</f>
        <v>0</v>
      </c>
      <c r="K76" s="21"/>
    </row>
    <row r="77" spans="1:11" ht="12.75">
      <c r="A77" t="s">
        <v>21</v>
      </c>
      <c r="C77" s="21">
        <f>C12</f>
        <v>180</v>
      </c>
      <c r="D77" s="21">
        <f>C5</f>
        <v>111</v>
      </c>
      <c r="E77" s="21">
        <f>C6</f>
        <v>37</v>
      </c>
      <c r="F77" s="21">
        <f>C7</f>
        <v>10</v>
      </c>
      <c r="G77" s="21">
        <f>SUM(H77:J77)</f>
        <v>22</v>
      </c>
      <c r="H77" s="21">
        <f>C8</f>
        <v>19</v>
      </c>
      <c r="I77" s="21">
        <f>C9</f>
        <v>3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3.6</v>
      </c>
      <c r="D78" s="22">
        <f t="shared" si="15"/>
        <v>3.3636363636363638</v>
      </c>
      <c r="E78" s="22">
        <f t="shared" si="15"/>
        <v>4.111111111111111</v>
      </c>
      <c r="F78" s="22">
        <f t="shared" si="15"/>
        <v>3.3333333333333335</v>
      </c>
      <c r="G78" s="22">
        <f t="shared" si="15"/>
        <v>4.4</v>
      </c>
      <c r="H78" s="22">
        <f t="shared" si="15"/>
        <v>4.75</v>
      </c>
      <c r="I78" s="22">
        <f t="shared" si="15"/>
        <v>3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4212</v>
      </c>
      <c r="D81" s="21">
        <f>E16</f>
        <v>2869</v>
      </c>
      <c r="E81" s="21">
        <f>E17</f>
        <v>887</v>
      </c>
      <c r="F81" s="21">
        <f>E18</f>
        <v>107</v>
      </c>
      <c r="G81" s="21">
        <f>SUM(H81:J81)</f>
        <v>349</v>
      </c>
      <c r="H81" s="21">
        <f>E19</f>
        <v>303</v>
      </c>
      <c r="I81" s="21">
        <f>E20</f>
        <v>38</v>
      </c>
      <c r="J81" s="21">
        <f>E21</f>
        <v>8</v>
      </c>
      <c r="K81" s="21"/>
    </row>
    <row r="82" spans="1:11" ht="12.75">
      <c r="A82" t="s">
        <v>21</v>
      </c>
      <c r="C82" s="21">
        <f>E12</f>
        <v>4268</v>
      </c>
      <c r="D82" s="21">
        <f>E5</f>
        <v>2902</v>
      </c>
      <c r="E82" s="21">
        <f>E6</f>
        <v>904</v>
      </c>
      <c r="F82" s="21">
        <f>E7</f>
        <v>108</v>
      </c>
      <c r="G82" s="21">
        <f>SUM(H82:J82)</f>
        <v>354</v>
      </c>
      <c r="H82" s="21">
        <f>E8</f>
        <v>306</v>
      </c>
      <c r="I82" s="21">
        <f>E9</f>
        <v>40</v>
      </c>
      <c r="J82" s="21">
        <f>E10</f>
        <v>8</v>
      </c>
      <c r="K82" s="21"/>
    </row>
    <row r="83" spans="1:11" ht="12.75">
      <c r="A83" t="s">
        <v>22</v>
      </c>
      <c r="C83" s="22">
        <f aca="true" t="shared" si="16" ref="C83:J83">C82/C81</f>
        <v>1.01329534662868</v>
      </c>
      <c r="D83" s="22">
        <f t="shared" si="16"/>
        <v>1.0115022655977692</v>
      </c>
      <c r="E83" s="22">
        <f t="shared" si="16"/>
        <v>1.0191657271702368</v>
      </c>
      <c r="F83" s="22">
        <f t="shared" si="16"/>
        <v>1.0093457943925233</v>
      </c>
      <c r="G83" s="22">
        <f t="shared" si="16"/>
        <v>1.0143266475644699</v>
      </c>
      <c r="H83" s="22">
        <f t="shared" si="16"/>
        <v>1.00990099009901</v>
      </c>
      <c r="I83" s="22">
        <f t="shared" si="16"/>
        <v>1.0526315789473684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394</v>
      </c>
      <c r="D86" s="21">
        <f>D16</f>
        <v>288</v>
      </c>
      <c r="E86" s="21">
        <f>D17</f>
        <v>74</v>
      </c>
      <c r="F86" s="21">
        <f>D18</f>
        <v>4</v>
      </c>
      <c r="G86" s="21">
        <f>SUM(H86:J86)</f>
        <v>28</v>
      </c>
      <c r="H86" s="21">
        <f>D19</f>
        <v>17</v>
      </c>
      <c r="I86" s="21">
        <f>D20</f>
        <v>10</v>
      </c>
      <c r="J86" s="21">
        <f>D21</f>
        <v>1</v>
      </c>
    </row>
    <row r="87" spans="1:10" ht="12.75">
      <c r="A87" t="s">
        <v>21</v>
      </c>
      <c r="C87" s="21">
        <f>D12</f>
        <v>1649</v>
      </c>
      <c r="D87" s="21">
        <f>D5</f>
        <v>1183</v>
      </c>
      <c r="E87" s="21">
        <f>D6</f>
        <v>321</v>
      </c>
      <c r="F87" s="21">
        <f>D7</f>
        <v>17</v>
      </c>
      <c r="G87" s="21">
        <f>SUM(H87:J87)</f>
        <v>128</v>
      </c>
      <c r="H87" s="21">
        <f>D8</f>
        <v>74</v>
      </c>
      <c r="I87" s="21">
        <f>D9</f>
        <v>49</v>
      </c>
      <c r="J87" s="21">
        <f>D10</f>
        <v>5</v>
      </c>
    </row>
    <row r="88" spans="1:10" ht="12.75">
      <c r="A88" t="s">
        <v>22</v>
      </c>
      <c r="C88" s="22">
        <f aca="true" t="shared" si="17" ref="C88:J88">C87/C86</f>
        <v>4.185279187817259</v>
      </c>
      <c r="D88" s="22">
        <f t="shared" si="17"/>
        <v>4.107638888888889</v>
      </c>
      <c r="E88" s="22">
        <f t="shared" si="17"/>
        <v>4.337837837837838</v>
      </c>
      <c r="F88" s="22">
        <f t="shared" si="17"/>
        <v>4.25</v>
      </c>
      <c r="G88" s="22">
        <f t="shared" si="17"/>
        <v>4.571428571428571</v>
      </c>
      <c r="H88" s="22">
        <f t="shared" si="17"/>
        <v>4.352941176470588</v>
      </c>
      <c r="I88" s="22">
        <f t="shared" si="17"/>
        <v>4.9</v>
      </c>
      <c r="J88" s="22">
        <f t="shared" si="17"/>
        <v>5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33975009</v>
      </c>
      <c r="D94" s="21"/>
      <c r="E94" s="21">
        <f>SUM(E95:E96)</f>
        <v>78748</v>
      </c>
      <c r="F94" s="22">
        <f>C94/E94</f>
        <v>431.439642911566</v>
      </c>
      <c r="G94" s="21">
        <f>SUM(G95:G96)</f>
        <v>158152</v>
      </c>
      <c r="H94" s="22">
        <f>C94/G94</f>
        <v>214.82503540897363</v>
      </c>
    </row>
    <row r="95" spans="1:8" ht="12.75">
      <c r="A95" t="s">
        <v>23</v>
      </c>
      <c r="C95" s="21">
        <f>H34</f>
        <v>25753765</v>
      </c>
      <c r="D95" s="21"/>
      <c r="E95" s="21">
        <f>H23</f>
        <v>55126</v>
      </c>
      <c r="F95" s="22">
        <f>C95/E95</f>
        <v>467.18000580488336</v>
      </c>
      <c r="G95" s="21">
        <f>H12</f>
        <v>120449</v>
      </c>
      <c r="H95" s="22">
        <f>C95/G95</f>
        <v>213.8146850534251</v>
      </c>
    </row>
    <row r="96" spans="1:8" ht="12.75">
      <c r="A96" t="s">
        <v>34</v>
      </c>
      <c r="C96" s="21">
        <f>SUM(B34:G34)</f>
        <v>8221244</v>
      </c>
      <c r="D96" s="21"/>
      <c r="E96" s="21">
        <f>SUM(B23:G23)</f>
        <v>23622</v>
      </c>
      <c r="F96" s="22">
        <f>C96/E96</f>
        <v>348.03335873338415</v>
      </c>
      <c r="G96" s="21">
        <f>SUM(B12:G12)</f>
        <v>37703</v>
      </c>
      <c r="H96" s="22">
        <f>C96/G96</f>
        <v>218.05278094581334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19670046</v>
      </c>
      <c r="D98" s="21"/>
      <c r="E98" s="21">
        <f>SUM(E99:E100)</f>
        <v>45857</v>
      </c>
      <c r="F98" s="22">
        <f>C98/E98</f>
        <v>428.94314935560544</v>
      </c>
      <c r="G98" s="21">
        <f>SUM(G99:G100)</f>
        <v>92633</v>
      </c>
      <c r="H98" s="22">
        <f>C98/G98</f>
        <v>212.34382995260867</v>
      </c>
    </row>
    <row r="99" spans="1:8" ht="12.75">
      <c r="A99" t="s">
        <v>23</v>
      </c>
      <c r="C99" s="21">
        <f>H27</f>
        <v>14542008</v>
      </c>
      <c r="D99" s="21"/>
      <c r="E99" s="21">
        <f>H16</f>
        <v>30516</v>
      </c>
      <c r="F99" s="22">
        <f>C99/E99</f>
        <v>476.537160833661</v>
      </c>
      <c r="G99" s="21">
        <f>H5</f>
        <v>69158</v>
      </c>
      <c r="H99" s="22">
        <f>C99/G99</f>
        <v>210.27224616096476</v>
      </c>
    </row>
    <row r="100" spans="1:8" ht="12.75">
      <c r="A100" t="s">
        <v>34</v>
      </c>
      <c r="C100" s="21">
        <f>SUM(B27:G27)</f>
        <v>5128038</v>
      </c>
      <c r="D100" s="21"/>
      <c r="E100" s="21">
        <f>SUM(B16:G16)</f>
        <v>15341</v>
      </c>
      <c r="F100" s="22">
        <f>C100/E100</f>
        <v>334.2701258066619</v>
      </c>
      <c r="G100" s="21">
        <f>SUM(B5:G5)</f>
        <v>23475</v>
      </c>
      <c r="H100" s="22">
        <f>C100/G100</f>
        <v>218.4467731629393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8598726</v>
      </c>
      <c r="D102" s="21"/>
      <c r="E102" s="21">
        <f>SUM(E103:E104)</f>
        <v>19927</v>
      </c>
      <c r="F102" s="22">
        <f>C102/E102</f>
        <v>431.51131630451147</v>
      </c>
      <c r="G102" s="21">
        <f>SUM(G103:G104)</f>
        <v>39621</v>
      </c>
      <c r="H102" s="22">
        <f>C102/G102</f>
        <v>217.024456727493</v>
      </c>
    </row>
    <row r="103" spans="1:8" ht="12.75">
      <c r="A103" t="s">
        <v>23</v>
      </c>
      <c r="C103" s="21">
        <f>H28</f>
        <v>6563361</v>
      </c>
      <c r="D103" s="21"/>
      <c r="E103" s="21">
        <f>H17</f>
        <v>14482</v>
      </c>
      <c r="F103" s="22">
        <f>C103/E103</f>
        <v>453.20818947659166</v>
      </c>
      <c r="G103" s="21">
        <f>H6</f>
        <v>30157</v>
      </c>
      <c r="H103" s="22">
        <f>C103/G103</f>
        <v>217.6397188049209</v>
      </c>
    </row>
    <row r="104" spans="1:8" ht="12.75">
      <c r="A104" t="s">
        <v>34</v>
      </c>
      <c r="C104" s="21">
        <f>SUM(B28:G28)</f>
        <v>2035365</v>
      </c>
      <c r="D104" s="21"/>
      <c r="E104" s="21">
        <f>SUM(B17:G17)</f>
        <v>5445</v>
      </c>
      <c r="F104" s="22">
        <f>C104/E104</f>
        <v>373.8044077134986</v>
      </c>
      <c r="G104" s="21">
        <f>SUM(B6:G6)</f>
        <v>9464</v>
      </c>
      <c r="H104" s="22">
        <f>C104/G104</f>
        <v>215.06392645815723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1933729</v>
      </c>
      <c r="D106" s="21"/>
      <c r="E106" s="21">
        <f>SUM(E107:E108)</f>
        <v>4675</v>
      </c>
      <c r="F106" s="22">
        <f>C106/E106</f>
        <v>413.631871657754</v>
      </c>
      <c r="G106" s="21">
        <f>SUM(G107:G108)</f>
        <v>9117</v>
      </c>
      <c r="H106" s="22">
        <f>C106/G106</f>
        <v>212.1014588132061</v>
      </c>
    </row>
    <row r="107" spans="1:8" ht="12.75">
      <c r="A107" t="s">
        <v>23</v>
      </c>
      <c r="C107" s="21">
        <f>H29</f>
        <v>1629852</v>
      </c>
      <c r="D107" s="21"/>
      <c r="E107" s="21">
        <f>H18</f>
        <v>3772</v>
      </c>
      <c r="F107" s="22">
        <f>C107/E107</f>
        <v>432.09225874867445</v>
      </c>
      <c r="G107" s="21">
        <f>H7</f>
        <v>7688</v>
      </c>
      <c r="H107" s="22">
        <f>C107/G107</f>
        <v>211.99947970863684</v>
      </c>
    </row>
    <row r="108" spans="1:8" ht="12.75">
      <c r="A108" t="s">
        <v>34</v>
      </c>
      <c r="C108" s="21">
        <f>SUM(B29:G29)</f>
        <v>303877</v>
      </c>
      <c r="D108" s="21"/>
      <c r="E108" s="21">
        <f>SUM(B18:G18)</f>
        <v>903</v>
      </c>
      <c r="F108" s="22">
        <f>C108/E108</f>
        <v>336.51937984496124</v>
      </c>
      <c r="G108" s="21">
        <f>SUM(B7:G7)</f>
        <v>1429</v>
      </c>
      <c r="H108" s="22">
        <f>C108/G108</f>
        <v>212.65010496850945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3772508</v>
      </c>
      <c r="D110" s="21"/>
      <c r="E110" s="21">
        <f>SUM(E111:E112)</f>
        <v>8289</v>
      </c>
      <c r="F110" s="22">
        <f>C110/E110</f>
        <v>455.1222101580408</v>
      </c>
      <c r="G110" s="21">
        <f>SUM(G111:G112)</f>
        <v>16781</v>
      </c>
      <c r="H110" s="22">
        <f>C110/G110</f>
        <v>224.80829509564387</v>
      </c>
    </row>
    <row r="111" spans="1:8" ht="12.75">
      <c r="A111" s="11" t="s">
        <v>23</v>
      </c>
      <c r="C111" s="21">
        <f>H33</f>
        <v>3018544</v>
      </c>
      <c r="D111" s="21"/>
      <c r="E111" s="21">
        <f>H22</f>
        <v>6356</v>
      </c>
      <c r="F111" s="22">
        <f>C111/E111</f>
        <v>474.9125235997483</v>
      </c>
      <c r="G111" s="21">
        <f>H11</f>
        <v>13446</v>
      </c>
      <c r="H111" s="22">
        <f>C111/G111</f>
        <v>224.49382716049382</v>
      </c>
    </row>
    <row r="112" spans="1:8" ht="12.75">
      <c r="A112" s="11" t="s">
        <v>34</v>
      </c>
      <c r="C112" s="21">
        <f>SUM(B33:G33)</f>
        <v>753964</v>
      </c>
      <c r="D112" s="21"/>
      <c r="E112" s="21">
        <f>SUM(B22:G22)</f>
        <v>1933</v>
      </c>
      <c r="F112" s="22">
        <f>C112/E112</f>
        <v>390.04862907397825</v>
      </c>
      <c r="G112" s="21">
        <f>SUM(B11:G11)</f>
        <v>3335</v>
      </c>
      <c r="H112" s="22">
        <f>C112/G112</f>
        <v>226.0761619190405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3245000</v>
      </c>
      <c r="D114" s="21"/>
      <c r="E114" s="21">
        <f>SUM(E115:E116)</f>
        <v>7146</v>
      </c>
      <c r="F114" s="22">
        <f>C114/E114</f>
        <v>454.1001959137979</v>
      </c>
      <c r="G114" s="21">
        <f>SUM(G115:G116)</f>
        <v>14300</v>
      </c>
      <c r="H114" s="22">
        <f>C114/G114</f>
        <v>226.92307692307693</v>
      </c>
    </row>
    <row r="115" spans="1:8" ht="12.75">
      <c r="A115" t="s">
        <v>23</v>
      </c>
      <c r="C115" s="21">
        <f>H30</f>
        <v>2638534</v>
      </c>
      <c r="D115" s="21"/>
      <c r="E115" s="21">
        <f>H19</f>
        <v>5538</v>
      </c>
      <c r="F115" s="22">
        <f>C115/E115</f>
        <v>476.4416756951968</v>
      </c>
      <c r="G115" s="21">
        <f>H8</f>
        <v>11660</v>
      </c>
      <c r="H115" s="22">
        <f>C115/G115</f>
        <v>226.2893653516295</v>
      </c>
    </row>
    <row r="116" spans="1:8" ht="12.75">
      <c r="A116" t="s">
        <v>34</v>
      </c>
      <c r="C116" s="21">
        <f>SUM(B30:G30)</f>
        <v>606466</v>
      </c>
      <c r="D116" s="21"/>
      <c r="E116" s="21">
        <f>SUM(B19:G19)</f>
        <v>1608</v>
      </c>
      <c r="F116" s="22">
        <f>C116/E116</f>
        <v>377.15547263681594</v>
      </c>
      <c r="G116" s="21">
        <f>SUM(B8:G8)</f>
        <v>2640</v>
      </c>
      <c r="H116" s="22">
        <f>C116/G116</f>
        <v>229.7219696969697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446892</v>
      </c>
      <c r="D118" s="21"/>
      <c r="E118" s="21">
        <f>SUM(E119:E120)</f>
        <v>959</v>
      </c>
      <c r="F118" s="22">
        <f>C118/E118</f>
        <v>465.9979144942649</v>
      </c>
      <c r="G118" s="21">
        <f>SUM(G119:G120)</f>
        <v>2100</v>
      </c>
      <c r="H118" s="22">
        <f>C118/G118</f>
        <v>212.8057142857143</v>
      </c>
    </row>
    <row r="119" spans="1:8" ht="12.75">
      <c r="A119" t="s">
        <v>23</v>
      </c>
      <c r="C119" s="21">
        <f>H31</f>
        <v>323875</v>
      </c>
      <c r="D119" s="21"/>
      <c r="E119" s="21">
        <f>H20</f>
        <v>694</v>
      </c>
      <c r="F119" s="22">
        <f>C119/E119</f>
        <v>466.678674351585</v>
      </c>
      <c r="G119" s="21">
        <f>H9</f>
        <v>1518</v>
      </c>
      <c r="H119" s="22">
        <f>C119/G119</f>
        <v>213.35638998682478</v>
      </c>
    </row>
    <row r="120" spans="1:8" ht="12.75">
      <c r="A120" t="s">
        <v>34</v>
      </c>
      <c r="C120" s="21">
        <f>SUM(B31:G31)</f>
        <v>123017</v>
      </c>
      <c r="D120" s="21"/>
      <c r="E120" s="21">
        <f>SUM(B20:G20)</f>
        <v>265</v>
      </c>
      <c r="F120" s="22">
        <f>C120/E120</f>
        <v>464.2150943396226</v>
      </c>
      <c r="G120" s="21">
        <f>SUM(B9:G9)</f>
        <v>582</v>
      </c>
      <c r="H120" s="22">
        <f>C120/G120</f>
        <v>211.36941580756013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80616</v>
      </c>
      <c r="D122" s="21"/>
      <c r="E122" s="21">
        <f>SUM(E123:E124)</f>
        <v>184</v>
      </c>
      <c r="F122" s="22">
        <f>C122/E122</f>
        <v>438.1304347826087</v>
      </c>
      <c r="G122" s="21">
        <f>SUM(G123:G124)</f>
        <v>381</v>
      </c>
      <c r="H122" s="22">
        <f>C122/G122</f>
        <v>211.59055118110237</v>
      </c>
    </row>
    <row r="123" spans="1:8" ht="12.75">
      <c r="A123" t="s">
        <v>23</v>
      </c>
      <c r="C123" s="21">
        <f>H32</f>
        <v>56135</v>
      </c>
      <c r="D123" s="21"/>
      <c r="E123" s="21">
        <f>H21</f>
        <v>124</v>
      </c>
      <c r="F123" s="22">
        <f>C123/E123</f>
        <v>452.7016129032258</v>
      </c>
      <c r="G123" s="21">
        <f>H10</f>
        <v>268</v>
      </c>
      <c r="H123" s="22">
        <f>C123/G123</f>
        <v>209.4589552238806</v>
      </c>
    </row>
    <row r="124" spans="1:8" ht="12.75">
      <c r="A124" t="s">
        <v>34</v>
      </c>
      <c r="C124" s="21">
        <f>SUM(B32:G32)</f>
        <v>24481</v>
      </c>
      <c r="D124" s="21"/>
      <c r="E124" s="21">
        <f>SUM(B21:G21)</f>
        <v>60</v>
      </c>
      <c r="F124" s="22">
        <f>C124/E124</f>
        <v>408.01666666666665</v>
      </c>
      <c r="G124" s="21">
        <f>SUM(B10:G10)</f>
        <v>113</v>
      </c>
      <c r="H124" s="22">
        <f>C124/G124</f>
        <v>216.64601769911505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8509934</v>
      </c>
      <c r="D130" s="21"/>
      <c r="E130" s="21">
        <f aca="true" t="shared" si="19" ref="E130:K130">SUM(E131:E134)</f>
        <v>4910708</v>
      </c>
      <c r="F130" s="21">
        <f t="shared" si="19"/>
        <v>1974749</v>
      </c>
      <c r="G130" s="21">
        <f t="shared" si="19"/>
        <v>300749</v>
      </c>
      <c r="H130" s="21">
        <f t="shared" si="19"/>
        <v>730948</v>
      </c>
      <c r="I130" s="21">
        <f t="shared" si="19"/>
        <v>592780</v>
      </c>
      <c r="J130" s="21">
        <f t="shared" si="19"/>
        <v>114463</v>
      </c>
      <c r="K130" s="21">
        <f t="shared" si="19"/>
        <v>23705</v>
      </c>
    </row>
    <row r="131" spans="1:11" ht="12.75">
      <c r="A131" t="s">
        <v>4</v>
      </c>
      <c r="C131" s="21">
        <f t="shared" si="18"/>
        <v>3301394</v>
      </c>
      <c r="D131" s="21"/>
      <c r="E131" s="21">
        <f>SUM(F27:G27)</f>
        <v>2158621</v>
      </c>
      <c r="F131" s="21">
        <f>SUM(F28:G28)</f>
        <v>604831</v>
      </c>
      <c r="G131" s="21">
        <f>SUM(F29:G29)</f>
        <v>119219</v>
      </c>
      <c r="H131" s="21">
        <f>SUM(I131:K131)</f>
        <v>224012</v>
      </c>
      <c r="I131" s="21">
        <f>SUM(F30:G30)</f>
        <v>194711</v>
      </c>
      <c r="J131" s="21">
        <f>SUM(F31:G31)</f>
        <v>22985</v>
      </c>
      <c r="K131" s="21">
        <f>SUM(F32:G32)</f>
        <v>6316</v>
      </c>
    </row>
    <row r="132" spans="1:11" ht="12.75">
      <c r="A132" t="s">
        <v>63</v>
      </c>
      <c r="C132" s="21">
        <f t="shared" si="18"/>
        <v>3860331</v>
      </c>
      <c r="D132" s="21"/>
      <c r="E132" s="21">
        <f>B27</f>
        <v>1904638</v>
      </c>
      <c r="F132" s="21">
        <f>B28</f>
        <v>1106892</v>
      </c>
      <c r="G132" s="21">
        <f>B29</f>
        <v>149613</v>
      </c>
      <c r="H132" s="21">
        <f>SUM(I132:K132)</f>
        <v>397032</v>
      </c>
      <c r="I132" s="21">
        <f>B30</f>
        <v>302156</v>
      </c>
      <c r="J132" s="21">
        <f>B31</f>
        <v>79709</v>
      </c>
      <c r="K132" s="21">
        <f>B32</f>
        <v>15167</v>
      </c>
    </row>
    <row r="133" spans="1:11" ht="12.75">
      <c r="A133" t="s">
        <v>62</v>
      </c>
      <c r="C133" s="21">
        <f t="shared" si="18"/>
        <v>50277</v>
      </c>
      <c r="D133" s="21"/>
      <c r="E133" s="21">
        <f>C27</f>
        <v>25978</v>
      </c>
      <c r="F133" s="21">
        <f>C28</f>
        <v>9279</v>
      </c>
      <c r="G133" s="21">
        <f>C29</f>
        <v>2285</v>
      </c>
      <c r="H133" s="21">
        <f>SUM(I133:K133)</f>
        <v>6705</v>
      </c>
      <c r="I133" s="21">
        <f>C30</f>
        <v>6030</v>
      </c>
      <c r="J133" s="21">
        <f>C31</f>
        <v>675</v>
      </c>
      <c r="K133" s="21">
        <f>C32</f>
        <v>0</v>
      </c>
    </row>
    <row r="134" spans="1:11" ht="12.75">
      <c r="A134" t="s">
        <v>2</v>
      </c>
      <c r="C134" s="21">
        <f t="shared" si="18"/>
        <v>1297932</v>
      </c>
      <c r="D134" s="21"/>
      <c r="E134" s="21">
        <f>E27</f>
        <v>821471</v>
      </c>
      <c r="F134" s="21">
        <f>E28</f>
        <v>253747</v>
      </c>
      <c r="G134" s="21">
        <f>E29</f>
        <v>29632</v>
      </c>
      <c r="H134" s="21">
        <f>SUM(I134:K134)</f>
        <v>103199</v>
      </c>
      <c r="I134" s="21">
        <f>E30</f>
        <v>89883</v>
      </c>
      <c r="J134" s="21">
        <f>E31</f>
        <v>11094</v>
      </c>
      <c r="K134" s="21">
        <f>E32</f>
        <v>2222</v>
      </c>
    </row>
    <row r="135" spans="1:11" ht="12.75">
      <c r="A135" t="s">
        <v>61</v>
      </c>
      <c r="C135" s="21">
        <f t="shared" si="18"/>
        <v>317776</v>
      </c>
      <c r="D135" s="21"/>
      <c r="E135" s="21">
        <f>D27</f>
        <v>217330</v>
      </c>
      <c r="F135" s="21">
        <f>D28</f>
        <v>60616</v>
      </c>
      <c r="G135" s="21">
        <f>D29</f>
        <v>3128</v>
      </c>
      <c r="H135" s="21">
        <f>SUM(I135:K135)</f>
        <v>23016</v>
      </c>
      <c r="I135" s="21">
        <f>D30</f>
        <v>13686</v>
      </c>
      <c r="J135" s="21">
        <f>D31</f>
        <v>8554</v>
      </c>
      <c r="K135" s="21">
        <f>D32</f>
        <v>776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3301394</v>
      </c>
      <c r="E141" s="22">
        <f>B141/C66</f>
        <v>238.98899667004488</v>
      </c>
      <c r="G141" s="22">
        <f>B141/C67</f>
        <v>220.85857639818036</v>
      </c>
    </row>
    <row r="142" spans="1:7" ht="12.75">
      <c r="A142" t="s">
        <v>63</v>
      </c>
      <c r="B142" s="21">
        <f>C132</f>
        <v>3860331</v>
      </c>
      <c r="E142" s="22">
        <f>B142/C71</f>
        <v>749.287849378882</v>
      </c>
      <c r="G142" s="22">
        <f>B142/C72</f>
        <v>231.7403649897947</v>
      </c>
    </row>
    <row r="143" spans="1:7" ht="12.75">
      <c r="A143" t="s">
        <v>62</v>
      </c>
      <c r="B143" s="21">
        <f>C133</f>
        <v>50277</v>
      </c>
      <c r="E143" s="22">
        <f>B143/C76</f>
        <v>1005.54</v>
      </c>
      <c r="G143" s="22">
        <f>B143/C77</f>
        <v>279.31666666666666</v>
      </c>
    </row>
    <row r="144" spans="1:7" ht="12.75">
      <c r="A144" t="s">
        <v>2</v>
      </c>
      <c r="B144" s="21">
        <f>C134</f>
        <v>1297932</v>
      </c>
      <c r="E144" s="22">
        <f>B144/C81</f>
        <v>308.15099715099717</v>
      </c>
      <c r="G144" s="22">
        <f>B144/C82</f>
        <v>304.107778819119</v>
      </c>
    </row>
    <row r="145" spans="1:7" ht="12.75">
      <c r="A145" t="s">
        <v>61</v>
      </c>
      <c r="B145" s="21">
        <f>C135</f>
        <v>317776</v>
      </c>
      <c r="E145" s="27">
        <f>B145/C86</f>
        <v>806.5380710659898</v>
      </c>
      <c r="G145" s="27">
        <f>B145/C87</f>
        <v>192.70830806549424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I32" sqref="I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8835</v>
      </c>
      <c r="C5" s="25">
        <v>132</v>
      </c>
      <c r="D5" s="25">
        <v>1129</v>
      </c>
      <c r="E5" s="25">
        <v>2720</v>
      </c>
      <c r="F5" s="25">
        <v>9959</v>
      </c>
      <c r="G5" s="25">
        <v>368</v>
      </c>
      <c r="H5" s="25">
        <v>70260</v>
      </c>
      <c r="I5" s="20">
        <f aca="true" t="shared" si="0" ref="I5:I11">SUM(B5:H5)</f>
        <v>93403</v>
      </c>
    </row>
    <row r="6" spans="1:9" ht="12.75">
      <c r="A6" s="4" t="s">
        <v>8</v>
      </c>
      <c r="B6" s="25">
        <v>5233</v>
      </c>
      <c r="C6" s="25">
        <v>54</v>
      </c>
      <c r="D6" s="25">
        <v>315</v>
      </c>
      <c r="E6" s="25">
        <v>913</v>
      </c>
      <c r="F6" s="25">
        <v>2973</v>
      </c>
      <c r="G6" s="25">
        <v>48</v>
      </c>
      <c r="H6" s="25">
        <v>30463</v>
      </c>
      <c r="I6" s="20">
        <f t="shared" si="0"/>
        <v>39999</v>
      </c>
    </row>
    <row r="7" spans="1:9" ht="12.75">
      <c r="A7" s="4" t="s">
        <v>9</v>
      </c>
      <c r="B7" s="25">
        <v>693</v>
      </c>
      <c r="C7" s="25">
        <v>3</v>
      </c>
      <c r="D7" s="25">
        <v>18</v>
      </c>
      <c r="E7" s="25">
        <v>95</v>
      </c>
      <c r="F7" s="25">
        <v>575</v>
      </c>
      <c r="G7" s="25">
        <v>17</v>
      </c>
      <c r="H7" s="25">
        <v>7733</v>
      </c>
      <c r="I7" s="20">
        <f t="shared" si="0"/>
        <v>9134</v>
      </c>
    </row>
    <row r="8" spans="1:9" ht="12.75">
      <c r="A8" s="4" t="s">
        <v>10</v>
      </c>
      <c r="B8" s="25">
        <v>1332</v>
      </c>
      <c r="C8" s="25">
        <v>7</v>
      </c>
      <c r="D8" s="25">
        <v>77</v>
      </c>
      <c r="E8" s="25">
        <v>308</v>
      </c>
      <c r="F8" s="25">
        <v>868</v>
      </c>
      <c r="G8" s="25">
        <v>26</v>
      </c>
      <c r="H8" s="25">
        <v>11712</v>
      </c>
      <c r="I8" s="20">
        <f t="shared" si="0"/>
        <v>14330</v>
      </c>
    </row>
    <row r="9" spans="1:9" ht="12.75">
      <c r="A9" s="4" t="s">
        <v>11</v>
      </c>
      <c r="B9" s="25">
        <v>363</v>
      </c>
      <c r="C9" s="25">
        <v>7</v>
      </c>
      <c r="D9" s="25">
        <v>54</v>
      </c>
      <c r="E9" s="25">
        <v>39</v>
      </c>
      <c r="F9" s="25">
        <v>121</v>
      </c>
      <c r="G9" s="25">
        <v>1</v>
      </c>
      <c r="H9" s="25">
        <v>1583</v>
      </c>
      <c r="I9" s="20">
        <f t="shared" si="0"/>
        <v>2168</v>
      </c>
    </row>
    <row r="10" spans="1:9" ht="12.75">
      <c r="A10" s="4" t="s">
        <v>12</v>
      </c>
      <c r="B10" s="25">
        <v>81</v>
      </c>
      <c r="C10" s="25">
        <v>5</v>
      </c>
      <c r="D10" s="25">
        <v>0</v>
      </c>
      <c r="E10" s="25">
        <v>4</v>
      </c>
      <c r="F10" s="25">
        <v>25</v>
      </c>
      <c r="G10" s="25">
        <v>1</v>
      </c>
      <c r="H10" s="25">
        <v>254</v>
      </c>
      <c r="I10" s="20">
        <f t="shared" si="0"/>
        <v>370</v>
      </c>
    </row>
    <row r="11" spans="1:9" ht="12.75">
      <c r="A11" s="4" t="s">
        <v>13</v>
      </c>
      <c r="B11" s="20">
        <f>SUM(B8:B10)</f>
        <v>1776</v>
      </c>
      <c r="C11" s="20">
        <f aca="true" t="shared" si="1" ref="C11:H11">SUM(C8:C10)</f>
        <v>19</v>
      </c>
      <c r="D11" s="20">
        <f t="shared" si="1"/>
        <v>131</v>
      </c>
      <c r="E11" s="20">
        <f t="shared" si="1"/>
        <v>351</v>
      </c>
      <c r="F11" s="20">
        <f t="shared" si="1"/>
        <v>1014</v>
      </c>
      <c r="G11" s="20">
        <f t="shared" si="1"/>
        <v>28</v>
      </c>
      <c r="H11" s="20">
        <f t="shared" si="1"/>
        <v>13549</v>
      </c>
      <c r="I11" s="20">
        <f t="shared" si="0"/>
        <v>16868</v>
      </c>
    </row>
    <row r="12" spans="1:9" ht="12.75">
      <c r="A12" s="4" t="s">
        <v>14</v>
      </c>
      <c r="B12" s="20">
        <f aca="true" t="shared" si="2" ref="B12:I12">SUM(B5+B6+B7+B11)</f>
        <v>16537</v>
      </c>
      <c r="C12" s="20">
        <f t="shared" si="2"/>
        <v>208</v>
      </c>
      <c r="D12" s="20">
        <f t="shared" si="2"/>
        <v>1593</v>
      </c>
      <c r="E12" s="20">
        <f t="shared" si="2"/>
        <v>4079</v>
      </c>
      <c r="F12" s="20">
        <f t="shared" si="2"/>
        <v>14521</v>
      </c>
      <c r="G12" s="20">
        <f t="shared" si="2"/>
        <v>461</v>
      </c>
      <c r="H12" s="20">
        <f t="shared" si="2"/>
        <v>122005</v>
      </c>
      <c r="I12" s="20">
        <f t="shared" si="2"/>
        <v>159404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2745</v>
      </c>
      <c r="C16" s="25">
        <v>40</v>
      </c>
      <c r="D16" s="25">
        <v>277</v>
      </c>
      <c r="E16" s="25">
        <v>2686</v>
      </c>
      <c r="F16" s="25">
        <v>9049</v>
      </c>
      <c r="G16" s="25">
        <v>325</v>
      </c>
      <c r="H16" s="25">
        <v>31177</v>
      </c>
      <c r="I16" s="20">
        <f aca="true" t="shared" si="3" ref="I16:I22">SUM(B16:H16)</f>
        <v>46299</v>
      </c>
    </row>
    <row r="17" spans="1:9" ht="12.75">
      <c r="A17" s="4" t="s">
        <v>8</v>
      </c>
      <c r="B17" s="25">
        <v>1601</v>
      </c>
      <c r="C17" s="25">
        <v>16</v>
      </c>
      <c r="D17" s="25">
        <v>72</v>
      </c>
      <c r="E17" s="25">
        <v>896</v>
      </c>
      <c r="F17" s="25">
        <v>2868</v>
      </c>
      <c r="G17" s="25">
        <v>43</v>
      </c>
      <c r="H17" s="25">
        <v>14652</v>
      </c>
      <c r="I17" s="20">
        <f t="shared" si="3"/>
        <v>20148</v>
      </c>
    </row>
    <row r="18" spans="1:9" ht="12.75">
      <c r="A18" s="4" t="s">
        <v>9</v>
      </c>
      <c r="B18" s="25">
        <v>223</v>
      </c>
      <c r="C18" s="25">
        <v>1</v>
      </c>
      <c r="D18" s="25">
        <v>4</v>
      </c>
      <c r="E18" s="25">
        <v>94</v>
      </c>
      <c r="F18" s="25">
        <v>551</v>
      </c>
      <c r="G18" s="25">
        <v>15</v>
      </c>
      <c r="H18" s="25">
        <v>3839</v>
      </c>
      <c r="I18" s="20">
        <f t="shared" si="3"/>
        <v>4727</v>
      </c>
    </row>
    <row r="19" spans="1:9" ht="12.75">
      <c r="A19" s="4" t="s">
        <v>10</v>
      </c>
      <c r="B19" s="25">
        <v>432</v>
      </c>
      <c r="C19" s="25">
        <v>2</v>
      </c>
      <c r="D19" s="25">
        <v>18</v>
      </c>
      <c r="E19" s="25">
        <v>305</v>
      </c>
      <c r="F19" s="25">
        <v>825</v>
      </c>
      <c r="G19" s="25">
        <v>25</v>
      </c>
      <c r="H19" s="25">
        <v>5581</v>
      </c>
      <c r="I19" s="20">
        <f t="shared" si="3"/>
        <v>7188</v>
      </c>
    </row>
    <row r="20" spans="1:9" ht="12.75">
      <c r="A20" s="4" t="s">
        <v>11</v>
      </c>
      <c r="B20" s="25">
        <v>103</v>
      </c>
      <c r="C20" s="25">
        <v>2</v>
      </c>
      <c r="D20" s="25">
        <v>11</v>
      </c>
      <c r="E20" s="25">
        <v>37</v>
      </c>
      <c r="F20" s="25">
        <v>111</v>
      </c>
      <c r="G20" s="25">
        <v>1</v>
      </c>
      <c r="H20" s="25">
        <v>728</v>
      </c>
      <c r="I20" s="20">
        <f t="shared" si="3"/>
        <v>993</v>
      </c>
    </row>
    <row r="21" spans="1:9" ht="12.75">
      <c r="A21" s="4" t="s">
        <v>12</v>
      </c>
      <c r="B21" s="25">
        <v>23</v>
      </c>
      <c r="C21" s="25">
        <v>1</v>
      </c>
      <c r="D21" s="25">
        <v>0</v>
      </c>
      <c r="E21" s="25">
        <v>4</v>
      </c>
      <c r="F21" s="25">
        <v>24</v>
      </c>
      <c r="G21" s="25">
        <v>1</v>
      </c>
      <c r="H21" s="25">
        <v>120</v>
      </c>
      <c r="I21" s="20">
        <f t="shared" si="3"/>
        <v>173</v>
      </c>
    </row>
    <row r="22" spans="1:9" ht="12.75">
      <c r="A22" s="4" t="s">
        <v>13</v>
      </c>
      <c r="B22" s="20">
        <f aca="true" t="shared" si="4" ref="B22:H22">SUM(B19:B21)</f>
        <v>558</v>
      </c>
      <c r="C22" s="20">
        <f>SUM(C19:C21)</f>
        <v>5</v>
      </c>
      <c r="D22" s="20">
        <f t="shared" si="4"/>
        <v>29</v>
      </c>
      <c r="E22" s="20">
        <f>SUM(E19:E21)</f>
        <v>346</v>
      </c>
      <c r="F22" s="20">
        <f t="shared" si="4"/>
        <v>960</v>
      </c>
      <c r="G22" s="20">
        <f t="shared" si="4"/>
        <v>27</v>
      </c>
      <c r="H22" s="20">
        <f t="shared" si="4"/>
        <v>6429</v>
      </c>
      <c r="I22" s="20">
        <f t="shared" si="3"/>
        <v>8354</v>
      </c>
    </row>
    <row r="23" spans="1:9" ht="12.75">
      <c r="A23" s="4" t="s">
        <v>14</v>
      </c>
      <c r="B23" s="20">
        <f aca="true" t="shared" si="5" ref="B23:I23">SUM(B16+B17+B18+B22)</f>
        <v>5127</v>
      </c>
      <c r="C23" s="20">
        <f t="shared" si="5"/>
        <v>62</v>
      </c>
      <c r="D23" s="20">
        <f t="shared" si="5"/>
        <v>382</v>
      </c>
      <c r="E23" s="20">
        <f t="shared" si="5"/>
        <v>4022</v>
      </c>
      <c r="F23" s="20">
        <f t="shared" si="5"/>
        <v>13428</v>
      </c>
      <c r="G23" s="20">
        <f t="shared" si="5"/>
        <v>410</v>
      </c>
      <c r="H23" s="20">
        <f t="shared" si="5"/>
        <v>56097</v>
      </c>
      <c r="I23" s="20">
        <f t="shared" si="5"/>
        <v>79528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1879003</v>
      </c>
      <c r="C27" s="25">
        <v>32268</v>
      </c>
      <c r="D27" s="25">
        <v>207463</v>
      </c>
      <c r="E27" s="25">
        <v>772522</v>
      </c>
      <c r="F27" s="25">
        <v>2053509</v>
      </c>
      <c r="G27" s="25">
        <v>108812</v>
      </c>
      <c r="H27" s="25">
        <v>14834996</v>
      </c>
      <c r="I27" s="20">
        <f aca="true" t="shared" si="6" ref="I27:I32">SUM(B27:H27)</f>
        <v>19888573</v>
      </c>
    </row>
    <row r="28" spans="1:9" ht="12.75">
      <c r="A28" s="4" t="s">
        <v>8</v>
      </c>
      <c r="B28" s="25">
        <v>1118848</v>
      </c>
      <c r="C28" s="25">
        <v>14070</v>
      </c>
      <c r="D28" s="25">
        <v>60484</v>
      </c>
      <c r="E28" s="25">
        <v>256891</v>
      </c>
      <c r="F28" s="25">
        <v>598545</v>
      </c>
      <c r="G28" s="25">
        <v>13920</v>
      </c>
      <c r="H28" s="25">
        <v>6670488</v>
      </c>
      <c r="I28" s="20">
        <f t="shared" si="6"/>
        <v>8733246</v>
      </c>
    </row>
    <row r="29" spans="1:9" ht="12.75">
      <c r="A29" s="4" t="s">
        <v>9</v>
      </c>
      <c r="B29" s="25">
        <v>147803</v>
      </c>
      <c r="C29" s="25">
        <v>582</v>
      </c>
      <c r="D29" s="25">
        <v>3186</v>
      </c>
      <c r="E29" s="25">
        <v>25778</v>
      </c>
      <c r="F29" s="25">
        <v>115409</v>
      </c>
      <c r="G29" s="25">
        <v>4725</v>
      </c>
      <c r="H29" s="25">
        <v>1648201</v>
      </c>
      <c r="I29" s="20">
        <f t="shared" si="6"/>
        <v>1945684</v>
      </c>
    </row>
    <row r="30" spans="1:9" ht="12.75">
      <c r="A30" s="4" t="s">
        <v>10</v>
      </c>
      <c r="B30" s="25">
        <v>303416</v>
      </c>
      <c r="C30" s="25">
        <v>1805</v>
      </c>
      <c r="D30" s="25">
        <v>13350</v>
      </c>
      <c r="E30" s="25">
        <v>88433</v>
      </c>
      <c r="F30" s="25">
        <v>186075</v>
      </c>
      <c r="G30" s="25">
        <v>7578</v>
      </c>
      <c r="H30" s="25">
        <v>2701349</v>
      </c>
      <c r="I30" s="20">
        <f t="shared" si="6"/>
        <v>3302006</v>
      </c>
    </row>
    <row r="31" spans="1:9" ht="12.75">
      <c r="A31" s="4" t="s">
        <v>11</v>
      </c>
      <c r="B31" s="25">
        <v>78503</v>
      </c>
      <c r="C31" s="25">
        <v>1630</v>
      </c>
      <c r="D31" s="25">
        <v>9426</v>
      </c>
      <c r="E31" s="25">
        <v>10744</v>
      </c>
      <c r="F31" s="25">
        <v>23621</v>
      </c>
      <c r="G31" s="25">
        <v>314</v>
      </c>
      <c r="H31" s="25">
        <v>337822</v>
      </c>
      <c r="I31" s="20">
        <f t="shared" si="6"/>
        <v>462060</v>
      </c>
    </row>
    <row r="32" spans="1:9" ht="12.75">
      <c r="A32" s="4" t="s">
        <v>12</v>
      </c>
      <c r="B32" s="25">
        <v>17916</v>
      </c>
      <c r="C32" s="25">
        <v>761</v>
      </c>
      <c r="D32" s="25">
        <v>0</v>
      </c>
      <c r="E32" s="25">
        <v>1150</v>
      </c>
      <c r="F32" s="25">
        <v>4882</v>
      </c>
      <c r="G32" s="25">
        <v>278</v>
      </c>
      <c r="H32" s="25">
        <v>51807</v>
      </c>
      <c r="I32" s="20">
        <f t="shared" si="6"/>
        <v>76794</v>
      </c>
    </row>
    <row r="33" spans="1:9" ht="12.75">
      <c r="A33" s="4" t="s">
        <v>13</v>
      </c>
      <c r="B33" s="20">
        <f aca="true" t="shared" si="7" ref="B33:I33">SUM(B30:B32)</f>
        <v>399835</v>
      </c>
      <c r="C33" s="20">
        <f t="shared" si="7"/>
        <v>4196</v>
      </c>
      <c r="D33" s="20">
        <f t="shared" si="7"/>
        <v>22776</v>
      </c>
      <c r="E33" s="20">
        <f t="shared" si="7"/>
        <v>100327</v>
      </c>
      <c r="F33" s="20">
        <f t="shared" si="7"/>
        <v>214578</v>
      </c>
      <c r="G33" s="20">
        <f t="shared" si="7"/>
        <v>8170</v>
      </c>
      <c r="H33" s="20">
        <f t="shared" si="7"/>
        <v>3090978</v>
      </c>
      <c r="I33" s="20">
        <f t="shared" si="7"/>
        <v>3840860</v>
      </c>
    </row>
    <row r="34" spans="1:9" ht="12.75">
      <c r="A34" s="4" t="s">
        <v>14</v>
      </c>
      <c r="B34" s="20">
        <f aca="true" t="shared" si="8" ref="B34:I34">SUM(B27+B28+B29+B33)</f>
        <v>3545489</v>
      </c>
      <c r="C34" s="20">
        <f t="shared" si="8"/>
        <v>51116</v>
      </c>
      <c r="D34" s="20">
        <f t="shared" si="8"/>
        <v>293909</v>
      </c>
      <c r="E34" s="20">
        <f t="shared" si="8"/>
        <v>1155518</v>
      </c>
      <c r="F34" s="20">
        <f t="shared" si="8"/>
        <v>2982041</v>
      </c>
      <c r="G34" s="20">
        <f t="shared" si="8"/>
        <v>135627</v>
      </c>
      <c r="H34" s="20">
        <f t="shared" si="8"/>
        <v>26244663</v>
      </c>
      <c r="I34" s="20">
        <f t="shared" si="8"/>
        <v>34408363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79528</v>
      </c>
      <c r="D42" s="21">
        <f>I16</f>
        <v>46299</v>
      </c>
      <c r="E42" s="21">
        <f>I17</f>
        <v>20148</v>
      </c>
      <c r="F42" s="21">
        <f>I18</f>
        <v>4727</v>
      </c>
      <c r="G42" s="21">
        <f>I22</f>
        <v>8354</v>
      </c>
      <c r="H42" s="21">
        <f>I19</f>
        <v>7188</v>
      </c>
      <c r="I42" s="21">
        <f>I20</f>
        <v>993</v>
      </c>
      <c r="J42" s="21">
        <f>I21</f>
        <v>173</v>
      </c>
      <c r="K42" s="21"/>
    </row>
    <row r="43" spans="1:11" ht="12.75">
      <c r="A43" t="s">
        <v>21</v>
      </c>
      <c r="C43" s="21">
        <f>SUM(D43:G43)</f>
        <v>159404</v>
      </c>
      <c r="D43" s="21">
        <f>I5</f>
        <v>93403</v>
      </c>
      <c r="E43" s="21">
        <f>I6</f>
        <v>39999</v>
      </c>
      <c r="F43" s="21">
        <f>I7</f>
        <v>9134</v>
      </c>
      <c r="G43" s="21">
        <f>I11</f>
        <v>16868</v>
      </c>
      <c r="H43" s="21">
        <f>I8</f>
        <v>14330</v>
      </c>
      <c r="I43" s="21">
        <f>I9</f>
        <v>2168</v>
      </c>
      <c r="J43" s="21">
        <f>I10</f>
        <v>370</v>
      </c>
      <c r="K43" s="21"/>
    </row>
    <row r="44" spans="1:11" ht="12.75">
      <c r="A44" t="s">
        <v>22</v>
      </c>
      <c r="C44" s="22">
        <f aca="true" t="shared" si="9" ref="C44:J44">C43/C42</f>
        <v>2.004375817322201</v>
      </c>
      <c r="D44" s="22">
        <f t="shared" si="9"/>
        <v>2.0173869846000994</v>
      </c>
      <c r="E44" s="22">
        <f t="shared" si="9"/>
        <v>1.9852590827873735</v>
      </c>
      <c r="F44" s="22">
        <f t="shared" si="9"/>
        <v>1.9323037867569284</v>
      </c>
      <c r="G44" s="22">
        <f t="shared" si="9"/>
        <v>2.019152501795547</v>
      </c>
      <c r="H44" s="22">
        <f t="shared" si="9"/>
        <v>1.9936004451864218</v>
      </c>
      <c r="I44" s="22">
        <f t="shared" si="9"/>
        <v>2.1832829808660623</v>
      </c>
      <c r="J44" s="22">
        <f t="shared" si="9"/>
        <v>2.138728323699422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56097</v>
      </c>
      <c r="D47" s="21">
        <f>H16</f>
        <v>31177</v>
      </c>
      <c r="E47" s="21">
        <f>H17</f>
        <v>14652</v>
      </c>
      <c r="F47" s="21">
        <f>H18</f>
        <v>3839</v>
      </c>
      <c r="G47" s="21">
        <f>H22</f>
        <v>6429</v>
      </c>
      <c r="H47" s="21">
        <f>H19</f>
        <v>5581</v>
      </c>
      <c r="I47" s="21">
        <f>H20</f>
        <v>728</v>
      </c>
      <c r="J47" s="21">
        <f>H21</f>
        <v>120</v>
      </c>
      <c r="K47" s="21"/>
    </row>
    <row r="48" spans="1:11" ht="12.75">
      <c r="A48" t="s">
        <v>21</v>
      </c>
      <c r="C48" s="21">
        <f>SUM(D48:G48)</f>
        <v>122005</v>
      </c>
      <c r="D48" s="21">
        <f>H5</f>
        <v>70260</v>
      </c>
      <c r="E48" s="21">
        <f>H6</f>
        <v>30463</v>
      </c>
      <c r="F48" s="21">
        <f>H7</f>
        <v>7733</v>
      </c>
      <c r="G48" s="21">
        <f>H11</f>
        <v>13549</v>
      </c>
      <c r="H48" s="21">
        <f>H8</f>
        <v>11712</v>
      </c>
      <c r="I48" s="21">
        <f>H9</f>
        <v>1583</v>
      </c>
      <c r="J48" s="21">
        <f>H10</f>
        <v>254</v>
      </c>
      <c r="K48" s="21"/>
    </row>
    <row r="49" spans="1:11" ht="12.75">
      <c r="A49" t="s">
        <v>22</v>
      </c>
      <c r="C49" s="22">
        <f aca="true" t="shared" si="10" ref="C49:J49">C48/C47</f>
        <v>2.1748934880653152</v>
      </c>
      <c r="D49" s="22">
        <f t="shared" si="10"/>
        <v>2.2535843730955514</v>
      </c>
      <c r="E49" s="22">
        <f t="shared" si="10"/>
        <v>2.079101829101829</v>
      </c>
      <c r="F49" s="22">
        <f t="shared" si="10"/>
        <v>2.01432664756447</v>
      </c>
      <c r="G49" s="22">
        <f t="shared" si="10"/>
        <v>2.1074817234406593</v>
      </c>
      <c r="H49" s="22">
        <f t="shared" si="10"/>
        <v>2.098548647195843</v>
      </c>
      <c r="I49" s="22">
        <f t="shared" si="10"/>
        <v>2.1744505494505493</v>
      </c>
      <c r="J49" s="22">
        <f t="shared" si="10"/>
        <v>2.1166666666666667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23431</v>
      </c>
      <c r="D52" s="21">
        <f>SUM(B16:G16)</f>
        <v>15122</v>
      </c>
      <c r="E52" s="21">
        <f>SUM(B17:G17)</f>
        <v>5496</v>
      </c>
      <c r="F52" s="21">
        <f>SUM(B18:G18)</f>
        <v>888</v>
      </c>
      <c r="G52" s="21">
        <f>SUM(H52:J52)</f>
        <v>1925</v>
      </c>
      <c r="H52" s="21">
        <f>SUM(B19:G19)</f>
        <v>1607</v>
      </c>
      <c r="I52" s="21">
        <f>SUM(B20:G20)</f>
        <v>265</v>
      </c>
      <c r="J52" s="21">
        <f>SUM(B21:G21)</f>
        <v>53</v>
      </c>
      <c r="K52" s="21"/>
    </row>
    <row r="53" spans="1:11" ht="12.75">
      <c r="A53" t="s">
        <v>21</v>
      </c>
      <c r="C53" s="21">
        <f>SUM(B12:G12)</f>
        <v>37399</v>
      </c>
      <c r="D53" s="21">
        <f>SUM(B5:G5)</f>
        <v>23143</v>
      </c>
      <c r="E53" s="21">
        <f>SUM(B6:G6)</f>
        <v>9536</v>
      </c>
      <c r="F53" s="21">
        <f>SUM(B7:G7)</f>
        <v>1401</v>
      </c>
      <c r="G53" s="21">
        <f>SUM(H53:J53)</f>
        <v>3319</v>
      </c>
      <c r="H53" s="21">
        <f>SUM(B8:G8)</f>
        <v>2618</v>
      </c>
      <c r="I53" s="21">
        <f>SUM(B9:G9)</f>
        <v>585</v>
      </c>
      <c r="J53" s="21">
        <f>SUM(B10:G10)</f>
        <v>116</v>
      </c>
      <c r="K53" s="21"/>
    </row>
    <row r="54" spans="1:11" ht="12.75">
      <c r="A54" t="s">
        <v>22</v>
      </c>
      <c r="C54" s="22">
        <f aca="true" t="shared" si="11" ref="C54:J54">C53/C52</f>
        <v>1.5961333276428662</v>
      </c>
      <c r="D54" s="22">
        <f t="shared" si="11"/>
        <v>1.5304192567120751</v>
      </c>
      <c r="E54" s="22">
        <f t="shared" si="11"/>
        <v>1.735080058224163</v>
      </c>
      <c r="F54" s="22">
        <f t="shared" si="11"/>
        <v>1.5777027027027026</v>
      </c>
      <c r="G54" s="22">
        <f t="shared" si="11"/>
        <v>1.7241558441558442</v>
      </c>
      <c r="H54" s="22">
        <f t="shared" si="11"/>
        <v>1.6291225886745488</v>
      </c>
      <c r="I54" s="22">
        <f t="shared" si="11"/>
        <v>2.207547169811321</v>
      </c>
      <c r="J54" s="22">
        <f t="shared" si="11"/>
        <v>2.188679245283019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23431</v>
      </c>
      <c r="D61" s="21">
        <f>SUM(B16:G16)</f>
        <v>15122</v>
      </c>
      <c r="E61" s="21">
        <f>SUM(B17:G17)</f>
        <v>5496</v>
      </c>
      <c r="F61" s="21">
        <f>SUM(B18:G18)</f>
        <v>888</v>
      </c>
      <c r="G61" s="21">
        <f>SUM(H61:J61)</f>
        <v>1925</v>
      </c>
      <c r="H61" s="21">
        <f>SUM(B19:G19)</f>
        <v>1607</v>
      </c>
      <c r="I61" s="21">
        <f>SUM(B20:G20)</f>
        <v>265</v>
      </c>
      <c r="J61" s="21">
        <f>SUM(B21:G21)</f>
        <v>53</v>
      </c>
      <c r="K61" s="21"/>
    </row>
    <row r="62" spans="1:11" ht="12.75">
      <c r="A62" t="s">
        <v>21</v>
      </c>
      <c r="C62" s="21">
        <f>SUM(B12:G12)</f>
        <v>37399</v>
      </c>
      <c r="D62" s="21">
        <f>SUM(B5:G5)</f>
        <v>23143</v>
      </c>
      <c r="E62" s="21">
        <f>SUM(B6:G6)</f>
        <v>9536</v>
      </c>
      <c r="F62" s="21">
        <f>SUM(B7:G7)</f>
        <v>1401</v>
      </c>
      <c r="G62" s="21">
        <f>SUM(H62:J62)</f>
        <v>3319</v>
      </c>
      <c r="H62" s="21">
        <f>SUM(B8:G8)</f>
        <v>2618</v>
      </c>
      <c r="I62" s="21">
        <f>SUM(B9:G9)</f>
        <v>585</v>
      </c>
      <c r="J62" s="21">
        <f>SUM(B10:G10)</f>
        <v>116</v>
      </c>
      <c r="K62" s="21"/>
    </row>
    <row r="63" spans="1:11" ht="12.75">
      <c r="A63" t="s">
        <v>22</v>
      </c>
      <c r="C63" s="22">
        <f aca="true" t="shared" si="12" ref="C63:J63">C62/C61</f>
        <v>1.5961333276428662</v>
      </c>
      <c r="D63" s="22">
        <f t="shared" si="12"/>
        <v>1.5304192567120751</v>
      </c>
      <c r="E63" s="22">
        <f t="shared" si="12"/>
        <v>1.735080058224163</v>
      </c>
      <c r="F63" s="22">
        <f t="shared" si="12"/>
        <v>1.5777027027027026</v>
      </c>
      <c r="G63" s="22">
        <f t="shared" si="12"/>
        <v>1.7241558441558442</v>
      </c>
      <c r="H63" s="22">
        <f t="shared" si="12"/>
        <v>1.6291225886745488</v>
      </c>
      <c r="I63" s="22">
        <f t="shared" si="12"/>
        <v>2.207547169811321</v>
      </c>
      <c r="J63" s="22">
        <f t="shared" si="12"/>
        <v>2.188679245283019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13838</v>
      </c>
      <c r="D66" s="21">
        <f>SUM(F16:G16)</f>
        <v>9374</v>
      </c>
      <c r="E66" s="21">
        <f>SUM(F17:G17)</f>
        <v>2911</v>
      </c>
      <c r="F66" s="21">
        <f>SUM(F18:G18)</f>
        <v>566</v>
      </c>
      <c r="G66" s="21">
        <f>SUM(H66:J66)</f>
        <v>987</v>
      </c>
      <c r="H66" s="21">
        <f>SUM(F19:G19)</f>
        <v>850</v>
      </c>
      <c r="I66" s="21">
        <f>SUM(F20:G20)</f>
        <v>112</v>
      </c>
      <c r="J66" s="21">
        <f>SUM(F21:G21)</f>
        <v>25</v>
      </c>
      <c r="K66" s="21"/>
    </row>
    <row r="67" spans="1:11" ht="12.75">
      <c r="A67" t="s">
        <v>21</v>
      </c>
      <c r="C67" s="21">
        <f>SUM(F12:G12)</f>
        <v>14982</v>
      </c>
      <c r="D67" s="21">
        <f>SUM(F5:G5)</f>
        <v>10327</v>
      </c>
      <c r="E67" s="21">
        <f>SUM(F6:G6)</f>
        <v>3021</v>
      </c>
      <c r="F67" s="21">
        <f>SUM(F7:G7)</f>
        <v>592</v>
      </c>
      <c r="G67" s="21">
        <f>SUM(H67:J67)</f>
        <v>1042</v>
      </c>
      <c r="H67" s="21">
        <f>SUM(F8:G8)</f>
        <v>894</v>
      </c>
      <c r="I67" s="21">
        <f>SUM(F9:G9)</f>
        <v>122</v>
      </c>
      <c r="J67" s="21">
        <f>SUM(F10:G10)</f>
        <v>26</v>
      </c>
      <c r="K67" s="21"/>
    </row>
    <row r="68" spans="1:11" ht="12.75">
      <c r="A68" t="s">
        <v>22</v>
      </c>
      <c r="C68" s="22">
        <f aca="true" t="shared" si="13" ref="C68:J68">C67/C66</f>
        <v>1.082670906200318</v>
      </c>
      <c r="D68" s="22">
        <f t="shared" si="13"/>
        <v>1.101664177512268</v>
      </c>
      <c r="E68" s="22">
        <f t="shared" si="13"/>
        <v>1.0377877018206803</v>
      </c>
      <c r="F68" s="22">
        <f t="shared" si="13"/>
        <v>1.0459363957597174</v>
      </c>
      <c r="G68" s="22">
        <f t="shared" si="13"/>
        <v>1.055724417426545</v>
      </c>
      <c r="H68" s="22">
        <f t="shared" si="13"/>
        <v>1.051764705882353</v>
      </c>
      <c r="I68" s="22">
        <f t="shared" si="13"/>
        <v>1.0892857142857142</v>
      </c>
      <c r="J68" s="22">
        <f t="shared" si="13"/>
        <v>1.04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5127</v>
      </c>
      <c r="D71" s="21">
        <f>B16</f>
        <v>2745</v>
      </c>
      <c r="E71" s="21">
        <f>B17</f>
        <v>1601</v>
      </c>
      <c r="F71" s="21">
        <f>B18</f>
        <v>223</v>
      </c>
      <c r="G71" s="21">
        <f>SUM(H71:J71)</f>
        <v>558</v>
      </c>
      <c r="H71" s="21">
        <f>B19</f>
        <v>432</v>
      </c>
      <c r="I71" s="21">
        <f>B20</f>
        <v>103</v>
      </c>
      <c r="J71" s="21">
        <f>B21</f>
        <v>23</v>
      </c>
      <c r="K71" s="21"/>
    </row>
    <row r="72" spans="1:11" ht="12.75">
      <c r="A72" t="s">
        <v>21</v>
      </c>
      <c r="C72" s="21">
        <f>B12</f>
        <v>16537</v>
      </c>
      <c r="D72" s="21">
        <f>B5</f>
        <v>8835</v>
      </c>
      <c r="E72" s="21">
        <f>B6</f>
        <v>5233</v>
      </c>
      <c r="F72" s="21">
        <f>B7</f>
        <v>693</v>
      </c>
      <c r="G72" s="21">
        <f>SUM(H72:J72)</f>
        <v>1776</v>
      </c>
      <c r="H72" s="21">
        <f>B8</f>
        <v>1332</v>
      </c>
      <c r="I72" s="21">
        <f>B9</f>
        <v>363</v>
      </c>
      <c r="J72" s="21">
        <f>B10</f>
        <v>81</v>
      </c>
      <c r="K72" s="21"/>
    </row>
    <row r="73" spans="1:11" ht="12.75">
      <c r="A73" t="s">
        <v>22</v>
      </c>
      <c r="C73" s="22">
        <f aca="true" t="shared" si="14" ref="C73:J73">C72/C71</f>
        <v>3.2254729861517455</v>
      </c>
      <c r="D73" s="22">
        <f t="shared" si="14"/>
        <v>3.2185792349726774</v>
      </c>
      <c r="E73" s="22">
        <f t="shared" si="14"/>
        <v>3.268582136164897</v>
      </c>
      <c r="F73" s="22">
        <f t="shared" si="14"/>
        <v>3.10762331838565</v>
      </c>
      <c r="G73" s="22">
        <f t="shared" si="14"/>
        <v>3.182795698924731</v>
      </c>
      <c r="H73" s="22">
        <f t="shared" si="14"/>
        <v>3.0833333333333335</v>
      </c>
      <c r="I73" s="22">
        <f t="shared" si="14"/>
        <v>3.5242718446601944</v>
      </c>
      <c r="J73" s="22">
        <f t="shared" si="14"/>
        <v>3.5217391304347827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62</v>
      </c>
      <c r="D76" s="21">
        <f>C16</f>
        <v>40</v>
      </c>
      <c r="E76" s="21">
        <f>C17</f>
        <v>16</v>
      </c>
      <c r="F76" s="21">
        <f>C18</f>
        <v>1</v>
      </c>
      <c r="G76" s="21">
        <f>SUM(H76:J76)</f>
        <v>5</v>
      </c>
      <c r="H76" s="21">
        <f>C19</f>
        <v>2</v>
      </c>
      <c r="I76" s="21">
        <f>C20</f>
        <v>2</v>
      </c>
      <c r="J76" s="21">
        <f>C21</f>
        <v>1</v>
      </c>
      <c r="K76" s="21"/>
    </row>
    <row r="77" spans="1:11" ht="12.75">
      <c r="A77" t="s">
        <v>21</v>
      </c>
      <c r="C77" s="21">
        <f>C12</f>
        <v>208</v>
      </c>
      <c r="D77" s="21">
        <f>C5</f>
        <v>132</v>
      </c>
      <c r="E77" s="21">
        <f>C6</f>
        <v>54</v>
      </c>
      <c r="F77" s="21">
        <f>C7</f>
        <v>3</v>
      </c>
      <c r="G77" s="21">
        <f>SUM(H77:J77)</f>
        <v>19</v>
      </c>
      <c r="H77" s="21">
        <f>C8</f>
        <v>7</v>
      </c>
      <c r="I77" s="21">
        <f>C9</f>
        <v>7</v>
      </c>
      <c r="J77" s="21">
        <f>C10</f>
        <v>5</v>
      </c>
      <c r="K77" s="21"/>
    </row>
    <row r="78" spans="1:11" ht="12.75">
      <c r="A78" t="s">
        <v>22</v>
      </c>
      <c r="C78" s="22">
        <f aca="true" t="shared" si="15" ref="C78:J78">C77/C76</f>
        <v>3.3548387096774195</v>
      </c>
      <c r="D78" s="22">
        <f t="shared" si="15"/>
        <v>3.3</v>
      </c>
      <c r="E78" s="22">
        <f t="shared" si="15"/>
        <v>3.375</v>
      </c>
      <c r="F78" s="22">
        <f t="shared" si="15"/>
        <v>3</v>
      </c>
      <c r="G78" s="22">
        <f t="shared" si="15"/>
        <v>3.8</v>
      </c>
      <c r="H78" s="22">
        <f t="shared" si="15"/>
        <v>3.5</v>
      </c>
      <c r="I78" s="22">
        <f t="shared" si="15"/>
        <v>3.5</v>
      </c>
      <c r="J78" s="22">
        <f t="shared" si="15"/>
        <v>5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4022</v>
      </c>
      <c r="D81" s="21">
        <f>E16</f>
        <v>2686</v>
      </c>
      <c r="E81" s="21">
        <f>E17</f>
        <v>896</v>
      </c>
      <c r="F81" s="21">
        <f>E18</f>
        <v>94</v>
      </c>
      <c r="G81" s="21">
        <f>SUM(H81:J81)</f>
        <v>346</v>
      </c>
      <c r="H81" s="21">
        <f>E19</f>
        <v>305</v>
      </c>
      <c r="I81" s="21">
        <f>E20</f>
        <v>37</v>
      </c>
      <c r="J81" s="21">
        <f>E21</f>
        <v>4</v>
      </c>
      <c r="K81" s="21"/>
    </row>
    <row r="82" spans="1:11" ht="12.75">
      <c r="A82" t="s">
        <v>21</v>
      </c>
      <c r="C82" s="21">
        <f>E12</f>
        <v>4079</v>
      </c>
      <c r="D82" s="21">
        <f>E5</f>
        <v>2720</v>
      </c>
      <c r="E82" s="21">
        <f>E6</f>
        <v>913</v>
      </c>
      <c r="F82" s="21">
        <f>E7</f>
        <v>95</v>
      </c>
      <c r="G82" s="21">
        <f>SUM(H82:J82)</f>
        <v>351</v>
      </c>
      <c r="H82" s="21">
        <f>E8</f>
        <v>308</v>
      </c>
      <c r="I82" s="21">
        <f>E9</f>
        <v>39</v>
      </c>
      <c r="J82" s="21">
        <f>E10</f>
        <v>4</v>
      </c>
      <c r="K82" s="21"/>
    </row>
    <row r="83" spans="1:11" ht="12.75">
      <c r="A83" t="s">
        <v>22</v>
      </c>
      <c r="C83" s="22">
        <f aca="true" t="shared" si="16" ref="C83:J83">C82/C81</f>
        <v>1.0141720537046246</v>
      </c>
      <c r="D83" s="22">
        <f t="shared" si="16"/>
        <v>1.0126582278481013</v>
      </c>
      <c r="E83" s="22">
        <f t="shared" si="16"/>
        <v>1.0189732142857142</v>
      </c>
      <c r="F83" s="22">
        <f t="shared" si="16"/>
        <v>1.0106382978723405</v>
      </c>
      <c r="G83" s="22">
        <f t="shared" si="16"/>
        <v>1.0144508670520231</v>
      </c>
      <c r="H83" s="22">
        <f t="shared" si="16"/>
        <v>1.0098360655737706</v>
      </c>
      <c r="I83" s="22">
        <f t="shared" si="16"/>
        <v>1.054054054054054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382</v>
      </c>
      <c r="D86" s="21">
        <f>D16</f>
        <v>277</v>
      </c>
      <c r="E86" s="21">
        <f>D17</f>
        <v>72</v>
      </c>
      <c r="F86" s="21">
        <f>D18</f>
        <v>4</v>
      </c>
      <c r="G86" s="21">
        <f>SUM(H86:J86)</f>
        <v>29</v>
      </c>
      <c r="H86" s="21">
        <f>D19</f>
        <v>18</v>
      </c>
      <c r="I86" s="21">
        <f>D20</f>
        <v>11</v>
      </c>
      <c r="J86" s="21">
        <f>D21</f>
        <v>0</v>
      </c>
    </row>
    <row r="87" spans="1:10" ht="12.75">
      <c r="A87" t="s">
        <v>21</v>
      </c>
      <c r="C87" s="21">
        <f>D12</f>
        <v>1593</v>
      </c>
      <c r="D87" s="21">
        <f>D5</f>
        <v>1129</v>
      </c>
      <c r="E87" s="21">
        <f>D6</f>
        <v>315</v>
      </c>
      <c r="F87" s="21">
        <f>D7</f>
        <v>18</v>
      </c>
      <c r="G87" s="21">
        <f>SUM(H87:J87)</f>
        <v>131</v>
      </c>
      <c r="H87" s="21">
        <f>D8</f>
        <v>77</v>
      </c>
      <c r="I87" s="21">
        <f>D9</f>
        <v>54</v>
      </c>
      <c r="J87" s="21">
        <f>D10</f>
        <v>0</v>
      </c>
    </row>
    <row r="88" spans="1:10" ht="12.75">
      <c r="A88" t="s">
        <v>22</v>
      </c>
      <c r="C88" s="22">
        <f aca="true" t="shared" si="17" ref="C88:J88">C87/C86</f>
        <v>4.170157068062827</v>
      </c>
      <c r="D88" s="22">
        <f t="shared" si="17"/>
        <v>4.075812274368231</v>
      </c>
      <c r="E88" s="22">
        <f t="shared" si="17"/>
        <v>4.375</v>
      </c>
      <c r="F88" s="22">
        <f t="shared" si="17"/>
        <v>4.5</v>
      </c>
      <c r="G88" s="22">
        <f t="shared" si="17"/>
        <v>4.517241379310345</v>
      </c>
      <c r="H88" s="22">
        <f t="shared" si="17"/>
        <v>4.277777777777778</v>
      </c>
      <c r="I88" s="22">
        <f t="shared" si="17"/>
        <v>4.909090909090909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34408363</v>
      </c>
      <c r="D94" s="21"/>
      <c r="E94" s="21">
        <f>SUM(E95:E96)</f>
        <v>79528</v>
      </c>
      <c r="F94" s="22">
        <f>C94/E94</f>
        <v>432.65721506890657</v>
      </c>
      <c r="G94" s="21">
        <f>SUM(G95:G96)</f>
        <v>159404</v>
      </c>
      <c r="H94" s="22">
        <f>C94/G94</f>
        <v>215.85633359263255</v>
      </c>
    </row>
    <row r="95" spans="1:8" ht="12.75">
      <c r="A95" t="s">
        <v>23</v>
      </c>
      <c r="C95" s="21">
        <f>H34</f>
        <v>26244663</v>
      </c>
      <c r="D95" s="21"/>
      <c r="E95" s="21">
        <f>H23</f>
        <v>56097</v>
      </c>
      <c r="F95" s="22">
        <f>C95/E95</f>
        <v>467.844323225841</v>
      </c>
      <c r="G95" s="21">
        <f>H12</f>
        <v>122005</v>
      </c>
      <c r="H95" s="22">
        <f>C95/G95</f>
        <v>215.11137248473423</v>
      </c>
    </row>
    <row r="96" spans="1:8" ht="12.75">
      <c r="A96" t="s">
        <v>34</v>
      </c>
      <c r="C96" s="21">
        <f>SUM(B34:G34)</f>
        <v>8163700</v>
      </c>
      <c r="D96" s="21"/>
      <c r="E96" s="21">
        <f>SUM(B23:G23)</f>
        <v>23431</v>
      </c>
      <c r="F96" s="22">
        <f>C96/E96</f>
        <v>348.4144936195638</v>
      </c>
      <c r="G96" s="21">
        <f>SUM(B12:G12)</f>
        <v>37399</v>
      </c>
      <c r="H96" s="22">
        <f>C96/G96</f>
        <v>218.28658520281292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19888573</v>
      </c>
      <c r="D98" s="21"/>
      <c r="E98" s="21">
        <f>SUM(E99:E100)</f>
        <v>46299</v>
      </c>
      <c r="F98" s="22">
        <f>C98/E98</f>
        <v>429.56809002354265</v>
      </c>
      <c r="G98" s="21">
        <f>SUM(G99:G100)</f>
        <v>93403</v>
      </c>
      <c r="H98" s="22">
        <f>C98/G98</f>
        <v>212.93291436035244</v>
      </c>
    </row>
    <row r="99" spans="1:8" ht="12.75">
      <c r="A99" t="s">
        <v>23</v>
      </c>
      <c r="C99" s="21">
        <f>H27</f>
        <v>14834996</v>
      </c>
      <c r="D99" s="21"/>
      <c r="E99" s="21">
        <f>H16</f>
        <v>31177</v>
      </c>
      <c r="F99" s="22">
        <f>C99/E99</f>
        <v>475.83141418353273</v>
      </c>
      <c r="G99" s="21">
        <f>H5</f>
        <v>70260</v>
      </c>
      <c r="H99" s="22">
        <f>C99/G99</f>
        <v>211.14426416168516</v>
      </c>
    </row>
    <row r="100" spans="1:8" ht="12.75">
      <c r="A100" t="s">
        <v>34</v>
      </c>
      <c r="C100" s="21">
        <f>SUM(B27:G27)</f>
        <v>5053577</v>
      </c>
      <c r="D100" s="21"/>
      <c r="E100" s="21">
        <f>SUM(B16:G16)</f>
        <v>15122</v>
      </c>
      <c r="F100" s="22">
        <f>C100/E100</f>
        <v>334.1870784287793</v>
      </c>
      <c r="G100" s="21">
        <f>SUM(B5:G5)</f>
        <v>23143</v>
      </c>
      <c r="H100" s="22">
        <f>C100/G100</f>
        <v>218.36309035129412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8733246</v>
      </c>
      <c r="D102" s="21"/>
      <c r="E102" s="21">
        <f>SUM(E103:E104)</f>
        <v>20148</v>
      </c>
      <c r="F102" s="22">
        <f>C102/E102</f>
        <v>433.4547349612865</v>
      </c>
      <c r="G102" s="21">
        <f>SUM(G103:G104)</f>
        <v>39999</v>
      </c>
      <c r="H102" s="22">
        <f>C102/G102</f>
        <v>218.33660841521038</v>
      </c>
    </row>
    <row r="103" spans="1:8" ht="12.75">
      <c r="A103" t="s">
        <v>23</v>
      </c>
      <c r="C103" s="21">
        <f>H28</f>
        <v>6670488</v>
      </c>
      <c r="D103" s="21"/>
      <c r="E103" s="21">
        <f>H17</f>
        <v>14652</v>
      </c>
      <c r="F103" s="22">
        <f>C103/E103</f>
        <v>455.26126126126127</v>
      </c>
      <c r="G103" s="21">
        <f>H6</f>
        <v>30463</v>
      </c>
      <c r="H103" s="22">
        <f>C103/G103</f>
        <v>218.9701605226012</v>
      </c>
    </row>
    <row r="104" spans="1:8" ht="12.75">
      <c r="A104" t="s">
        <v>34</v>
      </c>
      <c r="C104" s="21">
        <f>SUM(B28:G28)</f>
        <v>2062758</v>
      </c>
      <c r="D104" s="21"/>
      <c r="E104" s="21">
        <f>SUM(B17:G17)</f>
        <v>5496</v>
      </c>
      <c r="F104" s="22">
        <f>C104/E104</f>
        <v>375.3198689956332</v>
      </c>
      <c r="G104" s="21">
        <f>SUM(B6:G6)</f>
        <v>9536</v>
      </c>
      <c r="H104" s="22">
        <f>C104/G104</f>
        <v>216.31270973154363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1945684</v>
      </c>
      <c r="D106" s="21"/>
      <c r="E106" s="21">
        <f>SUM(E107:E108)</f>
        <v>4727</v>
      </c>
      <c r="F106" s="22">
        <f>C106/E106</f>
        <v>411.6107467738523</v>
      </c>
      <c r="G106" s="21">
        <f>SUM(G107:G108)</f>
        <v>9134</v>
      </c>
      <c r="H106" s="22">
        <f>C106/G106</f>
        <v>213.01554631048828</v>
      </c>
    </row>
    <row r="107" spans="1:8" ht="12.75">
      <c r="A107" t="s">
        <v>23</v>
      </c>
      <c r="C107" s="21">
        <f>H29</f>
        <v>1648201</v>
      </c>
      <c r="D107" s="21"/>
      <c r="E107" s="21">
        <f>H18</f>
        <v>3839</v>
      </c>
      <c r="F107" s="22">
        <f>C107/E107</f>
        <v>429.33081531648867</v>
      </c>
      <c r="G107" s="21">
        <f>H7</f>
        <v>7733</v>
      </c>
      <c r="H107" s="22">
        <f>C107/G107</f>
        <v>213.13862666494245</v>
      </c>
    </row>
    <row r="108" spans="1:8" ht="12.75">
      <c r="A108" t="s">
        <v>34</v>
      </c>
      <c r="C108" s="21">
        <f>SUM(B29:G29)</f>
        <v>297483</v>
      </c>
      <c r="D108" s="21"/>
      <c r="E108" s="21">
        <f>SUM(B18:G18)</f>
        <v>888</v>
      </c>
      <c r="F108" s="22">
        <f>C108/E108</f>
        <v>335.0033783783784</v>
      </c>
      <c r="G108" s="21">
        <f>SUM(B7:G7)</f>
        <v>1401</v>
      </c>
      <c r="H108" s="22">
        <f>C108/G108</f>
        <v>212.33618843683084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3840860</v>
      </c>
      <c r="D110" s="21"/>
      <c r="E110" s="21">
        <f>SUM(E111:E112)</f>
        <v>8354</v>
      </c>
      <c r="F110" s="22">
        <f>C110/E110</f>
        <v>459.7629877902801</v>
      </c>
      <c r="G110" s="21">
        <f>SUM(G111:G112)</f>
        <v>16868</v>
      </c>
      <c r="H110" s="22">
        <f>C110/G110</f>
        <v>227.7009722551577</v>
      </c>
    </row>
    <row r="111" spans="1:8" ht="12.75">
      <c r="A111" s="11" t="s">
        <v>23</v>
      </c>
      <c r="C111" s="21">
        <f>H33</f>
        <v>3090978</v>
      </c>
      <c r="D111" s="21"/>
      <c r="E111" s="21">
        <f>H22</f>
        <v>6429</v>
      </c>
      <c r="F111" s="22">
        <f>C111/E111</f>
        <v>480.78674755016334</v>
      </c>
      <c r="G111" s="21">
        <f>H11</f>
        <v>13549</v>
      </c>
      <c r="H111" s="22">
        <f>C111/G111</f>
        <v>228.13329397003469</v>
      </c>
    </row>
    <row r="112" spans="1:8" ht="12.75">
      <c r="A112" s="11" t="s">
        <v>34</v>
      </c>
      <c r="C112" s="21">
        <f>SUM(B33:G33)</f>
        <v>749882</v>
      </c>
      <c r="D112" s="21"/>
      <c r="E112" s="21">
        <f>SUM(B22:G22)</f>
        <v>1925</v>
      </c>
      <c r="F112" s="22">
        <f>C112/E112</f>
        <v>389.5490909090909</v>
      </c>
      <c r="G112" s="21">
        <f>SUM(B11:G11)</f>
        <v>3319</v>
      </c>
      <c r="H112" s="22">
        <f>C112/G112</f>
        <v>225.9361253389575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3302006</v>
      </c>
      <c r="D114" s="21"/>
      <c r="E114" s="21">
        <f>SUM(E115:E116)</f>
        <v>7188</v>
      </c>
      <c r="F114" s="22">
        <f>C114/E114</f>
        <v>459.3775737340011</v>
      </c>
      <c r="G114" s="21">
        <f>SUM(G115:G116)</f>
        <v>14330</v>
      </c>
      <c r="H114" s="22">
        <f>C114/G114</f>
        <v>230.42609909281228</v>
      </c>
    </row>
    <row r="115" spans="1:8" ht="12.75">
      <c r="A115" t="s">
        <v>23</v>
      </c>
      <c r="C115" s="21">
        <f>H30</f>
        <v>2701349</v>
      </c>
      <c r="D115" s="21"/>
      <c r="E115" s="21">
        <f>H19</f>
        <v>5581</v>
      </c>
      <c r="F115" s="22">
        <f>C115/E115</f>
        <v>484.025981006988</v>
      </c>
      <c r="G115" s="21">
        <f>H8</f>
        <v>11712</v>
      </c>
      <c r="H115" s="22">
        <f>C115/G115</f>
        <v>230.64796789617486</v>
      </c>
    </row>
    <row r="116" spans="1:8" ht="12.75">
      <c r="A116" t="s">
        <v>34</v>
      </c>
      <c r="C116" s="21">
        <f>SUM(B30:G30)</f>
        <v>600657</v>
      </c>
      <c r="D116" s="21"/>
      <c r="E116" s="21">
        <f>SUM(B19:G19)</f>
        <v>1607</v>
      </c>
      <c r="F116" s="22">
        <f>C116/E116</f>
        <v>373.77535780958306</v>
      </c>
      <c r="G116" s="21">
        <f>SUM(B8:G8)</f>
        <v>2618</v>
      </c>
      <c r="H116" s="22">
        <f>C116/G116</f>
        <v>229.43353705118412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462060</v>
      </c>
      <c r="D118" s="21"/>
      <c r="E118" s="21">
        <f>SUM(E119:E120)</f>
        <v>993</v>
      </c>
      <c r="F118" s="22">
        <f>C118/E118</f>
        <v>465.3172205438066</v>
      </c>
      <c r="G118" s="21">
        <f>SUM(G119:G120)</f>
        <v>2168</v>
      </c>
      <c r="H118" s="22">
        <f>C118/G118</f>
        <v>213.12730627306274</v>
      </c>
    </row>
    <row r="119" spans="1:8" ht="12.75">
      <c r="A119" t="s">
        <v>23</v>
      </c>
      <c r="C119" s="21">
        <f>H31</f>
        <v>337822</v>
      </c>
      <c r="D119" s="21"/>
      <c r="E119" s="21">
        <f>H20</f>
        <v>728</v>
      </c>
      <c r="F119" s="22">
        <f>C119/E119</f>
        <v>464.0412087912088</v>
      </c>
      <c r="G119" s="21">
        <f>H9</f>
        <v>1583</v>
      </c>
      <c r="H119" s="22">
        <f>C119/G119</f>
        <v>213.4061907770057</v>
      </c>
    </row>
    <row r="120" spans="1:8" ht="12.75">
      <c r="A120" t="s">
        <v>34</v>
      </c>
      <c r="C120" s="21">
        <f>SUM(B31:G31)</f>
        <v>124238</v>
      </c>
      <c r="D120" s="21"/>
      <c r="E120" s="21">
        <f>SUM(B20:G20)</f>
        <v>265</v>
      </c>
      <c r="F120" s="22">
        <f>C120/E120</f>
        <v>468.82264150943394</v>
      </c>
      <c r="G120" s="21">
        <f>SUM(B9:G9)</f>
        <v>585</v>
      </c>
      <c r="H120" s="22">
        <f>C120/G120</f>
        <v>212.37264957264958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76794</v>
      </c>
      <c r="D122" s="21"/>
      <c r="E122" s="21">
        <f>SUM(E123:E124)</f>
        <v>173</v>
      </c>
      <c r="F122" s="22">
        <f>C122/E122</f>
        <v>443.8959537572254</v>
      </c>
      <c r="G122" s="21">
        <f>SUM(G123:G124)</f>
        <v>370</v>
      </c>
      <c r="H122" s="22">
        <f>C122/G122</f>
        <v>207.55135135135134</v>
      </c>
    </row>
    <row r="123" spans="1:8" ht="12.75">
      <c r="A123" t="s">
        <v>23</v>
      </c>
      <c r="C123" s="21">
        <f>H32</f>
        <v>51807</v>
      </c>
      <c r="D123" s="21"/>
      <c r="E123" s="21">
        <f>H21</f>
        <v>120</v>
      </c>
      <c r="F123" s="22">
        <f>C123/E123</f>
        <v>431.725</v>
      </c>
      <c r="G123" s="21">
        <f>H10</f>
        <v>254</v>
      </c>
      <c r="H123" s="22">
        <f>C123/G123</f>
        <v>203.96456692913387</v>
      </c>
    </row>
    <row r="124" spans="1:8" ht="12.75">
      <c r="A124" t="s">
        <v>34</v>
      </c>
      <c r="C124" s="21">
        <f>SUM(B32:G32)</f>
        <v>24987</v>
      </c>
      <c r="D124" s="21"/>
      <c r="E124" s="21">
        <f>SUM(B21:G21)</f>
        <v>53</v>
      </c>
      <c r="F124" s="22">
        <f>C124/E124</f>
        <v>471.45283018867923</v>
      </c>
      <c r="G124" s="21">
        <f>SUM(B10:G10)</f>
        <v>116</v>
      </c>
      <c r="H124" s="22">
        <f>C124/G124</f>
        <v>215.4051724137931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8457098</v>
      </c>
      <c r="D130" s="21"/>
      <c r="E130" s="21">
        <f aca="true" t="shared" si="19" ref="E130:K130">SUM(E131:E134)</f>
        <v>4846114</v>
      </c>
      <c r="F130" s="21">
        <f t="shared" si="19"/>
        <v>2002274</v>
      </c>
      <c r="G130" s="21">
        <f t="shared" si="19"/>
        <v>294297</v>
      </c>
      <c r="H130" s="21">
        <f t="shared" si="19"/>
        <v>727106</v>
      </c>
      <c r="I130" s="21">
        <f t="shared" si="19"/>
        <v>587307</v>
      </c>
      <c r="J130" s="21">
        <f t="shared" si="19"/>
        <v>114812</v>
      </c>
      <c r="K130" s="21">
        <f t="shared" si="19"/>
        <v>24987</v>
      </c>
    </row>
    <row r="131" spans="1:11" ht="12.75">
      <c r="A131" t="s">
        <v>4</v>
      </c>
      <c r="C131" s="21">
        <f t="shared" si="18"/>
        <v>3311321</v>
      </c>
      <c r="D131" s="21"/>
      <c r="E131" s="21">
        <f>SUM(F27:G27)</f>
        <v>2162321</v>
      </c>
      <c r="F131" s="21">
        <f>SUM(F28:G28)</f>
        <v>612465</v>
      </c>
      <c r="G131" s="21">
        <f>SUM(F29:G29)</f>
        <v>120134</v>
      </c>
      <c r="H131" s="21">
        <f>SUM(I131:K131)</f>
        <v>222748</v>
      </c>
      <c r="I131" s="21">
        <f>SUM(F30:G30)</f>
        <v>193653</v>
      </c>
      <c r="J131" s="21">
        <f>SUM(F31:G31)</f>
        <v>23935</v>
      </c>
      <c r="K131" s="21">
        <f>SUM(F32:G32)</f>
        <v>5160</v>
      </c>
    </row>
    <row r="132" spans="1:11" ht="12.75">
      <c r="A132" t="s">
        <v>63</v>
      </c>
      <c r="C132" s="21">
        <f t="shared" si="18"/>
        <v>3848905</v>
      </c>
      <c r="D132" s="21"/>
      <c r="E132" s="21">
        <f>B27</f>
        <v>1879003</v>
      </c>
      <c r="F132" s="21">
        <f>B28</f>
        <v>1118848</v>
      </c>
      <c r="G132" s="21">
        <f>B29</f>
        <v>147803</v>
      </c>
      <c r="H132" s="21">
        <f>SUM(I132:K132)</f>
        <v>399835</v>
      </c>
      <c r="I132" s="21">
        <f>B30</f>
        <v>303416</v>
      </c>
      <c r="J132" s="21">
        <f>B31</f>
        <v>78503</v>
      </c>
      <c r="K132" s="21">
        <f>B32</f>
        <v>17916</v>
      </c>
    </row>
    <row r="133" spans="1:11" ht="12.75">
      <c r="A133" t="s">
        <v>62</v>
      </c>
      <c r="C133" s="21">
        <f t="shared" si="18"/>
        <v>52921</v>
      </c>
      <c r="D133" s="21"/>
      <c r="E133" s="21">
        <f>C27</f>
        <v>32268</v>
      </c>
      <c r="F133" s="21">
        <f>C28</f>
        <v>14070</v>
      </c>
      <c r="G133" s="21">
        <f>C29</f>
        <v>582</v>
      </c>
      <c r="H133" s="21">
        <f>SUM(I133:K133)</f>
        <v>4196</v>
      </c>
      <c r="I133" s="21">
        <f>C30</f>
        <v>1805</v>
      </c>
      <c r="J133" s="21">
        <f>C31</f>
        <v>1630</v>
      </c>
      <c r="K133" s="21">
        <f>C32</f>
        <v>761</v>
      </c>
    </row>
    <row r="134" spans="1:11" ht="12.75">
      <c r="A134" t="s">
        <v>2</v>
      </c>
      <c r="C134" s="21">
        <f t="shared" si="18"/>
        <v>1243951</v>
      </c>
      <c r="D134" s="21"/>
      <c r="E134" s="21">
        <f>E27</f>
        <v>772522</v>
      </c>
      <c r="F134" s="21">
        <f>E28</f>
        <v>256891</v>
      </c>
      <c r="G134" s="21">
        <f>E29</f>
        <v>25778</v>
      </c>
      <c r="H134" s="21">
        <f>SUM(I134:K134)</f>
        <v>100327</v>
      </c>
      <c r="I134" s="21">
        <f>E30</f>
        <v>88433</v>
      </c>
      <c r="J134" s="21">
        <f>E31</f>
        <v>10744</v>
      </c>
      <c r="K134" s="21">
        <f>E32</f>
        <v>1150</v>
      </c>
    </row>
    <row r="135" spans="1:11" ht="12.75">
      <c r="A135" t="s">
        <v>61</v>
      </c>
      <c r="C135" s="21">
        <f t="shared" si="18"/>
        <v>307259</v>
      </c>
      <c r="D135" s="21"/>
      <c r="E135" s="21">
        <f>D27</f>
        <v>207463</v>
      </c>
      <c r="F135" s="21">
        <f>D28</f>
        <v>60484</v>
      </c>
      <c r="G135" s="21">
        <f>D29</f>
        <v>3186</v>
      </c>
      <c r="H135" s="21">
        <f>SUM(I135:K135)</f>
        <v>22776</v>
      </c>
      <c r="I135" s="21">
        <f>D30</f>
        <v>13350</v>
      </c>
      <c r="J135" s="21">
        <f>D31</f>
        <v>9426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3311321</v>
      </c>
      <c r="E141" s="22">
        <f>B141/C66</f>
        <v>239.29187743893627</v>
      </c>
      <c r="G141" s="22">
        <f>B141/C67</f>
        <v>221.01995728207183</v>
      </c>
    </row>
    <row r="142" spans="1:7" ht="12.75">
      <c r="A142" t="s">
        <v>63</v>
      </c>
      <c r="B142" s="21">
        <f>C132</f>
        <v>3848905</v>
      </c>
      <c r="E142" s="22">
        <f>B142/C71</f>
        <v>750.7128925297445</v>
      </c>
      <c r="G142" s="22">
        <f>B142/C72</f>
        <v>232.74505653988027</v>
      </c>
    </row>
    <row r="143" spans="1:7" ht="12.75">
      <c r="A143" t="s">
        <v>62</v>
      </c>
      <c r="B143" s="21">
        <f>C133</f>
        <v>52921</v>
      </c>
      <c r="E143" s="22">
        <f>B143/C76</f>
        <v>853.5645161290323</v>
      </c>
      <c r="G143" s="22">
        <f>B143/C77</f>
        <v>254.4278846153846</v>
      </c>
    </row>
    <row r="144" spans="1:7" ht="12.75">
      <c r="A144" t="s">
        <v>2</v>
      </c>
      <c r="B144" s="21">
        <f>C134</f>
        <v>1243951</v>
      </c>
      <c r="E144" s="22">
        <f>B144/C81</f>
        <v>309.2866732968672</v>
      </c>
      <c r="G144" s="22">
        <f>B144/C82</f>
        <v>304.9646972297132</v>
      </c>
    </row>
    <row r="145" spans="1:7" ht="12.75">
      <c r="A145" t="s">
        <v>61</v>
      </c>
      <c r="B145" s="21">
        <f>C135</f>
        <v>307259</v>
      </c>
      <c r="E145" s="27">
        <f>B145/C86</f>
        <v>804.3429319371728</v>
      </c>
      <c r="G145" s="27">
        <f>B145/C87</f>
        <v>192.88072818581293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Akamine</dc:creator>
  <cp:keywords/>
  <dc:description/>
  <cp:lastModifiedBy>Pamela Higa</cp:lastModifiedBy>
  <cp:lastPrinted>2011-08-06T02:47:10Z</cp:lastPrinted>
  <dcterms:created xsi:type="dcterms:W3CDTF">1999-06-11T01:48:12Z</dcterms:created>
  <dcterms:modified xsi:type="dcterms:W3CDTF">2014-09-19T19:48:52Z</dcterms:modified>
  <cp:category/>
  <cp:version/>
  <cp:contentType/>
  <cp:contentStatus/>
</cp:coreProperties>
</file>