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8" activeTab="21"/>
  </bookViews>
  <sheets>
    <sheet name="Acronym Key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STATE TOTALS" sheetId="14" r:id="rId14"/>
    <sheet name="OAHU TOTALS" sheetId="15" r:id="rId15"/>
    <sheet name="HAWAII TOTALS" sheetId="16" r:id="rId16"/>
    <sheet name="KAUAI TOTALS" sheetId="17" r:id="rId17"/>
    <sheet name="MAUI (ISLAND) TOTALS" sheetId="18" r:id="rId18"/>
    <sheet name="MOLOKAI TOTALS" sheetId="19" r:id="rId19"/>
    <sheet name="LANAI TOTALS" sheetId="20" r:id="rId20"/>
    <sheet name="MAUI COUNTY TOTALS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<sst xmlns="http://schemas.openxmlformats.org/spreadsheetml/2006/main" count="6446" uniqueCount="98">
  <si>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</si>
  <si>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</si>
  <si>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</si>
  <si>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</si>
  <si>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</si>
  <si>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</si>
  <si>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</si>
  <si>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</si>
  <si>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</si>
  <si>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</si>
  <si>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</si>
  <si>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</si>
  <si>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</si>
  <si>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</si>
  <si>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</si>
  <si>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</si>
  <si>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</si>
  <si>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</si>
  <si>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</si>
  <si>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</si>
  <si>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</si>
  <si>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</si>
  <si>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</si>
  <si>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</si>
  <si>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</si>
  <si>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</si>
  <si>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</si>
  <si>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</si>
  <si>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</si>
  <si>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</si>
  <si>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</si>
  <si>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</si>
  <si>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</si>
  <si>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</si>
  <si>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</si>
  <si>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</si>
  <si>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</si>
  <si>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</si>
  <si>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</si>
  <si>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</si>
  <si>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</si>
  <si>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</si>
  <si>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</si>
  <si>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</si>
  <si>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</si>
  <si>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</si>
  <si>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</si>
  <si>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</si>
  <si>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</si>
  <si>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</si>
  <si>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</si>
  <si>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</si>
  <si>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</si>
  <si>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</si>
  <si>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</si>
  <si>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</si>
  <si>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</si>
  <si>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</si>
  <si>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</si>
  <si>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</si>
  <si>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</si>
  <si>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</si>
  <si>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</si>
  <si>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</si>
  <si>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</si>
  <si>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</si>
  <si>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</si>
  <si>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</si>
  <si>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</si>
  <si>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</si>
  <si>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</si>
  <si>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</si>
  <si>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</si>
  <si>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</si>
  <si>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</si>
  <si>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</si>
  <si>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</si>
  <si>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</si>
  <si>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</si>
  <si>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</si>
  <si>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Aged, Blind, Disable</t>
  </si>
  <si>
    <t>Average Household Size</t>
  </si>
  <si>
    <t>Financial Assistance</t>
  </si>
  <si>
    <t>Food Stamp Only</t>
  </si>
  <si>
    <t>General Assistance</t>
  </si>
  <si>
    <t>Hawaii Branch</t>
  </si>
  <si>
    <t>Household Size</t>
  </si>
  <si>
    <t>Island/Branch</t>
  </si>
  <si>
    <t>Kauai Branch</t>
  </si>
  <si>
    <t>Non-Public Assistance (SNAP only cases)</t>
  </si>
  <si>
    <t>Oahu Branch</t>
  </si>
  <si>
    <t>Number of Individuals</t>
  </si>
  <si>
    <t>Supplemental Security Income</t>
  </si>
  <si>
    <t>Temporary Assistance For Needy Families</t>
  </si>
  <si>
    <t>Temporary Assistance for Other Needy Families</t>
  </si>
  <si>
    <t>ACRONYMS</t>
  </si>
  <si>
    <t>Maui Branch (consists of Maui, Molokai and Lanai)</t>
  </si>
  <si>
    <t>*** Acronyms above also listed on each worksheet in far right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</si>
</sst>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D27"/>
  <sheetViews>
    <sheetView showGridLines="0" zoomScalePageLayoutView="0" workbookViewId="0" topLeftCell="A1">
      <selection activeCell="A2" sqref="A2"/>
    </sheetView>
  </sheetViews>
  <sheetFormatPr defaultColWidth="9.140625" defaultRowHeight="12.75"/>
  <sheetData>
    <row r="6" ht="12.75">
      <c r="B6" s="19" t="s">
        <v>95</v>
      </c>
    </row>
    <row r="7" ht="12.75">
      <c r="B7" s="19"/>
    </row>
    <row r="8" spans="2:4" ht="12.75">
      <c r="B8" s="18" t="s">
        <v>4</v>
      </c>
      <c r="D8" s="19" t="s">
        <v>80</v>
      </c>
    </row>
    <row r="9" spans="2:4" ht="12.75">
      <c r="B9" s="18" t="s">
        <v>22</v>
      </c>
      <c r="D9" s="19" t="s">
        <v>81</v>
      </c>
    </row>
    <row r="10" spans="2:4" ht="12.75">
      <c r="B10" s="18" t="s">
        <v>34</v>
      </c>
      <c r="D10" s="19" t="s">
        <v>82</v>
      </c>
    </row>
    <row r="11" spans="2:4" ht="12.75">
      <c r="B11" s="18" t="s">
        <v>23</v>
      </c>
      <c r="D11" s="19" t="s">
        <v>83</v>
      </c>
    </row>
    <row r="12" spans="2:4" ht="12.75">
      <c r="B12" s="18" t="s">
        <v>2</v>
      </c>
      <c r="D12" s="19" t="s">
        <v>84</v>
      </c>
    </row>
    <row r="13" spans="2:4" ht="12.75">
      <c r="B13" s="18" t="s">
        <v>8</v>
      </c>
      <c r="D13" s="19" t="s">
        <v>85</v>
      </c>
    </row>
    <row r="14" spans="2:4" ht="12.75">
      <c r="B14" s="18" t="s">
        <v>20</v>
      </c>
      <c r="D14" s="19" t="s">
        <v>86</v>
      </c>
    </row>
    <row r="15" spans="2:4" ht="12.75">
      <c r="B15" s="18" t="s">
        <v>1</v>
      </c>
      <c r="D15" s="19" t="s">
        <v>87</v>
      </c>
    </row>
    <row r="16" spans="2:4" ht="12.75">
      <c r="B16" s="18" t="s">
        <v>9</v>
      </c>
      <c r="D16" s="19" t="s">
        <v>88</v>
      </c>
    </row>
    <row r="17" spans="2:4" ht="12.75">
      <c r="B17" s="18" t="s">
        <v>13</v>
      </c>
      <c r="D17" s="19" t="s">
        <v>96</v>
      </c>
    </row>
    <row r="18" spans="2:4" ht="12.75">
      <c r="B18" s="18" t="s">
        <v>5</v>
      </c>
      <c r="D18" s="19" t="s">
        <v>89</v>
      </c>
    </row>
    <row r="19" spans="2:4" ht="12.75">
      <c r="B19" s="18" t="s">
        <v>7</v>
      </c>
      <c r="D19" s="19" t="s">
        <v>90</v>
      </c>
    </row>
    <row r="20" spans="2:4" ht="12.75">
      <c r="B20" s="18" t="s">
        <v>21</v>
      </c>
      <c r="D20" s="19" t="s">
        <v>91</v>
      </c>
    </row>
    <row r="21" spans="2:4" ht="12.75">
      <c r="B21" s="18" t="s">
        <v>3</v>
      </c>
      <c r="D21" s="19" t="s">
        <v>92</v>
      </c>
    </row>
    <row r="22" spans="2:4" ht="12.75">
      <c r="B22" s="18" t="s">
        <v>63</v>
      </c>
      <c r="D22" s="19" t="s">
        <v>93</v>
      </c>
    </row>
    <row r="23" spans="2:4" ht="12.75">
      <c r="B23" s="18" t="s">
        <v>62</v>
      </c>
      <c r="D23" s="19" t="s">
        <v>94</v>
      </c>
    </row>
    <row r="27" ht="12.75">
      <c r="B27" s="1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8419</v>
      </c>
      <c r="C5" s="25">
        <v>42</v>
      </c>
      <c r="D5" s="25">
        <v>2358</v>
      </c>
      <c r="E5" s="25">
        <v>9875</v>
      </c>
      <c r="F5" s="25">
        <v>328</v>
      </c>
      <c r="G5" s="25">
        <v>90308</v>
      </c>
      <c r="H5" s="20">
        <f aca="true" t="shared" si="0" ref="H5:H11">SUM(B5:G5)</f>
        <v>111330</v>
      </c>
    </row>
    <row r="6" spans="1:14" ht="12.75">
      <c r="A6" s="4" t="s">
        <v>8</v>
      </c>
      <c r="B6" s="25">
        <v>5045</v>
      </c>
      <c r="C6" s="25">
        <v>15</v>
      </c>
      <c r="D6" s="25">
        <v>1058</v>
      </c>
      <c r="E6" s="25">
        <v>3330</v>
      </c>
      <c r="F6" s="25">
        <v>70</v>
      </c>
      <c r="G6" s="25">
        <v>39520</v>
      </c>
      <c r="H6" s="20">
        <f t="shared" si="0"/>
        <v>49038</v>
      </c>
      <c r="N6" s="19" t="s">
        <v>95</v>
      </c>
    </row>
    <row r="7" spans="1:14" ht="12.75">
      <c r="A7" s="4" t="s">
        <v>9</v>
      </c>
      <c r="B7" s="25">
        <v>626</v>
      </c>
      <c r="C7" s="25">
        <v>0</v>
      </c>
      <c r="D7" s="25">
        <v>143</v>
      </c>
      <c r="E7" s="25">
        <v>581</v>
      </c>
      <c r="F7" s="25">
        <v>12</v>
      </c>
      <c r="G7" s="25">
        <v>8421</v>
      </c>
      <c r="H7" s="20">
        <f t="shared" si="0"/>
        <v>9783</v>
      </c>
      <c r="N7" s="19"/>
    </row>
    <row r="8" spans="1:16" ht="12.75">
      <c r="A8" s="4" t="s">
        <v>10</v>
      </c>
      <c r="B8" s="25">
        <v>1277</v>
      </c>
      <c r="C8" s="25">
        <v>4</v>
      </c>
      <c r="D8" s="25">
        <v>346</v>
      </c>
      <c r="E8" s="25">
        <v>1056</v>
      </c>
      <c r="F8" s="25">
        <v>32</v>
      </c>
      <c r="G8" s="25">
        <v>18131</v>
      </c>
      <c r="H8" s="20">
        <f t="shared" si="0"/>
        <v>20846</v>
      </c>
      <c r="N8" s="18" t="s">
        <v>4</v>
      </c>
      <c r="P8" s="19" t="s">
        <v>80</v>
      </c>
    </row>
    <row r="9" spans="1:16" ht="12.75">
      <c r="A9" s="4" t="s">
        <v>11</v>
      </c>
      <c r="B9" s="25">
        <v>414</v>
      </c>
      <c r="C9" s="25">
        <v>0</v>
      </c>
      <c r="D9" s="25">
        <v>30</v>
      </c>
      <c r="E9" s="25">
        <v>126</v>
      </c>
      <c r="F9" s="25">
        <v>3</v>
      </c>
      <c r="G9" s="25">
        <v>1992</v>
      </c>
      <c r="H9" s="20">
        <f t="shared" si="0"/>
        <v>2565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43</v>
      </c>
      <c r="C10" s="25">
        <v>0</v>
      </c>
      <c r="D10" s="25">
        <v>7</v>
      </c>
      <c r="E10" s="25">
        <v>23</v>
      </c>
      <c r="F10" s="25">
        <v>1</v>
      </c>
      <c r="G10" s="25">
        <v>294</v>
      </c>
      <c r="H10" s="20">
        <f t="shared" si="0"/>
        <v>368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1734</v>
      </c>
      <c r="C11" s="20">
        <f t="shared" si="1"/>
        <v>4</v>
      </c>
      <c r="D11" s="20">
        <f t="shared" si="1"/>
        <v>383</v>
      </c>
      <c r="E11" s="20">
        <f t="shared" si="1"/>
        <v>1205</v>
      </c>
      <c r="F11" s="20">
        <f t="shared" si="1"/>
        <v>36</v>
      </c>
      <c r="G11" s="20">
        <f t="shared" si="1"/>
        <v>20417</v>
      </c>
      <c r="H11" s="20">
        <f t="shared" si="0"/>
        <v>23779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15824</v>
      </c>
      <c r="C12" s="20">
        <f t="shared" si="2"/>
        <v>61</v>
      </c>
      <c r="D12" s="20">
        <f t="shared" si="2"/>
        <v>3942</v>
      </c>
      <c r="E12" s="20">
        <f t="shared" si="2"/>
        <v>14991</v>
      </c>
      <c r="F12" s="20">
        <f t="shared" si="2"/>
        <v>446</v>
      </c>
      <c r="G12" s="20">
        <f t="shared" si="2"/>
        <v>158666</v>
      </c>
      <c r="H12" s="20">
        <f t="shared" si="2"/>
        <v>193930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2619</v>
      </c>
      <c r="C16" s="25">
        <v>11</v>
      </c>
      <c r="D16" s="25">
        <v>2304</v>
      </c>
      <c r="E16" s="25">
        <v>9100</v>
      </c>
      <c r="F16" s="25">
        <v>286</v>
      </c>
      <c r="G16" s="25">
        <v>41482</v>
      </c>
      <c r="H16" s="20">
        <f aca="true" t="shared" si="3" ref="H16:H22">SUM(B16:G16)</f>
        <v>55802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1570</v>
      </c>
      <c r="C17" s="25">
        <v>4</v>
      </c>
      <c r="D17" s="25">
        <v>1034</v>
      </c>
      <c r="E17" s="25">
        <v>3196</v>
      </c>
      <c r="F17" s="25">
        <v>61</v>
      </c>
      <c r="G17" s="25">
        <v>19732</v>
      </c>
      <c r="H17" s="20">
        <f t="shared" si="3"/>
        <v>25597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204</v>
      </c>
      <c r="C18" s="25">
        <v>0</v>
      </c>
      <c r="D18" s="25">
        <v>141</v>
      </c>
      <c r="E18" s="25">
        <v>565</v>
      </c>
      <c r="F18" s="25">
        <v>11</v>
      </c>
      <c r="G18" s="25">
        <v>4213</v>
      </c>
      <c r="H18" s="20">
        <f t="shared" si="3"/>
        <v>5134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419</v>
      </c>
      <c r="C19" s="25">
        <v>1</v>
      </c>
      <c r="D19" s="25">
        <v>335</v>
      </c>
      <c r="E19" s="25">
        <v>1017</v>
      </c>
      <c r="F19" s="25">
        <v>30</v>
      </c>
      <c r="G19" s="25">
        <v>9074</v>
      </c>
      <c r="H19" s="20">
        <f t="shared" si="3"/>
        <v>10876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117</v>
      </c>
      <c r="C20" s="25">
        <v>0</v>
      </c>
      <c r="D20" s="25">
        <v>30</v>
      </c>
      <c r="E20" s="25">
        <v>118</v>
      </c>
      <c r="F20" s="25">
        <v>2</v>
      </c>
      <c r="G20" s="25">
        <v>892</v>
      </c>
      <c r="H20" s="20">
        <f t="shared" si="3"/>
        <v>1159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15</v>
      </c>
      <c r="C21" s="25">
        <v>0</v>
      </c>
      <c r="D21" s="25">
        <v>7</v>
      </c>
      <c r="E21" s="25">
        <v>22</v>
      </c>
      <c r="F21" s="25">
        <v>1</v>
      </c>
      <c r="G21" s="25">
        <v>132</v>
      </c>
      <c r="H21" s="20">
        <f t="shared" si="3"/>
        <v>177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551</v>
      </c>
      <c r="C22" s="20">
        <f t="shared" si="4"/>
        <v>1</v>
      </c>
      <c r="D22" s="20">
        <f t="shared" si="4"/>
        <v>372</v>
      </c>
      <c r="E22" s="20">
        <f t="shared" si="4"/>
        <v>1157</v>
      </c>
      <c r="F22" s="20">
        <f t="shared" si="4"/>
        <v>33</v>
      </c>
      <c r="G22" s="20">
        <f t="shared" si="4"/>
        <v>10098</v>
      </c>
      <c r="H22" s="20">
        <f t="shared" si="3"/>
        <v>12212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4944</v>
      </c>
      <c r="C23" s="20">
        <f t="shared" si="5"/>
        <v>16</v>
      </c>
      <c r="D23" s="20">
        <f t="shared" si="5"/>
        <v>3851</v>
      </c>
      <c r="E23" s="20">
        <f t="shared" si="5"/>
        <v>14018</v>
      </c>
      <c r="F23" s="20">
        <f t="shared" si="5"/>
        <v>391</v>
      </c>
      <c r="G23" s="20">
        <f t="shared" si="5"/>
        <v>75525</v>
      </c>
      <c r="H23" s="20">
        <f t="shared" si="5"/>
        <v>98745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1907838</v>
      </c>
      <c r="C27" s="25">
        <v>11482</v>
      </c>
      <c r="D27" s="25">
        <v>722090</v>
      </c>
      <c r="E27" s="25">
        <v>2113522</v>
      </c>
      <c r="F27" s="25">
        <v>99901</v>
      </c>
      <c r="G27" s="25">
        <v>20048065</v>
      </c>
      <c r="H27" s="20">
        <f aca="true" t="shared" si="6" ref="H27:H32">SUM(B27:G27)</f>
        <v>24902898</v>
      </c>
    </row>
    <row r="28" spans="1:8" ht="12.75">
      <c r="A28" s="4" t="s">
        <v>8</v>
      </c>
      <c r="B28" s="25">
        <v>1152618</v>
      </c>
      <c r="C28" s="25">
        <v>3577</v>
      </c>
      <c r="D28" s="25">
        <v>321912</v>
      </c>
      <c r="E28" s="25">
        <v>699667</v>
      </c>
      <c r="F28" s="25">
        <v>20950</v>
      </c>
      <c r="G28" s="25">
        <v>9113846</v>
      </c>
      <c r="H28" s="20">
        <f t="shared" si="6"/>
        <v>11312570</v>
      </c>
    </row>
    <row r="29" spans="1:8" ht="12.75">
      <c r="A29" s="4" t="s">
        <v>9</v>
      </c>
      <c r="B29" s="25">
        <v>139508</v>
      </c>
      <c r="C29" s="25">
        <v>0</v>
      </c>
      <c r="D29" s="25">
        <v>42948</v>
      </c>
      <c r="E29" s="25">
        <v>121632</v>
      </c>
      <c r="F29" s="25">
        <v>3638</v>
      </c>
      <c r="G29" s="25">
        <v>1848061</v>
      </c>
      <c r="H29" s="20">
        <f t="shared" si="6"/>
        <v>2155787</v>
      </c>
    </row>
    <row r="30" spans="1:8" ht="12.75">
      <c r="A30" s="4" t="s">
        <v>10</v>
      </c>
      <c r="B30" s="25">
        <v>296876</v>
      </c>
      <c r="C30" s="25">
        <v>1100</v>
      </c>
      <c r="D30" s="25">
        <v>104155</v>
      </c>
      <c r="E30" s="25">
        <v>230382</v>
      </c>
      <c r="F30" s="25">
        <v>9880</v>
      </c>
      <c r="G30" s="25">
        <v>4079005</v>
      </c>
      <c r="H30" s="20">
        <f t="shared" si="6"/>
        <v>4721398</v>
      </c>
    </row>
    <row r="31" spans="1:8" ht="12.75">
      <c r="A31" s="4" t="s">
        <v>11</v>
      </c>
      <c r="B31" s="25">
        <v>95726</v>
      </c>
      <c r="C31" s="25">
        <v>0</v>
      </c>
      <c r="D31" s="25">
        <v>9388</v>
      </c>
      <c r="E31" s="25">
        <v>26390</v>
      </c>
      <c r="F31" s="25">
        <v>866</v>
      </c>
      <c r="G31" s="25">
        <v>446986</v>
      </c>
      <c r="H31" s="20">
        <f t="shared" si="6"/>
        <v>579356</v>
      </c>
    </row>
    <row r="32" spans="1:8" ht="12.75">
      <c r="A32" s="4" t="s">
        <v>12</v>
      </c>
      <c r="B32" s="25">
        <v>11304</v>
      </c>
      <c r="C32" s="25">
        <v>0</v>
      </c>
      <c r="D32" s="25">
        <v>2396</v>
      </c>
      <c r="E32" s="25">
        <v>4547</v>
      </c>
      <c r="F32" s="25">
        <v>298</v>
      </c>
      <c r="G32" s="25">
        <v>59791</v>
      </c>
      <c r="H32" s="20">
        <f t="shared" si="6"/>
        <v>78336</v>
      </c>
    </row>
    <row r="33" spans="1:8" ht="12.75">
      <c r="A33" s="4" t="s">
        <v>13</v>
      </c>
      <c r="B33" s="20">
        <f aca="true" t="shared" si="7" ref="B33:H33">SUM(B30:B32)</f>
        <v>403906</v>
      </c>
      <c r="C33" s="20">
        <f t="shared" si="7"/>
        <v>1100</v>
      </c>
      <c r="D33" s="20">
        <f t="shared" si="7"/>
        <v>115939</v>
      </c>
      <c r="E33" s="20">
        <f t="shared" si="7"/>
        <v>261319</v>
      </c>
      <c r="F33" s="20">
        <f t="shared" si="7"/>
        <v>11044</v>
      </c>
      <c r="G33" s="20">
        <f t="shared" si="7"/>
        <v>4585782</v>
      </c>
      <c r="H33" s="20">
        <f t="shared" si="7"/>
        <v>5379090</v>
      </c>
    </row>
    <row r="34" spans="1:8" ht="12.75">
      <c r="A34" s="4" t="s">
        <v>14</v>
      </c>
      <c r="B34" s="20">
        <f aca="true" t="shared" si="8" ref="B34:H34">SUM(B27+B28+B29+B33)</f>
        <v>3603870</v>
      </c>
      <c r="C34" s="20">
        <f t="shared" si="8"/>
        <v>16159</v>
      </c>
      <c r="D34" s="20">
        <f t="shared" si="8"/>
        <v>1202889</v>
      </c>
      <c r="E34" s="20">
        <f t="shared" si="8"/>
        <v>3196140</v>
      </c>
      <c r="F34" s="20">
        <f t="shared" si="8"/>
        <v>135533</v>
      </c>
      <c r="G34" s="20">
        <f t="shared" si="8"/>
        <v>35595754</v>
      </c>
      <c r="H34" s="20">
        <f t="shared" si="8"/>
        <v>43750345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98745</v>
      </c>
      <c r="D42" s="21">
        <f>H16</f>
        <v>55802</v>
      </c>
      <c r="E42" s="21">
        <f>H17</f>
        <v>25597</v>
      </c>
      <c r="F42" s="21">
        <f>H18</f>
        <v>5134</v>
      </c>
      <c r="G42" s="21">
        <f>H22</f>
        <v>12212</v>
      </c>
      <c r="H42" s="21">
        <f>H19</f>
        <v>10876</v>
      </c>
      <c r="I42" s="21">
        <f>H20</f>
        <v>1159</v>
      </c>
      <c r="J42" s="21">
        <f>H21</f>
        <v>177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193930</v>
      </c>
      <c r="D43" s="21">
        <f>H5</f>
        <v>111330</v>
      </c>
      <c r="E43" s="21">
        <f>H6</f>
        <v>49038</v>
      </c>
      <c r="F43" s="21">
        <f>H7</f>
        <v>9783</v>
      </c>
      <c r="G43" s="21">
        <f>H11</f>
        <v>23779</v>
      </c>
      <c r="H43" s="21">
        <f>H8</f>
        <v>20846</v>
      </c>
      <c r="I43" s="21">
        <f>H9</f>
        <v>2565</v>
      </c>
      <c r="J43" s="21">
        <f>H10</f>
        <v>368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1.9639475416476784</v>
      </c>
      <c r="D44" s="22">
        <f t="shared" si="9"/>
        <v>1.9950897817282536</v>
      </c>
      <c r="E44" s="22">
        <f t="shared" si="9"/>
        <v>1.9157713794585303</v>
      </c>
      <c r="F44" s="22">
        <f t="shared" si="9"/>
        <v>1.9055317491234904</v>
      </c>
      <c r="G44" s="22">
        <f t="shared" si="9"/>
        <v>1.9471830985915493</v>
      </c>
      <c r="H44" s="22">
        <f t="shared" si="9"/>
        <v>1.9166973151894078</v>
      </c>
      <c r="I44" s="22">
        <f t="shared" si="9"/>
        <v>2.2131147540983607</v>
      </c>
      <c r="J44" s="22">
        <f t="shared" si="9"/>
        <v>2.07909604519774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75525</v>
      </c>
      <c r="D47" s="21">
        <f>G16</f>
        <v>41482</v>
      </c>
      <c r="E47" s="21">
        <f>G17</f>
        <v>19732</v>
      </c>
      <c r="F47" s="21">
        <f>G18</f>
        <v>4213</v>
      </c>
      <c r="G47" s="21">
        <f>G22</f>
        <v>10098</v>
      </c>
      <c r="H47" s="21">
        <f>G19</f>
        <v>9074</v>
      </c>
      <c r="I47" s="21">
        <f>G20</f>
        <v>892</v>
      </c>
      <c r="J47" s="21">
        <f>G21</f>
        <v>132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158666</v>
      </c>
      <c r="D48" s="21">
        <f>G5</f>
        <v>90308</v>
      </c>
      <c r="E48" s="21">
        <f>G6</f>
        <v>39520</v>
      </c>
      <c r="F48" s="21">
        <f>G7</f>
        <v>8421</v>
      </c>
      <c r="G48" s="21">
        <f>G11</f>
        <v>20417</v>
      </c>
      <c r="H48" s="21">
        <f>G8</f>
        <v>18131</v>
      </c>
      <c r="I48" s="21">
        <f>G9</f>
        <v>1992</v>
      </c>
      <c r="J48" s="21">
        <f>G10</f>
        <v>294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2.1008407811982788</v>
      </c>
      <c r="D49" s="22">
        <f t="shared" si="10"/>
        <v>2.1770406441348054</v>
      </c>
      <c r="E49" s="22">
        <f t="shared" si="10"/>
        <v>2.002838029596594</v>
      </c>
      <c r="F49" s="22">
        <f t="shared" si="10"/>
        <v>1.9988131972466177</v>
      </c>
      <c r="G49" s="22">
        <f t="shared" si="10"/>
        <v>2.021885521885522</v>
      </c>
      <c r="H49" s="22">
        <f t="shared" si="10"/>
        <v>1.9981265153184924</v>
      </c>
      <c r="I49" s="22">
        <f t="shared" si="10"/>
        <v>2.233183856502242</v>
      </c>
      <c r="J49" s="22">
        <f t="shared" si="10"/>
        <v>2.227272727272727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23220</v>
      </c>
      <c r="D52" s="21">
        <f>SUM(B16:F16)</f>
        <v>14320</v>
      </c>
      <c r="E52" s="21">
        <f>SUM(B17:F17)</f>
        <v>5865</v>
      </c>
      <c r="F52" s="21">
        <f>SUM(B18:F18)</f>
        <v>921</v>
      </c>
      <c r="G52" s="21">
        <f>SUM(H52:J52)</f>
        <v>2114</v>
      </c>
      <c r="H52" s="21">
        <f>SUM(B19:F19)</f>
        <v>1802</v>
      </c>
      <c r="I52" s="21">
        <f>SUM(B20:F20)</f>
        <v>267</v>
      </c>
      <c r="J52" s="21">
        <f>SUM(B21:F21)</f>
        <v>45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35264</v>
      </c>
      <c r="D53" s="21">
        <f>SUM(B5:F5)</f>
        <v>21022</v>
      </c>
      <c r="E53" s="21">
        <f>SUM(B6:F6)</f>
        <v>9518</v>
      </c>
      <c r="F53" s="21">
        <f>SUM(B7:F7)</f>
        <v>1362</v>
      </c>
      <c r="G53" s="21">
        <f>SUM(H53:J53)</f>
        <v>3362</v>
      </c>
      <c r="H53" s="21">
        <f>SUM(B8:F8)</f>
        <v>2715</v>
      </c>
      <c r="I53" s="21">
        <f>SUM(B9:F9)</f>
        <v>573</v>
      </c>
      <c r="J53" s="21">
        <f>SUM(B10:F10)</f>
        <v>74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1.518690783807063</v>
      </c>
      <c r="D54" s="22">
        <f t="shared" si="11"/>
        <v>1.4680167597765363</v>
      </c>
      <c r="E54" s="22">
        <f t="shared" si="11"/>
        <v>1.622847399829497</v>
      </c>
      <c r="F54" s="22">
        <f t="shared" si="11"/>
        <v>1.478827361563518</v>
      </c>
      <c r="G54" s="22">
        <f t="shared" si="11"/>
        <v>1.5903500473036898</v>
      </c>
      <c r="H54" s="22">
        <f t="shared" si="11"/>
        <v>1.5066592674805772</v>
      </c>
      <c r="I54" s="22">
        <f t="shared" si="11"/>
        <v>2.146067415730337</v>
      </c>
      <c r="J54" s="22">
        <f t="shared" si="11"/>
        <v>1.6444444444444444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23220</v>
      </c>
      <c r="D61" s="21">
        <f>SUM(B16:F16)</f>
        <v>14320</v>
      </c>
      <c r="E61" s="21">
        <f>SUM(B17:F17)</f>
        <v>5865</v>
      </c>
      <c r="F61" s="21">
        <f>SUM(B18:F18)</f>
        <v>921</v>
      </c>
      <c r="G61" s="21">
        <f>SUM(H61:J61)</f>
        <v>2114</v>
      </c>
      <c r="H61" s="21">
        <f>SUM(B19:F19)</f>
        <v>1802</v>
      </c>
      <c r="I61" s="21">
        <f>SUM(B20:F20)</f>
        <v>267</v>
      </c>
      <c r="J61" s="21">
        <f>SUM(B21:F21)</f>
        <v>45</v>
      </c>
      <c r="K61" s="21"/>
      <c r="N61" s="19" t="s">
        <v>95</v>
      </c>
    </row>
    <row r="62" spans="1:14" ht="12.75">
      <c r="A62" t="s">
        <v>21</v>
      </c>
      <c r="C62" s="21">
        <f>SUM(B12:F12)</f>
        <v>35264</v>
      </c>
      <c r="D62" s="21">
        <f>SUM(B5:F5)</f>
        <v>21022</v>
      </c>
      <c r="E62" s="21">
        <f>SUM(B6:F6)</f>
        <v>9518</v>
      </c>
      <c r="F62" s="21">
        <f>SUM(B7:F7)</f>
        <v>1362</v>
      </c>
      <c r="G62" s="21">
        <f>SUM(H62:J62)</f>
        <v>3362</v>
      </c>
      <c r="H62" s="21">
        <f>SUM(B8:F8)</f>
        <v>2715</v>
      </c>
      <c r="I62" s="21">
        <f>SUM(B9:F9)</f>
        <v>573</v>
      </c>
      <c r="J62" s="21">
        <f>SUM(B10:F10)</f>
        <v>74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1.518690783807063</v>
      </c>
      <c r="D63" s="22">
        <f t="shared" si="12"/>
        <v>1.4680167597765363</v>
      </c>
      <c r="E63" s="22">
        <f t="shared" si="12"/>
        <v>1.622847399829497</v>
      </c>
      <c r="F63" s="22">
        <f t="shared" si="12"/>
        <v>1.478827361563518</v>
      </c>
      <c r="G63" s="22">
        <f t="shared" si="12"/>
        <v>1.5903500473036898</v>
      </c>
      <c r="H63" s="22">
        <f t="shared" si="12"/>
        <v>1.5066592674805772</v>
      </c>
      <c r="I63" s="22">
        <f t="shared" si="12"/>
        <v>2.146067415730337</v>
      </c>
      <c r="J63" s="22">
        <f t="shared" si="12"/>
        <v>1.6444444444444444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14409</v>
      </c>
      <c r="D66" s="21">
        <f>SUM(E16:F16)</f>
        <v>9386</v>
      </c>
      <c r="E66" s="21">
        <f>SUM(E17:F17)</f>
        <v>3257</v>
      </c>
      <c r="F66" s="21">
        <f>SUM(E18:F18)</f>
        <v>576</v>
      </c>
      <c r="G66" s="21">
        <f>SUM(H66:J66)</f>
        <v>1190</v>
      </c>
      <c r="H66" s="21">
        <f>SUM(E19:F19)</f>
        <v>1047</v>
      </c>
      <c r="I66" s="21">
        <f>SUM(E20:F20)</f>
        <v>120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15437</v>
      </c>
      <c r="D67" s="21">
        <f>SUM(E5:F5)</f>
        <v>10203</v>
      </c>
      <c r="E67" s="21">
        <f>SUM(E6:F6)</f>
        <v>3400</v>
      </c>
      <c r="F67" s="21">
        <f>SUM(E7:F7)</f>
        <v>593</v>
      </c>
      <c r="G67" s="21">
        <f>SUM(H67:J67)</f>
        <v>1241</v>
      </c>
      <c r="H67" s="21">
        <f>SUM(E8:F8)</f>
        <v>1088</v>
      </c>
      <c r="I67" s="21">
        <f>SUM(E9:F9)</f>
        <v>129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1.0713442987022</v>
      </c>
      <c r="D68" s="22">
        <f t="shared" si="13"/>
        <v>1.0870445344129556</v>
      </c>
      <c r="E68" s="22">
        <f t="shared" si="13"/>
        <v>1.0439054344488794</v>
      </c>
      <c r="F68" s="22">
        <f t="shared" si="13"/>
        <v>1.0295138888888888</v>
      </c>
      <c r="G68" s="22">
        <f t="shared" si="13"/>
        <v>1.042857142857143</v>
      </c>
      <c r="H68" s="22">
        <f t="shared" si="13"/>
        <v>1.0391595033428844</v>
      </c>
      <c r="I68" s="22">
        <f t="shared" si="13"/>
        <v>1.075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4944</v>
      </c>
      <c r="D71" s="21">
        <f>B16</f>
        <v>2619</v>
      </c>
      <c r="E71" s="21">
        <f>B17</f>
        <v>1570</v>
      </c>
      <c r="F71" s="21">
        <f>B18</f>
        <v>204</v>
      </c>
      <c r="G71" s="21">
        <f>SUM(H71:J71)</f>
        <v>551</v>
      </c>
      <c r="H71" s="21">
        <f>B19</f>
        <v>419</v>
      </c>
      <c r="I71" s="21">
        <f>B20</f>
        <v>117</v>
      </c>
      <c r="J71" s="21">
        <f>B21</f>
        <v>15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15824</v>
      </c>
      <c r="D72" s="21">
        <f>B5</f>
        <v>8419</v>
      </c>
      <c r="E72" s="21">
        <f>B6</f>
        <v>5045</v>
      </c>
      <c r="F72" s="21">
        <f>B7</f>
        <v>626</v>
      </c>
      <c r="G72" s="21">
        <f>SUM(H72:J72)</f>
        <v>1734</v>
      </c>
      <c r="H72" s="21">
        <f>B8</f>
        <v>1277</v>
      </c>
      <c r="I72" s="21">
        <f>B9</f>
        <v>414</v>
      </c>
      <c r="J72" s="21">
        <f>B10</f>
        <v>43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3.2006472491909386</v>
      </c>
      <c r="D73" s="22">
        <f t="shared" si="14"/>
        <v>3.214585719740359</v>
      </c>
      <c r="E73" s="22">
        <f t="shared" si="14"/>
        <v>3.213375796178344</v>
      </c>
      <c r="F73" s="22">
        <f t="shared" si="14"/>
        <v>3.0686274509803924</v>
      </c>
      <c r="G73" s="22">
        <f t="shared" si="14"/>
        <v>3.147005444646098</v>
      </c>
      <c r="H73" s="22">
        <f t="shared" si="14"/>
        <v>3.047732696897375</v>
      </c>
      <c r="I73" s="22">
        <f t="shared" si="14"/>
        <v>3.5384615384615383</v>
      </c>
      <c r="J73" s="22">
        <f t="shared" si="14"/>
        <v>2.8666666666666667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16</v>
      </c>
      <c r="D76" s="21">
        <f>C16</f>
        <v>11</v>
      </c>
      <c r="E76" s="21">
        <f>C17</f>
        <v>4</v>
      </c>
      <c r="F76" s="21">
        <f>C18</f>
        <v>0</v>
      </c>
      <c r="G76" s="21">
        <f>SUM(H76:J76)</f>
        <v>1</v>
      </c>
      <c r="H76" s="21">
        <f>C19</f>
        <v>1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61</v>
      </c>
      <c r="D77" s="21">
        <f>C5</f>
        <v>42</v>
      </c>
      <c r="E77" s="21">
        <f>C6</f>
        <v>15</v>
      </c>
      <c r="F77" s="21">
        <f>C7</f>
        <v>0</v>
      </c>
      <c r="G77" s="21">
        <f>SUM(H77:J77)</f>
        <v>4</v>
      </c>
      <c r="H77" s="21">
        <f>C8</f>
        <v>4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3.8125</v>
      </c>
      <c r="D78" s="22">
        <f t="shared" si="15"/>
        <v>3.8181818181818183</v>
      </c>
      <c r="E78" s="22">
        <f t="shared" si="15"/>
        <v>3.75</v>
      </c>
      <c r="F78" s="22" t="e">
        <f t="shared" si="15"/>
        <v>#DIV/0!</v>
      </c>
      <c r="G78" s="22">
        <f t="shared" si="15"/>
        <v>4</v>
      </c>
      <c r="H78" s="22">
        <f t="shared" si="15"/>
        <v>4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3851</v>
      </c>
      <c r="D81" s="21">
        <f>D16</f>
        <v>2304</v>
      </c>
      <c r="E81" s="21">
        <f>D17</f>
        <v>1034</v>
      </c>
      <c r="F81" s="21">
        <f>D18</f>
        <v>141</v>
      </c>
      <c r="G81" s="21">
        <f>SUM(H81:J81)</f>
        <v>372</v>
      </c>
      <c r="H81" s="21">
        <f>D19</f>
        <v>335</v>
      </c>
      <c r="I81" s="21">
        <f>D20</f>
        <v>30</v>
      </c>
      <c r="J81" s="21">
        <f>D21</f>
        <v>7</v>
      </c>
      <c r="K81" s="21"/>
    </row>
    <row r="82" spans="1:11" ht="12.75">
      <c r="A82" t="s">
        <v>21</v>
      </c>
      <c r="C82" s="21">
        <f>D12</f>
        <v>3942</v>
      </c>
      <c r="D82" s="21">
        <f>D5</f>
        <v>2358</v>
      </c>
      <c r="E82" s="21">
        <f>D6</f>
        <v>1058</v>
      </c>
      <c r="F82" s="21">
        <f>D7</f>
        <v>143</v>
      </c>
      <c r="G82" s="21">
        <f>SUM(H82:J82)</f>
        <v>383</v>
      </c>
      <c r="H82" s="21">
        <f>D8</f>
        <v>346</v>
      </c>
      <c r="I82" s="21">
        <f>D9</f>
        <v>30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1.0236302259153467</v>
      </c>
      <c r="D83" s="22">
        <f t="shared" si="16"/>
        <v>1.0234375</v>
      </c>
      <c r="E83" s="22">
        <f t="shared" si="16"/>
        <v>1.02321083172147</v>
      </c>
      <c r="F83" s="22">
        <f t="shared" si="16"/>
        <v>1.0141843971631206</v>
      </c>
      <c r="G83" s="22">
        <f t="shared" si="16"/>
        <v>1.0295698924731183</v>
      </c>
      <c r="H83" s="22">
        <f t="shared" si="16"/>
        <v>1.0328358208955224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43750345</v>
      </c>
      <c r="D94" s="21"/>
      <c r="E94" s="21">
        <f>SUM(E95:E96)</f>
        <v>98745</v>
      </c>
      <c r="F94" s="22">
        <f>C94/E94</f>
        <v>443.06390196972</v>
      </c>
      <c r="G94" s="21">
        <f>SUM(G95:G96)</f>
        <v>193930</v>
      </c>
      <c r="H94" s="22">
        <f>C94/G94</f>
        <v>225.59864384056104</v>
      </c>
    </row>
    <row r="95" spans="1:8" ht="12.75">
      <c r="A95" t="s">
        <v>23</v>
      </c>
      <c r="C95" s="21">
        <f>G34</f>
        <v>35595754</v>
      </c>
      <c r="D95" s="21"/>
      <c r="E95" s="21">
        <f>G23</f>
        <v>75525</v>
      </c>
      <c r="F95" s="22">
        <f>C95/E95</f>
        <v>471.31087719298245</v>
      </c>
      <c r="G95" s="21">
        <f>G12</f>
        <v>158666</v>
      </c>
      <c r="H95" s="22">
        <f>C95/G95</f>
        <v>224.34393001651267</v>
      </c>
    </row>
    <row r="96" spans="1:8" ht="12.75">
      <c r="A96" t="s">
        <v>34</v>
      </c>
      <c r="C96" s="21">
        <f>SUM(B34:F34)</f>
        <v>8154591</v>
      </c>
      <c r="D96" s="21"/>
      <c r="E96" s="21">
        <f>SUM(B23:F23)</f>
        <v>23220</v>
      </c>
      <c r="F96" s="22">
        <f>C96/E96</f>
        <v>351.1882428940568</v>
      </c>
      <c r="G96" s="21">
        <f>SUM(B12:F12)</f>
        <v>35264</v>
      </c>
      <c r="H96" s="22">
        <f>C96/G96</f>
        <v>231.24407327586206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24902898</v>
      </c>
      <c r="D98" s="21"/>
      <c r="E98" s="21">
        <f>SUM(E99:E100)</f>
        <v>55802</v>
      </c>
      <c r="F98" s="22">
        <f>C98/E98</f>
        <v>446.2724991935773</v>
      </c>
      <c r="G98" s="21">
        <f>SUM(G99:G100)</f>
        <v>111330</v>
      </c>
      <c r="H98" s="22">
        <f>C98/G98</f>
        <v>223.68542171921314</v>
      </c>
      <c r="N98" s="19"/>
    </row>
    <row r="99" spans="1:16" ht="12.75">
      <c r="A99" t="s">
        <v>23</v>
      </c>
      <c r="C99" s="21">
        <f>G27</f>
        <v>20048065</v>
      </c>
      <c r="D99" s="21"/>
      <c r="E99" s="21">
        <f>G16</f>
        <v>41482</v>
      </c>
      <c r="F99" s="22">
        <f>C99/E99</f>
        <v>483.2955257702136</v>
      </c>
      <c r="G99" s="21">
        <f>G5</f>
        <v>90308</v>
      </c>
      <c r="H99" s="22">
        <f>C99/G99</f>
        <v>221.9965562297914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4854833</v>
      </c>
      <c r="D100" s="21"/>
      <c r="E100" s="21">
        <f>SUM(B16:F16)</f>
        <v>14320</v>
      </c>
      <c r="F100" s="22">
        <f>C100/E100</f>
        <v>339.0246508379888</v>
      </c>
      <c r="G100" s="21">
        <f>SUM(B5:F5)</f>
        <v>21022</v>
      </c>
      <c r="H100" s="22">
        <f>C100/G100</f>
        <v>230.9405860527067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11312570</v>
      </c>
      <c r="D102" s="21"/>
      <c r="E102" s="21">
        <f>SUM(E103:E104)</f>
        <v>25597</v>
      </c>
      <c r="F102" s="22">
        <f>C102/E102</f>
        <v>441.94905653006214</v>
      </c>
      <c r="G102" s="21">
        <f>SUM(G103:G104)</f>
        <v>49038</v>
      </c>
      <c r="H102" s="22">
        <f>C102/G102</f>
        <v>230.68987315959052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9113846</v>
      </c>
      <c r="D103" s="21"/>
      <c r="E103" s="21">
        <f>G17</f>
        <v>19732</v>
      </c>
      <c r="F103" s="22">
        <f>C103/E103</f>
        <v>461.8815122643422</v>
      </c>
      <c r="G103" s="21">
        <f>G6</f>
        <v>39520</v>
      </c>
      <c r="H103" s="22">
        <f>C103/G103</f>
        <v>230.61351214574898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2198724</v>
      </c>
      <c r="D104" s="21"/>
      <c r="E104" s="21">
        <f>SUM(B17:F17)</f>
        <v>5865</v>
      </c>
      <c r="F104" s="22">
        <f>C104/E104</f>
        <v>374.88900255754476</v>
      </c>
      <c r="G104" s="21">
        <f>SUM(B6:F6)</f>
        <v>9518</v>
      </c>
      <c r="H104" s="22">
        <f>C104/G104</f>
        <v>231.00693422988022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2155787</v>
      </c>
      <c r="D106" s="21"/>
      <c r="E106" s="21">
        <f>SUM(E107:E108)</f>
        <v>5134</v>
      </c>
      <c r="F106" s="22">
        <f>C106/E106</f>
        <v>419.9039735099338</v>
      </c>
      <c r="G106" s="21">
        <f>SUM(G107:G108)</f>
        <v>9783</v>
      </c>
      <c r="H106" s="22">
        <f>C106/G106</f>
        <v>220.36052335684352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1848061</v>
      </c>
      <c r="D107" s="21"/>
      <c r="E107" s="21">
        <f>G18</f>
        <v>4213</v>
      </c>
      <c r="F107" s="22">
        <f>C107/E107</f>
        <v>438.6567766437218</v>
      </c>
      <c r="G107" s="21">
        <f>G7</f>
        <v>8421</v>
      </c>
      <c r="H107" s="22">
        <f>C107/G107</f>
        <v>219.45861536634604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307726</v>
      </c>
      <c r="D108" s="21"/>
      <c r="E108" s="21">
        <f>SUM(B18:F18)</f>
        <v>921</v>
      </c>
      <c r="F108" s="22">
        <f>C108/E108</f>
        <v>334.1216069489685</v>
      </c>
      <c r="G108" s="21">
        <f>SUM(B7:F7)</f>
        <v>1362</v>
      </c>
      <c r="H108" s="22">
        <f>C108/G108</f>
        <v>225.93685756240822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5379090</v>
      </c>
      <c r="D110" s="21"/>
      <c r="E110" s="21">
        <f>SUM(E111:E112)</f>
        <v>12212</v>
      </c>
      <c r="F110" s="22">
        <f>C110/E110</f>
        <v>440.4757615460203</v>
      </c>
      <c r="G110" s="21">
        <f>SUM(G111:G112)</f>
        <v>23779</v>
      </c>
      <c r="H110" s="22">
        <f>C110/G110</f>
        <v>226.21178350645528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4585782</v>
      </c>
      <c r="D111" s="21"/>
      <c r="E111" s="21">
        <f>G22</f>
        <v>10098</v>
      </c>
      <c r="F111" s="22">
        <f>C111/E111</f>
        <v>454.1277480689245</v>
      </c>
      <c r="G111" s="21">
        <f>G11</f>
        <v>20417</v>
      </c>
      <c r="H111" s="22">
        <f>C111/G111</f>
        <v>224.60606357447224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793308</v>
      </c>
      <c r="D112" s="21"/>
      <c r="E112" s="21">
        <f>SUM(B22:F22)</f>
        <v>2114</v>
      </c>
      <c r="F112" s="22">
        <f>C112/E112</f>
        <v>375.2639545884579</v>
      </c>
      <c r="G112" s="21">
        <f>SUM(B11:F11)</f>
        <v>3362</v>
      </c>
      <c r="H112" s="22">
        <f>C112/G112</f>
        <v>235.96311719214754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4721398</v>
      </c>
      <c r="D114" s="21"/>
      <c r="E114" s="21">
        <f>SUM(E115:E116)</f>
        <v>10876</v>
      </c>
      <c r="F114" s="22">
        <f>C114/E114</f>
        <v>434.11162191982345</v>
      </c>
      <c r="G114" s="21">
        <f>SUM(G115:G116)</f>
        <v>20846</v>
      </c>
      <c r="H114" s="22">
        <f>C114/G114</f>
        <v>226.489398445745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4079005</v>
      </c>
      <c r="D115" s="21"/>
      <c r="E115" s="21">
        <f>G19</f>
        <v>9074</v>
      </c>
      <c r="F115" s="22">
        <f>C115/E115</f>
        <v>449.52666960546617</v>
      </c>
      <c r="G115" s="21">
        <f>G8</f>
        <v>18131</v>
      </c>
      <c r="H115" s="22">
        <f>C115/G115</f>
        <v>224.97407754674316</v>
      </c>
    </row>
    <row r="116" spans="1:8" ht="12.75">
      <c r="A116" t="s">
        <v>34</v>
      </c>
      <c r="C116" s="21">
        <f>SUM(B30:F30)</f>
        <v>642393</v>
      </c>
      <c r="D116" s="21"/>
      <c r="E116" s="21">
        <f>SUM(B19:F19)</f>
        <v>1802</v>
      </c>
      <c r="F116" s="22">
        <f>C116/E116</f>
        <v>356.4889012208657</v>
      </c>
      <c r="G116" s="21">
        <f>SUM(B8:F8)</f>
        <v>2715</v>
      </c>
      <c r="H116" s="22">
        <f>C116/G116</f>
        <v>236.60883977900554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579356</v>
      </c>
      <c r="D118" s="21"/>
      <c r="E118" s="21">
        <f>SUM(E119:E120)</f>
        <v>1159</v>
      </c>
      <c r="F118" s="22">
        <f>C118/E118</f>
        <v>499.8757549611734</v>
      </c>
      <c r="G118" s="21">
        <f>SUM(G119:G120)</f>
        <v>2565</v>
      </c>
      <c r="H118" s="22">
        <f>C118/G118</f>
        <v>225.86978557504872</v>
      </c>
    </row>
    <row r="119" spans="1:8" ht="12.75">
      <c r="A119" t="s">
        <v>23</v>
      </c>
      <c r="C119" s="21">
        <f>G31</f>
        <v>446986</v>
      </c>
      <c r="D119" s="21"/>
      <c r="E119" s="21">
        <f>G20</f>
        <v>892</v>
      </c>
      <c r="F119" s="22">
        <f>C119/E119</f>
        <v>501.10538116591925</v>
      </c>
      <c r="G119" s="21">
        <f>G9</f>
        <v>1992</v>
      </c>
      <c r="H119" s="22">
        <f>C119/G119</f>
        <v>224.390562248996</v>
      </c>
    </row>
    <row r="120" spans="1:8" ht="12.75">
      <c r="A120" t="s">
        <v>34</v>
      </c>
      <c r="C120" s="21">
        <f>SUM(B31:F31)</f>
        <v>132370</v>
      </c>
      <c r="D120" s="21"/>
      <c r="E120" s="21">
        <f>SUM(B20:F20)</f>
        <v>267</v>
      </c>
      <c r="F120" s="22">
        <f>C120/E120</f>
        <v>495.7677902621723</v>
      </c>
      <c r="G120" s="21">
        <f>SUM(B9:F9)</f>
        <v>573</v>
      </c>
      <c r="H120" s="22">
        <f>C120/G120</f>
        <v>231.01221640488657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78336</v>
      </c>
      <c r="D122" s="21"/>
      <c r="E122" s="21">
        <f>SUM(E123:E124)</f>
        <v>177</v>
      </c>
      <c r="F122" s="22">
        <f>C122/E122</f>
        <v>442.5762711864407</v>
      </c>
      <c r="G122" s="21">
        <f>SUM(G123:G124)</f>
        <v>368</v>
      </c>
      <c r="H122" s="22">
        <f>C122/G122</f>
        <v>212.8695652173913</v>
      </c>
    </row>
    <row r="123" spans="1:8" ht="12.75">
      <c r="A123" t="s">
        <v>23</v>
      </c>
      <c r="C123" s="21">
        <f>G32</f>
        <v>59791</v>
      </c>
      <c r="D123" s="21"/>
      <c r="E123" s="21">
        <f>G21</f>
        <v>132</v>
      </c>
      <c r="F123" s="22">
        <f>C123/E123</f>
        <v>452.9621212121212</v>
      </c>
      <c r="G123" s="21">
        <f>G10</f>
        <v>294</v>
      </c>
      <c r="H123" s="22">
        <f>C123/G123</f>
        <v>203.37074829931973</v>
      </c>
    </row>
    <row r="124" spans="1:8" ht="12.75">
      <c r="A124" t="s">
        <v>34</v>
      </c>
      <c r="C124" s="21">
        <f>SUM(B32:F32)</f>
        <v>18545</v>
      </c>
      <c r="D124" s="21"/>
      <c r="E124" s="21">
        <f>SUM(B21:F21)</f>
        <v>45</v>
      </c>
      <c r="F124" s="22">
        <f>C124/E124</f>
        <v>412.1111111111111</v>
      </c>
      <c r="G124" s="21">
        <f>SUM(B10:F10)</f>
        <v>74</v>
      </c>
      <c r="H124" s="22">
        <f>C124/G124</f>
        <v>250.6081081081081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8796984</v>
      </c>
      <c r="D130" s="21"/>
      <c r="E130" s="21">
        <f aca="true" t="shared" si="17" ref="E130:K130">SUM(E131:E134)</f>
        <v>4854833</v>
      </c>
      <c r="F130" s="21">
        <f t="shared" si="17"/>
        <v>2198724</v>
      </c>
      <c r="G130" s="21">
        <f t="shared" si="17"/>
        <v>307726</v>
      </c>
      <c r="H130" s="21">
        <f t="shared" si="17"/>
        <v>793308</v>
      </c>
      <c r="I130" s="21">
        <f t="shared" si="17"/>
        <v>642393</v>
      </c>
      <c r="J130" s="21">
        <f t="shared" si="17"/>
        <v>132370</v>
      </c>
      <c r="K130" s="21">
        <f t="shared" si="17"/>
        <v>18545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3571935</v>
      </c>
      <c r="D131" s="21"/>
      <c r="E131" s="21">
        <f>SUM(E27:F27)</f>
        <v>2213423</v>
      </c>
      <c r="F131" s="21">
        <f>SUM(E28:F28)</f>
        <v>720617</v>
      </c>
      <c r="G131" s="21">
        <f>SUM(E29:F29)</f>
        <v>125270</v>
      </c>
      <c r="H131" s="21">
        <f>SUM(I131:K131)</f>
        <v>272363</v>
      </c>
      <c r="I131" s="21">
        <f>SUM(E30:F30)</f>
        <v>240262</v>
      </c>
      <c r="J131" s="21">
        <f>SUM(E31:F31)</f>
        <v>27256</v>
      </c>
      <c r="K131" s="21">
        <f>SUM(E32:F32)</f>
        <v>4845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3900746</v>
      </c>
      <c r="D132" s="21"/>
      <c r="E132" s="21">
        <f>B27</f>
        <v>1907838</v>
      </c>
      <c r="F132" s="21">
        <f>B28</f>
        <v>1152618</v>
      </c>
      <c r="G132" s="21">
        <f>B29</f>
        <v>139508</v>
      </c>
      <c r="H132" s="21">
        <f>SUM(I132:K132)</f>
        <v>403906</v>
      </c>
      <c r="I132" s="21">
        <f>B30</f>
        <v>296876</v>
      </c>
      <c r="J132" s="21">
        <f>B31</f>
        <v>95726</v>
      </c>
      <c r="K132" s="21">
        <f>B32</f>
        <v>11304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17259</v>
      </c>
      <c r="D133" s="21"/>
      <c r="E133" s="21">
        <f>C27</f>
        <v>11482</v>
      </c>
      <c r="F133" s="21">
        <f>C28</f>
        <v>3577</v>
      </c>
      <c r="G133" s="21">
        <f>C29</f>
        <v>0</v>
      </c>
      <c r="H133" s="21">
        <f>SUM(I133:K133)</f>
        <v>1100</v>
      </c>
      <c r="I133" s="21">
        <f>C30</f>
        <v>1100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1307044</v>
      </c>
      <c r="D134" s="21"/>
      <c r="E134" s="21">
        <f>D27</f>
        <v>722090</v>
      </c>
      <c r="F134" s="21">
        <f>D28</f>
        <v>321912</v>
      </c>
      <c r="G134" s="21">
        <f>D29</f>
        <v>42948</v>
      </c>
      <c r="H134" s="21">
        <f>SUM(I134:K134)</f>
        <v>115939</v>
      </c>
      <c r="I134" s="21">
        <f>D30</f>
        <v>104155</v>
      </c>
      <c r="J134" s="21">
        <f>D31</f>
        <v>9388</v>
      </c>
      <c r="K134" s="21">
        <f>D32</f>
        <v>2396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3571935</v>
      </c>
      <c r="E140" s="22">
        <f>B140/C66</f>
        <v>247.89610660004163</v>
      </c>
      <c r="G140" s="22">
        <f>B140/C67</f>
        <v>231.38789920321307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3900746</v>
      </c>
      <c r="E141" s="22">
        <f>B141/C71</f>
        <v>788.9858414239483</v>
      </c>
      <c r="G141" s="22">
        <f>B141/C72</f>
        <v>246.50821536905966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17259</v>
      </c>
      <c r="E142" s="22">
        <f>B142/C76</f>
        <v>1078.6875</v>
      </c>
      <c r="G142" s="22">
        <f>B142/C77</f>
        <v>282.9344262295082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1307044</v>
      </c>
      <c r="E143" s="22">
        <f>B143/C81</f>
        <v>339.40379122305893</v>
      </c>
      <c r="G143" s="22">
        <f>B143/C82</f>
        <v>331.5687468290208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140625" style="0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8065</v>
      </c>
      <c r="C5" s="25">
        <v>37</v>
      </c>
      <c r="D5" s="25">
        <v>2333</v>
      </c>
      <c r="E5" s="25">
        <v>9882</v>
      </c>
      <c r="F5" s="25">
        <v>322</v>
      </c>
      <c r="G5" s="25">
        <v>90784</v>
      </c>
      <c r="H5" s="20">
        <f aca="true" t="shared" si="0" ref="H5:H11">SUM(B5:G5)</f>
        <v>111423</v>
      </c>
    </row>
    <row r="6" spans="1:14" ht="12.75">
      <c r="A6" s="4" t="s">
        <v>8</v>
      </c>
      <c r="B6" s="25">
        <v>5120</v>
      </c>
      <c r="C6" s="25">
        <v>20</v>
      </c>
      <c r="D6" s="25">
        <v>1080</v>
      </c>
      <c r="E6" s="25">
        <v>3345</v>
      </c>
      <c r="F6" s="25">
        <v>72</v>
      </c>
      <c r="G6" s="25">
        <v>39256</v>
      </c>
      <c r="H6" s="20">
        <f t="shared" si="0"/>
        <v>48893</v>
      </c>
      <c r="N6" s="19" t="s">
        <v>95</v>
      </c>
    </row>
    <row r="7" spans="1:14" ht="12.75">
      <c r="A7" s="4" t="s">
        <v>9</v>
      </c>
      <c r="B7" s="25">
        <v>608</v>
      </c>
      <c r="C7" s="25">
        <v>2</v>
      </c>
      <c r="D7" s="25">
        <v>139</v>
      </c>
      <c r="E7" s="25">
        <v>592</v>
      </c>
      <c r="F7" s="25">
        <v>13</v>
      </c>
      <c r="G7" s="25">
        <v>8414</v>
      </c>
      <c r="H7" s="20">
        <f t="shared" si="0"/>
        <v>9768</v>
      </c>
      <c r="N7" s="19"/>
    </row>
    <row r="8" spans="1:16" ht="12.75">
      <c r="A8" s="4" t="s">
        <v>10</v>
      </c>
      <c r="B8" s="25">
        <v>1280</v>
      </c>
      <c r="C8" s="25">
        <v>0</v>
      </c>
      <c r="D8" s="25">
        <v>330</v>
      </c>
      <c r="E8" s="25">
        <v>1073</v>
      </c>
      <c r="F8" s="25">
        <v>30</v>
      </c>
      <c r="G8" s="25">
        <v>17851</v>
      </c>
      <c r="H8" s="20">
        <f t="shared" si="0"/>
        <v>20564</v>
      </c>
      <c r="N8" s="18" t="s">
        <v>4</v>
      </c>
      <c r="P8" s="19" t="s">
        <v>80</v>
      </c>
    </row>
    <row r="9" spans="1:16" ht="12.75">
      <c r="A9" s="4" t="s">
        <v>11</v>
      </c>
      <c r="B9" s="25">
        <v>405</v>
      </c>
      <c r="C9" s="25">
        <v>0</v>
      </c>
      <c r="D9" s="25">
        <v>26</v>
      </c>
      <c r="E9" s="25">
        <v>120</v>
      </c>
      <c r="F9" s="25">
        <v>3</v>
      </c>
      <c r="G9" s="25">
        <v>2013</v>
      </c>
      <c r="H9" s="20">
        <f t="shared" si="0"/>
        <v>2567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59</v>
      </c>
      <c r="C10" s="25">
        <v>0</v>
      </c>
      <c r="D10" s="25">
        <v>6</v>
      </c>
      <c r="E10" s="25">
        <v>24</v>
      </c>
      <c r="F10" s="25">
        <v>1</v>
      </c>
      <c r="G10" s="25">
        <v>295</v>
      </c>
      <c r="H10" s="20">
        <f t="shared" si="0"/>
        <v>385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1744</v>
      </c>
      <c r="C11" s="20">
        <f t="shared" si="1"/>
        <v>0</v>
      </c>
      <c r="D11" s="20">
        <f t="shared" si="1"/>
        <v>362</v>
      </c>
      <c r="E11" s="20">
        <f t="shared" si="1"/>
        <v>1217</v>
      </c>
      <c r="F11" s="20">
        <f t="shared" si="1"/>
        <v>34</v>
      </c>
      <c r="G11" s="20">
        <f t="shared" si="1"/>
        <v>20159</v>
      </c>
      <c r="H11" s="20">
        <f t="shared" si="0"/>
        <v>23516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15537</v>
      </c>
      <c r="C12" s="20">
        <f t="shared" si="2"/>
        <v>59</v>
      </c>
      <c r="D12" s="20">
        <f t="shared" si="2"/>
        <v>3914</v>
      </c>
      <c r="E12" s="20">
        <f t="shared" si="2"/>
        <v>15036</v>
      </c>
      <c r="F12" s="20">
        <f t="shared" si="2"/>
        <v>441</v>
      </c>
      <c r="G12" s="20">
        <f t="shared" si="2"/>
        <v>158613</v>
      </c>
      <c r="H12" s="20">
        <f t="shared" si="2"/>
        <v>193600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2522</v>
      </c>
      <c r="C16" s="25">
        <v>13</v>
      </c>
      <c r="D16" s="25">
        <v>2282</v>
      </c>
      <c r="E16" s="25">
        <v>9113</v>
      </c>
      <c r="F16" s="25">
        <v>281</v>
      </c>
      <c r="G16" s="25">
        <v>41691</v>
      </c>
      <c r="H16" s="20">
        <f aca="true" t="shared" si="3" ref="H16:H22">SUM(B16:G16)</f>
        <v>55902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1575</v>
      </c>
      <c r="C17" s="25">
        <v>6</v>
      </c>
      <c r="D17" s="25">
        <v>1057</v>
      </c>
      <c r="E17" s="25">
        <v>3215</v>
      </c>
      <c r="F17" s="25">
        <v>63</v>
      </c>
      <c r="G17" s="25">
        <v>19623</v>
      </c>
      <c r="H17" s="20">
        <f t="shared" si="3"/>
        <v>25539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199</v>
      </c>
      <c r="C18" s="25">
        <v>1</v>
      </c>
      <c r="D18" s="25">
        <v>137</v>
      </c>
      <c r="E18" s="25">
        <v>571</v>
      </c>
      <c r="F18" s="25">
        <v>12</v>
      </c>
      <c r="G18" s="25">
        <v>4222</v>
      </c>
      <c r="H18" s="20">
        <f t="shared" si="3"/>
        <v>5142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419</v>
      </c>
      <c r="C19" s="25">
        <v>0</v>
      </c>
      <c r="D19" s="25">
        <v>319</v>
      </c>
      <c r="E19" s="25">
        <v>1031</v>
      </c>
      <c r="F19" s="25">
        <v>28</v>
      </c>
      <c r="G19" s="25">
        <v>8966</v>
      </c>
      <c r="H19" s="20">
        <f t="shared" si="3"/>
        <v>10763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117</v>
      </c>
      <c r="C20" s="25">
        <v>0</v>
      </c>
      <c r="D20" s="25">
        <v>26</v>
      </c>
      <c r="E20" s="25">
        <v>115</v>
      </c>
      <c r="F20" s="25">
        <v>2</v>
      </c>
      <c r="G20" s="25">
        <v>903</v>
      </c>
      <c r="H20" s="20">
        <f t="shared" si="3"/>
        <v>1163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0</v>
      </c>
      <c r="D21" s="25">
        <v>6</v>
      </c>
      <c r="E21" s="25">
        <v>22</v>
      </c>
      <c r="F21" s="25">
        <v>1</v>
      </c>
      <c r="G21" s="25">
        <v>133</v>
      </c>
      <c r="H21" s="20">
        <f t="shared" si="3"/>
        <v>179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553</v>
      </c>
      <c r="C22" s="20">
        <f t="shared" si="4"/>
        <v>0</v>
      </c>
      <c r="D22" s="20">
        <f t="shared" si="4"/>
        <v>351</v>
      </c>
      <c r="E22" s="20">
        <f t="shared" si="4"/>
        <v>1168</v>
      </c>
      <c r="F22" s="20">
        <f t="shared" si="4"/>
        <v>31</v>
      </c>
      <c r="G22" s="20">
        <f t="shared" si="4"/>
        <v>10002</v>
      </c>
      <c r="H22" s="20">
        <f t="shared" si="3"/>
        <v>12105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4849</v>
      </c>
      <c r="C23" s="20">
        <f t="shared" si="5"/>
        <v>20</v>
      </c>
      <c r="D23" s="20">
        <f t="shared" si="5"/>
        <v>3827</v>
      </c>
      <c r="E23" s="20">
        <f t="shared" si="5"/>
        <v>14067</v>
      </c>
      <c r="F23" s="20">
        <f t="shared" si="5"/>
        <v>387</v>
      </c>
      <c r="G23" s="20">
        <f t="shared" si="5"/>
        <v>75538</v>
      </c>
      <c r="H23" s="20">
        <f t="shared" si="5"/>
        <v>98688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1837410</v>
      </c>
      <c r="C27" s="25">
        <v>8517</v>
      </c>
      <c r="D27" s="25">
        <v>699141</v>
      </c>
      <c r="E27" s="25">
        <v>2114645</v>
      </c>
      <c r="F27" s="25">
        <v>96550</v>
      </c>
      <c r="G27" s="25">
        <v>20170424</v>
      </c>
      <c r="H27" s="20">
        <f aca="true" t="shared" si="6" ref="H27:H32">SUM(B27:G27)</f>
        <v>24926687</v>
      </c>
    </row>
    <row r="28" spans="1:8" ht="12.75">
      <c r="A28" s="4" t="s">
        <v>8</v>
      </c>
      <c r="B28" s="25">
        <v>1175746</v>
      </c>
      <c r="C28" s="25">
        <v>5149</v>
      </c>
      <c r="D28" s="25">
        <v>322785</v>
      </c>
      <c r="E28" s="40">
        <v>702940</v>
      </c>
      <c r="F28" s="25">
        <v>21206</v>
      </c>
      <c r="G28" s="25">
        <v>9036744</v>
      </c>
      <c r="H28" s="20">
        <f t="shared" si="6"/>
        <v>11264570</v>
      </c>
    </row>
    <row r="29" spans="1:8" ht="12.75">
      <c r="A29" s="4" t="s">
        <v>9</v>
      </c>
      <c r="B29" s="25">
        <v>138311</v>
      </c>
      <c r="C29" s="25">
        <v>318</v>
      </c>
      <c r="D29" s="25">
        <v>40754</v>
      </c>
      <c r="E29" s="25">
        <v>123045</v>
      </c>
      <c r="F29" s="25">
        <v>3900</v>
      </c>
      <c r="G29" s="25">
        <v>1850509</v>
      </c>
      <c r="H29" s="20">
        <f t="shared" si="6"/>
        <v>2156837</v>
      </c>
    </row>
    <row r="30" spans="1:8" ht="12.75">
      <c r="A30" s="4" t="s">
        <v>10</v>
      </c>
      <c r="B30" s="25">
        <v>295902</v>
      </c>
      <c r="C30" s="25">
        <v>0</v>
      </c>
      <c r="D30" s="25">
        <v>97329</v>
      </c>
      <c r="E30" s="25">
        <v>233190</v>
      </c>
      <c r="F30" s="25">
        <v>9178</v>
      </c>
      <c r="G30" s="25">
        <v>4022599</v>
      </c>
      <c r="H30" s="20">
        <f t="shared" si="6"/>
        <v>4658198</v>
      </c>
    </row>
    <row r="31" spans="1:8" ht="12.75">
      <c r="A31" s="4" t="s">
        <v>11</v>
      </c>
      <c r="B31" s="25">
        <v>93638</v>
      </c>
      <c r="C31" s="25">
        <v>0</v>
      </c>
      <c r="D31" s="25">
        <v>7715</v>
      </c>
      <c r="E31" s="25">
        <v>25074</v>
      </c>
      <c r="F31" s="25">
        <v>854</v>
      </c>
      <c r="G31" s="25">
        <v>449098</v>
      </c>
      <c r="H31" s="20">
        <f t="shared" si="6"/>
        <v>576379</v>
      </c>
    </row>
    <row r="32" spans="1:8" ht="12.75">
      <c r="A32" s="4" t="s">
        <v>12</v>
      </c>
      <c r="B32" s="25">
        <v>14217</v>
      </c>
      <c r="C32" s="25">
        <v>0</v>
      </c>
      <c r="D32" s="25">
        <v>1860</v>
      </c>
      <c r="E32" s="25">
        <v>5036</v>
      </c>
      <c r="F32" s="25">
        <v>290</v>
      </c>
      <c r="G32" s="25">
        <v>60336</v>
      </c>
      <c r="H32" s="20">
        <f t="shared" si="6"/>
        <v>81739</v>
      </c>
    </row>
    <row r="33" spans="1:8" ht="12.75">
      <c r="A33" s="4" t="s">
        <v>13</v>
      </c>
      <c r="B33" s="20">
        <f aca="true" t="shared" si="7" ref="B33:H33">SUM(B30:B32)</f>
        <v>403757</v>
      </c>
      <c r="C33" s="20">
        <f t="shared" si="7"/>
        <v>0</v>
      </c>
      <c r="D33" s="20">
        <f t="shared" si="7"/>
        <v>106904</v>
      </c>
      <c r="E33" s="20">
        <f t="shared" si="7"/>
        <v>263300</v>
      </c>
      <c r="F33" s="20">
        <f t="shared" si="7"/>
        <v>10322</v>
      </c>
      <c r="G33" s="20">
        <f t="shared" si="7"/>
        <v>4532033</v>
      </c>
      <c r="H33" s="20">
        <f t="shared" si="7"/>
        <v>5316316</v>
      </c>
    </row>
    <row r="34" spans="1:8" ht="12.75">
      <c r="A34" s="4" t="s">
        <v>14</v>
      </c>
      <c r="B34" s="20">
        <f aca="true" t="shared" si="8" ref="B34:H34">SUM(B27+B28+B29+B33)</f>
        <v>3555224</v>
      </c>
      <c r="C34" s="20">
        <f t="shared" si="8"/>
        <v>13984</v>
      </c>
      <c r="D34" s="20">
        <f t="shared" si="8"/>
        <v>1169584</v>
      </c>
      <c r="E34" s="20">
        <f t="shared" si="8"/>
        <v>3203930</v>
      </c>
      <c r="F34" s="20">
        <f t="shared" si="8"/>
        <v>131978</v>
      </c>
      <c r="G34" s="20">
        <f t="shared" si="8"/>
        <v>35589710</v>
      </c>
      <c r="H34" s="20">
        <f t="shared" si="8"/>
        <v>43664410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98688</v>
      </c>
      <c r="D42" s="21">
        <f>H16</f>
        <v>55902</v>
      </c>
      <c r="E42" s="21">
        <f>H17</f>
        <v>25539</v>
      </c>
      <c r="F42" s="21">
        <f>H18</f>
        <v>5142</v>
      </c>
      <c r="G42" s="21">
        <f>H22</f>
        <v>12105</v>
      </c>
      <c r="H42" s="21">
        <f>H19</f>
        <v>10763</v>
      </c>
      <c r="I42" s="21">
        <f>H20</f>
        <v>1163</v>
      </c>
      <c r="J42" s="21">
        <f>H21</f>
        <v>179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193600</v>
      </c>
      <c r="D43" s="21">
        <f>H5</f>
        <v>111423</v>
      </c>
      <c r="E43" s="21">
        <f>H6</f>
        <v>48893</v>
      </c>
      <c r="F43" s="21">
        <f>H7</f>
        <v>9768</v>
      </c>
      <c r="G43" s="21">
        <f>H11</f>
        <v>23516</v>
      </c>
      <c r="H43" s="21">
        <f>H8</f>
        <v>20564</v>
      </c>
      <c r="I43" s="21">
        <f>H9</f>
        <v>2567</v>
      </c>
      <c r="J43" s="21">
        <f>H10</f>
        <v>385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1.9617380025940336</v>
      </c>
      <c r="D44" s="22">
        <f t="shared" si="9"/>
        <v>1.9931845014489642</v>
      </c>
      <c r="E44" s="22">
        <f t="shared" si="9"/>
        <v>1.9144445749637808</v>
      </c>
      <c r="F44" s="22">
        <f t="shared" si="9"/>
        <v>1.8996499416569428</v>
      </c>
      <c r="G44" s="22">
        <f t="shared" si="9"/>
        <v>1.9426683188764973</v>
      </c>
      <c r="H44" s="22">
        <f t="shared" si="9"/>
        <v>1.9106197156926508</v>
      </c>
      <c r="I44" s="22">
        <f t="shared" si="9"/>
        <v>2.2072226999140154</v>
      </c>
      <c r="J44" s="22">
        <f t="shared" si="9"/>
        <v>2.1508379888268156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75538</v>
      </c>
      <c r="D47" s="21">
        <f>G16</f>
        <v>41691</v>
      </c>
      <c r="E47" s="21">
        <f>G17</f>
        <v>19623</v>
      </c>
      <c r="F47" s="21">
        <f>G18</f>
        <v>4222</v>
      </c>
      <c r="G47" s="21">
        <f>G22</f>
        <v>10002</v>
      </c>
      <c r="H47" s="21">
        <f>G19</f>
        <v>8966</v>
      </c>
      <c r="I47" s="21">
        <f>G20</f>
        <v>903</v>
      </c>
      <c r="J47" s="21">
        <f>G21</f>
        <v>133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158613</v>
      </c>
      <c r="D48" s="21">
        <f>G5</f>
        <v>90784</v>
      </c>
      <c r="E48" s="21">
        <f>G6</f>
        <v>39256</v>
      </c>
      <c r="F48" s="21">
        <f>G7</f>
        <v>8414</v>
      </c>
      <c r="G48" s="21">
        <f>G11</f>
        <v>20159</v>
      </c>
      <c r="H48" s="21">
        <f>G8</f>
        <v>17851</v>
      </c>
      <c r="I48" s="21">
        <f>G9</f>
        <v>2013</v>
      </c>
      <c r="J48" s="21">
        <f>G10</f>
        <v>295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2.0997775953824567</v>
      </c>
      <c r="D49" s="22">
        <f t="shared" si="10"/>
        <v>2.1775443141205537</v>
      </c>
      <c r="E49" s="22">
        <f t="shared" si="10"/>
        <v>2.0005096060745045</v>
      </c>
      <c r="F49" s="22">
        <f t="shared" si="10"/>
        <v>1.9928943628612033</v>
      </c>
      <c r="G49" s="22">
        <f t="shared" si="10"/>
        <v>2.015496900619876</v>
      </c>
      <c r="H49" s="22">
        <f t="shared" si="10"/>
        <v>1.990965871068481</v>
      </c>
      <c r="I49" s="22">
        <f t="shared" si="10"/>
        <v>2.229235880398671</v>
      </c>
      <c r="J49" s="22">
        <f t="shared" si="10"/>
        <v>2.218045112781955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23150</v>
      </c>
      <c r="D52" s="21">
        <f>SUM(B16:F16)</f>
        <v>14211</v>
      </c>
      <c r="E52" s="21">
        <f>SUM(B17:F17)</f>
        <v>5916</v>
      </c>
      <c r="F52" s="21">
        <f>SUM(B18:F18)</f>
        <v>920</v>
      </c>
      <c r="G52" s="21">
        <f>SUM(H52:J52)</f>
        <v>2103</v>
      </c>
      <c r="H52" s="21">
        <f>SUM(B19:F19)</f>
        <v>1797</v>
      </c>
      <c r="I52" s="21">
        <f>SUM(B20:F20)</f>
        <v>260</v>
      </c>
      <c r="J52" s="21">
        <f>SUM(B21:F21)</f>
        <v>46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34987</v>
      </c>
      <c r="D53" s="21">
        <f>SUM(B5:F5)</f>
        <v>20639</v>
      </c>
      <c r="E53" s="21">
        <f>SUM(B6:F6)</f>
        <v>9637</v>
      </c>
      <c r="F53" s="21">
        <f>SUM(B7:F7)</f>
        <v>1354</v>
      </c>
      <c r="G53" s="21">
        <f>SUM(H53:J53)</f>
        <v>3357</v>
      </c>
      <c r="H53" s="21">
        <f>SUM(B8:F8)</f>
        <v>2713</v>
      </c>
      <c r="I53" s="21">
        <f>SUM(B9:F9)</f>
        <v>554</v>
      </c>
      <c r="J53" s="21">
        <f>SUM(B10:F10)</f>
        <v>90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1.511317494600432</v>
      </c>
      <c r="D54" s="22">
        <f t="shared" si="11"/>
        <v>1.4523256632186334</v>
      </c>
      <c r="E54" s="22">
        <f t="shared" si="11"/>
        <v>1.628972278566599</v>
      </c>
      <c r="F54" s="22">
        <f t="shared" si="11"/>
        <v>1.4717391304347827</v>
      </c>
      <c r="G54" s="22">
        <f t="shared" si="11"/>
        <v>1.5962910128388017</v>
      </c>
      <c r="H54" s="22">
        <f t="shared" si="11"/>
        <v>1.5097384529771842</v>
      </c>
      <c r="I54" s="22">
        <f t="shared" si="11"/>
        <v>2.1307692307692307</v>
      </c>
      <c r="J54" s="22">
        <f t="shared" si="11"/>
        <v>1.9565217391304348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23150</v>
      </c>
      <c r="D61" s="21">
        <f>SUM(B16:F16)</f>
        <v>14211</v>
      </c>
      <c r="E61" s="21">
        <f>SUM(B17:F17)</f>
        <v>5916</v>
      </c>
      <c r="F61" s="21">
        <f>SUM(B18:F18)</f>
        <v>920</v>
      </c>
      <c r="G61" s="21">
        <f>SUM(H61:J61)</f>
        <v>2103</v>
      </c>
      <c r="H61" s="21">
        <f>SUM(B19:F19)</f>
        <v>1797</v>
      </c>
      <c r="I61" s="21">
        <f>SUM(B20:F20)</f>
        <v>260</v>
      </c>
      <c r="J61" s="21">
        <f>SUM(B21:F21)</f>
        <v>46</v>
      </c>
      <c r="K61" s="21"/>
      <c r="N61" s="19" t="s">
        <v>95</v>
      </c>
    </row>
    <row r="62" spans="1:14" ht="12.75">
      <c r="A62" t="s">
        <v>21</v>
      </c>
      <c r="C62" s="21">
        <f>SUM(B12:F12)</f>
        <v>34987</v>
      </c>
      <c r="D62" s="21">
        <f>SUM(B5:F5)</f>
        <v>20639</v>
      </c>
      <c r="E62" s="21">
        <f>SUM(B6:F6)</f>
        <v>9637</v>
      </c>
      <c r="F62" s="21">
        <f>SUM(B7:F7)</f>
        <v>1354</v>
      </c>
      <c r="G62" s="21">
        <f>SUM(H62:J62)</f>
        <v>3357</v>
      </c>
      <c r="H62" s="21">
        <f>SUM(B8:F8)</f>
        <v>2713</v>
      </c>
      <c r="I62" s="21">
        <f>SUM(B9:F9)</f>
        <v>554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1.511317494600432</v>
      </c>
      <c r="D63" s="22">
        <f t="shared" si="12"/>
        <v>1.4523256632186334</v>
      </c>
      <c r="E63" s="22">
        <f t="shared" si="12"/>
        <v>1.628972278566599</v>
      </c>
      <c r="F63" s="22">
        <f t="shared" si="12"/>
        <v>1.4717391304347827</v>
      </c>
      <c r="G63" s="22">
        <f t="shared" si="12"/>
        <v>1.5962910128388017</v>
      </c>
      <c r="H63" s="22">
        <f t="shared" si="12"/>
        <v>1.5097384529771842</v>
      </c>
      <c r="I63" s="22">
        <f t="shared" si="12"/>
        <v>2.1307692307692307</v>
      </c>
      <c r="J63" s="22">
        <f t="shared" si="12"/>
        <v>1.9565217391304348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14454</v>
      </c>
      <c r="D66" s="21">
        <f>SUM(E16:F16)</f>
        <v>9394</v>
      </c>
      <c r="E66" s="21">
        <f>SUM(E17:F17)</f>
        <v>3278</v>
      </c>
      <c r="F66" s="21">
        <f>SUM(E18:F18)</f>
        <v>583</v>
      </c>
      <c r="G66" s="21">
        <f>SUM(H66:J66)</f>
        <v>1199</v>
      </c>
      <c r="H66" s="21">
        <f>SUM(E19:F19)</f>
        <v>1059</v>
      </c>
      <c r="I66" s="21">
        <f>SUM(E20:F20)</f>
        <v>117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15477</v>
      </c>
      <c r="D67" s="21">
        <f>SUM(E5:F5)</f>
        <v>10204</v>
      </c>
      <c r="E67" s="21">
        <f>SUM(E6:F6)</f>
        <v>3417</v>
      </c>
      <c r="F67" s="21">
        <f>SUM(E7:F7)</f>
        <v>605</v>
      </c>
      <c r="G67" s="21">
        <f>SUM(H67:J67)</f>
        <v>1251</v>
      </c>
      <c r="H67" s="21">
        <f>SUM(E8:F8)</f>
        <v>1103</v>
      </c>
      <c r="I67" s="21">
        <f>SUM(E9:F9)</f>
        <v>123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1.0707762557077625</v>
      </c>
      <c r="D68" s="22">
        <f t="shared" si="13"/>
        <v>1.0862252501596763</v>
      </c>
      <c r="E68" s="22">
        <f t="shared" si="13"/>
        <v>1.0424039048200122</v>
      </c>
      <c r="F68" s="22">
        <f t="shared" si="13"/>
        <v>1.0377358490566038</v>
      </c>
      <c r="G68" s="22">
        <f t="shared" si="13"/>
        <v>1.0433694745621351</v>
      </c>
      <c r="H68" s="22">
        <f t="shared" si="13"/>
        <v>1.0415486307837583</v>
      </c>
      <c r="I68" s="22">
        <f t="shared" si="13"/>
        <v>1.0512820512820513</v>
      </c>
      <c r="J68" s="22">
        <f t="shared" si="13"/>
        <v>1.0869565217391304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4849</v>
      </c>
      <c r="D71" s="21">
        <f>B16</f>
        <v>2522</v>
      </c>
      <c r="E71" s="21">
        <f>B17</f>
        <v>1575</v>
      </c>
      <c r="F71" s="21">
        <f>B18</f>
        <v>199</v>
      </c>
      <c r="G71" s="21">
        <f>SUM(H71:J71)</f>
        <v>553</v>
      </c>
      <c r="H71" s="21">
        <f>B19</f>
        <v>419</v>
      </c>
      <c r="I71" s="21">
        <f>B20</f>
        <v>117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15537</v>
      </c>
      <c r="D72" s="21">
        <f>B5</f>
        <v>8065</v>
      </c>
      <c r="E72" s="21">
        <f>B6</f>
        <v>5120</v>
      </c>
      <c r="F72" s="21">
        <f>B7</f>
        <v>608</v>
      </c>
      <c r="G72" s="21">
        <f>SUM(H72:J72)</f>
        <v>1744</v>
      </c>
      <c r="H72" s="21">
        <f>B8</f>
        <v>1280</v>
      </c>
      <c r="I72" s="21">
        <f>B9</f>
        <v>405</v>
      </c>
      <c r="J72" s="21">
        <f>B10</f>
        <v>59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3.2041658073829655</v>
      </c>
      <c r="D73" s="22">
        <f t="shared" si="14"/>
        <v>3.1978588421887393</v>
      </c>
      <c r="E73" s="22">
        <f t="shared" si="14"/>
        <v>3.250793650793651</v>
      </c>
      <c r="F73" s="22">
        <f t="shared" si="14"/>
        <v>3.0552763819095476</v>
      </c>
      <c r="G73" s="22">
        <f t="shared" si="14"/>
        <v>3.15370705244123</v>
      </c>
      <c r="H73" s="22">
        <f t="shared" si="14"/>
        <v>3.054892601431981</v>
      </c>
      <c r="I73" s="22">
        <f t="shared" si="14"/>
        <v>3.4615384615384617</v>
      </c>
      <c r="J73" s="22">
        <f t="shared" si="14"/>
        <v>3.4705882352941178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20</v>
      </c>
      <c r="D76" s="21">
        <f>C16</f>
        <v>13</v>
      </c>
      <c r="E76" s="21">
        <f>C17</f>
        <v>6</v>
      </c>
      <c r="F76" s="21">
        <f>C18</f>
        <v>1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59</v>
      </c>
      <c r="D77" s="21">
        <f>C5</f>
        <v>37</v>
      </c>
      <c r="E77" s="21">
        <f>C6</f>
        <v>20</v>
      </c>
      <c r="F77" s="21">
        <f>C7</f>
        <v>2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2.95</v>
      </c>
      <c r="D78" s="22">
        <f t="shared" si="15"/>
        <v>2.8461538461538463</v>
      </c>
      <c r="E78" s="22">
        <f t="shared" si="15"/>
        <v>3.3333333333333335</v>
      </c>
      <c r="F78" s="22">
        <f t="shared" si="15"/>
        <v>2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3827</v>
      </c>
      <c r="D81" s="21">
        <f>D16</f>
        <v>2282</v>
      </c>
      <c r="E81" s="21">
        <f>D17</f>
        <v>1057</v>
      </c>
      <c r="F81" s="21">
        <f>D18</f>
        <v>137</v>
      </c>
      <c r="G81" s="21">
        <f>SUM(H81:J81)</f>
        <v>351</v>
      </c>
      <c r="H81" s="21">
        <f>D19</f>
        <v>319</v>
      </c>
      <c r="I81" s="21">
        <f>D20</f>
        <v>26</v>
      </c>
      <c r="J81" s="21">
        <f>D21</f>
        <v>6</v>
      </c>
      <c r="K81" s="21"/>
    </row>
    <row r="82" spans="1:11" ht="12.75">
      <c r="A82" t="s">
        <v>21</v>
      </c>
      <c r="C82" s="21">
        <f>D12</f>
        <v>3914</v>
      </c>
      <c r="D82" s="21">
        <f>D5</f>
        <v>2333</v>
      </c>
      <c r="E82" s="21">
        <f>D6</f>
        <v>1080</v>
      </c>
      <c r="F82" s="21">
        <f>D7</f>
        <v>139</v>
      </c>
      <c r="G82" s="21">
        <f>SUM(H82:J82)</f>
        <v>362</v>
      </c>
      <c r="H82" s="21">
        <f>D8</f>
        <v>330</v>
      </c>
      <c r="I82" s="21">
        <f>D9</f>
        <v>26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1.0227332113927359</v>
      </c>
      <c r="D83" s="22">
        <f t="shared" si="16"/>
        <v>1.0223488168273445</v>
      </c>
      <c r="E83" s="22">
        <f t="shared" si="16"/>
        <v>1.021759697256386</v>
      </c>
      <c r="F83" s="22">
        <f t="shared" si="16"/>
        <v>1.0145985401459854</v>
      </c>
      <c r="G83" s="22">
        <f t="shared" si="16"/>
        <v>1.0313390313390314</v>
      </c>
      <c r="H83" s="22">
        <f t="shared" si="16"/>
        <v>1.0344827586206897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43664410</v>
      </c>
      <c r="D94" s="21"/>
      <c r="E94" s="21">
        <f>SUM(E95:E96)</f>
        <v>98688</v>
      </c>
      <c r="F94" s="22">
        <f>C94/E94</f>
        <v>442.44903129053176</v>
      </c>
      <c r="G94" s="21">
        <f>SUM(G95:G96)</f>
        <v>193600</v>
      </c>
      <c r="H94" s="22">
        <f>C94/G94</f>
        <v>225.53930785123967</v>
      </c>
    </row>
    <row r="95" spans="1:8" ht="12.75">
      <c r="A95" t="s">
        <v>23</v>
      </c>
      <c r="C95" s="21">
        <f>G34</f>
        <v>35589710</v>
      </c>
      <c r="D95" s="21"/>
      <c r="E95" s="21">
        <f>G23</f>
        <v>75538</v>
      </c>
      <c r="F95" s="22">
        <f>C95/E95</f>
        <v>471.14975244247927</v>
      </c>
      <c r="G95" s="21">
        <f>G12</f>
        <v>158613</v>
      </c>
      <c r="H95" s="22">
        <f>C95/G95</f>
        <v>224.3807884599623</v>
      </c>
    </row>
    <row r="96" spans="1:8" ht="12.75">
      <c r="A96" t="s">
        <v>34</v>
      </c>
      <c r="C96" s="21">
        <f>SUM(B34:F34)</f>
        <v>8074700</v>
      </c>
      <c r="D96" s="21"/>
      <c r="E96" s="21">
        <f>SUM(B23:F23)</f>
        <v>23150</v>
      </c>
      <c r="F96" s="22">
        <f>C96/E96</f>
        <v>348.79913606911447</v>
      </c>
      <c r="G96" s="21">
        <f>SUM(B12:F12)</f>
        <v>34987</v>
      </c>
      <c r="H96" s="22">
        <f>C96/G96</f>
        <v>230.79143681939007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24926687</v>
      </c>
      <c r="D98" s="21"/>
      <c r="E98" s="21">
        <f>SUM(E99:E100)</f>
        <v>55902</v>
      </c>
      <c r="F98" s="22">
        <f>C98/E98</f>
        <v>445.8997352509749</v>
      </c>
      <c r="G98" s="21">
        <f>SUM(G99:G100)</f>
        <v>111423</v>
      </c>
      <c r="H98" s="22">
        <f>C98/G98</f>
        <v>223.7122227906267</v>
      </c>
      <c r="N98" s="19"/>
    </row>
    <row r="99" spans="1:16" ht="12.75">
      <c r="A99" t="s">
        <v>23</v>
      </c>
      <c r="C99" s="21">
        <f>G27</f>
        <v>20170424</v>
      </c>
      <c r="D99" s="21"/>
      <c r="E99" s="21">
        <f>G16</f>
        <v>41691</v>
      </c>
      <c r="F99" s="22">
        <f>C99/E99</f>
        <v>483.8076323427119</v>
      </c>
      <c r="G99" s="21">
        <f>G5</f>
        <v>90784</v>
      </c>
      <c r="H99" s="22">
        <f>C99/G99</f>
        <v>222.18038420867114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4756263</v>
      </c>
      <c r="D100" s="21"/>
      <c r="E100" s="21">
        <f>SUM(B16:F16)</f>
        <v>14211</v>
      </c>
      <c r="F100" s="22">
        <f>C100/E100</f>
        <v>334.6888325944691</v>
      </c>
      <c r="G100" s="21">
        <f>SUM(B5:F5)</f>
        <v>20639</v>
      </c>
      <c r="H100" s="22">
        <f>C100/G100</f>
        <v>230.45026406318135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11264570</v>
      </c>
      <c r="D102" s="21"/>
      <c r="E102" s="21">
        <f>SUM(E103:E104)</f>
        <v>25539</v>
      </c>
      <c r="F102" s="22">
        <f>C102/E102</f>
        <v>441.0732605035436</v>
      </c>
      <c r="G102" s="21">
        <f>SUM(G103:G104)</f>
        <v>48893</v>
      </c>
      <c r="H102" s="22">
        <f>C102/G102</f>
        <v>230.3922851941996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9036744</v>
      </c>
      <c r="D103" s="21"/>
      <c r="E103" s="21">
        <f>G17</f>
        <v>19623</v>
      </c>
      <c r="F103" s="22">
        <f>C103/E103</f>
        <v>460.5179636141263</v>
      </c>
      <c r="G103" s="21">
        <f>G6</f>
        <v>39256</v>
      </c>
      <c r="H103" s="22">
        <f>C103/G103</f>
        <v>230.20032606480538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2227826</v>
      </c>
      <c r="D104" s="21"/>
      <c r="E104" s="21">
        <f>SUM(B17:F17)</f>
        <v>5916</v>
      </c>
      <c r="F104" s="22">
        <f>C104/E104</f>
        <v>376.57640297498307</v>
      </c>
      <c r="G104" s="21">
        <f>SUM(B6:F6)</f>
        <v>9637</v>
      </c>
      <c r="H104" s="22">
        <f>C104/G104</f>
        <v>231.1742243436754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2156837</v>
      </c>
      <c r="D106" s="21"/>
      <c r="E106" s="21">
        <f>SUM(E107:E108)</f>
        <v>5142</v>
      </c>
      <c r="F106" s="22">
        <f>C106/E106</f>
        <v>419.45488136911706</v>
      </c>
      <c r="G106" s="21">
        <f>SUM(G107:G108)</f>
        <v>9768</v>
      </c>
      <c r="H106" s="22">
        <f>C106/G106</f>
        <v>220.80640868140867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1850509</v>
      </c>
      <c r="D107" s="21"/>
      <c r="E107" s="21">
        <f>G18</f>
        <v>4222</v>
      </c>
      <c r="F107" s="22">
        <f>C107/E107</f>
        <v>438.30151586925626</v>
      </c>
      <c r="G107" s="21">
        <f>G7</f>
        <v>8414</v>
      </c>
      <c r="H107" s="22">
        <f>C107/G107</f>
        <v>219.93213691466605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306328</v>
      </c>
      <c r="D108" s="21"/>
      <c r="E108" s="21">
        <f>SUM(B18:F18)</f>
        <v>920</v>
      </c>
      <c r="F108" s="22">
        <f>C108/E108</f>
        <v>332.96521739130435</v>
      </c>
      <c r="G108" s="21">
        <f>SUM(B7:F7)</f>
        <v>1354</v>
      </c>
      <c r="H108" s="22">
        <f>C108/G108</f>
        <v>226.23929098966028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5316316</v>
      </c>
      <c r="D110" s="21"/>
      <c r="E110" s="21">
        <f>SUM(E111:E112)</f>
        <v>12105</v>
      </c>
      <c r="F110" s="22">
        <f>C110/E110</f>
        <v>439.1834779016935</v>
      </c>
      <c r="G110" s="21">
        <f>SUM(G111:G112)</f>
        <v>23516</v>
      </c>
      <c r="H110" s="22">
        <f>C110/G110</f>
        <v>226.07229120598743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4532033</v>
      </c>
      <c r="D111" s="21"/>
      <c r="E111" s="21">
        <f>G22</f>
        <v>10002</v>
      </c>
      <c r="F111" s="22">
        <f>C111/E111</f>
        <v>453.1126774645071</v>
      </c>
      <c r="G111" s="21">
        <f>G11</f>
        <v>20159</v>
      </c>
      <c r="H111" s="22">
        <f>C111/G111</f>
        <v>224.814375713081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784283</v>
      </c>
      <c r="D112" s="21"/>
      <c r="E112" s="21">
        <f>SUM(B22:F22)</f>
        <v>2103</v>
      </c>
      <c r="F112" s="22">
        <f>C112/E112</f>
        <v>372.93533048026626</v>
      </c>
      <c r="G112" s="21">
        <f>SUM(B11:F11)</f>
        <v>3357</v>
      </c>
      <c r="H112" s="22">
        <f>C112/G112</f>
        <v>233.6261543044385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4658198</v>
      </c>
      <c r="D114" s="21"/>
      <c r="E114" s="21">
        <f>SUM(E115:E116)</f>
        <v>10763</v>
      </c>
      <c r="F114" s="22">
        <f>C114/E114</f>
        <v>432.7973613304841</v>
      </c>
      <c r="G114" s="21">
        <f>SUM(G115:G116)</f>
        <v>20564</v>
      </c>
      <c r="H114" s="22">
        <f>C114/G114</f>
        <v>226.52198015950205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4022599</v>
      </c>
      <c r="D115" s="21"/>
      <c r="E115" s="21">
        <f>G19</f>
        <v>8966</v>
      </c>
      <c r="F115" s="22">
        <f>C115/E115</f>
        <v>448.65034575061344</v>
      </c>
      <c r="G115" s="21">
        <f>G8</f>
        <v>17851</v>
      </c>
      <c r="H115" s="22">
        <f>C115/G115</f>
        <v>225.3430620133326</v>
      </c>
    </row>
    <row r="116" spans="1:8" ht="12.75">
      <c r="A116" t="s">
        <v>34</v>
      </c>
      <c r="C116" s="21">
        <f>SUM(B30:F30)</f>
        <v>635599</v>
      </c>
      <c r="D116" s="21"/>
      <c r="E116" s="21">
        <f>SUM(B19:F19)</f>
        <v>1797</v>
      </c>
      <c r="F116" s="22">
        <f>C116/E116</f>
        <v>353.70005564830274</v>
      </c>
      <c r="G116" s="21">
        <f>SUM(B8:F8)</f>
        <v>2713</v>
      </c>
      <c r="H116" s="22">
        <f>C116/G116</f>
        <v>234.2790269074825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576379</v>
      </c>
      <c r="D118" s="21"/>
      <c r="E118" s="21">
        <f>SUM(E119:E120)</f>
        <v>1163</v>
      </c>
      <c r="F118" s="22">
        <f>C118/E118</f>
        <v>495.59673258813416</v>
      </c>
      <c r="G118" s="21">
        <f>SUM(G119:G120)</f>
        <v>2567</v>
      </c>
      <c r="H118" s="22">
        <f>C118/G118</f>
        <v>224.53408648227503</v>
      </c>
    </row>
    <row r="119" spans="1:8" ht="12.75">
      <c r="A119" t="s">
        <v>23</v>
      </c>
      <c r="C119" s="21">
        <f>G31</f>
        <v>449098</v>
      </c>
      <c r="D119" s="21"/>
      <c r="E119" s="21">
        <f>G20</f>
        <v>903</v>
      </c>
      <c r="F119" s="22">
        <f>C119/E119</f>
        <v>497.33997785160574</v>
      </c>
      <c r="G119" s="21">
        <f>G9</f>
        <v>2013</v>
      </c>
      <c r="H119" s="22">
        <f>C119/G119</f>
        <v>223.09885742672628</v>
      </c>
    </row>
    <row r="120" spans="1:8" ht="12.75">
      <c r="A120" t="s">
        <v>34</v>
      </c>
      <c r="C120" s="21">
        <f>SUM(B31:F31)</f>
        <v>127281</v>
      </c>
      <c r="D120" s="21"/>
      <c r="E120" s="21">
        <f>SUM(B20:F20)</f>
        <v>260</v>
      </c>
      <c r="F120" s="22">
        <f>C120/E120</f>
        <v>489.5423076923077</v>
      </c>
      <c r="G120" s="21">
        <f>SUM(B9:F9)</f>
        <v>554</v>
      </c>
      <c r="H120" s="22">
        <f>C120/G120</f>
        <v>229.74909747292418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81739</v>
      </c>
      <c r="D122" s="21"/>
      <c r="E122" s="21">
        <f>SUM(E123:E124)</f>
        <v>179</v>
      </c>
      <c r="F122" s="22">
        <f>C122/E122</f>
        <v>456.64245810055866</v>
      </c>
      <c r="G122" s="21">
        <f>SUM(G123:G124)</f>
        <v>385</v>
      </c>
      <c r="H122" s="22">
        <f>C122/G122</f>
        <v>212.3090909090909</v>
      </c>
    </row>
    <row r="123" spans="1:8" ht="12.75">
      <c r="A123" t="s">
        <v>23</v>
      </c>
      <c r="C123" s="21">
        <f>G32</f>
        <v>60336</v>
      </c>
      <c r="D123" s="21"/>
      <c r="E123" s="21">
        <f>G21</f>
        <v>133</v>
      </c>
      <c r="F123" s="22">
        <f>C123/E123</f>
        <v>453.65413533834584</v>
      </c>
      <c r="G123" s="21">
        <f>G10</f>
        <v>295</v>
      </c>
      <c r="H123" s="22">
        <f>C123/G123</f>
        <v>204.52881355932203</v>
      </c>
    </row>
    <row r="124" spans="1:8" ht="12.75">
      <c r="A124" t="s">
        <v>34</v>
      </c>
      <c r="C124" s="21">
        <f>SUM(B32:F32)</f>
        <v>21403</v>
      </c>
      <c r="D124" s="21"/>
      <c r="E124" s="21">
        <f>SUM(B21:F21)</f>
        <v>46</v>
      </c>
      <c r="F124" s="22">
        <f>C124/E124</f>
        <v>465.2826086956522</v>
      </c>
      <c r="G124" s="21">
        <f>SUM(B10:F10)</f>
        <v>90</v>
      </c>
      <c r="H124" s="22">
        <f>C124/G124</f>
        <v>237.8111111111111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8710299</v>
      </c>
      <c r="D130" s="21"/>
      <c r="E130" s="21">
        <f aca="true" t="shared" si="17" ref="E130:K130">SUM(E131:E134)</f>
        <v>4756263</v>
      </c>
      <c r="F130" s="21">
        <f t="shared" si="17"/>
        <v>2227826</v>
      </c>
      <c r="G130" s="21">
        <f t="shared" si="17"/>
        <v>306328</v>
      </c>
      <c r="H130" s="21">
        <f t="shared" si="17"/>
        <v>784283</v>
      </c>
      <c r="I130" s="21">
        <f t="shared" si="17"/>
        <v>635599</v>
      </c>
      <c r="J130" s="21">
        <f t="shared" si="17"/>
        <v>127281</v>
      </c>
      <c r="K130" s="21">
        <f t="shared" si="17"/>
        <v>21403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3578276</v>
      </c>
      <c r="D131" s="21"/>
      <c r="E131" s="21">
        <f>SUM(E27:F27)</f>
        <v>2211195</v>
      </c>
      <c r="F131" s="21">
        <f>SUM(E28:F28)</f>
        <v>724146</v>
      </c>
      <c r="G131" s="21">
        <f>SUM(E29:F29)</f>
        <v>126945</v>
      </c>
      <c r="H131" s="21">
        <f>SUM(I131:K131)</f>
        <v>273622</v>
      </c>
      <c r="I131" s="21">
        <f>SUM(E30:F30)</f>
        <v>242368</v>
      </c>
      <c r="J131" s="21">
        <f>SUM(E31:F31)</f>
        <v>25928</v>
      </c>
      <c r="K131" s="21">
        <f>SUM(E32:F32)</f>
        <v>5326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3851126</v>
      </c>
      <c r="D132" s="21"/>
      <c r="E132" s="21">
        <f>B27</f>
        <v>1837410</v>
      </c>
      <c r="F132" s="21">
        <f>B28</f>
        <v>1175746</v>
      </c>
      <c r="G132" s="21">
        <f>B29</f>
        <v>138311</v>
      </c>
      <c r="H132" s="21">
        <f>SUM(I132:K132)</f>
        <v>403757</v>
      </c>
      <c r="I132" s="21">
        <f>B30</f>
        <v>295902</v>
      </c>
      <c r="J132" s="21">
        <f>B31</f>
        <v>93638</v>
      </c>
      <c r="K132" s="21">
        <f>B32</f>
        <v>14217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13984</v>
      </c>
      <c r="D133" s="21"/>
      <c r="E133" s="21">
        <f>C27</f>
        <v>8517</v>
      </c>
      <c r="F133" s="21">
        <f>C28</f>
        <v>5149</v>
      </c>
      <c r="G133" s="21">
        <f>C29</f>
        <v>318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1266913</v>
      </c>
      <c r="D134" s="21"/>
      <c r="E134" s="21">
        <f>D27</f>
        <v>699141</v>
      </c>
      <c r="F134" s="21">
        <f>D28</f>
        <v>322785</v>
      </c>
      <c r="G134" s="21">
        <f>D29</f>
        <v>40754</v>
      </c>
      <c r="H134" s="21">
        <f>SUM(I134:K134)</f>
        <v>106904</v>
      </c>
      <c r="I134" s="21">
        <f>D30</f>
        <v>97329</v>
      </c>
      <c r="J134" s="21">
        <f>D31</f>
        <v>7715</v>
      </c>
      <c r="K134" s="21">
        <f>D32</f>
        <v>1860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3578276</v>
      </c>
      <c r="E140" s="22">
        <f>B140/C66</f>
        <v>247.56302753563028</v>
      </c>
      <c r="G140" s="22">
        <f>B140/C67</f>
        <v>231.19958648316856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3851126</v>
      </c>
      <c r="E141" s="22">
        <f>B141/C71</f>
        <v>794.2103526500309</v>
      </c>
      <c r="G141" s="22">
        <f>B141/C72</f>
        <v>247.86805689644075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13984</v>
      </c>
      <c r="E142" s="22">
        <f>B142/C76</f>
        <v>699.2</v>
      </c>
      <c r="G142" s="22">
        <f>B142/C77</f>
        <v>237.01694915254237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1266913</v>
      </c>
      <c r="E143" s="22">
        <f>B143/C81</f>
        <v>331.0459890253462</v>
      </c>
      <c r="G143" s="22">
        <f>B143/C82</f>
        <v>323.6875319366377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C10" sqref="C1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8078</v>
      </c>
      <c r="C5" s="25">
        <v>42</v>
      </c>
      <c r="D5" s="25">
        <v>2378</v>
      </c>
      <c r="E5" s="25">
        <v>9932</v>
      </c>
      <c r="F5" s="25">
        <v>324</v>
      </c>
      <c r="G5" s="25">
        <v>90941</v>
      </c>
      <c r="H5" s="20">
        <f aca="true" t="shared" si="0" ref="H5:H11">SUM(B5:G5)</f>
        <v>111695</v>
      </c>
      <c r="J5" s="20"/>
    </row>
    <row r="6" spans="1:14" ht="12.75">
      <c r="A6" s="4" t="s">
        <v>8</v>
      </c>
      <c r="B6" s="25">
        <v>5180</v>
      </c>
      <c r="C6" s="25">
        <v>23</v>
      </c>
      <c r="D6" s="25">
        <v>1095</v>
      </c>
      <c r="E6" s="25">
        <v>3353</v>
      </c>
      <c r="F6" s="25">
        <v>68</v>
      </c>
      <c r="G6" s="25">
        <v>39268</v>
      </c>
      <c r="H6" s="20">
        <f t="shared" si="0"/>
        <v>48987</v>
      </c>
      <c r="N6" s="19" t="s">
        <v>95</v>
      </c>
    </row>
    <row r="7" spans="1:14" ht="12.75">
      <c r="A7" s="4" t="s">
        <v>9</v>
      </c>
      <c r="B7" s="25">
        <v>611</v>
      </c>
      <c r="C7" s="25">
        <v>4</v>
      </c>
      <c r="D7" s="25">
        <v>150</v>
      </c>
      <c r="E7" s="25">
        <v>594</v>
      </c>
      <c r="F7" s="25">
        <v>12</v>
      </c>
      <c r="G7" s="25">
        <v>8433</v>
      </c>
      <c r="H7" s="20">
        <f t="shared" si="0"/>
        <v>9804</v>
      </c>
      <c r="N7" s="19"/>
    </row>
    <row r="8" spans="1:16" ht="12.75">
      <c r="A8" s="4" t="s">
        <v>10</v>
      </c>
      <c r="B8" s="25">
        <v>1231</v>
      </c>
      <c r="C8" s="25">
        <v>0</v>
      </c>
      <c r="D8" s="25">
        <v>322</v>
      </c>
      <c r="E8" s="25">
        <v>1075</v>
      </c>
      <c r="F8" s="25">
        <v>30</v>
      </c>
      <c r="G8" s="25">
        <v>17922</v>
      </c>
      <c r="H8" s="20">
        <f t="shared" si="0"/>
        <v>20580</v>
      </c>
      <c r="N8" s="18" t="s">
        <v>4</v>
      </c>
      <c r="P8" s="19" t="s">
        <v>80</v>
      </c>
    </row>
    <row r="9" spans="1:16" ht="12.75">
      <c r="A9" s="4" t="s">
        <v>11</v>
      </c>
      <c r="B9" s="25">
        <v>435</v>
      </c>
      <c r="C9" s="25">
        <v>0</v>
      </c>
      <c r="D9" s="25">
        <v>30</v>
      </c>
      <c r="E9" s="25">
        <v>119</v>
      </c>
      <c r="F9" s="25">
        <v>3</v>
      </c>
      <c r="G9" s="25">
        <v>1959</v>
      </c>
      <c r="H9" s="20">
        <f t="shared" si="0"/>
        <v>2546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62</v>
      </c>
      <c r="C10" s="25">
        <v>0</v>
      </c>
      <c r="D10" s="25">
        <v>6</v>
      </c>
      <c r="E10" s="25">
        <v>25</v>
      </c>
      <c r="F10" s="25">
        <v>1</v>
      </c>
      <c r="G10" s="25">
        <v>287</v>
      </c>
      <c r="H10" s="20">
        <f t="shared" si="0"/>
        <v>381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1728</v>
      </c>
      <c r="C11" s="20">
        <f t="shared" si="1"/>
        <v>0</v>
      </c>
      <c r="D11" s="20">
        <f t="shared" si="1"/>
        <v>358</v>
      </c>
      <c r="E11" s="20">
        <f t="shared" si="1"/>
        <v>1219</v>
      </c>
      <c r="F11" s="20">
        <f t="shared" si="1"/>
        <v>34</v>
      </c>
      <c r="G11" s="20">
        <f t="shared" si="1"/>
        <v>20168</v>
      </c>
      <c r="H11" s="20">
        <f t="shared" si="0"/>
        <v>23507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15597</v>
      </c>
      <c r="C12" s="20">
        <f t="shared" si="2"/>
        <v>69</v>
      </c>
      <c r="D12" s="20">
        <f t="shared" si="2"/>
        <v>3981</v>
      </c>
      <c r="E12" s="20">
        <f t="shared" si="2"/>
        <v>15098</v>
      </c>
      <c r="F12" s="20">
        <f t="shared" si="2"/>
        <v>438</v>
      </c>
      <c r="G12" s="20">
        <f t="shared" si="2"/>
        <v>158810</v>
      </c>
      <c r="H12" s="20">
        <f t="shared" si="2"/>
        <v>193993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2529</v>
      </c>
      <c r="C16" s="25">
        <v>15</v>
      </c>
      <c r="D16" s="25">
        <v>2328</v>
      </c>
      <c r="E16" s="25">
        <v>9127</v>
      </c>
      <c r="F16" s="25">
        <v>282</v>
      </c>
      <c r="G16" s="25">
        <v>41692</v>
      </c>
      <c r="H16" s="20">
        <f aca="true" t="shared" si="3" ref="H16:H22">SUM(B16:G16)</f>
        <v>55973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1591</v>
      </c>
      <c r="C17" s="25">
        <v>5</v>
      </c>
      <c r="D17" s="25">
        <v>1073</v>
      </c>
      <c r="E17" s="25">
        <v>3211</v>
      </c>
      <c r="F17" s="25">
        <v>59</v>
      </c>
      <c r="G17" s="25">
        <v>19640</v>
      </c>
      <c r="H17" s="20">
        <f t="shared" si="3"/>
        <v>25579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197</v>
      </c>
      <c r="C18" s="25">
        <v>1</v>
      </c>
      <c r="D18" s="25">
        <v>148</v>
      </c>
      <c r="E18" s="25">
        <v>576</v>
      </c>
      <c r="F18" s="25">
        <v>11</v>
      </c>
      <c r="G18" s="25">
        <v>4233</v>
      </c>
      <c r="H18" s="20">
        <f t="shared" si="3"/>
        <v>5166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406</v>
      </c>
      <c r="C19" s="25">
        <v>0</v>
      </c>
      <c r="D19" s="25">
        <v>312</v>
      </c>
      <c r="E19" s="25">
        <v>1039</v>
      </c>
      <c r="F19" s="25">
        <v>28</v>
      </c>
      <c r="G19" s="25">
        <v>9019</v>
      </c>
      <c r="H19" s="20">
        <f t="shared" si="3"/>
        <v>10804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125</v>
      </c>
      <c r="C20" s="25">
        <v>0</v>
      </c>
      <c r="D20" s="25">
        <v>30</v>
      </c>
      <c r="E20" s="25">
        <v>114</v>
      </c>
      <c r="F20" s="25">
        <v>2</v>
      </c>
      <c r="G20" s="25">
        <v>886</v>
      </c>
      <c r="H20" s="20">
        <f t="shared" si="3"/>
        <v>1157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0</v>
      </c>
      <c r="D21" s="25">
        <v>6</v>
      </c>
      <c r="E21" s="25">
        <v>23</v>
      </c>
      <c r="F21" s="25">
        <v>1</v>
      </c>
      <c r="G21" s="25">
        <v>134</v>
      </c>
      <c r="H21" s="20">
        <f t="shared" si="3"/>
        <v>181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548</v>
      </c>
      <c r="C22" s="20">
        <f t="shared" si="4"/>
        <v>0</v>
      </c>
      <c r="D22" s="20">
        <f t="shared" si="4"/>
        <v>348</v>
      </c>
      <c r="E22" s="20">
        <f t="shared" si="4"/>
        <v>1176</v>
      </c>
      <c r="F22" s="20">
        <f t="shared" si="4"/>
        <v>31</v>
      </c>
      <c r="G22" s="20">
        <f t="shared" si="4"/>
        <v>10039</v>
      </c>
      <c r="H22" s="20">
        <f t="shared" si="3"/>
        <v>12142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4865</v>
      </c>
      <c r="C23" s="20">
        <f t="shared" si="5"/>
        <v>21</v>
      </c>
      <c r="D23" s="20">
        <f t="shared" si="5"/>
        <v>3897</v>
      </c>
      <c r="E23" s="20">
        <f t="shared" si="5"/>
        <v>14090</v>
      </c>
      <c r="F23" s="20">
        <f t="shared" si="5"/>
        <v>383</v>
      </c>
      <c r="G23" s="20">
        <f t="shared" si="5"/>
        <v>75604</v>
      </c>
      <c r="H23" s="20">
        <f t="shared" si="5"/>
        <v>98860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1845387</v>
      </c>
      <c r="C27" s="25">
        <v>10190</v>
      </c>
      <c r="D27" s="25">
        <v>716024</v>
      </c>
      <c r="E27" s="25">
        <v>2126386</v>
      </c>
      <c r="F27" s="25">
        <v>97331</v>
      </c>
      <c r="G27" s="25">
        <v>20188931</v>
      </c>
      <c r="H27" s="20">
        <f aca="true" t="shared" si="6" ref="H27:H32">SUM(B27:G27)</f>
        <v>24984249</v>
      </c>
    </row>
    <row r="28" spans="1:8" ht="12.75">
      <c r="A28" s="4" t="s">
        <v>8</v>
      </c>
      <c r="B28" s="25">
        <v>1187725</v>
      </c>
      <c r="C28" s="25">
        <v>5507</v>
      </c>
      <c r="D28" s="25">
        <v>328225</v>
      </c>
      <c r="E28" s="25">
        <v>706705</v>
      </c>
      <c r="F28" s="25">
        <v>20173</v>
      </c>
      <c r="G28" s="25">
        <v>9047406</v>
      </c>
      <c r="H28" s="20">
        <f t="shared" si="6"/>
        <v>11295741</v>
      </c>
    </row>
    <row r="29" spans="1:8" ht="12.75">
      <c r="A29" s="4" t="s">
        <v>9</v>
      </c>
      <c r="B29" s="25">
        <v>139270</v>
      </c>
      <c r="C29" s="25">
        <v>794</v>
      </c>
      <c r="D29" s="25">
        <v>43997</v>
      </c>
      <c r="E29" s="25">
        <v>124224</v>
      </c>
      <c r="F29" s="25">
        <v>3570</v>
      </c>
      <c r="G29" s="25">
        <v>1855593</v>
      </c>
      <c r="H29" s="20">
        <f t="shared" si="6"/>
        <v>2167448</v>
      </c>
    </row>
    <row r="30" spans="1:8" ht="12.75">
      <c r="A30" s="4" t="s">
        <v>10</v>
      </c>
      <c r="B30" s="25">
        <v>284968</v>
      </c>
      <c r="C30" s="25">
        <v>0</v>
      </c>
      <c r="D30" s="25">
        <v>94788</v>
      </c>
      <c r="E30" s="25">
        <v>233353</v>
      </c>
      <c r="F30" s="25">
        <v>9138</v>
      </c>
      <c r="G30" s="25">
        <v>4042924</v>
      </c>
      <c r="H30" s="20">
        <f t="shared" si="6"/>
        <v>4665171</v>
      </c>
    </row>
    <row r="31" spans="1:8" ht="12.75">
      <c r="A31" s="4" t="s">
        <v>11</v>
      </c>
      <c r="B31" s="25">
        <v>100066</v>
      </c>
      <c r="C31" s="25">
        <v>0</v>
      </c>
      <c r="D31" s="25">
        <v>8925</v>
      </c>
      <c r="E31" s="25">
        <v>24837</v>
      </c>
      <c r="F31" s="25">
        <v>854</v>
      </c>
      <c r="G31" s="25">
        <v>435076</v>
      </c>
      <c r="H31" s="20">
        <f t="shared" si="6"/>
        <v>569758</v>
      </c>
    </row>
    <row r="32" spans="1:8" ht="12.75">
      <c r="A32" s="4" t="s">
        <v>12</v>
      </c>
      <c r="B32" s="25">
        <v>14475</v>
      </c>
      <c r="C32" s="25">
        <v>0</v>
      </c>
      <c r="D32" s="25">
        <v>1822</v>
      </c>
      <c r="E32" s="25">
        <v>4899</v>
      </c>
      <c r="F32" s="25">
        <v>290</v>
      </c>
      <c r="G32" s="25">
        <v>59827</v>
      </c>
      <c r="H32" s="20">
        <f t="shared" si="6"/>
        <v>81313</v>
      </c>
    </row>
    <row r="33" spans="1:8" ht="12.75">
      <c r="A33" s="4" t="s">
        <v>13</v>
      </c>
      <c r="B33" s="20">
        <f aca="true" t="shared" si="7" ref="B33:H33">SUM(B30:B32)</f>
        <v>399509</v>
      </c>
      <c r="C33" s="20">
        <f t="shared" si="7"/>
        <v>0</v>
      </c>
      <c r="D33" s="20">
        <f t="shared" si="7"/>
        <v>105535</v>
      </c>
      <c r="E33" s="20">
        <f t="shared" si="7"/>
        <v>263089</v>
      </c>
      <c r="F33" s="20">
        <f t="shared" si="7"/>
        <v>10282</v>
      </c>
      <c r="G33" s="20">
        <f t="shared" si="7"/>
        <v>4537827</v>
      </c>
      <c r="H33" s="20">
        <f t="shared" si="7"/>
        <v>5316242</v>
      </c>
    </row>
    <row r="34" spans="1:8" ht="12.75">
      <c r="A34" s="4" t="s">
        <v>14</v>
      </c>
      <c r="B34" s="20">
        <f aca="true" t="shared" si="8" ref="B34:H34">SUM(B27+B28+B29+B33)</f>
        <v>3571891</v>
      </c>
      <c r="C34" s="20">
        <f t="shared" si="8"/>
        <v>16491</v>
      </c>
      <c r="D34" s="20">
        <f t="shared" si="8"/>
        <v>1193781</v>
      </c>
      <c r="E34" s="20">
        <f t="shared" si="8"/>
        <v>3220404</v>
      </c>
      <c r="F34" s="20">
        <f t="shared" si="8"/>
        <v>131356</v>
      </c>
      <c r="G34" s="20">
        <f t="shared" si="8"/>
        <v>35629757</v>
      </c>
      <c r="H34" s="20">
        <f t="shared" si="8"/>
        <v>43763680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98860</v>
      </c>
      <c r="D42" s="21">
        <f>H16</f>
        <v>55973</v>
      </c>
      <c r="E42" s="21">
        <f>H17</f>
        <v>25579</v>
      </c>
      <c r="F42" s="21">
        <f>H18</f>
        <v>5166</v>
      </c>
      <c r="G42" s="21">
        <f>H22</f>
        <v>12142</v>
      </c>
      <c r="H42" s="21">
        <f>H19</f>
        <v>10804</v>
      </c>
      <c r="I42" s="21">
        <f>H20</f>
        <v>1157</v>
      </c>
      <c r="J42" s="21">
        <f>H21</f>
        <v>181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193993</v>
      </c>
      <c r="D43" s="21">
        <f>H5</f>
        <v>111695</v>
      </c>
      <c r="E43" s="21">
        <f>H6</f>
        <v>48987</v>
      </c>
      <c r="F43" s="21">
        <f>H7</f>
        <v>9804</v>
      </c>
      <c r="G43" s="21">
        <f>H11</f>
        <v>23507</v>
      </c>
      <c r="H43" s="21">
        <f>H8</f>
        <v>20580</v>
      </c>
      <c r="I43" s="21">
        <f>H9</f>
        <v>2546</v>
      </c>
      <c r="J43" s="21">
        <f>H10</f>
        <v>381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1.9623002225369208</v>
      </c>
      <c r="D44" s="22">
        <f t="shared" si="9"/>
        <v>1.9955156950672646</v>
      </c>
      <c r="E44" s="22">
        <f t="shared" si="9"/>
        <v>1.915125689041792</v>
      </c>
      <c r="F44" s="22">
        <f t="shared" si="9"/>
        <v>1.8977932636469221</v>
      </c>
      <c r="G44" s="22">
        <f t="shared" si="9"/>
        <v>1.9360072475704166</v>
      </c>
      <c r="H44" s="22">
        <f t="shared" si="9"/>
        <v>1.904850055534987</v>
      </c>
      <c r="I44" s="22">
        <f t="shared" si="9"/>
        <v>2.2005185825410543</v>
      </c>
      <c r="J44" s="22">
        <f t="shared" si="9"/>
        <v>2.1049723756906076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75604</v>
      </c>
      <c r="D47" s="21">
        <f>G16</f>
        <v>41692</v>
      </c>
      <c r="E47" s="21">
        <f>G17</f>
        <v>19640</v>
      </c>
      <c r="F47" s="21">
        <f>G18</f>
        <v>4233</v>
      </c>
      <c r="G47" s="21">
        <f>G22</f>
        <v>10039</v>
      </c>
      <c r="H47" s="21">
        <f>G19</f>
        <v>9019</v>
      </c>
      <c r="I47" s="21">
        <f>G20</f>
        <v>886</v>
      </c>
      <c r="J47" s="21">
        <f>G21</f>
        <v>134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158810</v>
      </c>
      <c r="D48" s="21">
        <f>G5</f>
        <v>90941</v>
      </c>
      <c r="E48" s="21">
        <f>G6</f>
        <v>39268</v>
      </c>
      <c r="F48" s="21">
        <f>G7</f>
        <v>8433</v>
      </c>
      <c r="G48" s="21">
        <f>G11</f>
        <v>20168</v>
      </c>
      <c r="H48" s="21">
        <f>G8</f>
        <v>17922</v>
      </c>
      <c r="I48" s="21">
        <f>G9</f>
        <v>1959</v>
      </c>
      <c r="J48" s="21">
        <f>G10</f>
        <v>287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2.1005502354372783</v>
      </c>
      <c r="D49" s="22">
        <f t="shared" si="10"/>
        <v>2.1812577952604815</v>
      </c>
      <c r="E49" s="22">
        <f t="shared" si="10"/>
        <v>1.9993890020366598</v>
      </c>
      <c r="F49" s="22">
        <f t="shared" si="10"/>
        <v>1.9922041105598867</v>
      </c>
      <c r="G49" s="22">
        <f t="shared" si="10"/>
        <v>2.008965036358203</v>
      </c>
      <c r="H49" s="22">
        <f t="shared" si="10"/>
        <v>1.9871382636655948</v>
      </c>
      <c r="I49" s="22">
        <f t="shared" si="10"/>
        <v>2.211060948081264</v>
      </c>
      <c r="J49" s="22">
        <f t="shared" si="10"/>
        <v>2.1417910447761193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23256</v>
      </c>
      <c r="D52" s="21">
        <f>SUM(B16:F16)</f>
        <v>14281</v>
      </c>
      <c r="E52" s="21">
        <f>SUM(B17:F17)</f>
        <v>5939</v>
      </c>
      <c r="F52" s="21">
        <f>SUM(B18:F18)</f>
        <v>933</v>
      </c>
      <c r="G52" s="21">
        <f>SUM(H52:J52)</f>
        <v>2103</v>
      </c>
      <c r="H52" s="21">
        <f>SUM(B19:F19)</f>
        <v>1785</v>
      </c>
      <c r="I52" s="21">
        <f>SUM(B20:F20)</f>
        <v>271</v>
      </c>
      <c r="J52" s="21">
        <f>SUM(B21:F21)</f>
        <v>47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35183</v>
      </c>
      <c r="D53" s="21">
        <f>SUM(B5:F5)</f>
        <v>20754</v>
      </c>
      <c r="E53" s="21">
        <f>SUM(B6:F6)</f>
        <v>9719</v>
      </c>
      <c r="F53" s="21">
        <f>SUM(B7:F7)</f>
        <v>1371</v>
      </c>
      <c r="G53" s="21">
        <f>SUM(H53:J53)</f>
        <v>3339</v>
      </c>
      <c r="H53" s="21">
        <f>SUM(B8:F8)</f>
        <v>2658</v>
      </c>
      <c r="I53" s="21">
        <f>SUM(B9:F9)</f>
        <v>587</v>
      </c>
      <c r="J53" s="21">
        <f>SUM(B10:F10)</f>
        <v>94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1.5128568971448229</v>
      </c>
      <c r="D54" s="22">
        <f t="shared" si="11"/>
        <v>1.4532595756599678</v>
      </c>
      <c r="E54" s="22">
        <f t="shared" si="11"/>
        <v>1.6364707863276646</v>
      </c>
      <c r="F54" s="22">
        <f t="shared" si="11"/>
        <v>1.4694533762057878</v>
      </c>
      <c r="G54" s="22">
        <f t="shared" si="11"/>
        <v>1.587731811697575</v>
      </c>
      <c r="H54" s="22">
        <f t="shared" si="11"/>
        <v>1.4890756302521009</v>
      </c>
      <c r="I54" s="22">
        <f t="shared" si="11"/>
        <v>2.1660516605166054</v>
      </c>
      <c r="J54" s="22">
        <f t="shared" si="11"/>
        <v>2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23256</v>
      </c>
      <c r="D61" s="21">
        <f>SUM(B16:F16)</f>
        <v>14281</v>
      </c>
      <c r="E61" s="21">
        <f>SUM(B17:F17)</f>
        <v>5939</v>
      </c>
      <c r="F61" s="21">
        <f>SUM(B18:F18)</f>
        <v>933</v>
      </c>
      <c r="G61" s="21">
        <f>SUM(H61:J61)</f>
        <v>2103</v>
      </c>
      <c r="H61" s="21">
        <f>SUM(B19:F19)</f>
        <v>1785</v>
      </c>
      <c r="I61" s="21">
        <f>SUM(B20:F20)</f>
        <v>271</v>
      </c>
      <c r="J61" s="21">
        <f>SUM(B21:F21)</f>
        <v>47</v>
      </c>
      <c r="K61" s="21"/>
      <c r="N61" s="19" t="s">
        <v>95</v>
      </c>
    </row>
    <row r="62" spans="1:14" ht="12.75">
      <c r="A62" t="s">
        <v>21</v>
      </c>
      <c r="C62" s="21">
        <f>SUM(B12:F12)</f>
        <v>35183</v>
      </c>
      <c r="D62" s="21">
        <f>SUM(B5:F5)</f>
        <v>20754</v>
      </c>
      <c r="E62" s="21">
        <f>SUM(B6:F6)</f>
        <v>9719</v>
      </c>
      <c r="F62" s="21">
        <f>SUM(B7:F7)</f>
        <v>1371</v>
      </c>
      <c r="G62" s="21">
        <f>SUM(H62:J62)</f>
        <v>3339</v>
      </c>
      <c r="H62" s="21">
        <f>SUM(B8:F8)</f>
        <v>2658</v>
      </c>
      <c r="I62" s="21">
        <f>SUM(B9:F9)</f>
        <v>587</v>
      </c>
      <c r="J62" s="21">
        <f>SUM(B10:F10)</f>
        <v>94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1.5128568971448229</v>
      </c>
      <c r="D63" s="22">
        <f t="shared" si="12"/>
        <v>1.4532595756599678</v>
      </c>
      <c r="E63" s="22">
        <f t="shared" si="12"/>
        <v>1.6364707863276646</v>
      </c>
      <c r="F63" s="22">
        <f t="shared" si="12"/>
        <v>1.4694533762057878</v>
      </c>
      <c r="G63" s="22">
        <f t="shared" si="12"/>
        <v>1.587731811697575</v>
      </c>
      <c r="H63" s="22">
        <f t="shared" si="12"/>
        <v>1.4890756302521009</v>
      </c>
      <c r="I63" s="22">
        <f t="shared" si="12"/>
        <v>2.1660516605166054</v>
      </c>
      <c r="J63" s="22">
        <f t="shared" si="12"/>
        <v>2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14473</v>
      </c>
      <c r="D66" s="21">
        <f>SUM(E16:F16)</f>
        <v>9409</v>
      </c>
      <c r="E66" s="21">
        <f>SUM(E17:F17)</f>
        <v>3270</v>
      </c>
      <c r="F66" s="21">
        <f>SUM(E18:F18)</f>
        <v>587</v>
      </c>
      <c r="G66" s="21">
        <f>SUM(H66:J66)</f>
        <v>1207</v>
      </c>
      <c r="H66" s="21">
        <f>SUM(E19:F19)</f>
        <v>1067</v>
      </c>
      <c r="I66" s="21">
        <f>SUM(E20:F20)</f>
        <v>116</v>
      </c>
      <c r="J66" s="21">
        <f>SUM(E21:F21)</f>
        <v>24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15536</v>
      </c>
      <c r="D67" s="21">
        <f>SUM(E5:F5)</f>
        <v>10256</v>
      </c>
      <c r="E67" s="21">
        <f>SUM(E6:F6)</f>
        <v>3421</v>
      </c>
      <c r="F67" s="21">
        <f>SUM(E7:F7)</f>
        <v>606</v>
      </c>
      <c r="G67" s="21">
        <f>SUM(H67:J67)</f>
        <v>1253</v>
      </c>
      <c r="H67" s="21">
        <f>SUM(E8:F8)</f>
        <v>1105</v>
      </c>
      <c r="I67" s="21">
        <f>SUM(E9:F9)</f>
        <v>122</v>
      </c>
      <c r="J67" s="21">
        <f>SUM(E10:F10)</f>
        <v>26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1.0734471084087611</v>
      </c>
      <c r="D68" s="22">
        <f t="shared" si="13"/>
        <v>1.0900201934318205</v>
      </c>
      <c r="E68" s="22">
        <f t="shared" si="13"/>
        <v>1.046177370030581</v>
      </c>
      <c r="F68" s="22">
        <f t="shared" si="13"/>
        <v>1.0323679727427597</v>
      </c>
      <c r="G68" s="22">
        <f t="shared" si="13"/>
        <v>1.0381110190555096</v>
      </c>
      <c r="H68" s="22">
        <f t="shared" si="13"/>
        <v>1.035613870665417</v>
      </c>
      <c r="I68" s="22">
        <f t="shared" si="13"/>
        <v>1.0517241379310345</v>
      </c>
      <c r="J68" s="22">
        <f t="shared" si="13"/>
        <v>1.0833333333333333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4865</v>
      </c>
      <c r="D71" s="21">
        <f>B16</f>
        <v>2529</v>
      </c>
      <c r="E71" s="21">
        <f>B17</f>
        <v>1591</v>
      </c>
      <c r="F71" s="21">
        <f>B18</f>
        <v>197</v>
      </c>
      <c r="G71" s="21">
        <f>SUM(H71:J71)</f>
        <v>548</v>
      </c>
      <c r="H71" s="21">
        <f>B19</f>
        <v>406</v>
      </c>
      <c r="I71" s="21">
        <f>B20</f>
        <v>125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15597</v>
      </c>
      <c r="D72" s="21">
        <f>B5</f>
        <v>8078</v>
      </c>
      <c r="E72" s="21">
        <f>B6</f>
        <v>5180</v>
      </c>
      <c r="F72" s="21">
        <f>B7</f>
        <v>611</v>
      </c>
      <c r="G72" s="21">
        <f>SUM(H72:J72)</f>
        <v>1728</v>
      </c>
      <c r="H72" s="21">
        <f>B8</f>
        <v>1231</v>
      </c>
      <c r="I72" s="21">
        <f>B9</f>
        <v>435</v>
      </c>
      <c r="J72" s="21">
        <f>B10</f>
        <v>62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3.205960945529291</v>
      </c>
      <c r="D73" s="22">
        <f t="shared" si="14"/>
        <v>3.1941478845393436</v>
      </c>
      <c r="E73" s="22">
        <f t="shared" si="14"/>
        <v>3.255813953488372</v>
      </c>
      <c r="F73" s="22">
        <f t="shared" si="14"/>
        <v>3.1015228426395938</v>
      </c>
      <c r="G73" s="22">
        <f t="shared" si="14"/>
        <v>3.153284671532847</v>
      </c>
      <c r="H73" s="22">
        <f t="shared" si="14"/>
        <v>3.0320197044334973</v>
      </c>
      <c r="I73" s="22">
        <f t="shared" si="14"/>
        <v>3.48</v>
      </c>
      <c r="J73" s="22">
        <f t="shared" si="14"/>
        <v>3.6470588235294117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21</v>
      </c>
      <c r="D76" s="21">
        <f>C16</f>
        <v>15</v>
      </c>
      <c r="E76" s="21">
        <f>C17</f>
        <v>5</v>
      </c>
      <c r="F76" s="21">
        <f>C18</f>
        <v>1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69</v>
      </c>
      <c r="D77" s="21">
        <f>C5</f>
        <v>42</v>
      </c>
      <c r="E77" s="21">
        <f>C6</f>
        <v>23</v>
      </c>
      <c r="F77" s="21">
        <f>C7</f>
        <v>4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3.2857142857142856</v>
      </c>
      <c r="D78" s="22">
        <f t="shared" si="15"/>
        <v>2.8</v>
      </c>
      <c r="E78" s="22">
        <f t="shared" si="15"/>
        <v>4.6</v>
      </c>
      <c r="F78" s="22">
        <f t="shared" si="15"/>
        <v>4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3897</v>
      </c>
      <c r="D81" s="21">
        <f>D16</f>
        <v>2328</v>
      </c>
      <c r="E81" s="21">
        <f>D17</f>
        <v>1073</v>
      </c>
      <c r="F81" s="21">
        <f>D18</f>
        <v>148</v>
      </c>
      <c r="G81" s="21">
        <f>SUM(H81:J81)</f>
        <v>348</v>
      </c>
      <c r="H81" s="21">
        <f>D19</f>
        <v>312</v>
      </c>
      <c r="I81" s="21">
        <f>D20</f>
        <v>30</v>
      </c>
      <c r="J81" s="21">
        <f>D21</f>
        <v>6</v>
      </c>
      <c r="K81" s="21"/>
    </row>
    <row r="82" spans="1:11" ht="12.75">
      <c r="A82" t="s">
        <v>21</v>
      </c>
      <c r="C82" s="21">
        <f>D12</f>
        <v>3981</v>
      </c>
      <c r="D82" s="21">
        <f>D5</f>
        <v>2378</v>
      </c>
      <c r="E82" s="21">
        <f>D6</f>
        <v>1095</v>
      </c>
      <c r="F82" s="21">
        <f>D7</f>
        <v>150</v>
      </c>
      <c r="G82" s="21">
        <f>SUM(H82:J82)</f>
        <v>358</v>
      </c>
      <c r="H82" s="21">
        <f>D8</f>
        <v>322</v>
      </c>
      <c r="I82" s="21">
        <f>D9</f>
        <v>30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1.0215550423402617</v>
      </c>
      <c r="D83" s="22">
        <f t="shared" si="16"/>
        <v>1.0214776632302405</v>
      </c>
      <c r="E83" s="22">
        <f t="shared" si="16"/>
        <v>1.0205032618825722</v>
      </c>
      <c r="F83" s="22">
        <f t="shared" si="16"/>
        <v>1.0135135135135136</v>
      </c>
      <c r="G83" s="22">
        <f t="shared" si="16"/>
        <v>1.028735632183908</v>
      </c>
      <c r="H83" s="22">
        <f t="shared" si="16"/>
        <v>1.0320512820512822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43763680</v>
      </c>
      <c r="D94" s="21"/>
      <c r="E94" s="21">
        <f>SUM(E95:E96)</f>
        <v>98860</v>
      </c>
      <c r="F94" s="22">
        <f>C94/E94</f>
        <v>442.6833906534493</v>
      </c>
      <c r="G94" s="21">
        <f>SUM(G95:G96)</f>
        <v>193993</v>
      </c>
      <c r="H94" s="22">
        <f>C94/G94</f>
        <v>225.59411937544138</v>
      </c>
    </row>
    <row r="95" spans="1:8" ht="12.75">
      <c r="A95" t="s">
        <v>23</v>
      </c>
      <c r="C95" s="21">
        <f>G34</f>
        <v>35629757</v>
      </c>
      <c r="D95" s="21"/>
      <c r="E95" s="21">
        <f>G23</f>
        <v>75604</v>
      </c>
      <c r="F95" s="22">
        <f>C95/E95</f>
        <v>471.2681471879795</v>
      </c>
      <c r="G95" s="21">
        <f>G12</f>
        <v>158810</v>
      </c>
      <c r="H95" s="22">
        <f>C95/G95</f>
        <v>224.35461872678042</v>
      </c>
    </row>
    <row r="96" spans="1:8" ht="12.75">
      <c r="A96" t="s">
        <v>34</v>
      </c>
      <c r="C96" s="21">
        <f>SUM(B34:F34)</f>
        <v>8133923</v>
      </c>
      <c r="D96" s="21"/>
      <c r="E96" s="21">
        <f>SUM(B23:F23)</f>
        <v>23256</v>
      </c>
      <c r="F96" s="22">
        <f>C96/E96</f>
        <v>349.7558909528724</v>
      </c>
      <c r="G96" s="21">
        <f>SUM(B12:F12)</f>
        <v>35183</v>
      </c>
      <c r="H96" s="22">
        <f>C96/G96</f>
        <v>231.18901173862378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24984249</v>
      </c>
      <c r="D98" s="21"/>
      <c r="E98" s="21">
        <f>SUM(E99:E100)</f>
        <v>55973</v>
      </c>
      <c r="F98" s="22">
        <f>C98/E98</f>
        <v>446.3625140692834</v>
      </c>
      <c r="G98" s="21">
        <f>SUM(G99:G100)</f>
        <v>111695</v>
      </c>
      <c r="H98" s="22">
        <f>C98/G98</f>
        <v>223.6827879493263</v>
      </c>
      <c r="N98" s="19"/>
    </row>
    <row r="99" spans="1:16" ht="12.75">
      <c r="A99" t="s">
        <v>23</v>
      </c>
      <c r="C99" s="21">
        <f>G27</f>
        <v>20188931</v>
      </c>
      <c r="D99" s="21"/>
      <c r="E99" s="21">
        <f>G16</f>
        <v>41692</v>
      </c>
      <c r="F99" s="22">
        <f>C99/E99</f>
        <v>484.23992612491605</v>
      </c>
      <c r="G99" s="21">
        <f>G5</f>
        <v>90941</v>
      </c>
      <c r="H99" s="22">
        <f>C99/G99</f>
        <v>222.0003188880703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4795318</v>
      </c>
      <c r="D100" s="21"/>
      <c r="E100" s="21">
        <f>SUM(B16:F16)</f>
        <v>14281</v>
      </c>
      <c r="F100" s="22">
        <f>C100/E100</f>
        <v>335.78306841257614</v>
      </c>
      <c r="G100" s="21">
        <f>SUM(B5:F5)</f>
        <v>20754</v>
      </c>
      <c r="H100" s="22">
        <f>C100/G100</f>
        <v>231.05512190421123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11295741</v>
      </c>
      <c r="D102" s="21"/>
      <c r="E102" s="21">
        <f>SUM(E103:E104)</f>
        <v>25579</v>
      </c>
      <c r="F102" s="22">
        <f>C102/E102</f>
        <v>441.60213456350914</v>
      </c>
      <c r="G102" s="21">
        <f>SUM(G103:G104)</f>
        <v>48987</v>
      </c>
      <c r="H102" s="22">
        <f>C102/G102</f>
        <v>230.5865025414906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9047406</v>
      </c>
      <c r="D103" s="21"/>
      <c r="E103" s="21">
        <f>G17</f>
        <v>19640</v>
      </c>
      <c r="F103" s="22">
        <f>C103/E103</f>
        <v>460.6622199592668</v>
      </c>
      <c r="G103" s="21">
        <f>G6</f>
        <v>39268</v>
      </c>
      <c r="H103" s="22">
        <f>C103/G103</f>
        <v>230.4014974024651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2248335</v>
      </c>
      <c r="D104" s="21"/>
      <c r="E104" s="21">
        <f>SUM(B17:F17)</f>
        <v>5939</v>
      </c>
      <c r="F104" s="22">
        <f>C104/E104</f>
        <v>378.5713083010608</v>
      </c>
      <c r="G104" s="21">
        <f>SUM(B6:F6)</f>
        <v>9719</v>
      </c>
      <c r="H104" s="22">
        <f>C104/G104</f>
        <v>231.33398497787837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2167448</v>
      </c>
      <c r="D106" s="21"/>
      <c r="E106" s="21">
        <f>SUM(E107:E108)</f>
        <v>5166</v>
      </c>
      <c r="F106" s="22">
        <f>C106/E106</f>
        <v>419.5602013162989</v>
      </c>
      <c r="G106" s="21">
        <f>SUM(G107:G108)</f>
        <v>9804</v>
      </c>
      <c r="H106" s="22">
        <f>C106/G106</f>
        <v>221.077927376581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1855593</v>
      </c>
      <c r="D107" s="21"/>
      <c r="E107" s="21">
        <f>G18</f>
        <v>4233</v>
      </c>
      <c r="F107" s="22">
        <f>C107/E107</f>
        <v>438.363571934798</v>
      </c>
      <c r="G107" s="21">
        <f>G7</f>
        <v>8433</v>
      </c>
      <c r="H107" s="22">
        <f>C107/G107</f>
        <v>220.03948772678763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311855</v>
      </c>
      <c r="D108" s="21"/>
      <c r="E108" s="21">
        <f>SUM(B18:F18)</f>
        <v>933</v>
      </c>
      <c r="F108" s="22">
        <f>C108/E108</f>
        <v>334.2497320471597</v>
      </c>
      <c r="G108" s="21">
        <f>SUM(B7:F7)</f>
        <v>1371</v>
      </c>
      <c r="H108" s="22">
        <f>C108/G108</f>
        <v>227.4653537563822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5316242</v>
      </c>
      <c r="D110" s="21"/>
      <c r="E110" s="21">
        <f>SUM(E111:E112)</f>
        <v>12142</v>
      </c>
      <c r="F110" s="22">
        <f>C110/E110</f>
        <v>437.8390709932466</v>
      </c>
      <c r="G110" s="21">
        <f>SUM(G111:G112)</f>
        <v>23507</v>
      </c>
      <c r="H110" s="22">
        <f>C110/G110</f>
        <v>226.15569830263325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4537827</v>
      </c>
      <c r="D111" s="21"/>
      <c r="E111" s="21">
        <f>G22</f>
        <v>10039</v>
      </c>
      <c r="F111" s="22">
        <f>C111/E111</f>
        <v>452.0198226915031</v>
      </c>
      <c r="G111" s="21">
        <f>G11</f>
        <v>20168</v>
      </c>
      <c r="H111" s="22">
        <f>C111/G111</f>
        <v>225.00133875446252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778415</v>
      </c>
      <c r="D112" s="21"/>
      <c r="E112" s="21">
        <f>SUM(B22:F22)</f>
        <v>2103</v>
      </c>
      <c r="F112" s="22">
        <f>C112/E112</f>
        <v>370.1450309082263</v>
      </c>
      <c r="G112" s="21">
        <f>SUM(B11:F11)</f>
        <v>3339</v>
      </c>
      <c r="H112" s="22">
        <f>C112/G112</f>
        <v>233.12818209044624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4665171</v>
      </c>
      <c r="D114" s="21"/>
      <c r="E114" s="21">
        <f>SUM(E115:E116)</f>
        <v>10804</v>
      </c>
      <c r="F114" s="22">
        <f>C114/E114</f>
        <v>431.8003517215846</v>
      </c>
      <c r="G114" s="21">
        <f>SUM(G115:G116)</f>
        <v>20580</v>
      </c>
      <c r="H114" s="22">
        <f>C114/G114</f>
        <v>226.684693877551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4042924</v>
      </c>
      <c r="D115" s="21"/>
      <c r="E115" s="21">
        <f>G19</f>
        <v>9019</v>
      </c>
      <c r="F115" s="22">
        <f>C115/E115</f>
        <v>448.2674354141257</v>
      </c>
      <c r="G115" s="21">
        <f>G8</f>
        <v>17922</v>
      </c>
      <c r="H115" s="22">
        <f>C115/G115</f>
        <v>225.58442138154223</v>
      </c>
    </row>
    <row r="116" spans="1:8" ht="12.75">
      <c r="A116" t="s">
        <v>34</v>
      </c>
      <c r="C116" s="21">
        <f>SUM(B30:F30)</f>
        <v>622247</v>
      </c>
      <c r="D116" s="21"/>
      <c r="E116" s="21">
        <f>SUM(B19:F19)</f>
        <v>1785</v>
      </c>
      <c r="F116" s="22">
        <f>C116/E116</f>
        <v>348.59775910364147</v>
      </c>
      <c r="G116" s="21">
        <f>SUM(B8:F8)</f>
        <v>2658</v>
      </c>
      <c r="H116" s="22">
        <f>C116/G116</f>
        <v>234.10346124905945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569758</v>
      </c>
      <c r="D118" s="21"/>
      <c r="E118" s="21">
        <f>SUM(E119:E120)</f>
        <v>1157</v>
      </c>
      <c r="F118" s="22">
        <f>C118/E118</f>
        <v>492.44425237683663</v>
      </c>
      <c r="G118" s="21">
        <f>SUM(G119:G120)</f>
        <v>2546</v>
      </c>
      <c r="H118" s="22">
        <f>C118/G118</f>
        <v>223.78554595443833</v>
      </c>
    </row>
    <row r="119" spans="1:8" ht="12.75">
      <c r="A119" t="s">
        <v>23</v>
      </c>
      <c r="C119" s="21">
        <f>G31</f>
        <v>435076</v>
      </c>
      <c r="D119" s="21"/>
      <c r="E119" s="21">
        <f>G20</f>
        <v>886</v>
      </c>
      <c r="F119" s="22">
        <f>C119/E119</f>
        <v>491.0564334085779</v>
      </c>
      <c r="G119" s="21">
        <f>G9</f>
        <v>1959</v>
      </c>
      <c r="H119" s="22">
        <f>C119/G119</f>
        <v>222.0908626850434</v>
      </c>
    </row>
    <row r="120" spans="1:8" ht="12.75">
      <c r="A120" t="s">
        <v>34</v>
      </c>
      <c r="C120" s="21">
        <f>SUM(B31:F31)</f>
        <v>134682</v>
      </c>
      <c r="D120" s="21"/>
      <c r="E120" s="21">
        <f>SUM(B20:F20)</f>
        <v>271</v>
      </c>
      <c r="F120" s="22">
        <f>C120/E120</f>
        <v>496.98154981549817</v>
      </c>
      <c r="G120" s="21">
        <f>SUM(B9:F9)</f>
        <v>587</v>
      </c>
      <c r="H120" s="22">
        <f>C120/G120</f>
        <v>229.4412265758092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81313</v>
      </c>
      <c r="D122" s="21"/>
      <c r="E122" s="21">
        <f>SUM(E123:E124)</f>
        <v>181</v>
      </c>
      <c r="F122" s="22">
        <f>C122/E122</f>
        <v>449.24309392265195</v>
      </c>
      <c r="G122" s="21">
        <f>SUM(G123:G124)</f>
        <v>381</v>
      </c>
      <c r="H122" s="22">
        <f>C122/G122</f>
        <v>213.41994750656167</v>
      </c>
    </row>
    <row r="123" spans="1:8" ht="12.75">
      <c r="A123" t="s">
        <v>23</v>
      </c>
      <c r="C123" s="21">
        <f>G32</f>
        <v>59827</v>
      </c>
      <c r="D123" s="21"/>
      <c r="E123" s="21">
        <f>G21</f>
        <v>134</v>
      </c>
      <c r="F123" s="22">
        <f>C123/E123</f>
        <v>446.47014925373134</v>
      </c>
      <c r="G123" s="21">
        <f>G10</f>
        <v>287</v>
      </c>
      <c r="H123" s="22">
        <f>C123/G123</f>
        <v>208.45644599303137</v>
      </c>
    </row>
    <row r="124" spans="1:8" ht="12.75">
      <c r="A124" t="s">
        <v>34</v>
      </c>
      <c r="C124" s="21">
        <f>SUM(B32:F32)</f>
        <v>21486</v>
      </c>
      <c r="D124" s="21"/>
      <c r="E124" s="21">
        <f>SUM(B21:F21)</f>
        <v>47</v>
      </c>
      <c r="F124" s="22">
        <f>C124/E124</f>
        <v>457.1489361702128</v>
      </c>
      <c r="G124" s="21">
        <f>SUM(B10:F10)</f>
        <v>94</v>
      </c>
      <c r="H124" s="22">
        <f>C124/G124</f>
        <v>228.5744680851064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8756170</v>
      </c>
      <c r="D130" s="21"/>
      <c r="E130" s="21">
        <f aca="true" t="shared" si="17" ref="E130:K130">SUM(E131:E134)</f>
        <v>4795318</v>
      </c>
      <c r="F130" s="21">
        <f t="shared" si="17"/>
        <v>2248335</v>
      </c>
      <c r="G130" s="21">
        <f t="shared" si="17"/>
        <v>311855</v>
      </c>
      <c r="H130" s="21">
        <f t="shared" si="17"/>
        <v>778415</v>
      </c>
      <c r="I130" s="21">
        <f t="shared" si="17"/>
        <v>622247</v>
      </c>
      <c r="J130" s="21">
        <f t="shared" si="17"/>
        <v>134682</v>
      </c>
      <c r="K130" s="21">
        <f t="shared" si="17"/>
        <v>21486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3594251</v>
      </c>
      <c r="D131" s="21"/>
      <c r="E131" s="21">
        <f>SUM(E27:F27)</f>
        <v>2223717</v>
      </c>
      <c r="F131" s="21">
        <f>SUM(E28:F28)</f>
        <v>726878</v>
      </c>
      <c r="G131" s="21">
        <f>SUM(E29:F29)</f>
        <v>127794</v>
      </c>
      <c r="H131" s="21">
        <f>SUM(I131:K131)</f>
        <v>273371</v>
      </c>
      <c r="I131" s="21">
        <f>SUM(E30:F30)</f>
        <v>242491</v>
      </c>
      <c r="J131" s="21">
        <f>SUM(E31:F31)</f>
        <v>25691</v>
      </c>
      <c r="K131" s="21">
        <f>SUM(E32:F32)</f>
        <v>5189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3856859</v>
      </c>
      <c r="D132" s="21"/>
      <c r="E132" s="21">
        <f>B27</f>
        <v>1845387</v>
      </c>
      <c r="F132" s="21">
        <f>B28</f>
        <v>1187725</v>
      </c>
      <c r="G132" s="21">
        <f>B29</f>
        <v>139270</v>
      </c>
      <c r="H132" s="21">
        <f>SUM(I132:K132)</f>
        <v>399509</v>
      </c>
      <c r="I132" s="21">
        <f>B30</f>
        <v>284968</v>
      </c>
      <c r="J132" s="21">
        <f>B31</f>
        <v>100066</v>
      </c>
      <c r="K132" s="21">
        <f>B32</f>
        <v>14475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16491</v>
      </c>
      <c r="D133" s="21"/>
      <c r="E133" s="21">
        <f>C27</f>
        <v>10190</v>
      </c>
      <c r="F133" s="21">
        <f>C28</f>
        <v>5507</v>
      </c>
      <c r="G133" s="21">
        <f>C29</f>
        <v>794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" customHeight="1">
      <c r="A134" t="s">
        <v>2</v>
      </c>
      <c r="C134" s="21">
        <f>SUM(E134:I134)</f>
        <v>1288569</v>
      </c>
      <c r="D134" s="21"/>
      <c r="E134" s="21">
        <f>D27</f>
        <v>716024</v>
      </c>
      <c r="F134" s="21">
        <f>D28</f>
        <v>328225</v>
      </c>
      <c r="G134" s="21">
        <f>D29</f>
        <v>43997</v>
      </c>
      <c r="H134" s="21">
        <f>SUM(I134:K134)</f>
        <v>105535</v>
      </c>
      <c r="I134" s="21">
        <f>D30</f>
        <v>94788</v>
      </c>
      <c r="J134" s="21">
        <f>D31</f>
        <v>8925</v>
      </c>
      <c r="K134" s="21">
        <f>D32</f>
        <v>1822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3594251</v>
      </c>
      <c r="E140" s="22">
        <f>B140/C66</f>
        <v>248.34180888551094</v>
      </c>
      <c r="G140" s="22">
        <f>B140/C67</f>
        <v>231.3498326467559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3856859</v>
      </c>
      <c r="E141" s="22">
        <f>B141/C71</f>
        <v>792.7767728674204</v>
      </c>
      <c r="G141" s="22">
        <f>B141/C72</f>
        <v>247.28210553311536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16491</v>
      </c>
      <c r="E142" s="22">
        <f>B142/C76</f>
        <v>785.2857142857143</v>
      </c>
      <c r="G142" s="22">
        <f>B142/C77</f>
        <v>239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1288569</v>
      </c>
      <c r="E143" s="22">
        <f>B143/C81</f>
        <v>330.6566589684373</v>
      </c>
      <c r="G143" s="22">
        <f>B143/C82</f>
        <v>323.679728711379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H32" sqref="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8039</v>
      </c>
      <c r="C5" s="25">
        <v>60</v>
      </c>
      <c r="D5" s="25">
        <v>2416</v>
      </c>
      <c r="E5" s="25">
        <v>9882</v>
      </c>
      <c r="F5" s="25">
        <v>327</v>
      </c>
      <c r="G5" s="25">
        <v>91397</v>
      </c>
      <c r="H5" s="20">
        <f aca="true" t="shared" si="0" ref="H5:H11">SUM(B5:G5)</f>
        <v>112121</v>
      </c>
    </row>
    <row r="6" spans="1:14" ht="12.75">
      <c r="A6" s="4" t="s">
        <v>8</v>
      </c>
      <c r="B6" s="25">
        <v>5115</v>
      </c>
      <c r="C6" s="25">
        <v>25</v>
      </c>
      <c r="D6" s="25">
        <v>1130</v>
      </c>
      <c r="E6" s="25">
        <v>3358</v>
      </c>
      <c r="F6" s="25">
        <v>67</v>
      </c>
      <c r="G6" s="25">
        <v>39685</v>
      </c>
      <c r="H6" s="20">
        <f t="shared" si="0"/>
        <v>49380</v>
      </c>
      <c r="N6" s="19" t="s">
        <v>95</v>
      </c>
    </row>
    <row r="7" spans="1:14" ht="12.75">
      <c r="A7" s="4" t="s">
        <v>9</v>
      </c>
      <c r="B7" s="25">
        <v>605</v>
      </c>
      <c r="C7" s="25">
        <v>4</v>
      </c>
      <c r="D7" s="25">
        <v>155</v>
      </c>
      <c r="E7" s="25">
        <v>593</v>
      </c>
      <c r="F7" s="25">
        <v>11</v>
      </c>
      <c r="G7" s="25">
        <v>8409</v>
      </c>
      <c r="H7" s="20">
        <f t="shared" si="0"/>
        <v>9777</v>
      </c>
      <c r="N7" s="19"/>
    </row>
    <row r="8" spans="1:16" ht="12.75">
      <c r="A8" s="4" t="s">
        <v>10</v>
      </c>
      <c r="B8" s="25">
        <v>1223</v>
      </c>
      <c r="C8" s="25">
        <v>3</v>
      </c>
      <c r="D8" s="25">
        <v>325</v>
      </c>
      <c r="E8" s="25">
        <v>1092</v>
      </c>
      <c r="F8" s="25">
        <v>28</v>
      </c>
      <c r="G8" s="25">
        <v>18005</v>
      </c>
      <c r="H8" s="20">
        <f t="shared" si="0"/>
        <v>20676</v>
      </c>
      <c r="N8" s="18" t="s">
        <v>4</v>
      </c>
      <c r="P8" s="19" t="s">
        <v>80</v>
      </c>
    </row>
    <row r="9" spans="1:16" ht="12.75">
      <c r="A9" s="4" t="s">
        <v>11</v>
      </c>
      <c r="B9" s="25">
        <v>409</v>
      </c>
      <c r="C9" s="25">
        <v>1</v>
      </c>
      <c r="D9" s="25">
        <v>32</v>
      </c>
      <c r="E9" s="25">
        <v>121</v>
      </c>
      <c r="F9" s="25">
        <v>3</v>
      </c>
      <c r="G9" s="25">
        <v>1984</v>
      </c>
      <c r="H9" s="20">
        <f t="shared" si="0"/>
        <v>2550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48</v>
      </c>
      <c r="C10" s="25">
        <v>0</v>
      </c>
      <c r="D10" s="25">
        <v>4</v>
      </c>
      <c r="E10" s="25">
        <v>24</v>
      </c>
      <c r="F10" s="25">
        <v>1</v>
      </c>
      <c r="G10" s="25">
        <v>284</v>
      </c>
      <c r="H10" s="20">
        <f t="shared" si="0"/>
        <v>361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1680</v>
      </c>
      <c r="C11" s="20">
        <f t="shared" si="1"/>
        <v>4</v>
      </c>
      <c r="D11" s="20">
        <f t="shared" si="1"/>
        <v>361</v>
      </c>
      <c r="E11" s="20">
        <f t="shared" si="1"/>
        <v>1237</v>
      </c>
      <c r="F11" s="20">
        <f t="shared" si="1"/>
        <v>32</v>
      </c>
      <c r="G11" s="20">
        <f t="shared" si="1"/>
        <v>20273</v>
      </c>
      <c r="H11" s="20">
        <f t="shared" si="0"/>
        <v>23587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15439</v>
      </c>
      <c r="C12" s="20">
        <f t="shared" si="2"/>
        <v>93</v>
      </c>
      <c r="D12" s="20">
        <f t="shared" si="2"/>
        <v>4062</v>
      </c>
      <c r="E12" s="20">
        <f t="shared" si="2"/>
        <v>15070</v>
      </c>
      <c r="F12" s="20">
        <f t="shared" si="2"/>
        <v>437</v>
      </c>
      <c r="G12" s="20">
        <f t="shared" si="2"/>
        <v>159764</v>
      </c>
      <c r="H12" s="20">
        <f t="shared" si="2"/>
        <v>194865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2507</v>
      </c>
      <c r="C16" s="25">
        <v>20</v>
      </c>
      <c r="D16" s="25">
        <v>2369</v>
      </c>
      <c r="E16" s="25">
        <v>9089</v>
      </c>
      <c r="F16" s="25">
        <v>286</v>
      </c>
      <c r="G16" s="25">
        <v>41952</v>
      </c>
      <c r="H16" s="20">
        <f aca="true" t="shared" si="3" ref="H16:H22">SUM(B16:G16)</f>
        <v>56223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1573</v>
      </c>
      <c r="C17" s="25">
        <v>6</v>
      </c>
      <c r="D17" s="25">
        <v>1107</v>
      </c>
      <c r="E17" s="25">
        <v>3224</v>
      </c>
      <c r="F17" s="25">
        <v>57</v>
      </c>
      <c r="G17" s="25">
        <v>19794</v>
      </c>
      <c r="H17" s="20">
        <f t="shared" si="3"/>
        <v>25761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191</v>
      </c>
      <c r="C18" s="25">
        <v>1</v>
      </c>
      <c r="D18" s="25">
        <v>153</v>
      </c>
      <c r="E18" s="25">
        <v>573</v>
      </c>
      <c r="F18" s="25">
        <v>10</v>
      </c>
      <c r="G18" s="25">
        <v>4242</v>
      </c>
      <c r="H18" s="20">
        <f t="shared" si="3"/>
        <v>5170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404</v>
      </c>
      <c r="C19" s="25">
        <v>1</v>
      </c>
      <c r="D19" s="25">
        <v>312</v>
      </c>
      <c r="E19" s="25">
        <v>1052</v>
      </c>
      <c r="F19" s="25">
        <v>26</v>
      </c>
      <c r="G19" s="25">
        <v>9044</v>
      </c>
      <c r="H19" s="20">
        <f t="shared" si="3"/>
        <v>10839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116</v>
      </c>
      <c r="C20" s="25">
        <v>1</v>
      </c>
      <c r="D20" s="25">
        <v>32</v>
      </c>
      <c r="E20" s="25">
        <v>116</v>
      </c>
      <c r="F20" s="25">
        <v>2</v>
      </c>
      <c r="G20" s="25">
        <v>890</v>
      </c>
      <c r="H20" s="20">
        <f t="shared" si="3"/>
        <v>1157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13</v>
      </c>
      <c r="C21" s="25">
        <v>0</v>
      </c>
      <c r="D21" s="25">
        <v>4</v>
      </c>
      <c r="E21" s="25">
        <v>22</v>
      </c>
      <c r="F21" s="25">
        <v>1</v>
      </c>
      <c r="G21" s="25">
        <v>130</v>
      </c>
      <c r="H21" s="20">
        <f t="shared" si="3"/>
        <v>170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533</v>
      </c>
      <c r="C22" s="20">
        <f t="shared" si="4"/>
        <v>2</v>
      </c>
      <c r="D22" s="20">
        <f t="shared" si="4"/>
        <v>348</v>
      </c>
      <c r="E22" s="20">
        <f t="shared" si="4"/>
        <v>1190</v>
      </c>
      <c r="F22" s="20">
        <f t="shared" si="4"/>
        <v>29</v>
      </c>
      <c r="G22" s="20">
        <f t="shared" si="4"/>
        <v>10064</v>
      </c>
      <c r="H22" s="20">
        <f t="shared" si="3"/>
        <v>12166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4804</v>
      </c>
      <c r="C23" s="20">
        <f t="shared" si="5"/>
        <v>29</v>
      </c>
      <c r="D23" s="20">
        <f t="shared" si="5"/>
        <v>3977</v>
      </c>
      <c r="E23" s="20">
        <f t="shared" si="5"/>
        <v>14076</v>
      </c>
      <c r="F23" s="20">
        <f t="shared" si="5"/>
        <v>382</v>
      </c>
      <c r="G23" s="20">
        <f t="shared" si="5"/>
        <v>76052</v>
      </c>
      <c r="H23" s="20">
        <f t="shared" si="5"/>
        <v>99320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1837346</v>
      </c>
      <c r="C27" s="25">
        <v>14864</v>
      </c>
      <c r="D27" s="25">
        <v>725731</v>
      </c>
      <c r="E27" s="25">
        <v>2118457</v>
      </c>
      <c r="F27" s="25">
        <v>99069</v>
      </c>
      <c r="G27" s="25">
        <v>20318741</v>
      </c>
      <c r="H27" s="20">
        <f aca="true" t="shared" si="6" ref="H27:H32">SUM(B27:G27)</f>
        <v>25114208</v>
      </c>
    </row>
    <row r="28" spans="1:8" ht="12.75">
      <c r="A28" s="4" t="s">
        <v>8</v>
      </c>
      <c r="B28" s="25">
        <v>1171786</v>
      </c>
      <c r="C28" s="25">
        <v>6530</v>
      </c>
      <c r="D28" s="25">
        <v>339096</v>
      </c>
      <c r="E28" s="25">
        <v>707276</v>
      </c>
      <c r="F28" s="25">
        <v>19709</v>
      </c>
      <c r="G28" s="25">
        <v>9141330</v>
      </c>
      <c r="H28" s="20">
        <f t="shared" si="6"/>
        <v>11385727</v>
      </c>
    </row>
    <row r="29" spans="1:8" ht="12.75">
      <c r="A29" s="4" t="s">
        <v>9</v>
      </c>
      <c r="B29" s="25">
        <v>137640</v>
      </c>
      <c r="C29" s="25">
        <v>830</v>
      </c>
      <c r="D29" s="25">
        <v>45741</v>
      </c>
      <c r="E29" s="25">
        <v>123873</v>
      </c>
      <c r="F29" s="25">
        <v>3240</v>
      </c>
      <c r="G29" s="25">
        <v>1843715</v>
      </c>
      <c r="H29" s="20">
        <f t="shared" si="6"/>
        <v>2155039</v>
      </c>
    </row>
    <row r="30" spans="1:8" ht="12.75">
      <c r="A30" s="4" t="s">
        <v>10</v>
      </c>
      <c r="B30" s="25">
        <v>284330</v>
      </c>
      <c r="C30" s="25">
        <v>567</v>
      </c>
      <c r="D30" s="25">
        <v>95790</v>
      </c>
      <c r="E30" s="25">
        <v>237611</v>
      </c>
      <c r="F30" s="25">
        <v>8518</v>
      </c>
      <c r="G30" s="25">
        <v>4056822</v>
      </c>
      <c r="H30" s="20">
        <f t="shared" si="6"/>
        <v>4683638</v>
      </c>
    </row>
    <row r="31" spans="1:8" ht="12.75">
      <c r="A31" s="4" t="s">
        <v>11</v>
      </c>
      <c r="B31" s="25">
        <v>92934</v>
      </c>
      <c r="C31" s="25">
        <v>214</v>
      </c>
      <c r="D31" s="25">
        <v>9430</v>
      </c>
      <c r="E31" s="25">
        <v>24769</v>
      </c>
      <c r="F31" s="25">
        <v>854</v>
      </c>
      <c r="G31" s="25">
        <v>441115</v>
      </c>
      <c r="H31" s="20">
        <f t="shared" si="6"/>
        <v>569316</v>
      </c>
    </row>
    <row r="32" spans="1:8" ht="12.75">
      <c r="A32" s="4" t="s">
        <v>12</v>
      </c>
      <c r="B32" s="25">
        <v>10894</v>
      </c>
      <c r="C32" s="25">
        <v>0</v>
      </c>
      <c r="D32" s="25">
        <v>1280</v>
      </c>
      <c r="E32" s="25">
        <v>4669</v>
      </c>
      <c r="F32" s="25">
        <v>290</v>
      </c>
      <c r="G32" s="25">
        <v>59577</v>
      </c>
      <c r="H32" s="20">
        <f t="shared" si="6"/>
        <v>76710</v>
      </c>
    </row>
    <row r="33" spans="1:8" ht="12.75">
      <c r="A33" s="4" t="s">
        <v>13</v>
      </c>
      <c r="B33" s="20">
        <f aca="true" t="shared" si="7" ref="B33:H33">SUM(B30:B32)</f>
        <v>388158</v>
      </c>
      <c r="C33" s="20">
        <f t="shared" si="7"/>
        <v>781</v>
      </c>
      <c r="D33" s="20">
        <f t="shared" si="7"/>
        <v>106500</v>
      </c>
      <c r="E33" s="20">
        <f t="shared" si="7"/>
        <v>267049</v>
      </c>
      <c r="F33" s="20">
        <f t="shared" si="7"/>
        <v>9662</v>
      </c>
      <c r="G33" s="20">
        <f t="shared" si="7"/>
        <v>4557514</v>
      </c>
      <c r="H33" s="20">
        <f t="shared" si="7"/>
        <v>5329664</v>
      </c>
    </row>
    <row r="34" spans="1:10" ht="12.75">
      <c r="A34" s="4" t="s">
        <v>14</v>
      </c>
      <c r="B34" s="20">
        <f aca="true" t="shared" si="8" ref="B34:H34">SUM(B27+B28+B29+B33)</f>
        <v>3534930</v>
      </c>
      <c r="C34" s="20">
        <f t="shared" si="8"/>
        <v>23005</v>
      </c>
      <c r="D34" s="20">
        <f t="shared" si="8"/>
        <v>1217068</v>
      </c>
      <c r="E34" s="20">
        <f t="shared" si="8"/>
        <v>3216655</v>
      </c>
      <c r="F34" s="20">
        <f t="shared" si="8"/>
        <v>131680</v>
      </c>
      <c r="G34" s="20">
        <f t="shared" si="8"/>
        <v>35861300</v>
      </c>
      <c r="H34" s="20">
        <f t="shared" si="8"/>
        <v>43984638</v>
      </c>
      <c r="J34" s="20"/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99320</v>
      </c>
      <c r="D42" s="21">
        <f>H16</f>
        <v>56223</v>
      </c>
      <c r="E42" s="21">
        <f>H17</f>
        <v>25761</v>
      </c>
      <c r="F42" s="21">
        <f>H18</f>
        <v>5170</v>
      </c>
      <c r="G42" s="21">
        <f>H22</f>
        <v>12166</v>
      </c>
      <c r="H42" s="21">
        <f>H19</f>
        <v>10839</v>
      </c>
      <c r="I42" s="21">
        <f>H20</f>
        <v>1157</v>
      </c>
      <c r="J42" s="21">
        <f>H21</f>
        <v>170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194865</v>
      </c>
      <c r="D43" s="21">
        <f>H5</f>
        <v>112121</v>
      </c>
      <c r="E43" s="21">
        <f>H6</f>
        <v>49380</v>
      </c>
      <c r="F43" s="21">
        <f>H7</f>
        <v>9777</v>
      </c>
      <c r="G43" s="21">
        <f>H11</f>
        <v>23587</v>
      </c>
      <c r="H43" s="21">
        <f>H8</f>
        <v>20676</v>
      </c>
      <c r="I43" s="21">
        <f>H9</f>
        <v>2550</v>
      </c>
      <c r="J43" s="21">
        <f>H10</f>
        <v>361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1.9619915424889247</v>
      </c>
      <c r="D44" s="22">
        <f t="shared" si="9"/>
        <v>1.9942194475570496</v>
      </c>
      <c r="E44" s="22">
        <f t="shared" si="9"/>
        <v>1.9168510539187142</v>
      </c>
      <c r="F44" s="22">
        <f t="shared" si="9"/>
        <v>1.89110251450677</v>
      </c>
      <c r="G44" s="22">
        <f t="shared" si="9"/>
        <v>1.938763767877692</v>
      </c>
      <c r="H44" s="22">
        <f t="shared" si="9"/>
        <v>1.9075560476058677</v>
      </c>
      <c r="I44" s="22">
        <f t="shared" si="9"/>
        <v>2.2039757994814173</v>
      </c>
      <c r="J44" s="22">
        <f t="shared" si="9"/>
        <v>2.123529411764706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76052</v>
      </c>
      <c r="D47" s="21">
        <f>G16</f>
        <v>41952</v>
      </c>
      <c r="E47" s="21">
        <f>G17</f>
        <v>19794</v>
      </c>
      <c r="F47" s="21">
        <f>G18</f>
        <v>4242</v>
      </c>
      <c r="G47" s="21">
        <f>G22</f>
        <v>10064</v>
      </c>
      <c r="H47" s="21">
        <f>G19</f>
        <v>9044</v>
      </c>
      <c r="I47" s="21">
        <f>G20</f>
        <v>890</v>
      </c>
      <c r="J47" s="21">
        <f>G21</f>
        <v>130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159764</v>
      </c>
      <c r="D48" s="21">
        <f>G5</f>
        <v>91397</v>
      </c>
      <c r="E48" s="21">
        <f>G6</f>
        <v>39685</v>
      </c>
      <c r="F48" s="21">
        <f>G7</f>
        <v>8409</v>
      </c>
      <c r="G48" s="21">
        <f>G11</f>
        <v>20273</v>
      </c>
      <c r="H48" s="21">
        <f>G8</f>
        <v>18005</v>
      </c>
      <c r="I48" s="21">
        <f>G9</f>
        <v>1984</v>
      </c>
      <c r="J48" s="21">
        <f>G10</f>
        <v>284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2.100720559617104</v>
      </c>
      <c r="D49" s="22">
        <f t="shared" si="10"/>
        <v>2.1786088863463005</v>
      </c>
      <c r="E49" s="22">
        <f t="shared" si="10"/>
        <v>2.004900474891381</v>
      </c>
      <c r="F49" s="22">
        <f t="shared" si="10"/>
        <v>1.9823196605374822</v>
      </c>
      <c r="G49" s="22">
        <f t="shared" si="10"/>
        <v>2.014407790143084</v>
      </c>
      <c r="H49" s="22">
        <f t="shared" si="10"/>
        <v>1.9908226448474127</v>
      </c>
      <c r="I49" s="22">
        <f t="shared" si="10"/>
        <v>2.2292134831460673</v>
      </c>
      <c r="J49" s="22">
        <f t="shared" si="10"/>
        <v>2.1846153846153844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23268</v>
      </c>
      <c r="D52" s="21">
        <f>SUM(B16:F16)</f>
        <v>14271</v>
      </c>
      <c r="E52" s="21">
        <f>SUM(B17:F17)</f>
        <v>5967</v>
      </c>
      <c r="F52" s="21">
        <f>SUM(B18:F18)</f>
        <v>928</v>
      </c>
      <c r="G52" s="21">
        <f>SUM(H52:J52)</f>
        <v>2102</v>
      </c>
      <c r="H52" s="21">
        <f>SUM(B19:F19)</f>
        <v>1795</v>
      </c>
      <c r="I52" s="21">
        <f>SUM(B20:F20)</f>
        <v>267</v>
      </c>
      <c r="J52" s="21">
        <f>SUM(B21:F21)</f>
        <v>40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35101</v>
      </c>
      <c r="D53" s="21">
        <f>SUM(B5:F5)</f>
        <v>20724</v>
      </c>
      <c r="E53" s="21">
        <f>SUM(B6:F6)</f>
        <v>9695</v>
      </c>
      <c r="F53" s="21">
        <f>SUM(B7:F7)</f>
        <v>1368</v>
      </c>
      <c r="G53" s="21">
        <f>SUM(H53:J53)</f>
        <v>3314</v>
      </c>
      <c r="H53" s="21">
        <f>SUM(B8:F8)</f>
        <v>2671</v>
      </c>
      <c r="I53" s="21">
        <f>SUM(B9:F9)</f>
        <v>566</v>
      </c>
      <c r="J53" s="21">
        <f>SUM(B10:F10)</f>
        <v>77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1.5085525184803164</v>
      </c>
      <c r="D54" s="22">
        <f t="shared" si="11"/>
        <v>1.4521757410132436</v>
      </c>
      <c r="E54" s="22">
        <f t="shared" si="11"/>
        <v>1.6247695659460366</v>
      </c>
      <c r="F54" s="22">
        <f t="shared" si="11"/>
        <v>1.4741379310344827</v>
      </c>
      <c r="G54" s="22">
        <f t="shared" si="11"/>
        <v>1.5765937202664129</v>
      </c>
      <c r="H54" s="22">
        <f t="shared" si="11"/>
        <v>1.4880222841225628</v>
      </c>
      <c r="I54" s="22">
        <f t="shared" si="11"/>
        <v>2.1198501872659175</v>
      </c>
      <c r="J54" s="22">
        <f t="shared" si="11"/>
        <v>1.925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23268</v>
      </c>
      <c r="D61" s="21">
        <f>SUM(B16:F16)</f>
        <v>14271</v>
      </c>
      <c r="E61" s="21">
        <f>SUM(B17:F17)</f>
        <v>5967</v>
      </c>
      <c r="F61" s="21">
        <f>SUM(B18:F18)</f>
        <v>928</v>
      </c>
      <c r="G61" s="21">
        <f>SUM(H61:J61)</f>
        <v>2102</v>
      </c>
      <c r="H61" s="21">
        <f>SUM(B19:F19)</f>
        <v>1795</v>
      </c>
      <c r="I61" s="21">
        <f>SUM(B20:F20)</f>
        <v>267</v>
      </c>
      <c r="J61" s="21">
        <f>SUM(B21:F21)</f>
        <v>40</v>
      </c>
      <c r="K61" s="21"/>
      <c r="N61" s="19" t="s">
        <v>95</v>
      </c>
    </row>
    <row r="62" spans="1:14" ht="12.75">
      <c r="A62" t="s">
        <v>21</v>
      </c>
      <c r="C62" s="21">
        <f>SUM(B12:F12)</f>
        <v>35101</v>
      </c>
      <c r="D62" s="21">
        <f>SUM(B5:F5)</f>
        <v>20724</v>
      </c>
      <c r="E62" s="21">
        <f>SUM(B6:F6)</f>
        <v>9695</v>
      </c>
      <c r="F62" s="21">
        <f>SUM(B7:F7)</f>
        <v>1368</v>
      </c>
      <c r="G62" s="21">
        <f>SUM(H62:J62)</f>
        <v>3314</v>
      </c>
      <c r="H62" s="21">
        <f>SUM(B8:F8)</f>
        <v>2671</v>
      </c>
      <c r="I62" s="21">
        <f>SUM(B9:F9)</f>
        <v>566</v>
      </c>
      <c r="J62" s="21">
        <f>SUM(B10:F10)</f>
        <v>77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1.5085525184803164</v>
      </c>
      <c r="D63" s="22">
        <f t="shared" si="12"/>
        <v>1.4521757410132436</v>
      </c>
      <c r="E63" s="22">
        <f t="shared" si="12"/>
        <v>1.6247695659460366</v>
      </c>
      <c r="F63" s="22">
        <f t="shared" si="12"/>
        <v>1.4741379310344827</v>
      </c>
      <c r="G63" s="22">
        <f t="shared" si="12"/>
        <v>1.5765937202664129</v>
      </c>
      <c r="H63" s="22">
        <f t="shared" si="12"/>
        <v>1.4880222841225628</v>
      </c>
      <c r="I63" s="22">
        <f t="shared" si="12"/>
        <v>2.1198501872659175</v>
      </c>
      <c r="J63" s="22">
        <f t="shared" si="12"/>
        <v>1.925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14458</v>
      </c>
      <c r="D66" s="21">
        <f>SUM(E16:F16)</f>
        <v>9375</v>
      </c>
      <c r="E66" s="21">
        <f>SUM(E17:F17)</f>
        <v>3281</v>
      </c>
      <c r="F66" s="21">
        <f>SUM(E18:F18)</f>
        <v>583</v>
      </c>
      <c r="G66" s="21">
        <f>SUM(H66:J66)</f>
        <v>1219</v>
      </c>
      <c r="H66" s="21">
        <f>SUM(E19:F19)</f>
        <v>1078</v>
      </c>
      <c r="I66" s="21">
        <f>SUM(E20:F20)</f>
        <v>118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15507</v>
      </c>
      <c r="D67" s="21">
        <f>SUM(E5:F5)</f>
        <v>10209</v>
      </c>
      <c r="E67" s="21">
        <f>SUM(E6:F6)</f>
        <v>3425</v>
      </c>
      <c r="F67" s="21">
        <f>SUM(E7:F7)</f>
        <v>604</v>
      </c>
      <c r="G67" s="21">
        <f>SUM(H67:J67)</f>
        <v>1269</v>
      </c>
      <c r="H67" s="21">
        <f>SUM(E8:F8)</f>
        <v>1120</v>
      </c>
      <c r="I67" s="21">
        <f>SUM(E9:F9)</f>
        <v>124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1.0725549868584867</v>
      </c>
      <c r="D68" s="22">
        <f t="shared" si="13"/>
        <v>1.08896</v>
      </c>
      <c r="E68" s="22">
        <f t="shared" si="13"/>
        <v>1.043889058213959</v>
      </c>
      <c r="F68" s="22">
        <f t="shared" si="13"/>
        <v>1.0360205831903946</v>
      </c>
      <c r="G68" s="22">
        <f t="shared" si="13"/>
        <v>1.041017227235439</v>
      </c>
      <c r="H68" s="22">
        <f t="shared" si="13"/>
        <v>1.0389610389610389</v>
      </c>
      <c r="I68" s="22">
        <f t="shared" si="13"/>
        <v>1.0508474576271187</v>
      </c>
      <c r="J68" s="22">
        <f t="shared" si="13"/>
        <v>1.0869565217391304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4804</v>
      </c>
      <c r="D71" s="21">
        <f>B16</f>
        <v>2507</v>
      </c>
      <c r="E71" s="21">
        <f>B17</f>
        <v>1573</v>
      </c>
      <c r="F71" s="21">
        <f>B18</f>
        <v>191</v>
      </c>
      <c r="G71" s="21">
        <f>SUM(H71:J71)</f>
        <v>533</v>
      </c>
      <c r="H71" s="21">
        <f>B19</f>
        <v>404</v>
      </c>
      <c r="I71" s="21">
        <f>B20</f>
        <v>116</v>
      </c>
      <c r="J71" s="21">
        <f>B21</f>
        <v>13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15439</v>
      </c>
      <c r="D72" s="21">
        <f>B5</f>
        <v>8039</v>
      </c>
      <c r="E72" s="21">
        <f>B6</f>
        <v>5115</v>
      </c>
      <c r="F72" s="21">
        <f>B7</f>
        <v>605</v>
      </c>
      <c r="G72" s="21">
        <f>SUM(H72:J72)</f>
        <v>1680</v>
      </c>
      <c r="H72" s="21">
        <f>B8</f>
        <v>1223</v>
      </c>
      <c r="I72" s="21">
        <f>B9</f>
        <v>409</v>
      </c>
      <c r="J72" s="21">
        <f>B10</f>
        <v>48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3.213780183180683</v>
      </c>
      <c r="D73" s="22">
        <f t="shared" si="14"/>
        <v>3.206621459912246</v>
      </c>
      <c r="E73" s="22">
        <f t="shared" si="14"/>
        <v>3.2517482517482517</v>
      </c>
      <c r="F73" s="22">
        <f t="shared" si="14"/>
        <v>3.167539267015707</v>
      </c>
      <c r="G73" s="22">
        <f t="shared" si="14"/>
        <v>3.151969981238274</v>
      </c>
      <c r="H73" s="22">
        <f t="shared" si="14"/>
        <v>3.027227722772277</v>
      </c>
      <c r="I73" s="22">
        <f t="shared" si="14"/>
        <v>3.5258620689655173</v>
      </c>
      <c r="J73" s="22">
        <f t="shared" si="14"/>
        <v>3.6923076923076925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29</v>
      </c>
      <c r="D76" s="21">
        <f>C16</f>
        <v>20</v>
      </c>
      <c r="E76" s="21">
        <f>C17</f>
        <v>6</v>
      </c>
      <c r="F76" s="21">
        <f>C18</f>
        <v>1</v>
      </c>
      <c r="G76" s="21">
        <f>SUM(H76:J76)</f>
        <v>2</v>
      </c>
      <c r="H76" s="21">
        <f>C19</f>
        <v>1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93</v>
      </c>
      <c r="D77" s="21">
        <f>C5</f>
        <v>60</v>
      </c>
      <c r="E77" s="21">
        <f>C6</f>
        <v>25</v>
      </c>
      <c r="F77" s="21">
        <f>C7</f>
        <v>4</v>
      </c>
      <c r="G77" s="21">
        <f>SUM(H77:J77)</f>
        <v>4</v>
      </c>
      <c r="H77" s="21">
        <f>C8</f>
        <v>3</v>
      </c>
      <c r="I77" s="21">
        <f>C9</f>
        <v>1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3.206896551724138</v>
      </c>
      <c r="D78" s="22">
        <f t="shared" si="15"/>
        <v>3</v>
      </c>
      <c r="E78" s="22">
        <f t="shared" si="15"/>
        <v>4.166666666666667</v>
      </c>
      <c r="F78" s="22">
        <f t="shared" si="15"/>
        <v>4</v>
      </c>
      <c r="G78" s="22">
        <f t="shared" si="15"/>
        <v>2</v>
      </c>
      <c r="H78" s="22">
        <f t="shared" si="15"/>
        <v>3</v>
      </c>
      <c r="I78" s="22">
        <f t="shared" si="15"/>
        <v>1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3977</v>
      </c>
      <c r="D81" s="21">
        <f>D16</f>
        <v>2369</v>
      </c>
      <c r="E81" s="21">
        <f>D17</f>
        <v>1107</v>
      </c>
      <c r="F81" s="21">
        <f>D18</f>
        <v>153</v>
      </c>
      <c r="G81" s="21">
        <f>SUM(H81:J81)</f>
        <v>348</v>
      </c>
      <c r="H81" s="21">
        <f>D19</f>
        <v>312</v>
      </c>
      <c r="I81" s="21">
        <f>D20</f>
        <v>32</v>
      </c>
      <c r="J81" s="21">
        <f>D21</f>
        <v>4</v>
      </c>
      <c r="K81" s="21"/>
    </row>
    <row r="82" spans="1:11" ht="12.75">
      <c r="A82" t="s">
        <v>21</v>
      </c>
      <c r="C82" s="21">
        <f>D12</f>
        <v>4062</v>
      </c>
      <c r="D82" s="21">
        <f>D5</f>
        <v>2416</v>
      </c>
      <c r="E82" s="21">
        <f>D6</f>
        <v>1130</v>
      </c>
      <c r="F82" s="21">
        <f>D7</f>
        <v>155</v>
      </c>
      <c r="G82" s="21">
        <f>SUM(H82:J82)</f>
        <v>361</v>
      </c>
      <c r="H82" s="21">
        <f>D8</f>
        <v>325</v>
      </c>
      <c r="I82" s="21">
        <f>D9</f>
        <v>32</v>
      </c>
      <c r="J82" s="21">
        <f>D10</f>
        <v>4</v>
      </c>
      <c r="K82" s="21"/>
    </row>
    <row r="83" spans="1:11" ht="12.75">
      <c r="A83" t="s">
        <v>22</v>
      </c>
      <c r="C83" s="22">
        <f aca="true" t="shared" si="16" ref="C83:J83">C82/C81</f>
        <v>1.0213728941413125</v>
      </c>
      <c r="D83" s="22">
        <f t="shared" si="16"/>
        <v>1.019839594765724</v>
      </c>
      <c r="E83" s="22">
        <f t="shared" si="16"/>
        <v>1.020776874435411</v>
      </c>
      <c r="F83" s="22">
        <f t="shared" si="16"/>
        <v>1.0130718954248366</v>
      </c>
      <c r="G83" s="22">
        <f t="shared" si="16"/>
        <v>1.0373563218390804</v>
      </c>
      <c r="H83" s="22">
        <f t="shared" si="16"/>
        <v>1.0416666666666667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43984638</v>
      </c>
      <c r="D94" s="21"/>
      <c r="E94" s="21">
        <f>SUM(E95:E96)</f>
        <v>99320</v>
      </c>
      <c r="F94" s="22">
        <f>C94/E94</f>
        <v>442.8578131292791</v>
      </c>
      <c r="G94" s="21">
        <f>SUM(G95:G96)</f>
        <v>194865</v>
      </c>
      <c r="H94" s="22">
        <f>C94/G94</f>
        <v>225.71851281656532</v>
      </c>
    </row>
    <row r="95" spans="1:8" ht="12.75">
      <c r="A95" t="s">
        <v>23</v>
      </c>
      <c r="C95" s="21">
        <f>G34</f>
        <v>35861300</v>
      </c>
      <c r="D95" s="21"/>
      <c r="E95" s="21">
        <f>G23</f>
        <v>76052</v>
      </c>
      <c r="F95" s="22">
        <f>C95/E95</f>
        <v>471.5365802345763</v>
      </c>
      <c r="G95" s="21">
        <f>G12</f>
        <v>159764</v>
      </c>
      <c r="H95" s="22">
        <f>C95/G95</f>
        <v>224.46420970932124</v>
      </c>
    </row>
    <row r="96" spans="1:8" ht="12.75">
      <c r="A96" t="s">
        <v>34</v>
      </c>
      <c r="C96" s="21">
        <f>SUM(B34:F34)</f>
        <v>8123338</v>
      </c>
      <c r="D96" s="21"/>
      <c r="E96" s="21">
        <f>SUM(B23:F23)</f>
        <v>23268</v>
      </c>
      <c r="F96" s="22">
        <f>C96/E96</f>
        <v>349.12059480832045</v>
      </c>
      <c r="G96" s="21">
        <f>SUM(B12:F12)</f>
        <v>35101</v>
      </c>
      <c r="H96" s="22">
        <f>C96/G96</f>
        <v>231.42753767698926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25114208</v>
      </c>
      <c r="D98" s="21"/>
      <c r="E98" s="21">
        <f>SUM(E99:E100)</f>
        <v>56223</v>
      </c>
      <c r="F98" s="22">
        <f>C98/E98</f>
        <v>446.6892197143518</v>
      </c>
      <c r="G98" s="21">
        <f>SUM(G99:G100)</f>
        <v>112121</v>
      </c>
      <c r="H98" s="22">
        <f>C98/G98</f>
        <v>223.99200863352985</v>
      </c>
      <c r="N98" s="19"/>
    </row>
    <row r="99" spans="1:16" ht="12.75">
      <c r="A99" t="s">
        <v>23</v>
      </c>
      <c r="C99" s="21">
        <f>G27</f>
        <v>20318741</v>
      </c>
      <c r="D99" s="21"/>
      <c r="E99" s="21">
        <f>G16</f>
        <v>41952</v>
      </c>
      <c r="F99" s="22">
        <f>C99/E99</f>
        <v>484.33307112890924</v>
      </c>
      <c r="G99" s="21">
        <f>G5</f>
        <v>91397</v>
      </c>
      <c r="H99" s="22">
        <f>C99/G99</f>
        <v>222.3129971443264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4795467</v>
      </c>
      <c r="D100" s="21"/>
      <c r="E100" s="21">
        <f>SUM(B16:F16)</f>
        <v>14271</v>
      </c>
      <c r="F100" s="22">
        <f>C100/E100</f>
        <v>336.02879966365356</v>
      </c>
      <c r="G100" s="21">
        <f>SUM(B5:F5)</f>
        <v>20724</v>
      </c>
      <c r="H100" s="22">
        <f>C100/G100</f>
        <v>231.39678633468444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11385727</v>
      </c>
      <c r="D102" s="21"/>
      <c r="E102" s="21">
        <f>SUM(E103:E104)</f>
        <v>25761</v>
      </c>
      <c r="F102" s="22">
        <f>C102/E102</f>
        <v>441.9753503357789</v>
      </c>
      <c r="G102" s="21">
        <f>SUM(G103:G104)</f>
        <v>49380</v>
      </c>
      <c r="H102" s="22">
        <f>C102/G102</f>
        <v>230.57365330093154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9141330</v>
      </c>
      <c r="D103" s="21"/>
      <c r="E103" s="21">
        <f>G17</f>
        <v>19794</v>
      </c>
      <c r="F103" s="22">
        <f>C103/E103</f>
        <v>461.82327978175203</v>
      </c>
      <c r="G103" s="21">
        <f>G6</f>
        <v>39685</v>
      </c>
      <c r="H103" s="22">
        <f>C103/G103</f>
        <v>230.34723447146277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2244397</v>
      </c>
      <c r="D104" s="21"/>
      <c r="E104" s="21">
        <f>SUM(B17:F17)</f>
        <v>5967</v>
      </c>
      <c r="F104" s="22">
        <f>C104/E104</f>
        <v>376.13490866432045</v>
      </c>
      <c r="G104" s="21">
        <f>SUM(B6:F6)</f>
        <v>9695</v>
      </c>
      <c r="H104" s="22">
        <f>C104/G104</f>
        <v>231.50046415678185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2155039</v>
      </c>
      <c r="D106" s="21"/>
      <c r="E106" s="21">
        <f>SUM(E107:E108)</f>
        <v>5170</v>
      </c>
      <c r="F106" s="22">
        <f>C106/E106</f>
        <v>416.83539651837526</v>
      </c>
      <c r="G106" s="21">
        <f>SUM(G107:G108)</f>
        <v>9777</v>
      </c>
      <c r="H106" s="22">
        <f>C106/G106</f>
        <v>220.41924925846374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1843715</v>
      </c>
      <c r="D107" s="21"/>
      <c r="E107" s="21">
        <f>G18</f>
        <v>4242</v>
      </c>
      <c r="F107" s="22">
        <f>C107/E107</f>
        <v>434.63342762847714</v>
      </c>
      <c r="G107" s="21">
        <f>G7</f>
        <v>8409</v>
      </c>
      <c r="H107" s="22">
        <f>C107/G107</f>
        <v>219.25496491853966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311324</v>
      </c>
      <c r="D108" s="21"/>
      <c r="E108" s="21">
        <f>SUM(B18:F18)</f>
        <v>928</v>
      </c>
      <c r="F108" s="22">
        <f>C108/E108</f>
        <v>335.4784482758621</v>
      </c>
      <c r="G108" s="21">
        <f>SUM(B7:F7)</f>
        <v>1368</v>
      </c>
      <c r="H108" s="22">
        <f>C108/G108</f>
        <v>227.57602339181287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5329664</v>
      </c>
      <c r="D110" s="21"/>
      <c r="E110" s="21">
        <f>SUM(E111:E112)</f>
        <v>12166</v>
      </c>
      <c r="F110" s="22">
        <f>C110/E110</f>
        <v>438.0785796481999</v>
      </c>
      <c r="G110" s="21">
        <f>SUM(G111:G112)</f>
        <v>23587</v>
      </c>
      <c r="H110" s="22">
        <f>C110/G110</f>
        <v>225.95768855725612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4557514</v>
      </c>
      <c r="D111" s="21"/>
      <c r="E111" s="21">
        <f>G22</f>
        <v>10064</v>
      </c>
      <c r="F111" s="22">
        <f>C111/E111</f>
        <v>452.8531399046105</v>
      </c>
      <c r="G111" s="21">
        <f>G11</f>
        <v>20273</v>
      </c>
      <c r="H111" s="22">
        <f>C111/G111</f>
        <v>224.80708331278055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772150</v>
      </c>
      <c r="D112" s="21"/>
      <c r="E112" s="21">
        <f>SUM(B22:F22)</f>
        <v>2102</v>
      </c>
      <c r="F112" s="22">
        <f>C112/E112</f>
        <v>367.3406279733587</v>
      </c>
      <c r="G112" s="21">
        <f>SUM(B11:F11)</f>
        <v>3314</v>
      </c>
      <c r="H112" s="22">
        <f>C112/G112</f>
        <v>232.9963789981895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4683638</v>
      </c>
      <c r="D114" s="21"/>
      <c r="E114" s="21">
        <f>SUM(E115:E116)</f>
        <v>10839</v>
      </c>
      <c r="F114" s="22">
        <f>C114/E114</f>
        <v>432.1097887258972</v>
      </c>
      <c r="G114" s="21">
        <f>SUM(G115:G116)</f>
        <v>20676</v>
      </c>
      <c r="H114" s="22">
        <f>C114/G114</f>
        <v>226.52534339330626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4056822</v>
      </c>
      <c r="D115" s="21"/>
      <c r="E115" s="21">
        <f>G19</f>
        <v>9044</v>
      </c>
      <c r="F115" s="22">
        <f>C115/E115</f>
        <v>448.56501547987614</v>
      </c>
      <c r="G115" s="21">
        <f>G8</f>
        <v>18005</v>
      </c>
      <c r="H115" s="22">
        <f>C115/G115</f>
        <v>225.31641210774785</v>
      </c>
    </row>
    <row r="116" spans="1:8" ht="12.75">
      <c r="A116" t="s">
        <v>34</v>
      </c>
      <c r="C116" s="21">
        <f>SUM(B30:F30)</f>
        <v>626816</v>
      </c>
      <c r="D116" s="21"/>
      <c r="E116" s="21">
        <f>SUM(B19:F19)</f>
        <v>1795</v>
      </c>
      <c r="F116" s="22">
        <f>C116/E116</f>
        <v>349.2011142061281</v>
      </c>
      <c r="G116" s="21">
        <f>SUM(B8:F8)</f>
        <v>2671</v>
      </c>
      <c r="H116" s="22">
        <f>C116/G116</f>
        <v>234.6746536877574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569316</v>
      </c>
      <c r="D118" s="21"/>
      <c r="E118" s="21">
        <f>SUM(E119:E120)</f>
        <v>1157</v>
      </c>
      <c r="F118" s="22">
        <f>C118/E118</f>
        <v>492.06222990492654</v>
      </c>
      <c r="G118" s="21">
        <f>SUM(G119:G120)</f>
        <v>2550</v>
      </c>
      <c r="H118" s="22">
        <f>C118/G118</f>
        <v>223.26117647058823</v>
      </c>
    </row>
    <row r="119" spans="1:8" ht="12.75">
      <c r="A119" t="s">
        <v>23</v>
      </c>
      <c r="C119" s="21">
        <f>G31</f>
        <v>441115</v>
      </c>
      <c r="D119" s="21"/>
      <c r="E119" s="21">
        <f>G20</f>
        <v>890</v>
      </c>
      <c r="F119" s="22">
        <f>C119/E119</f>
        <v>495.63483146067415</v>
      </c>
      <c r="G119" s="21">
        <f>G9</f>
        <v>1984</v>
      </c>
      <c r="H119" s="22">
        <f>C119/G119</f>
        <v>222.33618951612902</v>
      </c>
    </row>
    <row r="120" spans="1:8" ht="12.75">
      <c r="A120" t="s">
        <v>34</v>
      </c>
      <c r="C120" s="21">
        <f>SUM(B31:F31)</f>
        <v>128201</v>
      </c>
      <c r="D120" s="21"/>
      <c r="E120" s="21">
        <f>SUM(B20:F20)</f>
        <v>267</v>
      </c>
      <c r="F120" s="22">
        <f>C120/E120</f>
        <v>480.15355805243445</v>
      </c>
      <c r="G120" s="21">
        <f>SUM(B9:F9)</f>
        <v>566</v>
      </c>
      <c r="H120" s="22">
        <f>C120/G120</f>
        <v>226.5035335689046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76710</v>
      </c>
      <c r="D122" s="21"/>
      <c r="E122" s="21">
        <f>SUM(E123:E124)</f>
        <v>170</v>
      </c>
      <c r="F122" s="22">
        <f>C122/E122</f>
        <v>451.2352941176471</v>
      </c>
      <c r="G122" s="21">
        <f>SUM(G123:G124)</f>
        <v>361</v>
      </c>
      <c r="H122" s="22">
        <f>C122/G122</f>
        <v>212.49307479224376</v>
      </c>
    </row>
    <row r="123" spans="1:8" ht="12.75">
      <c r="A123" t="s">
        <v>23</v>
      </c>
      <c r="C123" s="21">
        <f>G32</f>
        <v>59577</v>
      </c>
      <c r="D123" s="21"/>
      <c r="E123" s="21">
        <f>G21</f>
        <v>130</v>
      </c>
      <c r="F123" s="22">
        <f>C123/E123</f>
        <v>458.2846153846154</v>
      </c>
      <c r="G123" s="21">
        <f>G10</f>
        <v>284</v>
      </c>
      <c r="H123" s="22">
        <f>C123/G123</f>
        <v>209.7781690140845</v>
      </c>
    </row>
    <row r="124" spans="1:8" ht="12.75">
      <c r="A124" t="s">
        <v>34</v>
      </c>
      <c r="C124" s="21">
        <f>SUM(B32:F32)</f>
        <v>17133</v>
      </c>
      <c r="D124" s="21"/>
      <c r="E124" s="21">
        <f>SUM(B21:F21)</f>
        <v>40</v>
      </c>
      <c r="F124" s="22">
        <f>C124/E124</f>
        <v>428.325</v>
      </c>
      <c r="G124" s="21">
        <f>SUM(B10:F10)</f>
        <v>77</v>
      </c>
      <c r="H124" s="22">
        <f>C124/G124</f>
        <v>222.5064935064935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8750154</v>
      </c>
      <c r="D130" s="21"/>
      <c r="E130" s="21">
        <f aca="true" t="shared" si="17" ref="E130:K130">SUM(E131:E134)</f>
        <v>4795467</v>
      </c>
      <c r="F130" s="21">
        <f t="shared" si="17"/>
        <v>2244397</v>
      </c>
      <c r="G130" s="21">
        <f t="shared" si="17"/>
        <v>311324</v>
      </c>
      <c r="H130" s="21">
        <f t="shared" si="17"/>
        <v>772150</v>
      </c>
      <c r="I130" s="21">
        <f t="shared" si="17"/>
        <v>626816</v>
      </c>
      <c r="J130" s="21">
        <f t="shared" si="17"/>
        <v>128201</v>
      </c>
      <c r="K130" s="21">
        <f t="shared" si="17"/>
        <v>17133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3594464</v>
      </c>
      <c r="D131" s="21"/>
      <c r="E131" s="21">
        <f>SUM(E27:F27)</f>
        <v>2217526</v>
      </c>
      <c r="F131" s="21">
        <f>SUM(E28:F28)</f>
        <v>726985</v>
      </c>
      <c r="G131" s="21">
        <f>SUM(E29:F29)</f>
        <v>127113</v>
      </c>
      <c r="H131" s="21">
        <f>SUM(I131:K131)</f>
        <v>276711</v>
      </c>
      <c r="I131" s="21">
        <f>SUM(E30:F30)</f>
        <v>246129</v>
      </c>
      <c r="J131" s="21">
        <f>SUM(E31:F31)</f>
        <v>25623</v>
      </c>
      <c r="K131" s="21">
        <f>SUM(E32:F32)</f>
        <v>4959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3819260</v>
      </c>
      <c r="D132" s="21"/>
      <c r="E132" s="21">
        <f>B27</f>
        <v>1837346</v>
      </c>
      <c r="F132" s="21">
        <f>B28</f>
        <v>1171786</v>
      </c>
      <c r="G132" s="21">
        <f>B29</f>
        <v>137640</v>
      </c>
      <c r="H132" s="21">
        <f>SUM(I132:K132)</f>
        <v>388158</v>
      </c>
      <c r="I132" s="21">
        <f>B30</f>
        <v>284330</v>
      </c>
      <c r="J132" s="21">
        <f>B31</f>
        <v>92934</v>
      </c>
      <c r="K132" s="21">
        <f>B32</f>
        <v>10894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23572</v>
      </c>
      <c r="D133" s="21"/>
      <c r="E133" s="21">
        <f>C27</f>
        <v>14864</v>
      </c>
      <c r="F133" s="21">
        <f>C28</f>
        <v>6530</v>
      </c>
      <c r="G133" s="21">
        <f>C29</f>
        <v>830</v>
      </c>
      <c r="H133" s="21">
        <f>SUM(I133:K133)</f>
        <v>781</v>
      </c>
      <c r="I133" s="21">
        <f>C30</f>
        <v>567</v>
      </c>
      <c r="J133" s="21">
        <f>C31</f>
        <v>214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1312858</v>
      </c>
      <c r="D134" s="21"/>
      <c r="E134" s="21">
        <f>D27</f>
        <v>725731</v>
      </c>
      <c r="F134" s="21">
        <f>D28</f>
        <v>339096</v>
      </c>
      <c r="G134" s="21">
        <f>D29</f>
        <v>45741</v>
      </c>
      <c r="H134" s="21">
        <f>SUM(I134:K134)</f>
        <v>106500</v>
      </c>
      <c r="I134" s="21">
        <f>D30</f>
        <v>95790</v>
      </c>
      <c r="J134" s="21">
        <f>D31</f>
        <v>9430</v>
      </c>
      <c r="K134" s="21">
        <f>D32</f>
        <v>1280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3594464</v>
      </c>
      <c r="E140" s="22">
        <f>B140/C66</f>
        <v>248.61419283441694</v>
      </c>
      <c r="G140" s="22">
        <f>B140/C67</f>
        <v>231.79622106145612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3819260</v>
      </c>
      <c r="E141" s="22">
        <f>B141/C71</f>
        <v>795.0166527893422</v>
      </c>
      <c r="G141" s="22">
        <f>B141/C72</f>
        <v>247.37742081741047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23572</v>
      </c>
      <c r="E142" s="22">
        <f>B142/C76</f>
        <v>812.8275862068965</v>
      </c>
      <c r="G142" s="22">
        <f>B142/C77</f>
        <v>253.46236559139786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1312858</v>
      </c>
      <c r="E143" s="22">
        <f>B143/C81</f>
        <v>330.1126477244154</v>
      </c>
      <c r="G143" s="22">
        <f>B143/C82</f>
        <v>323.2048252092565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0"/>
  <sheetViews>
    <sheetView showGridLines="0" workbookViewId="0" topLeftCell="A1">
      <selection activeCell="M13" sqref="M13"/>
    </sheetView>
  </sheetViews>
  <sheetFormatPr defaultColWidth="9.140625" defaultRowHeight="12.75"/>
  <cols>
    <col min="2" max="2" width="10.140625" style="0" customWidth="1"/>
    <col min="3" max="5" width="9.28125" style="0" bestFit="1" customWidth="1"/>
    <col min="6" max="6" width="9.7109375" style="0" bestFit="1" customWidth="1"/>
    <col min="7" max="7" width="10.8515625" style="0" customWidth="1"/>
    <col min="8" max="8" width="10.57421875" style="0" bestFit="1" customWidth="1"/>
    <col min="9" max="9" width="13.28125" style="0" customWidth="1"/>
    <col min="10" max="12" width="9.28125" style="0" bestFit="1" customWidth="1"/>
    <col min="13" max="13" width="9.28125" style="0" customWidth="1"/>
    <col min="15" max="15" width="4.00390625" style="0" customWidth="1"/>
    <col min="16" max="16" width="6.57421875" style="0" customWidth="1"/>
  </cols>
  <sheetData>
    <row r="1" spans="1:8" ht="18">
      <c r="A1" s="10"/>
      <c r="B1" s="9"/>
      <c r="C1" s="9"/>
      <c r="D1" s="9"/>
      <c r="E1" s="9"/>
      <c r="F1" s="9"/>
      <c r="G1" s="9"/>
      <c r="H1" s="9"/>
    </row>
    <row r="2" ht="12.75">
      <c r="I2" s="32"/>
    </row>
    <row r="3" spans="1:8" ht="12.75">
      <c r="A3" s="2" t="s">
        <v>0</v>
      </c>
      <c r="B3" s="3"/>
      <c r="C3" s="3"/>
      <c r="D3" s="3"/>
      <c r="E3" s="3"/>
      <c r="F3" s="3"/>
      <c r="G3" s="3"/>
      <c r="H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JUL!B12</f>
        <v>16491</v>
      </c>
      <c r="C5" s="20">
        <f>JUL!C12</f>
        <v>113</v>
      </c>
      <c r="D5" s="20">
        <f>JUL!D12</f>
        <v>4125</v>
      </c>
      <c r="E5" s="20">
        <f>JUL!E12</f>
        <v>14900</v>
      </c>
      <c r="F5" s="20">
        <f>JUL!F12</f>
        <v>502</v>
      </c>
      <c r="G5" s="20">
        <f>JUL!G12</f>
        <v>155378</v>
      </c>
      <c r="H5" s="20">
        <f aca="true" t="shared" si="0" ref="H5:H16">SUM(B5:G5)</f>
        <v>191509</v>
      </c>
    </row>
    <row r="6" spans="1:8" ht="12.75">
      <c r="A6" s="24" t="s">
        <v>49</v>
      </c>
      <c r="B6" s="20">
        <f>AUG!B12</f>
        <v>16342</v>
      </c>
      <c r="C6" s="20">
        <f>AUG!C12</f>
        <v>85</v>
      </c>
      <c r="D6" s="20">
        <f>AUG!D12</f>
        <v>4113</v>
      </c>
      <c r="E6" s="20">
        <f>AUG!E12</f>
        <v>14900</v>
      </c>
      <c r="F6" s="20">
        <f>AUG!F12</f>
        <v>499</v>
      </c>
      <c r="G6" s="20">
        <f>AUG!G12</f>
        <v>156178</v>
      </c>
      <c r="H6" s="20">
        <f t="shared" si="0"/>
        <v>192117</v>
      </c>
    </row>
    <row r="7" spans="1:8" ht="12.75">
      <c r="A7" s="24" t="s">
        <v>50</v>
      </c>
      <c r="B7" s="20">
        <f>SEP!B12</f>
        <v>16340</v>
      </c>
      <c r="C7" s="20">
        <f>SEP!C12</f>
        <v>94</v>
      </c>
      <c r="D7" s="20">
        <f>SEP!D12</f>
        <v>4087</v>
      </c>
      <c r="E7" s="20">
        <f>SEP!E12</f>
        <v>14906</v>
      </c>
      <c r="F7" s="20">
        <f>SEP!F12</f>
        <v>485</v>
      </c>
      <c r="G7" s="20">
        <f>SEP!G12</f>
        <v>156250</v>
      </c>
      <c r="H7" s="20">
        <f t="shared" si="0"/>
        <v>192162</v>
      </c>
    </row>
    <row r="8" spans="1:8" ht="12.75">
      <c r="A8" s="24" t="s">
        <v>51</v>
      </c>
      <c r="B8" s="20">
        <f>OCT!B12</f>
        <v>16393</v>
      </c>
      <c r="C8" s="20">
        <f>OCT!C12</f>
        <v>165</v>
      </c>
      <c r="D8" s="20">
        <f>OCT!D12</f>
        <v>4020</v>
      </c>
      <c r="E8" s="20">
        <f>OCT!E12</f>
        <v>14999</v>
      </c>
      <c r="F8" s="20">
        <f>OCT!F12</f>
        <v>493</v>
      </c>
      <c r="G8" s="20">
        <f>OCT!G12</f>
        <v>158891</v>
      </c>
      <c r="H8" s="20">
        <f t="shared" si="0"/>
        <v>194961</v>
      </c>
    </row>
    <row r="9" spans="1:8" ht="12.75">
      <c r="A9" s="24" t="s">
        <v>52</v>
      </c>
      <c r="B9" s="20">
        <f>NOV!B12</f>
        <v>16228</v>
      </c>
      <c r="C9" s="20">
        <f>NOV!C12</f>
        <v>149</v>
      </c>
      <c r="D9" s="20">
        <f>NOV!D12</f>
        <v>4028</v>
      </c>
      <c r="E9" s="20">
        <f>NOV!E12</f>
        <v>14972</v>
      </c>
      <c r="F9" s="20">
        <f>NOV!F12</f>
        <v>476</v>
      </c>
      <c r="G9" s="20">
        <f>NOV!G12</f>
        <v>158083</v>
      </c>
      <c r="H9" s="20">
        <f t="shared" si="0"/>
        <v>193936</v>
      </c>
    </row>
    <row r="10" spans="1:8" ht="12.75">
      <c r="A10" s="24" t="s">
        <v>53</v>
      </c>
      <c r="B10" s="20">
        <f>DEC!B12</f>
        <v>16396</v>
      </c>
      <c r="C10" s="20">
        <f>DEC!C12</f>
        <v>50</v>
      </c>
      <c r="D10" s="20">
        <f>DEC!D12</f>
        <v>4091</v>
      </c>
      <c r="E10" s="20">
        <f>DEC!E12</f>
        <v>14985</v>
      </c>
      <c r="F10" s="20">
        <f>DEC!F12</f>
        <v>472</v>
      </c>
      <c r="G10" s="20">
        <f>DEC!G12</f>
        <v>158556</v>
      </c>
      <c r="H10" s="20">
        <f t="shared" si="0"/>
        <v>194550</v>
      </c>
    </row>
    <row r="11" spans="1:8" ht="12.75">
      <c r="A11" s="24" t="s">
        <v>54</v>
      </c>
      <c r="B11" s="20">
        <f>JAN!B12</f>
        <v>16228</v>
      </c>
      <c r="C11" s="20">
        <f>JAN!C12</f>
        <v>76</v>
      </c>
      <c r="D11" s="20">
        <f>JAN!D12</f>
        <v>4130</v>
      </c>
      <c r="E11" s="20">
        <f>JAN!E12</f>
        <v>15034</v>
      </c>
      <c r="F11" s="20">
        <f>JAN!F12</f>
        <v>447</v>
      </c>
      <c r="G11" s="20">
        <f>JAN!G12</f>
        <v>157982</v>
      </c>
      <c r="H11" s="20">
        <f t="shared" si="0"/>
        <v>193897</v>
      </c>
    </row>
    <row r="12" spans="1:8" ht="12.75">
      <c r="A12" s="24" t="s">
        <v>55</v>
      </c>
      <c r="B12" s="20">
        <f>FEB!B12</f>
        <v>15997</v>
      </c>
      <c r="C12" s="20">
        <f>FEB!C12</f>
        <v>50</v>
      </c>
      <c r="D12" s="20">
        <f>FEB!D12</f>
        <v>4108</v>
      </c>
      <c r="E12" s="20">
        <f>FEB!E12</f>
        <v>15002</v>
      </c>
      <c r="F12" s="20">
        <f>FEB!F12</f>
        <v>444</v>
      </c>
      <c r="G12" s="20">
        <f>FEB!G12</f>
        <v>157654</v>
      </c>
      <c r="H12" s="20">
        <f t="shared" si="0"/>
        <v>193255</v>
      </c>
    </row>
    <row r="13" spans="1:8" ht="12.75">
      <c r="A13" s="24" t="s">
        <v>56</v>
      </c>
      <c r="B13" s="20">
        <f>MAR!B12</f>
        <v>15824</v>
      </c>
      <c r="C13" s="20">
        <f>MAR!C12</f>
        <v>61</v>
      </c>
      <c r="D13" s="20">
        <f>MAR!D12</f>
        <v>3942</v>
      </c>
      <c r="E13" s="20">
        <f>MAR!E12</f>
        <v>14991</v>
      </c>
      <c r="F13" s="20">
        <f>MAR!F12</f>
        <v>446</v>
      </c>
      <c r="G13" s="20">
        <f>MAR!G12</f>
        <v>158666</v>
      </c>
      <c r="H13" s="20">
        <f t="shared" si="0"/>
        <v>193930</v>
      </c>
    </row>
    <row r="14" spans="1:8" ht="12.75">
      <c r="A14" s="24" t="s">
        <v>57</v>
      </c>
      <c r="B14" s="20">
        <f>APR!B12</f>
        <v>15537</v>
      </c>
      <c r="C14" s="20">
        <f>APR!C12</f>
        <v>59</v>
      </c>
      <c r="D14" s="20">
        <f>APR!D12</f>
        <v>3914</v>
      </c>
      <c r="E14" s="20">
        <f>APR!E12</f>
        <v>15036</v>
      </c>
      <c r="F14" s="20">
        <f>APR!F12</f>
        <v>441</v>
      </c>
      <c r="G14" s="20">
        <f>APR!G12</f>
        <v>158613</v>
      </c>
      <c r="H14" s="20">
        <f t="shared" si="0"/>
        <v>193600</v>
      </c>
    </row>
    <row r="15" spans="1:8" ht="12.75">
      <c r="A15" s="24" t="s">
        <v>58</v>
      </c>
      <c r="B15" s="20">
        <f>MAY!B12</f>
        <v>15597</v>
      </c>
      <c r="C15" s="20">
        <f>MAY!C12</f>
        <v>69</v>
      </c>
      <c r="D15" s="20">
        <f>MAY!D12</f>
        <v>3981</v>
      </c>
      <c r="E15" s="20">
        <f>MAY!E12</f>
        <v>15098</v>
      </c>
      <c r="F15" s="20">
        <f>MAY!F12</f>
        <v>438</v>
      </c>
      <c r="G15" s="20">
        <f>MAY!G12</f>
        <v>158810</v>
      </c>
      <c r="H15" s="20">
        <f t="shared" si="0"/>
        <v>193993</v>
      </c>
    </row>
    <row r="16" spans="1:8" ht="12.75">
      <c r="A16" s="24" t="s">
        <v>59</v>
      </c>
      <c r="B16" s="20">
        <f>JUN!B12</f>
        <v>15439</v>
      </c>
      <c r="C16" s="20">
        <f>JUN!C12</f>
        <v>93</v>
      </c>
      <c r="D16" s="20">
        <f>JUN!D12</f>
        <v>4062</v>
      </c>
      <c r="E16" s="20">
        <f>JUN!E12</f>
        <v>15070</v>
      </c>
      <c r="F16" s="20">
        <f>JUN!F12</f>
        <v>437</v>
      </c>
      <c r="G16" s="20">
        <f>JUN!G12</f>
        <v>159764</v>
      </c>
      <c r="H16" s="20">
        <f t="shared" si="0"/>
        <v>194865</v>
      </c>
    </row>
    <row r="17" spans="1:16" ht="12.75">
      <c r="A17" s="17" t="s">
        <v>47</v>
      </c>
      <c r="B17" s="20">
        <f aca="true" t="shared" si="1" ref="B17:H17">SUM(B5:B16)/COUNTIF(B5:B16,"&lt;&gt;0")</f>
        <v>16067.666666666666</v>
      </c>
      <c r="C17" s="20">
        <f t="shared" si="1"/>
        <v>88.66666666666667</v>
      </c>
      <c r="D17" s="20">
        <f t="shared" si="1"/>
        <v>4050.0833333333335</v>
      </c>
      <c r="E17" s="20">
        <f t="shared" si="1"/>
        <v>14991.083333333334</v>
      </c>
      <c r="F17" s="20">
        <f t="shared" si="1"/>
        <v>465</v>
      </c>
      <c r="G17" s="20">
        <f t="shared" si="1"/>
        <v>157902.08333333334</v>
      </c>
      <c r="H17" s="20">
        <f t="shared" si="1"/>
        <v>193564.58333333334</v>
      </c>
      <c r="P17" s="19" t="s">
        <v>95</v>
      </c>
    </row>
    <row r="18" ht="12.75">
      <c r="P18" s="19"/>
    </row>
    <row r="19" spans="1:18" ht="12.75">
      <c r="A19" s="2" t="s">
        <v>15</v>
      </c>
      <c r="B19" s="3"/>
      <c r="C19" s="3"/>
      <c r="D19" s="3"/>
      <c r="E19" s="3"/>
      <c r="F19" s="3"/>
      <c r="G19" s="3"/>
      <c r="H19" s="3"/>
      <c r="P19" s="18" t="s">
        <v>4</v>
      </c>
      <c r="R19" s="19" t="s">
        <v>80</v>
      </c>
    </row>
    <row r="20" spans="1:18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P20" s="18" t="s">
        <v>22</v>
      </c>
      <c r="R20" s="19" t="s">
        <v>81</v>
      </c>
    </row>
    <row r="21" spans="1:18" ht="12.75">
      <c r="A21" s="24" t="s">
        <v>48</v>
      </c>
      <c r="B21" s="23">
        <f>JUL!B23</f>
        <v>5140</v>
      </c>
      <c r="C21" s="23">
        <f>JUL!C23</f>
        <v>31</v>
      </c>
      <c r="D21" s="23">
        <f>JUL!D23</f>
        <v>4045</v>
      </c>
      <c r="E21" s="23">
        <f>JUL!E23</f>
        <v>13887</v>
      </c>
      <c r="F21" s="23">
        <f>JUL!F23</f>
        <v>447</v>
      </c>
      <c r="G21" s="23">
        <f>JUL!G23</f>
        <v>73870</v>
      </c>
      <c r="H21" s="20">
        <f aca="true" t="shared" si="2" ref="H21:H32">SUM(B21:G21)</f>
        <v>97420</v>
      </c>
      <c r="P21" s="18" t="s">
        <v>34</v>
      </c>
      <c r="R21" s="19" t="s">
        <v>82</v>
      </c>
    </row>
    <row r="22" spans="1:18" ht="12.75">
      <c r="A22" s="24" t="s">
        <v>49</v>
      </c>
      <c r="B22" s="23">
        <f>AUG!B23</f>
        <v>5091</v>
      </c>
      <c r="C22" s="23">
        <f>AUG!C23</f>
        <v>23</v>
      </c>
      <c r="D22" s="23">
        <f>AUG!D23</f>
        <v>4045</v>
      </c>
      <c r="E22" s="23">
        <f>AUG!E23</f>
        <v>13880</v>
      </c>
      <c r="F22" s="23">
        <f>AUG!F23</f>
        <v>444</v>
      </c>
      <c r="G22" s="23">
        <f>AUG!G23</f>
        <v>74146</v>
      </c>
      <c r="H22" s="20">
        <f t="shared" si="2"/>
        <v>97629</v>
      </c>
      <c r="P22" s="18" t="s">
        <v>23</v>
      </c>
      <c r="R22" s="19" t="s">
        <v>83</v>
      </c>
    </row>
    <row r="23" spans="1:18" ht="12.75">
      <c r="A23" s="24" t="s">
        <v>50</v>
      </c>
      <c r="B23" s="23">
        <f>SEP!B23</f>
        <v>5088</v>
      </c>
      <c r="C23" s="23">
        <f>SEP!C23</f>
        <v>23</v>
      </c>
      <c r="D23" s="23">
        <f>SEP!D23</f>
        <v>4009</v>
      </c>
      <c r="E23" s="23">
        <f>SEP!E23</f>
        <v>13877</v>
      </c>
      <c r="F23" s="23">
        <f>SEP!F23</f>
        <v>432</v>
      </c>
      <c r="G23" s="23">
        <f>SEP!G23</f>
        <v>74093</v>
      </c>
      <c r="H23" s="20">
        <f t="shared" si="2"/>
        <v>97522</v>
      </c>
      <c r="P23" s="18" t="s">
        <v>2</v>
      </c>
      <c r="R23" s="19" t="s">
        <v>84</v>
      </c>
    </row>
    <row r="24" spans="1:18" ht="12.75">
      <c r="A24" s="24" t="s">
        <v>51</v>
      </c>
      <c r="B24" s="23">
        <f>OCT!B23</f>
        <v>5134</v>
      </c>
      <c r="C24" s="23">
        <f>OCT!C23</f>
        <v>46</v>
      </c>
      <c r="D24" s="23">
        <f>OCT!D23</f>
        <v>3937</v>
      </c>
      <c r="E24" s="23">
        <f>OCT!E23</f>
        <v>13985</v>
      </c>
      <c r="F24" s="23">
        <f>OCT!F23</f>
        <v>441</v>
      </c>
      <c r="G24" s="23">
        <f>OCT!G23</f>
        <v>75538</v>
      </c>
      <c r="H24" s="20">
        <f t="shared" si="2"/>
        <v>99081</v>
      </c>
      <c r="P24" s="18" t="s">
        <v>8</v>
      </c>
      <c r="R24" s="19" t="s">
        <v>85</v>
      </c>
    </row>
    <row r="25" spans="1:18" ht="12.75">
      <c r="A25" s="24" t="s">
        <v>52</v>
      </c>
      <c r="B25" s="20">
        <f>NOV!B23</f>
        <v>5074</v>
      </c>
      <c r="C25" s="20">
        <f>NOV!C23</f>
        <v>45</v>
      </c>
      <c r="D25" s="20">
        <f>NOV!D23</f>
        <v>3937</v>
      </c>
      <c r="E25" s="20">
        <f>NOV!E23</f>
        <v>13971</v>
      </c>
      <c r="F25" s="20">
        <f>NOV!F23</f>
        <v>425</v>
      </c>
      <c r="G25" s="20">
        <f>NOV!G23</f>
        <v>74974</v>
      </c>
      <c r="H25" s="20">
        <f t="shared" si="2"/>
        <v>98426</v>
      </c>
      <c r="P25" s="18" t="s">
        <v>20</v>
      </c>
      <c r="R25" s="19" t="s">
        <v>86</v>
      </c>
    </row>
    <row r="26" spans="1:18" ht="12.75">
      <c r="A26" s="24" t="s">
        <v>53</v>
      </c>
      <c r="B26" s="20">
        <f>DEC!B23</f>
        <v>5108</v>
      </c>
      <c r="C26" s="20">
        <f>DEC!C23</f>
        <v>14</v>
      </c>
      <c r="D26" s="20">
        <f>DEC!D23</f>
        <v>3987</v>
      </c>
      <c r="E26" s="20">
        <f>DEC!E23</f>
        <v>13988</v>
      </c>
      <c r="F26" s="20">
        <f>DEC!F23</f>
        <v>419</v>
      </c>
      <c r="G26" s="20">
        <f>DEC!G23</f>
        <v>75291</v>
      </c>
      <c r="H26" s="20">
        <f t="shared" si="2"/>
        <v>98807</v>
      </c>
      <c r="P26" s="18" t="s">
        <v>1</v>
      </c>
      <c r="R26" s="19" t="s">
        <v>87</v>
      </c>
    </row>
    <row r="27" spans="1:18" ht="12.75">
      <c r="A27" s="24" t="s">
        <v>54</v>
      </c>
      <c r="B27" s="20">
        <f>JAN!B23</f>
        <v>5068</v>
      </c>
      <c r="C27" s="20">
        <f>JAN!C23</f>
        <v>22</v>
      </c>
      <c r="D27" s="20">
        <f>JAN!D23</f>
        <v>4029</v>
      </c>
      <c r="E27" s="20">
        <f>JAN!E23</f>
        <v>14016</v>
      </c>
      <c r="F27" s="20">
        <f>JAN!F23</f>
        <v>394</v>
      </c>
      <c r="G27" s="20">
        <f>JAN!G23</f>
        <v>75044</v>
      </c>
      <c r="H27" s="20">
        <f t="shared" si="2"/>
        <v>98573</v>
      </c>
      <c r="P27" s="18" t="s">
        <v>9</v>
      </c>
      <c r="R27" s="19" t="s">
        <v>88</v>
      </c>
    </row>
    <row r="28" spans="1:18" ht="12.75">
      <c r="A28" s="24" t="s">
        <v>55</v>
      </c>
      <c r="B28" s="20">
        <f>FEB!B23</f>
        <v>4998</v>
      </c>
      <c r="C28" s="20">
        <f>FEB!C23</f>
        <v>12</v>
      </c>
      <c r="D28" s="20">
        <f>FEB!D23</f>
        <v>4006</v>
      </c>
      <c r="E28" s="20">
        <f>FEB!E23</f>
        <v>14015</v>
      </c>
      <c r="F28" s="20">
        <f>FEB!F23</f>
        <v>387</v>
      </c>
      <c r="G28" s="20">
        <f>FEB!G23</f>
        <v>74786</v>
      </c>
      <c r="H28" s="20">
        <f t="shared" si="2"/>
        <v>98204</v>
      </c>
      <c r="P28" s="18" t="s">
        <v>13</v>
      </c>
      <c r="R28" s="19" t="s">
        <v>96</v>
      </c>
    </row>
    <row r="29" spans="1:18" ht="12.75">
      <c r="A29" s="24" t="s">
        <v>56</v>
      </c>
      <c r="B29" s="20">
        <f>MAR!B23</f>
        <v>4944</v>
      </c>
      <c r="C29" s="20">
        <f>MAR!C23</f>
        <v>16</v>
      </c>
      <c r="D29" s="20">
        <f>MAR!D23</f>
        <v>3851</v>
      </c>
      <c r="E29" s="20">
        <f>MAR!E23</f>
        <v>14018</v>
      </c>
      <c r="F29" s="20">
        <f>MAR!F23</f>
        <v>391</v>
      </c>
      <c r="G29" s="20">
        <f>MAR!G23</f>
        <v>75525</v>
      </c>
      <c r="H29" s="20">
        <f t="shared" si="2"/>
        <v>98745</v>
      </c>
      <c r="P29" s="18" t="s">
        <v>5</v>
      </c>
      <c r="R29" s="19" t="s">
        <v>89</v>
      </c>
    </row>
    <row r="30" spans="1:18" ht="12.75">
      <c r="A30" s="24" t="s">
        <v>57</v>
      </c>
      <c r="B30" s="20">
        <f>APR!B23</f>
        <v>4849</v>
      </c>
      <c r="C30" s="20">
        <f>APR!C23</f>
        <v>20</v>
      </c>
      <c r="D30" s="20">
        <f>APR!D23</f>
        <v>3827</v>
      </c>
      <c r="E30" s="20">
        <f>APR!E23</f>
        <v>14067</v>
      </c>
      <c r="F30" s="20">
        <f>APR!F23</f>
        <v>387</v>
      </c>
      <c r="G30" s="20">
        <f>APR!G23</f>
        <v>75538</v>
      </c>
      <c r="H30" s="20">
        <f t="shared" si="2"/>
        <v>98688</v>
      </c>
      <c r="P30" s="18" t="s">
        <v>7</v>
      </c>
      <c r="R30" s="19" t="s">
        <v>90</v>
      </c>
    </row>
    <row r="31" spans="1:18" ht="12.75">
      <c r="A31" s="24" t="s">
        <v>58</v>
      </c>
      <c r="B31" s="20">
        <f>MAY!B23</f>
        <v>4865</v>
      </c>
      <c r="C31" s="20">
        <f>MAY!C23</f>
        <v>21</v>
      </c>
      <c r="D31" s="20">
        <f>MAY!D23</f>
        <v>3897</v>
      </c>
      <c r="E31" s="20">
        <f>MAY!E23</f>
        <v>14090</v>
      </c>
      <c r="F31" s="20">
        <f>MAY!F23</f>
        <v>383</v>
      </c>
      <c r="G31" s="20">
        <f>MAY!G23</f>
        <v>75604</v>
      </c>
      <c r="H31" s="20">
        <f t="shared" si="2"/>
        <v>98860</v>
      </c>
      <c r="P31" s="18" t="s">
        <v>21</v>
      </c>
      <c r="R31" s="19" t="s">
        <v>91</v>
      </c>
    </row>
    <row r="32" spans="1:18" ht="12.75">
      <c r="A32" s="24" t="s">
        <v>59</v>
      </c>
      <c r="B32" s="20">
        <f>JUN!B23</f>
        <v>4804</v>
      </c>
      <c r="C32" s="20">
        <f>JUN!C23</f>
        <v>29</v>
      </c>
      <c r="D32" s="20">
        <f>JUN!D23</f>
        <v>3977</v>
      </c>
      <c r="E32" s="20">
        <f>JUN!E23</f>
        <v>14076</v>
      </c>
      <c r="F32" s="20">
        <f>JUN!F23</f>
        <v>382</v>
      </c>
      <c r="G32" s="20">
        <f>JUN!G23</f>
        <v>76052</v>
      </c>
      <c r="H32" s="20">
        <f t="shared" si="2"/>
        <v>99320</v>
      </c>
      <c r="P32" s="18" t="s">
        <v>3</v>
      </c>
      <c r="R32" s="19" t="s">
        <v>92</v>
      </c>
    </row>
    <row r="33" spans="1:18" ht="12.75">
      <c r="A33" s="17" t="s">
        <v>47</v>
      </c>
      <c r="B33" s="20">
        <f aca="true" t="shared" si="3" ref="B33:H33">SUM(B21:B32)/COUNTIF(B21:B32,"&lt;&gt;0")</f>
        <v>5013.583333333333</v>
      </c>
      <c r="C33" s="20">
        <f t="shared" si="3"/>
        <v>25.166666666666668</v>
      </c>
      <c r="D33" s="20">
        <f t="shared" si="3"/>
        <v>3962.25</v>
      </c>
      <c r="E33" s="20">
        <f t="shared" si="3"/>
        <v>13989.166666666666</v>
      </c>
      <c r="F33" s="20">
        <f t="shared" si="3"/>
        <v>411</v>
      </c>
      <c r="G33" s="20">
        <f t="shared" si="3"/>
        <v>75038.41666666667</v>
      </c>
      <c r="H33" s="20">
        <f t="shared" si="3"/>
        <v>98439.58333333333</v>
      </c>
      <c r="P33" s="18" t="s">
        <v>63</v>
      </c>
      <c r="R33" s="19" t="s">
        <v>93</v>
      </c>
    </row>
    <row r="34" spans="16:18" ht="12.75">
      <c r="P34" s="18" t="s">
        <v>62</v>
      </c>
      <c r="R34" s="19" t="s">
        <v>94</v>
      </c>
    </row>
    <row r="35" spans="1:8" ht="12.75">
      <c r="A35" s="2" t="s">
        <v>16</v>
      </c>
      <c r="B35" s="3"/>
      <c r="C35" s="3"/>
      <c r="D35" s="3"/>
      <c r="E35" s="3"/>
      <c r="F35" s="3"/>
      <c r="G35" s="3"/>
      <c r="H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14" ht="12.75">
      <c r="A37" s="24" t="s">
        <v>48</v>
      </c>
      <c r="B37" s="20">
        <f>JUL!B34</f>
        <v>3641320</v>
      </c>
      <c r="C37" s="20">
        <f>JUL!C34</f>
        <v>26238</v>
      </c>
      <c r="D37" s="20">
        <f>JUL!D34</f>
        <v>1230533</v>
      </c>
      <c r="E37" s="20">
        <f>JUL!E34</f>
        <v>3050349</v>
      </c>
      <c r="F37" s="20">
        <f>JUL!F34</f>
        <v>149120</v>
      </c>
      <c r="G37" s="20">
        <f>JUL!G34</f>
        <v>33863086</v>
      </c>
      <c r="H37" s="20">
        <f aca="true" t="shared" si="4" ref="H37:H48">SUM(B37:G37)</f>
        <v>41960646</v>
      </c>
      <c r="N37" s="19"/>
    </row>
    <row r="38" spans="1:14" ht="12.75">
      <c r="A38" s="24" t="s">
        <v>49</v>
      </c>
      <c r="B38" s="20">
        <f>AUG!B34</f>
        <v>3602691</v>
      </c>
      <c r="C38" s="20">
        <f>AUG!C34</f>
        <v>21003</v>
      </c>
      <c r="D38" s="20">
        <f>AUG!D34</f>
        <v>1228145</v>
      </c>
      <c r="E38" s="20">
        <f>AUG!E34</f>
        <v>3053062</v>
      </c>
      <c r="F38" s="20">
        <f>AUG!F34</f>
        <v>147560</v>
      </c>
      <c r="G38" s="20">
        <f>AUG!G34</f>
        <v>33895895</v>
      </c>
      <c r="H38" s="20">
        <f t="shared" si="4"/>
        <v>41948356</v>
      </c>
      <c r="N38" s="19"/>
    </row>
    <row r="39" spans="1:16" ht="12.75">
      <c r="A39" s="24" t="s">
        <v>50</v>
      </c>
      <c r="B39" s="20">
        <f>SEP!B34</f>
        <v>3592877</v>
      </c>
      <c r="C39" s="20">
        <f>SEP!C34</f>
        <v>22792</v>
      </c>
      <c r="D39" s="20">
        <f>SEP!D34</f>
        <v>1220210</v>
      </c>
      <c r="E39" s="20">
        <f>SEP!E34</f>
        <v>3058091</v>
      </c>
      <c r="F39" s="20">
        <f>SEP!F34</f>
        <v>143316</v>
      </c>
      <c r="G39" s="20">
        <f>SEP!G34</f>
        <v>33859329</v>
      </c>
      <c r="H39" s="20">
        <f t="shared" si="4"/>
        <v>41896615</v>
      </c>
      <c r="N39" s="18"/>
      <c r="P39" s="19"/>
    </row>
    <row r="40" spans="1:16" ht="12.75">
      <c r="A40" s="24" t="s">
        <v>51</v>
      </c>
      <c r="B40" s="20">
        <f>OCT!B34</f>
        <v>3767909</v>
      </c>
      <c r="C40" s="20">
        <f>OCT!C34</f>
        <v>40133</v>
      </c>
      <c r="D40" s="20">
        <f>OCT!D34</f>
        <v>1229297</v>
      </c>
      <c r="E40" s="20">
        <f>OCT!E34</f>
        <v>3247453</v>
      </c>
      <c r="F40" s="20">
        <f>OCT!F34</f>
        <v>150671</v>
      </c>
      <c r="G40" s="20">
        <f>OCT!G34</f>
        <v>36023565</v>
      </c>
      <c r="H40" s="20">
        <f t="shared" si="4"/>
        <v>44459028</v>
      </c>
      <c r="N40" s="18"/>
      <c r="P40" s="19"/>
    </row>
    <row r="41" spans="1:16" ht="12.75">
      <c r="A41" s="24" t="s">
        <v>52</v>
      </c>
      <c r="B41" s="20">
        <f>NOV!B34</f>
        <v>3715465</v>
      </c>
      <c r="C41" s="20">
        <f>NOV!C34</f>
        <v>35088</v>
      </c>
      <c r="D41" s="20">
        <f>NOV!D34</f>
        <v>1226706</v>
      </c>
      <c r="E41" s="20">
        <f>NOV!E34</f>
        <v>3237633</v>
      </c>
      <c r="F41" s="20">
        <f>NOV!F34</f>
        <v>146171</v>
      </c>
      <c r="G41" s="20">
        <f>NOV!G34</f>
        <v>35586922</v>
      </c>
      <c r="H41" s="20">
        <f t="shared" si="4"/>
        <v>43947985</v>
      </c>
      <c r="N41" s="18"/>
      <c r="P41" s="19"/>
    </row>
    <row r="42" spans="1:16" ht="12.75">
      <c r="A42" s="24" t="s">
        <v>53</v>
      </c>
      <c r="B42" s="20">
        <f>DEC!B34</f>
        <v>3750568</v>
      </c>
      <c r="C42" s="20">
        <f>DEC!C34</f>
        <v>11789</v>
      </c>
      <c r="D42" s="20">
        <f>DEC!D34</f>
        <v>1247060</v>
      </c>
      <c r="E42" s="20">
        <f>DEC!E34</f>
        <v>3244249</v>
      </c>
      <c r="F42" s="20">
        <f>DEC!F34</f>
        <v>144413</v>
      </c>
      <c r="G42" s="20">
        <f>DEC!G34</f>
        <v>35631959</v>
      </c>
      <c r="H42" s="20">
        <f t="shared" si="4"/>
        <v>44030038</v>
      </c>
      <c r="N42" s="18"/>
      <c r="P42" s="19"/>
    </row>
    <row r="43" spans="1:16" ht="12.75">
      <c r="A43" s="24" t="s">
        <v>54</v>
      </c>
      <c r="B43" s="20">
        <f>JAN!B34</f>
        <v>3700858</v>
      </c>
      <c r="C43" s="20">
        <f>JAN!C34</f>
        <v>17765</v>
      </c>
      <c r="D43" s="20">
        <f>JAN!D34</f>
        <v>1258751</v>
      </c>
      <c r="E43" s="20">
        <f>JAN!E34</f>
        <v>3200746</v>
      </c>
      <c r="F43" s="20">
        <f>JAN!F34</f>
        <v>136094</v>
      </c>
      <c r="G43" s="20">
        <f>JAN!G34</f>
        <v>35333563</v>
      </c>
      <c r="H43" s="20">
        <f t="shared" si="4"/>
        <v>43647777</v>
      </c>
      <c r="N43" s="18"/>
      <c r="P43" s="19"/>
    </row>
    <row r="44" spans="1:16" ht="12.75">
      <c r="A44" s="24" t="s">
        <v>55</v>
      </c>
      <c r="B44" s="20">
        <f>FEB!B34</f>
        <v>3652787</v>
      </c>
      <c r="C44" s="20">
        <f>FEB!C34</f>
        <v>11055</v>
      </c>
      <c r="D44" s="20">
        <f>FEB!D34</f>
        <v>1249545</v>
      </c>
      <c r="E44" s="20">
        <f>FEB!E34</f>
        <v>3194900</v>
      </c>
      <c r="F44" s="20">
        <f>FEB!F34</f>
        <v>134786</v>
      </c>
      <c r="G44" s="20">
        <f>FEB!G34</f>
        <v>35351757</v>
      </c>
      <c r="H44" s="20">
        <f t="shared" si="4"/>
        <v>43594830</v>
      </c>
      <c r="N44" s="18"/>
      <c r="P44" s="19"/>
    </row>
    <row r="45" spans="1:16" ht="12.75">
      <c r="A45" s="24" t="s">
        <v>56</v>
      </c>
      <c r="B45" s="20">
        <f>MAR!B34</f>
        <v>3603870</v>
      </c>
      <c r="C45" s="20">
        <f>MAR!C34</f>
        <v>16159</v>
      </c>
      <c r="D45" s="20">
        <f>MAR!D34</f>
        <v>1202889</v>
      </c>
      <c r="E45" s="20">
        <f>MAR!E34</f>
        <v>3196140</v>
      </c>
      <c r="F45" s="20">
        <f>MAR!F34</f>
        <v>135533</v>
      </c>
      <c r="G45" s="20">
        <f>MAR!G34</f>
        <v>35595754</v>
      </c>
      <c r="H45" s="20">
        <f t="shared" si="4"/>
        <v>43750345</v>
      </c>
      <c r="N45" s="18"/>
      <c r="P45" s="19"/>
    </row>
    <row r="46" spans="1:16" ht="12.75">
      <c r="A46" s="24" t="s">
        <v>57</v>
      </c>
      <c r="B46" s="20">
        <f>APR!B34</f>
        <v>3555224</v>
      </c>
      <c r="C46" s="20">
        <f>APR!C34</f>
        <v>13984</v>
      </c>
      <c r="D46" s="20">
        <f>APR!D34</f>
        <v>1169584</v>
      </c>
      <c r="E46" s="20">
        <f>APR!E34</f>
        <v>3203930</v>
      </c>
      <c r="F46" s="20">
        <f>APR!F34</f>
        <v>131978</v>
      </c>
      <c r="G46" s="20">
        <f>APR!G34</f>
        <v>35589710</v>
      </c>
      <c r="H46" s="20">
        <f t="shared" si="4"/>
        <v>43664410</v>
      </c>
      <c r="N46" s="18"/>
      <c r="P46" s="19"/>
    </row>
    <row r="47" spans="1:16" ht="12.75">
      <c r="A47" s="24" t="s">
        <v>58</v>
      </c>
      <c r="B47" s="20">
        <f>MAY!B34</f>
        <v>3571891</v>
      </c>
      <c r="C47" s="20">
        <f>MAY!C34</f>
        <v>16491</v>
      </c>
      <c r="D47" s="20">
        <f>MAY!D34</f>
        <v>1193781</v>
      </c>
      <c r="E47" s="20">
        <f>MAY!E34</f>
        <v>3220404</v>
      </c>
      <c r="F47" s="20">
        <f>MAY!F34</f>
        <v>131356</v>
      </c>
      <c r="G47" s="20">
        <f>MAY!G34</f>
        <v>35629757</v>
      </c>
      <c r="H47" s="20">
        <f t="shared" si="4"/>
        <v>43763680</v>
      </c>
      <c r="N47" s="18"/>
      <c r="P47" s="19"/>
    </row>
    <row r="48" spans="1:16" ht="12.75">
      <c r="A48" s="24" t="s">
        <v>59</v>
      </c>
      <c r="B48" s="20">
        <f>JUN!B34</f>
        <v>3534930</v>
      </c>
      <c r="C48" s="20">
        <f>JUN!C34</f>
        <v>23005</v>
      </c>
      <c r="D48" s="20">
        <f>JUN!D34</f>
        <v>1217068</v>
      </c>
      <c r="E48" s="20">
        <f>JUN!E34</f>
        <v>3216655</v>
      </c>
      <c r="F48" s="20">
        <f>JUN!F34</f>
        <v>131680</v>
      </c>
      <c r="G48" s="20">
        <f>JUN!G34</f>
        <v>35861300</v>
      </c>
      <c r="H48" s="20">
        <f t="shared" si="4"/>
        <v>43984638</v>
      </c>
      <c r="N48" s="18"/>
      <c r="P48" s="19"/>
    </row>
    <row r="49" spans="1:16" ht="12.75">
      <c r="A49" s="17" t="s">
        <v>47</v>
      </c>
      <c r="B49" s="20">
        <f aca="true" t="shared" si="5" ref="B49:H49">SUM(B37:B48)/COUNTIF(B37:B48,"&lt;&gt;0")</f>
        <v>3640865.8333333335</v>
      </c>
      <c r="C49" s="20">
        <f t="shared" si="5"/>
        <v>21291.833333333332</v>
      </c>
      <c r="D49" s="20">
        <f t="shared" si="5"/>
        <v>1222797.4166666667</v>
      </c>
      <c r="E49" s="20">
        <f t="shared" si="5"/>
        <v>3176967.6666666665</v>
      </c>
      <c r="F49" s="20">
        <f t="shared" si="5"/>
        <v>140223.16666666666</v>
      </c>
      <c r="G49" s="20">
        <f t="shared" si="5"/>
        <v>35185216.416666664</v>
      </c>
      <c r="H49" s="20">
        <f t="shared" si="5"/>
        <v>43387362.333333336</v>
      </c>
      <c r="N49" s="18"/>
      <c r="P49" s="19"/>
    </row>
    <row r="50" spans="14:16" ht="12.75">
      <c r="N50" s="18"/>
      <c r="P50" s="19"/>
    </row>
    <row r="51" spans="14:16" ht="12.75">
      <c r="N51" s="18"/>
      <c r="P51" s="19"/>
    </row>
    <row r="52" spans="14:16" ht="12.75">
      <c r="N52" s="18"/>
      <c r="P52" s="19"/>
    </row>
    <row r="53" spans="1:16" ht="12.75">
      <c r="A53" s="18" t="s">
        <v>66</v>
      </c>
      <c r="N53" s="18"/>
      <c r="P53" s="19"/>
    </row>
    <row r="54" spans="1:16" ht="12.75">
      <c r="A54" s="18"/>
      <c r="N54" s="18"/>
      <c r="P54" s="19"/>
    </row>
    <row r="55" spans="3:13" ht="12.75">
      <c r="C55" s="44" t="s">
        <v>19</v>
      </c>
      <c r="D55" s="45"/>
      <c r="E55" s="46"/>
      <c r="G55" s="44" t="s">
        <v>23</v>
      </c>
      <c r="H55" s="45"/>
      <c r="J55" s="44" t="s">
        <v>24</v>
      </c>
      <c r="K55" s="45"/>
      <c r="L55" s="46"/>
      <c r="M55" s="41"/>
    </row>
    <row r="56" spans="3:13" ht="12.75">
      <c r="C56" s="26"/>
      <c r="D56" s="26"/>
      <c r="E56" s="26" t="s">
        <v>64</v>
      </c>
      <c r="G56" s="26"/>
      <c r="H56" s="26"/>
      <c r="J56" s="26"/>
      <c r="K56" s="26"/>
      <c r="L56" s="26" t="s">
        <v>64</v>
      </c>
      <c r="M56" s="26"/>
    </row>
    <row r="57" spans="1:13" ht="12.75">
      <c r="A57" s="38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J57" s="12" t="s">
        <v>20</v>
      </c>
      <c r="K57" s="12" t="s">
        <v>21</v>
      </c>
      <c r="L57" s="12" t="s">
        <v>65</v>
      </c>
      <c r="M57" s="12"/>
    </row>
    <row r="58" spans="1:13" ht="12.75">
      <c r="A58" s="24" t="s">
        <v>48</v>
      </c>
      <c r="C58" s="28">
        <f>JUL!C42</f>
        <v>97420</v>
      </c>
      <c r="D58" s="28">
        <f>JUL!C43</f>
        <v>191509</v>
      </c>
      <c r="E58" s="30">
        <f>JUL!C44</f>
        <v>1.9658078423321699</v>
      </c>
      <c r="G58" s="28">
        <f>JUL!C47</f>
        <v>73870</v>
      </c>
      <c r="H58" s="28">
        <f>JUL!C48</f>
        <v>155378</v>
      </c>
      <c r="J58" s="28">
        <f>JUL!C52</f>
        <v>23550</v>
      </c>
      <c r="K58" s="28">
        <f>JUL!C53</f>
        <v>36131</v>
      </c>
      <c r="L58" s="30">
        <f>JUL!C54</f>
        <v>1.5342250530785562</v>
      </c>
      <c r="M58" s="30"/>
    </row>
    <row r="59" spans="1:13" ht="12.75">
      <c r="A59" s="24" t="s">
        <v>49</v>
      </c>
      <c r="C59" s="28">
        <f>AUG!C42</f>
        <v>97629</v>
      </c>
      <c r="D59" s="28">
        <f>AUG!C43</f>
        <v>192117</v>
      </c>
      <c r="E59" s="30">
        <f>AUG!C44</f>
        <v>1.967827182497004</v>
      </c>
      <c r="G59" s="28">
        <f>AUG!C47</f>
        <v>74146</v>
      </c>
      <c r="H59" s="28">
        <f>AUG!C48</f>
        <v>156178</v>
      </c>
      <c r="J59" s="28">
        <f>AUG!C52</f>
        <v>23483</v>
      </c>
      <c r="K59" s="28">
        <f>AUG!C53</f>
        <v>35939</v>
      </c>
      <c r="L59" s="30">
        <f>AUG!C54</f>
        <v>1.5304262658093089</v>
      </c>
      <c r="M59" s="30"/>
    </row>
    <row r="60" spans="1:13" ht="12.75">
      <c r="A60" s="24" t="s">
        <v>50</v>
      </c>
      <c r="C60" s="28">
        <f>SEP!C42</f>
        <v>97522</v>
      </c>
      <c r="D60" s="28">
        <f>SEP!C43</f>
        <v>192162</v>
      </c>
      <c r="E60" s="30">
        <f>SEP!C44</f>
        <v>1.9704476938536946</v>
      </c>
      <c r="G60" s="28">
        <f>SEP!C47</f>
        <v>74093</v>
      </c>
      <c r="H60" s="28">
        <f>SEP!C48</f>
        <v>156250</v>
      </c>
      <c r="J60" s="28">
        <f>SEP!C52</f>
        <v>23429</v>
      </c>
      <c r="K60" s="28">
        <f>SEP!C53</f>
        <v>35912</v>
      </c>
      <c r="L60" s="30">
        <f>SEP!C54</f>
        <v>1.5328012292458064</v>
      </c>
      <c r="M60" s="30"/>
    </row>
    <row r="61" spans="1:14" ht="12.75">
      <c r="A61" s="24" t="s">
        <v>51</v>
      </c>
      <c r="C61" s="28">
        <f>OCT!C42</f>
        <v>99081</v>
      </c>
      <c r="D61" s="28">
        <f>OCT!C43</f>
        <v>194961</v>
      </c>
      <c r="E61" s="30">
        <f>OCT!C44</f>
        <v>1.9676930995851878</v>
      </c>
      <c r="G61" s="28">
        <f>OCT!C47</f>
        <v>75538</v>
      </c>
      <c r="H61" s="28">
        <f>OCT!C48</f>
        <v>158891</v>
      </c>
      <c r="J61" s="28">
        <f>OCT!C52</f>
        <v>23543</v>
      </c>
      <c r="K61" s="28">
        <f>OCT!C53</f>
        <v>36070</v>
      </c>
      <c r="L61" s="30">
        <f>OCT!C54</f>
        <v>1.5320902178991633</v>
      </c>
      <c r="M61" s="30"/>
      <c r="N61" s="19"/>
    </row>
    <row r="62" spans="1:14" ht="12.75">
      <c r="A62" s="24" t="s">
        <v>52</v>
      </c>
      <c r="C62" s="28">
        <f>NOV!C42</f>
        <v>98426</v>
      </c>
      <c r="D62" s="28">
        <f>NOV!C43</f>
        <v>193936</v>
      </c>
      <c r="E62" s="30">
        <f>NOV!C44</f>
        <v>1.970373681750757</v>
      </c>
      <c r="G62" s="28">
        <f>NOV!C47</f>
        <v>74974</v>
      </c>
      <c r="H62" s="28">
        <f>NOV!C48</f>
        <v>158083</v>
      </c>
      <c r="J62" s="28">
        <f>NOV!C52</f>
        <v>23452</v>
      </c>
      <c r="K62" s="28">
        <f>NOV!C53</f>
        <v>35853</v>
      </c>
      <c r="L62" s="30">
        <f>NOV!C54</f>
        <v>1.5287821934163397</v>
      </c>
      <c r="M62" s="30"/>
      <c r="N62" s="19"/>
    </row>
    <row r="63" spans="1:16" ht="12.75">
      <c r="A63" s="24" t="s">
        <v>53</v>
      </c>
      <c r="C63" s="28">
        <f>DEC!C42</f>
        <v>98807</v>
      </c>
      <c r="D63" s="28">
        <f>DEC!C43</f>
        <v>194550</v>
      </c>
      <c r="E63" s="30">
        <f>DEC!C44</f>
        <v>1.968990051312154</v>
      </c>
      <c r="G63" s="28">
        <f>DEC!C47</f>
        <v>75291</v>
      </c>
      <c r="H63" s="28">
        <f>DEC!C48</f>
        <v>158556</v>
      </c>
      <c r="J63" s="28">
        <f>DEC!C52</f>
        <v>23516</v>
      </c>
      <c r="K63" s="28">
        <f>DEC!C53</f>
        <v>35994</v>
      </c>
      <c r="L63" s="30">
        <f>DEC!C54</f>
        <v>1.5306174519476101</v>
      </c>
      <c r="M63" s="30"/>
      <c r="N63" s="18"/>
      <c r="P63" s="19"/>
    </row>
    <row r="64" spans="1:16" ht="12.75">
      <c r="A64" s="24" t="s">
        <v>54</v>
      </c>
      <c r="C64" s="28">
        <f>JAN!C42</f>
        <v>98573</v>
      </c>
      <c r="D64" s="28">
        <f>JAN!C43</f>
        <v>193897</v>
      </c>
      <c r="E64" s="30">
        <f>JAN!C44</f>
        <v>1.9670396558895438</v>
      </c>
      <c r="G64" s="28">
        <f>JAN!C47</f>
        <v>75044</v>
      </c>
      <c r="H64" s="28">
        <f>JAN!C48</f>
        <v>157982</v>
      </c>
      <c r="J64" s="28">
        <f>JAN!C52</f>
        <v>23529</v>
      </c>
      <c r="K64" s="28">
        <f>JAN!C53</f>
        <v>35915</v>
      </c>
      <c r="L64" s="30">
        <f>JAN!C54</f>
        <v>1.5264142122487143</v>
      </c>
      <c r="M64" s="30"/>
      <c r="N64" s="18"/>
      <c r="P64" s="19"/>
    </row>
    <row r="65" spans="1:16" ht="12.75">
      <c r="A65" s="24" t="s">
        <v>55</v>
      </c>
      <c r="C65" s="28">
        <f>FEB!C42</f>
        <v>98204</v>
      </c>
      <c r="D65" s="28">
        <f>FEB!C43</f>
        <v>193255</v>
      </c>
      <c r="E65" s="30">
        <f>FEB!C44</f>
        <v>1.9678933648323897</v>
      </c>
      <c r="G65" s="28">
        <f>FEB!C47</f>
        <v>74786</v>
      </c>
      <c r="H65" s="28">
        <f>FEB!C48</f>
        <v>157654</v>
      </c>
      <c r="J65" s="28">
        <f>FEB!C52</f>
        <v>23418</v>
      </c>
      <c r="K65" s="28">
        <f>FEB!C53</f>
        <v>35601</v>
      </c>
      <c r="L65" s="30">
        <f>FEB!C54</f>
        <v>1.5202408403791956</v>
      </c>
      <c r="M65" s="30"/>
      <c r="N65" s="18"/>
      <c r="P65" s="19"/>
    </row>
    <row r="66" spans="1:16" ht="12.75">
      <c r="A66" s="24" t="s">
        <v>56</v>
      </c>
      <c r="C66" s="28">
        <f>MAR!C42</f>
        <v>98745</v>
      </c>
      <c r="D66" s="28">
        <f>MAR!C43</f>
        <v>193930</v>
      </c>
      <c r="E66" s="30">
        <f>MAR!C44</f>
        <v>1.9639475416476784</v>
      </c>
      <c r="G66" s="28">
        <f>MAR!C47</f>
        <v>75525</v>
      </c>
      <c r="H66" s="28">
        <f>MAR!C48</f>
        <v>158666</v>
      </c>
      <c r="J66" s="28">
        <f>MAR!C52</f>
        <v>23220</v>
      </c>
      <c r="K66" s="28">
        <f>MAR!C53</f>
        <v>35264</v>
      </c>
      <c r="L66" s="30">
        <f>MAR!C54</f>
        <v>1.518690783807063</v>
      </c>
      <c r="M66" s="30"/>
      <c r="N66" s="18"/>
      <c r="P66" s="19"/>
    </row>
    <row r="67" spans="1:16" ht="12.75">
      <c r="A67" s="24" t="s">
        <v>57</v>
      </c>
      <c r="C67" s="28">
        <f>APR!C42</f>
        <v>98688</v>
      </c>
      <c r="D67" s="28">
        <f>APR!C43</f>
        <v>193600</v>
      </c>
      <c r="E67" s="30">
        <f>APR!C44</f>
        <v>1.9617380025940336</v>
      </c>
      <c r="G67" s="28">
        <f>APR!C47</f>
        <v>75538</v>
      </c>
      <c r="H67" s="28">
        <f>APR!C48</f>
        <v>158613</v>
      </c>
      <c r="J67" s="28">
        <f>APR!C52</f>
        <v>23150</v>
      </c>
      <c r="K67" s="28">
        <f>APR!C53</f>
        <v>34987</v>
      </c>
      <c r="L67" s="30">
        <f>APR!C54</f>
        <v>1.511317494600432</v>
      </c>
      <c r="M67" s="30"/>
      <c r="N67" s="18"/>
      <c r="P67" s="19"/>
    </row>
    <row r="68" spans="1:16" ht="12.75">
      <c r="A68" s="24" t="s">
        <v>58</v>
      </c>
      <c r="C68" s="28">
        <f>MAY!C42</f>
        <v>98860</v>
      </c>
      <c r="D68" s="28">
        <f>MAY!C43</f>
        <v>193993</v>
      </c>
      <c r="E68" s="30">
        <f>MAY!C44</f>
        <v>1.9623002225369208</v>
      </c>
      <c r="G68" s="28">
        <f>MAY!C47</f>
        <v>75604</v>
      </c>
      <c r="H68" s="28">
        <f>MAY!C48</f>
        <v>158810</v>
      </c>
      <c r="J68" s="28">
        <f>MAY!C52</f>
        <v>23256</v>
      </c>
      <c r="K68" s="28">
        <f>MAY!C53</f>
        <v>35183</v>
      </c>
      <c r="L68" s="30">
        <f>MAY!C54</f>
        <v>1.5128568971448229</v>
      </c>
      <c r="M68" s="30"/>
      <c r="N68" s="18"/>
      <c r="P68" s="19"/>
    </row>
    <row r="69" spans="1:16" ht="12.75">
      <c r="A69" s="24" t="s">
        <v>59</v>
      </c>
      <c r="C69" s="28">
        <f>JUN!C42</f>
        <v>99320</v>
      </c>
      <c r="D69" s="28">
        <f>JUN!C43</f>
        <v>194865</v>
      </c>
      <c r="E69" s="30">
        <f>JUN!C44</f>
        <v>1.9619915424889247</v>
      </c>
      <c r="G69" s="28">
        <f>JUN!C47</f>
        <v>76052</v>
      </c>
      <c r="H69" s="28">
        <f>JUN!C48</f>
        <v>159764</v>
      </c>
      <c r="J69" s="28">
        <f>JUN!C52</f>
        <v>23268</v>
      </c>
      <c r="K69" s="28">
        <f>JUN!C53</f>
        <v>35101</v>
      </c>
      <c r="L69" s="30">
        <f>JUN!C54</f>
        <v>1.5085525184803164</v>
      </c>
      <c r="M69" s="30"/>
      <c r="N69" s="18"/>
      <c r="P69" s="19"/>
    </row>
    <row r="70" spans="1:16" ht="12.75">
      <c r="A70" s="29" t="s">
        <v>47</v>
      </c>
      <c r="C70" s="20">
        <f>SUM(C58:C69)/COUNTIF(C58:C69,"&lt;&gt;0")</f>
        <v>98439.58333333333</v>
      </c>
      <c r="D70" s="20">
        <f>SUM(D58:D69)/COUNTIF(D58:D69,"&lt;&gt;0")</f>
        <v>193564.58333333334</v>
      </c>
      <c r="E70" s="30">
        <f>D70/C70</f>
        <v>1.9663287549469854</v>
      </c>
      <c r="G70" s="20">
        <f>SUM(G58:G69)/COUNTIF(G58:G69,"&lt;&gt;0")</f>
        <v>75038.41666666667</v>
      </c>
      <c r="H70" s="20">
        <f>SUM(H58:H69)/COUNTIF(H58:H69,"&lt;&gt;0")</f>
        <v>157902.08333333334</v>
      </c>
      <c r="J70" s="20">
        <f>SUM(J58:J69)/COUNTIF(J58:J69,"&lt;&gt;0")</f>
        <v>23401.166666666668</v>
      </c>
      <c r="K70" s="20">
        <f>SUM(K58:K69)/COUNTIF(K58:K69,"&lt;&gt;0")</f>
        <v>35662.5</v>
      </c>
      <c r="L70" s="30">
        <f>K70/J70</f>
        <v>1.5239624805031087</v>
      </c>
      <c r="M70" s="30"/>
      <c r="N70" s="18"/>
      <c r="P70" s="19"/>
    </row>
    <row r="71" spans="14:16" ht="12.75">
      <c r="N71" s="18"/>
      <c r="P71" s="19"/>
    </row>
    <row r="72" spans="14:16" ht="12.75">
      <c r="N72" s="18"/>
      <c r="P72" s="19" t="s">
        <v>95</v>
      </c>
    </row>
    <row r="73" spans="14:16" ht="12.75">
      <c r="N73" s="18"/>
      <c r="P73" s="19"/>
    </row>
    <row r="74" spans="14:18" ht="12.75">
      <c r="N74" s="18"/>
      <c r="P74" s="18" t="s">
        <v>4</v>
      </c>
      <c r="R74" s="19" t="s">
        <v>80</v>
      </c>
    </row>
    <row r="75" spans="14:18" ht="12.75">
      <c r="N75" s="18"/>
      <c r="P75" s="18" t="s">
        <v>22</v>
      </c>
      <c r="R75" s="19" t="s">
        <v>81</v>
      </c>
    </row>
    <row r="76" spans="1:18" ht="12.75">
      <c r="A76" s="18" t="s">
        <v>67</v>
      </c>
      <c r="N76" s="18"/>
      <c r="P76" s="18" t="s">
        <v>34</v>
      </c>
      <c r="R76" s="19" t="s">
        <v>82</v>
      </c>
    </row>
    <row r="77" spans="14:18" ht="12.75">
      <c r="N77" s="18"/>
      <c r="P77" s="18" t="s">
        <v>23</v>
      </c>
      <c r="R77" s="19" t="s">
        <v>83</v>
      </c>
    </row>
    <row r="78" spans="2:18" ht="12.75">
      <c r="B78" s="44" t="s">
        <v>43</v>
      </c>
      <c r="C78" s="45"/>
      <c r="D78" s="46"/>
      <c r="F78" s="44" t="s">
        <v>4</v>
      </c>
      <c r="G78" s="45"/>
      <c r="H78" s="46"/>
      <c r="I78" s="44" t="s">
        <v>63</v>
      </c>
      <c r="J78" s="45"/>
      <c r="K78" s="46"/>
      <c r="N78" s="18"/>
      <c r="P78" s="18" t="s">
        <v>2</v>
      </c>
      <c r="R78" s="19" t="s">
        <v>84</v>
      </c>
    </row>
    <row r="79" spans="2:18" ht="12.75">
      <c r="B79" s="26"/>
      <c r="C79" s="26"/>
      <c r="D79" s="26" t="s">
        <v>64</v>
      </c>
      <c r="F79" s="26"/>
      <c r="G79" s="26"/>
      <c r="H79" s="26" t="s">
        <v>64</v>
      </c>
      <c r="I79" s="26"/>
      <c r="J79" s="26"/>
      <c r="K79" s="26" t="s">
        <v>64</v>
      </c>
      <c r="P79" s="18" t="s">
        <v>8</v>
      </c>
      <c r="R79" s="19" t="s">
        <v>85</v>
      </c>
    </row>
    <row r="80" spans="1:18" ht="12.75">
      <c r="A80" s="38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12" t="s">
        <v>20</v>
      </c>
      <c r="J80" s="12" t="s">
        <v>21</v>
      </c>
      <c r="K80" s="12" t="s">
        <v>65</v>
      </c>
      <c r="P80" s="18" t="s">
        <v>20</v>
      </c>
      <c r="R80" s="19" t="s">
        <v>86</v>
      </c>
    </row>
    <row r="81" spans="1:18" ht="12.75">
      <c r="A81" s="24" t="s">
        <v>48</v>
      </c>
      <c r="B81" s="28">
        <f>JUL!C61</f>
        <v>23550</v>
      </c>
      <c r="C81" s="28">
        <f>JUL!C62</f>
        <v>36131</v>
      </c>
      <c r="D81" s="30">
        <f>JUL!C63</f>
        <v>1.5342250530785562</v>
      </c>
      <c r="F81" s="28">
        <f>JUL!C66</f>
        <v>14334</v>
      </c>
      <c r="G81" s="28">
        <f>JUL!C67</f>
        <v>15402</v>
      </c>
      <c r="H81" s="30">
        <f>JUL!C68</f>
        <v>1.0745081624110506</v>
      </c>
      <c r="I81" s="28">
        <f>JUL!C71</f>
        <v>5140</v>
      </c>
      <c r="J81" s="28">
        <f>JUL!C72</f>
        <v>16491</v>
      </c>
      <c r="K81" s="30">
        <f>JUL!C73</f>
        <v>3.208365758754864</v>
      </c>
      <c r="P81" s="18" t="s">
        <v>1</v>
      </c>
      <c r="R81" s="19" t="s">
        <v>87</v>
      </c>
    </row>
    <row r="82" spans="1:18" ht="12.75">
      <c r="A82" s="24" t="s">
        <v>49</v>
      </c>
      <c r="B82" s="28">
        <f>AUG!C61</f>
        <v>23483</v>
      </c>
      <c r="C82" s="28">
        <f>AUG!C62</f>
        <v>35939</v>
      </c>
      <c r="D82" s="30">
        <f>AUG!C63</f>
        <v>1.5304262658093089</v>
      </c>
      <c r="F82" s="28">
        <f>AUG!C66</f>
        <v>14324</v>
      </c>
      <c r="G82" s="28">
        <f>AUG!C67</f>
        <v>15399</v>
      </c>
      <c r="H82" s="30">
        <f>AUG!C68</f>
        <v>1.075048869030997</v>
      </c>
      <c r="I82" s="28">
        <f>AUG!C71</f>
        <v>5091</v>
      </c>
      <c r="J82" s="28">
        <f>AUG!C72</f>
        <v>16342</v>
      </c>
      <c r="K82" s="30">
        <f>AUG!C73</f>
        <v>3.2099783932429777</v>
      </c>
      <c r="P82" s="18" t="s">
        <v>9</v>
      </c>
      <c r="R82" s="19" t="s">
        <v>88</v>
      </c>
    </row>
    <row r="83" spans="1:18" ht="12.75">
      <c r="A83" s="24" t="s">
        <v>50</v>
      </c>
      <c r="B83" s="28">
        <f>SEP!C61</f>
        <v>23429</v>
      </c>
      <c r="C83" s="28">
        <f>SEP!C62</f>
        <v>35912</v>
      </c>
      <c r="D83" s="30">
        <f>SEP!C63</f>
        <v>1.5328012292458064</v>
      </c>
      <c r="F83" s="28">
        <f>SEP!C66</f>
        <v>14309</v>
      </c>
      <c r="G83" s="28">
        <f>SEP!C67</f>
        <v>15391</v>
      </c>
      <c r="H83" s="30">
        <f>SEP!C68</f>
        <v>1.0756167447061291</v>
      </c>
      <c r="I83" s="28">
        <f>SEP!C71</f>
        <v>5088</v>
      </c>
      <c r="J83" s="28">
        <f>SEP!C72</f>
        <v>16340</v>
      </c>
      <c r="K83" s="30">
        <f>SEP!C73</f>
        <v>3.2114779874213837</v>
      </c>
      <c r="P83" s="18" t="s">
        <v>13</v>
      </c>
      <c r="R83" s="19" t="s">
        <v>96</v>
      </c>
    </row>
    <row r="84" spans="1:18" ht="12.75">
      <c r="A84" s="24" t="s">
        <v>51</v>
      </c>
      <c r="B84" s="28">
        <f>OCT!C61</f>
        <v>23543</v>
      </c>
      <c r="C84" s="28">
        <f>OCT!C62</f>
        <v>36070</v>
      </c>
      <c r="D84" s="30">
        <f>OCT!C63</f>
        <v>1.5320902178991633</v>
      </c>
      <c r="F84" s="28">
        <f>OCT!C66</f>
        <v>14426</v>
      </c>
      <c r="G84" s="28">
        <f>OCT!C67</f>
        <v>15492</v>
      </c>
      <c r="H84" s="30">
        <f>OCT!C68</f>
        <v>1.0738943574102315</v>
      </c>
      <c r="I84" s="28">
        <f>OCT!C71</f>
        <v>5134</v>
      </c>
      <c r="J84" s="28">
        <f>OCT!C67</f>
        <v>15492</v>
      </c>
      <c r="K84" s="30">
        <f>OCT!C73</f>
        <v>3.1930268796260224</v>
      </c>
      <c r="P84" s="18" t="s">
        <v>5</v>
      </c>
      <c r="R84" s="19" t="s">
        <v>89</v>
      </c>
    </row>
    <row r="85" spans="1:18" ht="12.75">
      <c r="A85" s="24" t="s">
        <v>52</v>
      </c>
      <c r="B85" s="28">
        <f>NOV!C61</f>
        <v>23452</v>
      </c>
      <c r="C85" s="28">
        <f>NOV!C62</f>
        <v>35853</v>
      </c>
      <c r="D85" s="30">
        <f>NOV!C63</f>
        <v>1.5287821934163397</v>
      </c>
      <c r="F85" s="28">
        <f>NOV!C66</f>
        <v>14396</v>
      </c>
      <c r="G85" s="28">
        <f>NOV!C67</f>
        <v>15448</v>
      </c>
      <c r="H85" s="30">
        <f>NOV!C63</f>
        <v>1.5287821934163397</v>
      </c>
      <c r="I85" s="28">
        <f>NOV!C71</f>
        <v>5074</v>
      </c>
      <c r="J85" s="28">
        <f>NOV!C72</f>
        <v>16228</v>
      </c>
      <c r="K85" s="30">
        <f>NOV!C73</f>
        <v>3.1982656681119432</v>
      </c>
      <c r="P85" s="18" t="s">
        <v>7</v>
      </c>
      <c r="R85" s="19" t="s">
        <v>90</v>
      </c>
    </row>
    <row r="86" spans="1:18" ht="12.75">
      <c r="A86" s="24" t="s">
        <v>53</v>
      </c>
      <c r="B86" s="28">
        <f>DEC!C61</f>
        <v>23516</v>
      </c>
      <c r="C86" s="28">
        <f>DEC!C62</f>
        <v>35994</v>
      </c>
      <c r="D86" s="30">
        <f>DEC!C63</f>
        <v>1.5306174519476101</v>
      </c>
      <c r="F86" s="28">
        <f>DEC!C66</f>
        <v>14407</v>
      </c>
      <c r="G86" s="28">
        <f>DEC!C67</f>
        <v>15457</v>
      </c>
      <c r="H86" s="30">
        <f>DEC!C63</f>
        <v>1.5306174519476101</v>
      </c>
      <c r="I86" s="28">
        <f>DEC!C71</f>
        <v>5108</v>
      </c>
      <c r="J86" s="28">
        <f>DEC!C72</f>
        <v>16396</v>
      </c>
      <c r="K86" s="30">
        <f>DEC!C73</f>
        <v>3.2098668754894284</v>
      </c>
      <c r="P86" s="18" t="s">
        <v>21</v>
      </c>
      <c r="R86" s="19" t="s">
        <v>91</v>
      </c>
    </row>
    <row r="87" spans="1:18" ht="12.75">
      <c r="A87" s="24" t="s">
        <v>54</v>
      </c>
      <c r="B87" s="28">
        <f>JAN!C61</f>
        <v>23529</v>
      </c>
      <c r="C87" s="28">
        <f>JAN!C62</f>
        <v>35915</v>
      </c>
      <c r="D87" s="30">
        <f>JAN!C63</f>
        <v>1.5264142122487143</v>
      </c>
      <c r="F87" s="28">
        <f>JAN!C66</f>
        <v>14410</v>
      </c>
      <c r="G87" s="28">
        <f>JAN!C67</f>
        <v>15481</v>
      </c>
      <c r="H87" s="30">
        <f>JAN!C68</f>
        <v>1.074323386537127</v>
      </c>
      <c r="I87" s="28">
        <f>JAN!C71</f>
        <v>5068</v>
      </c>
      <c r="J87" s="28">
        <f>JAN!C72</f>
        <v>16228</v>
      </c>
      <c r="K87" s="30">
        <f>JAN!C73</f>
        <v>3.202052091554854</v>
      </c>
      <c r="P87" s="18" t="s">
        <v>3</v>
      </c>
      <c r="R87" s="19" t="s">
        <v>92</v>
      </c>
    </row>
    <row r="88" spans="1:18" ht="12.75">
      <c r="A88" s="24" t="s">
        <v>55</v>
      </c>
      <c r="B88" s="28">
        <f>FEB!C61</f>
        <v>23418</v>
      </c>
      <c r="C88" s="28">
        <f>FEB!C62</f>
        <v>35601</v>
      </c>
      <c r="D88" s="30">
        <f>FEB!C63</f>
        <v>1.5202408403791956</v>
      </c>
      <c r="F88" s="28">
        <f>FEB!C66</f>
        <v>14402</v>
      </c>
      <c r="G88" s="28">
        <f>FEB!C67</f>
        <v>15446</v>
      </c>
      <c r="H88" s="30">
        <f>FEB!C68</f>
        <v>1.0724899319538952</v>
      </c>
      <c r="I88" s="28">
        <f>FEB!C71</f>
        <v>4998</v>
      </c>
      <c r="J88" s="28">
        <f>FEB!C72</f>
        <v>15997</v>
      </c>
      <c r="K88" s="30">
        <f>FEB!C73</f>
        <v>3.2006802721088436</v>
      </c>
      <c r="P88" s="18" t="s">
        <v>63</v>
      </c>
      <c r="R88" s="19" t="s">
        <v>93</v>
      </c>
    </row>
    <row r="89" spans="1:18" ht="12.75">
      <c r="A89" s="24" t="s">
        <v>56</v>
      </c>
      <c r="B89" s="28">
        <f>MAR!C61</f>
        <v>23220</v>
      </c>
      <c r="C89" s="28">
        <f>MAR!C62</f>
        <v>35264</v>
      </c>
      <c r="D89" s="30">
        <f>MAR!C63</f>
        <v>1.518690783807063</v>
      </c>
      <c r="F89" s="28">
        <f>MAR!C66</f>
        <v>14409</v>
      </c>
      <c r="G89" s="28">
        <f>MAR!C67</f>
        <v>15437</v>
      </c>
      <c r="H89" s="30">
        <f>MAR!C68</f>
        <v>1.0713442987022</v>
      </c>
      <c r="I89" s="28">
        <f>MAR!C71</f>
        <v>4944</v>
      </c>
      <c r="J89" s="28">
        <f>MAR!C72</f>
        <v>15824</v>
      </c>
      <c r="K89" s="30">
        <f>MAR!C73</f>
        <v>3.2006472491909386</v>
      </c>
      <c r="P89" s="18" t="s">
        <v>62</v>
      </c>
      <c r="R89" s="19" t="s">
        <v>94</v>
      </c>
    </row>
    <row r="90" spans="1:11" ht="12.75">
      <c r="A90" s="24" t="s">
        <v>57</v>
      </c>
      <c r="B90" s="28">
        <f>APR!C61</f>
        <v>23150</v>
      </c>
      <c r="C90" s="28">
        <f>APR!C62</f>
        <v>34987</v>
      </c>
      <c r="D90" s="30">
        <f>APR!C63</f>
        <v>1.511317494600432</v>
      </c>
      <c r="F90" s="28">
        <f>APR!C66</f>
        <v>14454</v>
      </c>
      <c r="G90" s="28">
        <f>APR!C67</f>
        <v>15477</v>
      </c>
      <c r="H90" s="30">
        <f>APR!C68</f>
        <v>1.0707762557077625</v>
      </c>
      <c r="I90" s="28">
        <f>APR!C71</f>
        <v>4849</v>
      </c>
      <c r="J90" s="28">
        <f>APR!C72</f>
        <v>15537</v>
      </c>
      <c r="K90" s="30">
        <f>APR!C73</f>
        <v>3.2041658073829655</v>
      </c>
    </row>
    <row r="91" spans="1:11" ht="12.75">
      <c r="A91" s="24" t="s">
        <v>58</v>
      </c>
      <c r="B91" s="28">
        <f>MAY!C61</f>
        <v>23256</v>
      </c>
      <c r="C91" s="28">
        <f>MAY!C62</f>
        <v>35183</v>
      </c>
      <c r="D91" s="30">
        <f>MAY!C63</f>
        <v>1.5128568971448229</v>
      </c>
      <c r="F91" s="28">
        <f>MAY!C66</f>
        <v>14473</v>
      </c>
      <c r="G91" s="28">
        <f>MAY!C67</f>
        <v>15536</v>
      </c>
      <c r="H91" s="30">
        <f>MAY!C68</f>
        <v>1.0734471084087611</v>
      </c>
      <c r="I91" s="28">
        <f>MAY!C71</f>
        <v>4865</v>
      </c>
      <c r="J91" s="28">
        <f>MAY!C72</f>
        <v>15597</v>
      </c>
      <c r="K91" s="30">
        <f>MAY!C73</f>
        <v>3.205960945529291</v>
      </c>
    </row>
    <row r="92" spans="1:11" ht="12.75">
      <c r="A92" s="24" t="s">
        <v>59</v>
      </c>
      <c r="B92" s="28">
        <f>JUN!C61</f>
        <v>23268</v>
      </c>
      <c r="C92" s="28">
        <f>JUN!C62</f>
        <v>35101</v>
      </c>
      <c r="D92" s="30">
        <f>JUN!C63</f>
        <v>1.5085525184803164</v>
      </c>
      <c r="F92" s="28">
        <f>JUN!C66</f>
        <v>14458</v>
      </c>
      <c r="G92" s="28">
        <f>JUN!C67</f>
        <v>15507</v>
      </c>
      <c r="H92" s="30">
        <f>JUN!C68</f>
        <v>1.0725549868584867</v>
      </c>
      <c r="I92" s="28">
        <f>JUN!C71</f>
        <v>4804</v>
      </c>
      <c r="J92" s="28">
        <f>JUN!C72</f>
        <v>15439</v>
      </c>
      <c r="K92" s="30">
        <f>JUN!C73</f>
        <v>3.213780183180683</v>
      </c>
    </row>
    <row r="93" spans="1:11" ht="12.75">
      <c r="A93" s="29" t="s">
        <v>47</v>
      </c>
      <c r="B93" s="20">
        <f>SUM(B81:B92)/COUNTIF(B81:B92,"&lt;&gt;0")</f>
        <v>23401.166666666668</v>
      </c>
      <c r="C93" s="20">
        <f>SUM(C81:C92)/COUNTIF(C81:C92,"&lt;&gt;0")</f>
        <v>35662.5</v>
      </c>
      <c r="D93" s="30">
        <f>C93/B93</f>
        <v>1.5239624805031087</v>
      </c>
      <c r="F93" s="20">
        <f>SUM(F81:F92)/COUNTIF(F81:F92,"&lt;&gt;0")</f>
        <v>14400.166666666666</v>
      </c>
      <c r="G93" s="20">
        <f>SUM(G81:G92)/COUNTIF(G81:G92,"&lt;&gt;0")</f>
        <v>15456.083333333334</v>
      </c>
      <c r="H93" s="30">
        <f>G93/F93</f>
        <v>1.0733266976076667</v>
      </c>
      <c r="I93" s="20">
        <f>SUM(I81:I92)/COUNTIF(I81:I92,"&lt;&gt;0")</f>
        <v>5013.583333333333</v>
      </c>
      <c r="J93" s="20">
        <f>SUM(J81:J92)/COUNTIF(J81:J92,"&lt;&gt;0")</f>
        <v>15992.583333333334</v>
      </c>
      <c r="K93" s="30">
        <f>J93/I93</f>
        <v>3.189850905041305</v>
      </c>
    </row>
    <row r="97" spans="2:14" ht="12.75">
      <c r="B97" s="44" t="s">
        <v>62</v>
      </c>
      <c r="C97" s="45"/>
      <c r="D97" s="46"/>
      <c r="F97" s="44" t="s">
        <v>2</v>
      </c>
      <c r="G97" s="45"/>
      <c r="H97" s="46"/>
      <c r="I97" s="44"/>
      <c r="J97" s="45"/>
      <c r="K97" s="46"/>
      <c r="N97" s="19"/>
    </row>
    <row r="98" spans="2:14" ht="12.75">
      <c r="B98" s="26"/>
      <c r="C98" s="26"/>
      <c r="D98" s="26" t="s">
        <v>64</v>
      </c>
      <c r="F98" s="26"/>
      <c r="G98" s="26"/>
      <c r="H98" s="26" t="s">
        <v>64</v>
      </c>
      <c r="I98" s="26"/>
      <c r="J98" s="26"/>
      <c r="K98" s="26"/>
      <c r="N98" s="19"/>
    </row>
    <row r="99" spans="1:16" ht="12.75">
      <c r="A99" s="38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I99" s="12"/>
      <c r="J99" s="12"/>
      <c r="K99" s="12"/>
      <c r="N99" s="18"/>
      <c r="P99" s="19"/>
    </row>
    <row r="100" spans="1:16" ht="12.75">
      <c r="A100" s="24" t="s">
        <v>48</v>
      </c>
      <c r="B100" s="28">
        <f>JUL!C76</f>
        <v>31</v>
      </c>
      <c r="C100" s="28">
        <f>JUL!C77</f>
        <v>113</v>
      </c>
      <c r="D100" s="30">
        <f>JUL!C78</f>
        <v>3.6451612903225805</v>
      </c>
      <c r="F100" s="28">
        <f>JUL!C81</f>
        <v>4045</v>
      </c>
      <c r="G100" s="28">
        <f>JUL!C82</f>
        <v>4125</v>
      </c>
      <c r="H100" s="30">
        <f>JUL!C83</f>
        <v>1.019777503090235</v>
      </c>
      <c r="I100" s="28"/>
      <c r="J100" s="28"/>
      <c r="K100" s="30"/>
      <c r="N100" s="18"/>
      <c r="P100" s="19"/>
    </row>
    <row r="101" spans="1:16" ht="12.75">
      <c r="A101" s="24" t="s">
        <v>49</v>
      </c>
      <c r="B101" s="28">
        <f>AUG!C76</f>
        <v>23</v>
      </c>
      <c r="C101" s="28">
        <f>AUG!C77</f>
        <v>85</v>
      </c>
      <c r="D101" s="30">
        <f>AUG!C78</f>
        <v>3.6956521739130435</v>
      </c>
      <c r="F101" s="28">
        <f>AUG!C81</f>
        <v>4045</v>
      </c>
      <c r="G101" s="28">
        <f>AUG!C82</f>
        <v>4113</v>
      </c>
      <c r="H101" s="30">
        <f>AUG!C83</f>
        <v>1.0168108776266995</v>
      </c>
      <c r="I101" s="28"/>
      <c r="J101" s="28"/>
      <c r="K101" s="30"/>
      <c r="N101" s="18"/>
      <c r="P101" s="19"/>
    </row>
    <row r="102" spans="1:16" ht="12.75">
      <c r="A102" s="24" t="s">
        <v>50</v>
      </c>
      <c r="B102" s="28">
        <f>SEP!C76</f>
        <v>23</v>
      </c>
      <c r="C102" s="28">
        <f>SEP!C77</f>
        <v>94</v>
      </c>
      <c r="D102" s="30">
        <f>SEP!C78</f>
        <v>4.086956521739131</v>
      </c>
      <c r="F102" s="28">
        <f>SEP!C81</f>
        <v>4009</v>
      </c>
      <c r="G102" s="28">
        <f>SEP!C82</f>
        <v>4087</v>
      </c>
      <c r="H102" s="30">
        <f>SEP!C83</f>
        <v>1.0194562234971314</v>
      </c>
      <c r="I102" s="28"/>
      <c r="J102" s="28"/>
      <c r="K102" s="30"/>
      <c r="N102" s="18"/>
      <c r="P102" s="19"/>
    </row>
    <row r="103" spans="1:16" ht="12.75">
      <c r="A103" s="24" t="s">
        <v>51</v>
      </c>
      <c r="B103" s="28">
        <f>OCT!C76</f>
        <v>46</v>
      </c>
      <c r="C103" s="28">
        <f>OCT!C77</f>
        <v>165</v>
      </c>
      <c r="D103" s="30">
        <f>OCT!C78</f>
        <v>3.5869565217391304</v>
      </c>
      <c r="F103" s="28">
        <f>OCT!C81</f>
        <v>3937</v>
      </c>
      <c r="G103" s="28">
        <f>OCT!C82</f>
        <v>4020</v>
      </c>
      <c r="H103" s="30">
        <f>OCT!C83</f>
        <v>1.0210820421640843</v>
      </c>
      <c r="I103" s="28"/>
      <c r="J103" s="28"/>
      <c r="K103" s="30"/>
      <c r="N103" s="18"/>
      <c r="P103" s="19"/>
    </row>
    <row r="104" spans="1:16" ht="12.75">
      <c r="A104" s="24" t="s">
        <v>52</v>
      </c>
      <c r="B104" s="28">
        <f>NOV!C76</f>
        <v>45</v>
      </c>
      <c r="C104" s="28">
        <f>NOV!C77</f>
        <v>149</v>
      </c>
      <c r="D104" s="30">
        <f>NOV!C78</f>
        <v>3.311111111111111</v>
      </c>
      <c r="F104" s="28">
        <f>NOV!C81</f>
        <v>3937</v>
      </c>
      <c r="G104" s="28">
        <f>NOV!C82</f>
        <v>4028</v>
      </c>
      <c r="H104" s="30">
        <f>NOV!C83</f>
        <v>1.0231140462280925</v>
      </c>
      <c r="I104" s="28"/>
      <c r="J104" s="28"/>
      <c r="K104" s="30"/>
      <c r="N104" s="18"/>
      <c r="P104" s="19"/>
    </row>
    <row r="105" spans="1:16" ht="12.75">
      <c r="A105" s="24" t="s">
        <v>53</v>
      </c>
      <c r="B105" s="28">
        <f>DEC!C76</f>
        <v>14</v>
      </c>
      <c r="C105" s="28">
        <f>DEC!C77</f>
        <v>50</v>
      </c>
      <c r="D105" s="30">
        <f>DEC!C78</f>
        <v>3.5714285714285716</v>
      </c>
      <c r="F105" s="28">
        <f>DEC!C81</f>
        <v>3987</v>
      </c>
      <c r="G105" s="28">
        <f>DEC!C82</f>
        <v>4091</v>
      </c>
      <c r="H105" s="30">
        <f>DEC!C83</f>
        <v>1.0260847755204414</v>
      </c>
      <c r="I105" s="28"/>
      <c r="J105" s="28"/>
      <c r="K105" s="30"/>
      <c r="N105" s="18"/>
      <c r="P105" s="19"/>
    </row>
    <row r="106" spans="1:16" ht="12.75">
      <c r="A106" s="24" t="s">
        <v>54</v>
      </c>
      <c r="B106" s="28">
        <f>JAN!C76</f>
        <v>22</v>
      </c>
      <c r="C106" s="28">
        <f>JAN!C77</f>
        <v>76</v>
      </c>
      <c r="D106" s="30">
        <f>JAN!C78</f>
        <v>3.4545454545454546</v>
      </c>
      <c r="F106" s="28">
        <f>JAN!C81</f>
        <v>4029</v>
      </c>
      <c r="G106" s="28">
        <f>JAN!C82</f>
        <v>4130</v>
      </c>
      <c r="H106" s="30">
        <f>JAN!C83</f>
        <v>1.0250682551501613</v>
      </c>
      <c r="I106" s="28"/>
      <c r="J106" s="28"/>
      <c r="K106" s="30"/>
      <c r="N106" s="18"/>
      <c r="P106" s="19"/>
    </row>
    <row r="107" spans="1:16" ht="12.75">
      <c r="A107" s="24" t="s">
        <v>55</v>
      </c>
      <c r="B107" s="28">
        <f>FEB!C76</f>
        <v>12</v>
      </c>
      <c r="C107" s="28">
        <f>FEB!C77</f>
        <v>50</v>
      </c>
      <c r="D107" s="30">
        <f>FEB!C78</f>
        <v>4.166666666666667</v>
      </c>
      <c r="F107" s="28">
        <f>FEB!C81</f>
        <v>4006</v>
      </c>
      <c r="G107" s="28">
        <f>FEB!C82</f>
        <v>4108</v>
      </c>
      <c r="H107" s="30">
        <f>FEB!C83</f>
        <v>1.0254618072890664</v>
      </c>
      <c r="I107" s="28"/>
      <c r="J107" s="28"/>
      <c r="K107" s="30"/>
      <c r="N107" s="18"/>
      <c r="P107" s="19"/>
    </row>
    <row r="108" spans="1:16" ht="12.75">
      <c r="A108" s="24" t="s">
        <v>56</v>
      </c>
      <c r="B108" s="28">
        <f>MAR!C76</f>
        <v>16</v>
      </c>
      <c r="C108" s="28">
        <f>MAR!C77</f>
        <v>61</v>
      </c>
      <c r="D108" s="30">
        <f>MAR!C78</f>
        <v>3.8125</v>
      </c>
      <c r="F108" s="28">
        <f>MAR!C81</f>
        <v>3851</v>
      </c>
      <c r="G108" s="28">
        <f>MAR!C82</f>
        <v>3942</v>
      </c>
      <c r="H108" s="30">
        <f>MAR!C83</f>
        <v>1.0236302259153467</v>
      </c>
      <c r="I108" s="28"/>
      <c r="J108" s="28"/>
      <c r="K108" s="30"/>
      <c r="N108" s="18"/>
      <c r="P108" s="19"/>
    </row>
    <row r="109" spans="1:16" ht="12.75">
      <c r="A109" s="24" t="s">
        <v>57</v>
      </c>
      <c r="B109" s="28">
        <f>APR!C76</f>
        <v>20</v>
      </c>
      <c r="C109" s="28">
        <f>APR!C77</f>
        <v>59</v>
      </c>
      <c r="D109" s="30">
        <f>APR!C78</f>
        <v>2.95</v>
      </c>
      <c r="F109" s="28">
        <f>APR!C81</f>
        <v>3827</v>
      </c>
      <c r="G109" s="28">
        <f>APR!C82</f>
        <v>3914</v>
      </c>
      <c r="H109" s="30">
        <f>APR!C83</f>
        <v>1.0227332113927359</v>
      </c>
      <c r="I109" s="28"/>
      <c r="J109" s="28"/>
      <c r="K109" s="30"/>
      <c r="N109" s="18"/>
      <c r="P109" s="19"/>
    </row>
    <row r="110" spans="1:16" ht="12.75">
      <c r="A110" s="24" t="s">
        <v>58</v>
      </c>
      <c r="B110" s="28">
        <f>MAY!C76</f>
        <v>21</v>
      </c>
      <c r="C110" s="28">
        <f>MAY!C77</f>
        <v>69</v>
      </c>
      <c r="D110" s="30">
        <f>MAY!C78</f>
        <v>3.2857142857142856</v>
      </c>
      <c r="F110" s="28">
        <f>MAY!C81</f>
        <v>3897</v>
      </c>
      <c r="G110" s="28">
        <f>MAY!C82</f>
        <v>3981</v>
      </c>
      <c r="H110" s="30">
        <f>MAY!C83</f>
        <v>1.0215550423402617</v>
      </c>
      <c r="I110" s="28"/>
      <c r="J110" s="28"/>
      <c r="K110" s="30"/>
      <c r="N110" s="18"/>
      <c r="P110" s="19"/>
    </row>
    <row r="111" spans="1:16" ht="12.75">
      <c r="A111" s="24" t="s">
        <v>59</v>
      </c>
      <c r="B111" s="28">
        <f>JUN!C76</f>
        <v>29</v>
      </c>
      <c r="C111" s="28">
        <f>JUN!C77</f>
        <v>93</v>
      </c>
      <c r="D111" s="30">
        <f>JUN!C78</f>
        <v>3.206896551724138</v>
      </c>
      <c r="F111" s="28">
        <f>JUN!C81</f>
        <v>3977</v>
      </c>
      <c r="G111" s="28">
        <f>JUN!C82</f>
        <v>4062</v>
      </c>
      <c r="H111" s="30">
        <f>JUN!C83</f>
        <v>1.0213728941413125</v>
      </c>
      <c r="I111" s="28"/>
      <c r="J111" s="28"/>
      <c r="K111" s="30"/>
      <c r="N111" s="18"/>
      <c r="P111" s="19"/>
    </row>
    <row r="112" spans="1:16" ht="12.75">
      <c r="A112" s="29" t="s">
        <v>47</v>
      </c>
      <c r="B112" s="20">
        <f>SUM(B100:B111)/COUNTIF(B100:B111,"&lt;&gt;0")</f>
        <v>25.166666666666668</v>
      </c>
      <c r="C112" s="20">
        <f>SUM(C100:C111)/COUNTIF(C100:C111,"&lt;&gt;0")</f>
        <v>88.66666666666667</v>
      </c>
      <c r="D112" s="30">
        <f>C112/B112</f>
        <v>3.52317880794702</v>
      </c>
      <c r="F112" s="20">
        <f>SUM(F100:F111)/COUNTIF(F100:F111,"&lt;&gt;0")</f>
        <v>3962.25</v>
      </c>
      <c r="G112" s="20">
        <f>SUM(G100:G111)/COUNTIF(G100:G111,"&lt;&gt;0")</f>
        <v>4050.0833333333335</v>
      </c>
      <c r="H112" s="30">
        <f>G112/F112</f>
        <v>1.0221675394872443</v>
      </c>
      <c r="I112" s="20"/>
      <c r="J112" s="20"/>
      <c r="K112" s="30"/>
      <c r="N112" s="18"/>
      <c r="P112" s="19"/>
    </row>
    <row r="113" spans="14:16" ht="12.75">
      <c r="N113" s="18"/>
      <c r="P113" s="19"/>
    </row>
    <row r="114" spans="14:16" ht="12.75">
      <c r="N114" s="18"/>
      <c r="P114" s="19"/>
    </row>
    <row r="116" ht="12.75">
      <c r="A116" s="18" t="s">
        <v>79</v>
      </c>
    </row>
    <row r="117" ht="12.75">
      <c r="A117" s="18"/>
    </row>
    <row r="118" spans="2:11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6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 t="s">
        <v>69</v>
      </c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 t="s">
        <v>70</v>
      </c>
      <c r="J120" s="26"/>
      <c r="K120" s="26" t="s">
        <v>70</v>
      </c>
    </row>
    <row r="121" spans="1:11" ht="12.75">
      <c r="A121" s="38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71</v>
      </c>
      <c r="J121" s="12" t="s">
        <v>21</v>
      </c>
      <c r="K121" s="12" t="s">
        <v>72</v>
      </c>
    </row>
    <row r="122" spans="1:11" ht="12.75">
      <c r="A122" s="24" t="s">
        <v>48</v>
      </c>
      <c r="B122" s="28">
        <f>JUL!C95</f>
        <v>33863086</v>
      </c>
      <c r="C122" s="28">
        <f>JUL!E95</f>
        <v>73870</v>
      </c>
      <c r="D122" s="30">
        <f>JUL!F95</f>
        <v>458.41459320427776</v>
      </c>
      <c r="E122" s="28">
        <f>JUL!G95</f>
        <v>155378</v>
      </c>
      <c r="F122" s="30">
        <f>JUL!H95</f>
        <v>217.94003012009424</v>
      </c>
      <c r="H122" s="28">
        <f>JUL!C96</f>
        <v>8097560</v>
      </c>
      <c r="I122" s="30">
        <f>JUL!F96</f>
        <v>343.84543524416137</v>
      </c>
      <c r="J122" s="28">
        <f>JUL!G96</f>
        <v>36131</v>
      </c>
      <c r="K122" s="30">
        <f>JUL!H96</f>
        <v>224.11668650189588</v>
      </c>
    </row>
    <row r="123" spans="1:11" ht="12.75">
      <c r="A123" s="24" t="s">
        <v>49</v>
      </c>
      <c r="B123" s="28">
        <f>AUG!C95</f>
        <v>33895895</v>
      </c>
      <c r="C123" s="28">
        <f>AUG!E95</f>
        <v>74146</v>
      </c>
      <c r="D123" s="30">
        <f>AUG!F95</f>
        <v>457.15068918080544</v>
      </c>
      <c r="E123" s="28">
        <f>AUG!G95</f>
        <v>156178</v>
      </c>
      <c r="F123" s="30">
        <f>AUG!H95</f>
        <v>217.0337371460769</v>
      </c>
      <c r="H123" s="28">
        <f>AUG!C96</f>
        <v>8052461</v>
      </c>
      <c r="I123" s="30">
        <f>AUG!F96</f>
        <v>342.9059745347698</v>
      </c>
      <c r="J123" s="28">
        <f>AUG!G96</f>
        <v>35939</v>
      </c>
      <c r="K123" s="30">
        <f>AUG!H96</f>
        <v>224.05912796683268</v>
      </c>
    </row>
    <row r="124" spans="1:11" ht="12.75">
      <c r="A124" s="24" t="s">
        <v>50</v>
      </c>
      <c r="B124" s="28">
        <f>SEP!C95</f>
        <v>33859329</v>
      </c>
      <c r="C124" s="28">
        <f>SEP!E95</f>
        <v>74093</v>
      </c>
      <c r="D124" s="30">
        <f>SEP!F95</f>
        <v>456.9841820414884</v>
      </c>
      <c r="E124" s="28">
        <f>SEP!G95</f>
        <v>156250</v>
      </c>
      <c r="F124" s="30">
        <f>SEP!H95</f>
        <v>216.6997056</v>
      </c>
      <c r="H124" s="28">
        <f>SEP!C96</f>
        <v>8037286</v>
      </c>
      <c r="I124" s="30">
        <f>SEP!F96</f>
        <v>343.0486149643604</v>
      </c>
      <c r="J124" s="28">
        <f>SEP!G96</f>
        <v>35912</v>
      </c>
      <c r="K124" s="30">
        <f>SEP!H96</f>
        <v>223.80502339051014</v>
      </c>
    </row>
    <row r="125" spans="1:11" ht="12.75">
      <c r="A125" s="24" t="s">
        <v>51</v>
      </c>
      <c r="B125" s="28">
        <f>OCT!C95</f>
        <v>36023565</v>
      </c>
      <c r="C125" s="28">
        <f>OCT!E95</f>
        <v>75538</v>
      </c>
      <c r="D125" s="30">
        <f>OCT!F95</f>
        <v>476.8932854986894</v>
      </c>
      <c r="E125" s="28">
        <f>OCT!G95</f>
        <v>158891</v>
      </c>
      <c r="F125" s="30">
        <f>OCT!H95</f>
        <v>226.71872541553643</v>
      </c>
      <c r="H125" s="28">
        <f>OCT!C96</f>
        <v>8435463</v>
      </c>
      <c r="I125" s="30">
        <f>OCT!F96</f>
        <v>358.30025910036954</v>
      </c>
      <c r="J125" s="28">
        <f>OCT!G96</f>
        <v>36070</v>
      </c>
      <c r="K125" s="30">
        <f>OCT!H96</f>
        <v>233.8636817299695</v>
      </c>
    </row>
    <row r="126" spans="1:11" ht="12.75">
      <c r="A126" s="24" t="s">
        <v>52</v>
      </c>
      <c r="B126" s="28">
        <f>NOV!C95</f>
        <v>35586922</v>
      </c>
      <c r="C126" s="28">
        <f>NOV!E95</f>
        <v>74974</v>
      </c>
      <c r="D126" s="30">
        <f>NOV!F95</f>
        <v>474.65684103822656</v>
      </c>
      <c r="E126" s="28">
        <f>NOV!G95</f>
        <v>158083</v>
      </c>
      <c r="F126" s="30">
        <f>NOV!H95</f>
        <v>225.11542670622396</v>
      </c>
      <c r="H126" s="28">
        <f>NOV!C96</f>
        <v>8361063</v>
      </c>
      <c r="I126" s="30">
        <f>NOV!F96</f>
        <v>356.51812212178066</v>
      </c>
      <c r="J126" s="28">
        <f>NOV!G96</f>
        <v>35853</v>
      </c>
      <c r="K126" s="30">
        <f>NOV!H96</f>
        <v>233.2039996653</v>
      </c>
    </row>
    <row r="127" spans="1:11" ht="12.75">
      <c r="A127" s="24" t="s">
        <v>53</v>
      </c>
      <c r="B127" s="28">
        <f>DEC!C95</f>
        <v>35631959</v>
      </c>
      <c r="C127" s="28">
        <f>DEC!E95</f>
        <v>75291</v>
      </c>
      <c r="D127" s="30">
        <f>DEC!F95</f>
        <v>473.2565512478251</v>
      </c>
      <c r="E127" s="28">
        <f>DEC!G95</f>
        <v>158556</v>
      </c>
      <c r="F127" s="30">
        <f>DEC!H95</f>
        <v>224.7279131663261</v>
      </c>
      <c r="H127" s="28">
        <f>DEC!C96</f>
        <v>8398079</v>
      </c>
      <c r="I127" s="30">
        <f>DEC!F96</f>
        <v>357.12191699268584</v>
      </c>
      <c r="J127" s="28">
        <f>DEC!G96</f>
        <v>35994</v>
      </c>
      <c r="K127" s="30">
        <f>DEC!H96</f>
        <v>233.318858698672</v>
      </c>
    </row>
    <row r="128" spans="1:14" ht="12.75">
      <c r="A128" s="24" t="s">
        <v>54</v>
      </c>
      <c r="B128" s="28">
        <f>JAN!C95</f>
        <v>35333563</v>
      </c>
      <c r="C128" s="28">
        <f>JAN!E95</f>
        <v>75044</v>
      </c>
      <c r="D128" s="30">
        <f>JAN!F95</f>
        <v>470.8379484036032</v>
      </c>
      <c r="E128" s="28">
        <f>JAN!G95</f>
        <v>157982</v>
      </c>
      <c r="F128" s="30">
        <f>JAN!H95</f>
        <v>223.65562532440404</v>
      </c>
      <c r="H128" s="28">
        <f>JAN!C96</f>
        <v>8314214</v>
      </c>
      <c r="I128" s="30">
        <f>JAN!F96</f>
        <v>353.3602788048791</v>
      </c>
      <c r="J128" s="28">
        <f>JAN!G96</f>
        <v>35915</v>
      </c>
      <c r="K128" s="30">
        <f>JAN!H96</f>
        <v>231.49697897814283</v>
      </c>
      <c r="N128" s="19"/>
    </row>
    <row r="129" spans="1:14" ht="12.75">
      <c r="A129" s="24" t="s">
        <v>55</v>
      </c>
      <c r="B129" s="28">
        <f>FEB!C95</f>
        <v>35351757</v>
      </c>
      <c r="C129" s="28">
        <f>FEB!E95</f>
        <v>74786</v>
      </c>
      <c r="D129" s="30">
        <f>FEB!F95</f>
        <v>472.70554649265904</v>
      </c>
      <c r="E129" s="28">
        <f>FEB!G95</f>
        <v>157654</v>
      </c>
      <c r="F129" s="30">
        <f>FEB!H95</f>
        <v>224.23634668324306</v>
      </c>
      <c r="H129" s="28">
        <f>FEB!C96</f>
        <v>8243073</v>
      </c>
      <c r="I129" s="30">
        <f>FEB!F96</f>
        <v>351.99730976172174</v>
      </c>
      <c r="J129" s="28">
        <f>FEB!G96</f>
        <v>35601</v>
      </c>
      <c r="K129" s="30">
        <f>FEB!H96</f>
        <v>231.54049043566192</v>
      </c>
      <c r="N129" s="19"/>
    </row>
    <row r="130" spans="1:16" ht="12.75">
      <c r="A130" s="24" t="s">
        <v>56</v>
      </c>
      <c r="B130" s="28">
        <f>MAR!C95</f>
        <v>35595754</v>
      </c>
      <c r="C130" s="28">
        <f>MAR!E95</f>
        <v>75525</v>
      </c>
      <c r="D130" s="30">
        <f>MAR!F95</f>
        <v>471.31087719298245</v>
      </c>
      <c r="E130" s="28">
        <f>MAR!G95</f>
        <v>158666</v>
      </c>
      <c r="F130" s="30">
        <f>MAR!H95</f>
        <v>224.34393001651267</v>
      </c>
      <c r="H130" s="28">
        <f>MAR!C96</f>
        <v>8154591</v>
      </c>
      <c r="I130" s="30">
        <f>MAR!F96</f>
        <v>351.1882428940568</v>
      </c>
      <c r="J130" s="28">
        <f>MAR!G96</f>
        <v>35264</v>
      </c>
      <c r="K130" s="30">
        <f>MAR!H96</f>
        <v>231.24407327586206</v>
      </c>
      <c r="N130" s="18"/>
      <c r="P130" s="19"/>
    </row>
    <row r="131" spans="1:16" ht="12.75">
      <c r="A131" s="24" t="s">
        <v>57</v>
      </c>
      <c r="B131" s="28">
        <f>APR!C95</f>
        <v>35589710</v>
      </c>
      <c r="C131" s="28">
        <f>APR!E95</f>
        <v>75538</v>
      </c>
      <c r="D131" s="30">
        <f>APR!F95</f>
        <v>471.14975244247927</v>
      </c>
      <c r="E131" s="28">
        <f>APR!G95</f>
        <v>158613</v>
      </c>
      <c r="F131" s="30">
        <f>APR!H95</f>
        <v>224.3807884599623</v>
      </c>
      <c r="H131" s="28">
        <f>APR!C96</f>
        <v>8074700</v>
      </c>
      <c r="I131" s="30">
        <f>APR!F96</f>
        <v>348.79913606911447</v>
      </c>
      <c r="J131" s="28">
        <f>APR!G96</f>
        <v>34987</v>
      </c>
      <c r="K131" s="30">
        <f>APR!H96</f>
        <v>230.79143681939007</v>
      </c>
      <c r="N131" s="18"/>
      <c r="P131" s="19"/>
    </row>
    <row r="132" spans="1:16" ht="12.75">
      <c r="A132" s="24" t="s">
        <v>58</v>
      </c>
      <c r="B132" s="28">
        <f>MAY!C95</f>
        <v>35629757</v>
      </c>
      <c r="C132" s="28">
        <f>MAY!E95</f>
        <v>75604</v>
      </c>
      <c r="D132" s="30">
        <f>MAY!F95</f>
        <v>471.2681471879795</v>
      </c>
      <c r="E132" s="28">
        <f>MAY!G95</f>
        <v>158810</v>
      </c>
      <c r="F132" s="30">
        <f>MAY!H95</f>
        <v>224.35461872678042</v>
      </c>
      <c r="H132" s="28">
        <f>MAY!C96</f>
        <v>8133923</v>
      </c>
      <c r="I132" s="30">
        <f>MAY!F96</f>
        <v>349.7558909528724</v>
      </c>
      <c r="J132" s="28">
        <f>MAY!G96</f>
        <v>35183</v>
      </c>
      <c r="K132" s="30">
        <f>MAY!H96</f>
        <v>231.18901173862378</v>
      </c>
      <c r="N132" s="18"/>
      <c r="P132" s="19"/>
    </row>
    <row r="133" spans="1:16" ht="12.75">
      <c r="A133" s="24" t="s">
        <v>59</v>
      </c>
      <c r="B133" s="28">
        <f>JUN!C95</f>
        <v>35861300</v>
      </c>
      <c r="C133" s="28">
        <f>JUN!E95</f>
        <v>76052</v>
      </c>
      <c r="D133" s="30">
        <f>JUN!F95</f>
        <v>471.5365802345763</v>
      </c>
      <c r="E133" s="28">
        <f>JUN!G95</f>
        <v>159764</v>
      </c>
      <c r="F133" s="30">
        <f>JUN!H95</f>
        <v>224.46420970932124</v>
      </c>
      <c r="H133" s="28">
        <f>JUN!C96</f>
        <v>8123338</v>
      </c>
      <c r="I133" s="30">
        <f>JUN!F96</f>
        <v>349.12059480832045</v>
      </c>
      <c r="J133" s="28">
        <f>JUN!G96</f>
        <v>35101</v>
      </c>
      <c r="K133" s="30">
        <f>JUN!H96</f>
        <v>231.42753767698926</v>
      </c>
      <c r="N133" s="18"/>
      <c r="P133" s="19" t="s">
        <v>95</v>
      </c>
    </row>
    <row r="134" spans="1:16" ht="12.75">
      <c r="A134" s="29" t="s">
        <v>47</v>
      </c>
      <c r="B134" s="20">
        <f>SUM(B122:B133)/COUNTIF(B122:B133,"&lt;&gt;0")</f>
        <v>35185216.416666664</v>
      </c>
      <c r="C134" s="20">
        <f>SUM(C122:C133)/COUNTIF(C122:C133,"&lt;&gt;0")</f>
        <v>75038.41666666667</v>
      </c>
      <c r="D134" s="30">
        <f>B134/C134</f>
        <v>468.89603991733117</v>
      </c>
      <c r="E134" s="28">
        <f>SUM(E122:E133)/COUNTIF(E122:E133,"&lt;&gt;0")</f>
        <v>157902.08333333334</v>
      </c>
      <c r="F134" s="30">
        <f>B134/E134</f>
        <v>222.82933621838424</v>
      </c>
      <c r="H134" s="20">
        <f>SUM(H122:H133)/COUNTIF(H122:H133,"&lt;&gt;0")</f>
        <v>8202145.916666667</v>
      </c>
      <c r="I134" s="30" t="e">
        <f>H134/#REF!</f>
        <v>#REF!</v>
      </c>
      <c r="J134" s="28">
        <f>SUM(J122:J133)/COUNTIF(J122:J133,"&lt;&gt;0")</f>
        <v>35662.5</v>
      </c>
      <c r="K134" s="30">
        <f>H134/J134</f>
        <v>229.99357635237763</v>
      </c>
      <c r="N134" s="18"/>
      <c r="P134" s="19"/>
    </row>
    <row r="135" spans="14:18" ht="12.75">
      <c r="N135" s="18"/>
      <c r="P135" s="18" t="s">
        <v>4</v>
      </c>
      <c r="R135" s="19" t="s">
        <v>80</v>
      </c>
    </row>
    <row r="136" spans="14:18" ht="12.75">
      <c r="N136" s="18"/>
      <c r="P136" s="18" t="s">
        <v>22</v>
      </c>
      <c r="R136" s="19" t="s">
        <v>81</v>
      </c>
    </row>
    <row r="137" spans="1:18" ht="12.75">
      <c r="A137" s="31" t="s">
        <v>73</v>
      </c>
      <c r="N137" s="18"/>
      <c r="P137" s="18" t="s">
        <v>34</v>
      </c>
      <c r="R137" s="19" t="s">
        <v>82</v>
      </c>
    </row>
    <row r="138" spans="14:18" ht="12.75">
      <c r="N138" s="18"/>
      <c r="P138" s="18" t="s">
        <v>23</v>
      </c>
      <c r="R138" s="19" t="s">
        <v>83</v>
      </c>
    </row>
    <row r="139" spans="14:18" ht="12.75">
      <c r="N139" s="18"/>
      <c r="P139" s="18" t="s">
        <v>2</v>
      </c>
      <c r="R139" s="19" t="s">
        <v>84</v>
      </c>
    </row>
    <row r="140" spans="3:18" ht="12.75">
      <c r="C140" s="26" t="s">
        <v>75</v>
      </c>
      <c r="D140" s="32"/>
      <c r="E140" s="32"/>
      <c r="F140" s="32"/>
      <c r="G140" s="32"/>
      <c r="H140" s="32"/>
      <c r="N140" s="18"/>
      <c r="P140" s="18" t="s">
        <v>8</v>
      </c>
      <c r="R140" s="19" t="s">
        <v>85</v>
      </c>
    </row>
    <row r="141" spans="1:18" ht="12.75">
      <c r="A141" s="38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/>
      <c r="N141" s="18"/>
      <c r="P141" s="18" t="s">
        <v>20</v>
      </c>
      <c r="R141" s="19" t="s">
        <v>86</v>
      </c>
    </row>
    <row r="142" spans="1:18" ht="12.75">
      <c r="A142" s="24" t="s">
        <v>48</v>
      </c>
      <c r="C142" s="28">
        <f>JUL!C130</f>
        <v>8726727</v>
      </c>
      <c r="D142" s="28">
        <f>JUL!C131</f>
        <v>3423262</v>
      </c>
      <c r="E142" s="28">
        <f>JUL!C132</f>
        <v>3941935</v>
      </c>
      <c r="F142" s="28">
        <f>JUL!C133</f>
        <v>28300</v>
      </c>
      <c r="G142" s="28">
        <f>JUL!C134</f>
        <v>1333230</v>
      </c>
      <c r="H142" s="28"/>
      <c r="N142" s="18"/>
      <c r="P142" s="18" t="s">
        <v>1</v>
      </c>
      <c r="R142" s="19" t="s">
        <v>87</v>
      </c>
    </row>
    <row r="143" spans="1:18" ht="12.75">
      <c r="A143" s="24" t="s">
        <v>49</v>
      </c>
      <c r="C143" s="28">
        <f>AUG!C130</f>
        <v>8694689</v>
      </c>
      <c r="D143" s="28">
        <f>AUG!C131</f>
        <v>3425248</v>
      </c>
      <c r="E143" s="28">
        <f>AUG!C132</f>
        <v>3909433</v>
      </c>
      <c r="F143" s="28">
        <f>AUG!C133</f>
        <v>22545</v>
      </c>
      <c r="G143" s="28">
        <f>AUG!C134</f>
        <v>1337463</v>
      </c>
      <c r="H143" s="28"/>
      <c r="N143" s="18"/>
      <c r="P143" s="18" t="s">
        <v>9</v>
      </c>
      <c r="R143" s="19" t="s">
        <v>88</v>
      </c>
    </row>
    <row r="144" spans="1:18" ht="12.75">
      <c r="A144" s="24" t="s">
        <v>50</v>
      </c>
      <c r="C144" s="28">
        <f>SEP!C130</f>
        <v>8671902</v>
      </c>
      <c r="D144" s="28">
        <f>SEP!C131</f>
        <v>3427330</v>
      </c>
      <c r="E144" s="28">
        <f>SEP!C132</f>
        <v>3892691</v>
      </c>
      <c r="F144" s="28">
        <f>SEP!C133</f>
        <v>25352</v>
      </c>
      <c r="G144" s="28">
        <f>SEP!C134</f>
        <v>1326529</v>
      </c>
      <c r="H144" s="28"/>
      <c r="N144" s="18"/>
      <c r="P144" s="18" t="s">
        <v>13</v>
      </c>
      <c r="R144" s="19" t="s">
        <v>96</v>
      </c>
    </row>
    <row r="145" spans="1:18" ht="12.75">
      <c r="A145" s="24" t="s">
        <v>51</v>
      </c>
      <c r="C145" s="28">
        <f>OCT!C130</f>
        <v>9094621</v>
      </c>
      <c r="D145" s="28">
        <f>OCT!C131</f>
        <v>3638086</v>
      </c>
      <c r="E145" s="28">
        <f>OCT!C132</f>
        <v>4081042</v>
      </c>
      <c r="F145" s="28">
        <f>OCT!C133</f>
        <v>41248</v>
      </c>
      <c r="G145" s="28">
        <f>OCT!C134</f>
        <v>1334245</v>
      </c>
      <c r="H145" s="28"/>
      <c r="N145" s="18"/>
      <c r="P145" s="18" t="s">
        <v>5</v>
      </c>
      <c r="R145" s="19" t="s">
        <v>89</v>
      </c>
    </row>
    <row r="146" spans="1:18" ht="12.75">
      <c r="A146" s="24" t="s">
        <v>52</v>
      </c>
      <c r="C146" s="28">
        <f>NOV!C130</f>
        <v>9014657</v>
      </c>
      <c r="D146" s="28">
        <f>NOV!C131</f>
        <v>3625567</v>
      </c>
      <c r="E146" s="28">
        <f>NOV!C132</f>
        <v>4024442</v>
      </c>
      <c r="F146" s="28">
        <f>NOV!C133</f>
        <v>35389</v>
      </c>
      <c r="G146" s="28">
        <f>NOV!C134</f>
        <v>1329259</v>
      </c>
      <c r="H146" s="28"/>
      <c r="P146" s="18" t="s">
        <v>7</v>
      </c>
      <c r="R146" s="19" t="s">
        <v>90</v>
      </c>
    </row>
    <row r="147" spans="1:18" ht="12.75">
      <c r="A147" s="24" t="s">
        <v>53</v>
      </c>
      <c r="C147" s="28">
        <f>DEC!C130</f>
        <v>9060765</v>
      </c>
      <c r="D147" s="28">
        <f>DEC!C131</f>
        <v>3633388</v>
      </c>
      <c r="E147" s="28">
        <f>DEC!C132</f>
        <v>4062465</v>
      </c>
      <c r="F147" s="28">
        <f>DEC!C133</f>
        <v>13599</v>
      </c>
      <c r="G147" s="28">
        <f>DEC!C134</f>
        <v>1351313</v>
      </c>
      <c r="H147" s="28"/>
      <c r="P147" s="18" t="s">
        <v>21</v>
      </c>
      <c r="R147" s="19" t="s">
        <v>91</v>
      </c>
    </row>
    <row r="148" spans="1:18" ht="12.75">
      <c r="A148" s="24" t="s">
        <v>54</v>
      </c>
      <c r="C148" s="28">
        <f>JAN!C130</f>
        <v>8984659</v>
      </c>
      <c r="D148" s="28">
        <f>JAN!C131</f>
        <v>3575448</v>
      </c>
      <c r="E148" s="28">
        <f>JAN!C132</f>
        <v>4022497</v>
      </c>
      <c r="F148" s="28">
        <f>JAN!C133</f>
        <v>18805</v>
      </c>
      <c r="G148" s="28">
        <f>JAN!C134</f>
        <v>1367909</v>
      </c>
      <c r="H148" s="28"/>
      <c r="P148" s="18" t="s">
        <v>3</v>
      </c>
      <c r="R148" s="19" t="s">
        <v>92</v>
      </c>
    </row>
    <row r="149" spans="1:18" ht="12.75">
      <c r="A149" s="24" t="s">
        <v>55</v>
      </c>
      <c r="C149" s="28">
        <f>FEB!C130</f>
        <v>8904221</v>
      </c>
      <c r="D149" s="28">
        <f>FEB!C131</f>
        <v>3570496</v>
      </c>
      <c r="E149" s="28">
        <f>FEB!C132</f>
        <v>3963391</v>
      </c>
      <c r="F149" s="28">
        <f>FEB!C133</f>
        <v>12137</v>
      </c>
      <c r="G149" s="28">
        <f>FEB!C134</f>
        <v>1358197</v>
      </c>
      <c r="H149" s="28"/>
      <c r="P149" s="18" t="s">
        <v>63</v>
      </c>
      <c r="R149" s="19" t="s">
        <v>93</v>
      </c>
    </row>
    <row r="150" spans="1:18" ht="12.75">
      <c r="A150" s="24" t="s">
        <v>56</v>
      </c>
      <c r="C150" s="28">
        <f>MAR!C130</f>
        <v>8796984</v>
      </c>
      <c r="D150" s="28">
        <f>MAR!C131</f>
        <v>3571935</v>
      </c>
      <c r="E150" s="28">
        <f>MAR!C132</f>
        <v>3900746</v>
      </c>
      <c r="F150" s="28">
        <f>MAR!C133</f>
        <v>17259</v>
      </c>
      <c r="G150" s="28">
        <f>MAR!C134</f>
        <v>1307044</v>
      </c>
      <c r="H150" s="28"/>
      <c r="P150" s="18" t="s">
        <v>62</v>
      </c>
      <c r="R150" s="19" t="s">
        <v>94</v>
      </c>
    </row>
    <row r="151" spans="1:8" ht="12.75">
      <c r="A151" s="24" t="s">
        <v>57</v>
      </c>
      <c r="C151" s="28">
        <f>APR!C130</f>
        <v>8710299</v>
      </c>
      <c r="D151" s="28">
        <f>APR!C131</f>
        <v>3578276</v>
      </c>
      <c r="E151" s="28">
        <f>APR!C132</f>
        <v>3851126</v>
      </c>
      <c r="F151" s="28">
        <f>APR!C133</f>
        <v>13984</v>
      </c>
      <c r="G151" s="28">
        <f>APR!C134</f>
        <v>1266913</v>
      </c>
      <c r="H151" s="28"/>
    </row>
    <row r="152" spans="1:8" ht="12.75">
      <c r="A152" s="24" t="s">
        <v>58</v>
      </c>
      <c r="C152" s="28">
        <f>MAY!C130</f>
        <v>8756170</v>
      </c>
      <c r="D152" s="28">
        <f>MAY!C131</f>
        <v>3594251</v>
      </c>
      <c r="E152" s="28">
        <f>MAY!C132</f>
        <v>3856859</v>
      </c>
      <c r="F152" s="28">
        <f>MAY!C133</f>
        <v>16491</v>
      </c>
      <c r="G152" s="28">
        <f>MAY!C134</f>
        <v>1288569</v>
      </c>
      <c r="H152" s="28"/>
    </row>
    <row r="153" spans="1:8" ht="12.75">
      <c r="A153" s="24" t="s">
        <v>59</v>
      </c>
      <c r="C153" s="28">
        <f>JUN!C130</f>
        <v>8750154</v>
      </c>
      <c r="D153" s="28">
        <f>JUN!C131</f>
        <v>3594464</v>
      </c>
      <c r="E153" s="28">
        <f>JUN!C132</f>
        <v>3819260</v>
      </c>
      <c r="F153" s="28">
        <f>JUN!C133</f>
        <v>23572</v>
      </c>
      <c r="G153" s="28">
        <f>JUN!C134</f>
        <v>1312858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8847154</v>
      </c>
      <c r="D154" s="33">
        <f>SUM(D142:D153)/COUNTIF(D142:D153,"&lt;&gt;0")</f>
        <v>3554812.5833333335</v>
      </c>
      <c r="E154" s="33">
        <f>SUM(E142:E153)/COUNTIF(E142:E153,"&lt;&gt;0")</f>
        <v>3943823.9166666665</v>
      </c>
      <c r="F154" s="33">
        <f>SUM(F142:F153)/COUNTIF(F142:F153,"&lt;&gt;0")</f>
        <v>22390.083333333332</v>
      </c>
      <c r="G154" s="33">
        <f>SUM(G142:G153)/COUNTIF(G142:G153,"&lt;&gt;0")</f>
        <v>1326127.4166666667</v>
      </c>
      <c r="H154" s="33"/>
    </row>
    <row r="158" ht="12.75">
      <c r="A158" s="18" t="s">
        <v>74</v>
      </c>
    </row>
    <row r="159" ht="12.75">
      <c r="A159" s="18"/>
    </row>
    <row r="160" spans="1:10" ht="12.75">
      <c r="A160" s="18"/>
      <c r="B160" s="48" t="s">
        <v>4</v>
      </c>
      <c r="C160" s="48"/>
      <c r="D160" s="48" t="s">
        <v>63</v>
      </c>
      <c r="E160" s="48"/>
      <c r="F160" s="48" t="s">
        <v>62</v>
      </c>
      <c r="G160" s="48"/>
      <c r="H160" s="43" t="s">
        <v>2</v>
      </c>
      <c r="I160" s="47"/>
      <c r="J160" s="47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/>
      <c r="J161" s="26"/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/>
      <c r="J163" s="26"/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/>
      <c r="J164" s="12"/>
    </row>
    <row r="165" spans="1:10" ht="12.75">
      <c r="A165" s="24" t="s">
        <v>48</v>
      </c>
      <c r="B165" s="30">
        <f>JUL!E140</f>
        <v>238.82112459885587</v>
      </c>
      <c r="C165" s="30">
        <f>JUL!G140</f>
        <v>222.26087521101155</v>
      </c>
      <c r="D165" s="30">
        <f>JUL!E141</f>
        <v>766.9134241245137</v>
      </c>
      <c r="E165" s="30">
        <f>JUL!G141</f>
        <v>239.03553453398823</v>
      </c>
      <c r="F165" s="30">
        <f>JUL!E142</f>
        <v>912.9032258064516</v>
      </c>
      <c r="G165" s="30">
        <f>JUL!G142</f>
        <v>250.44247787610618</v>
      </c>
      <c r="H165" s="30">
        <f>JUL!E143</f>
        <v>329.59950556242273</v>
      </c>
      <c r="I165" s="30"/>
      <c r="J165" s="30"/>
    </row>
    <row r="166" spans="1:10" ht="12.75">
      <c r="A166" s="24" t="s">
        <v>49</v>
      </c>
      <c r="B166" s="30">
        <f>AUG!E140</f>
        <v>239.12650097738063</v>
      </c>
      <c r="C166" s="30">
        <f>AUG!G140</f>
        <v>222.4331450094162</v>
      </c>
      <c r="D166" s="30">
        <f>AUG!E141</f>
        <v>767.9106265959537</v>
      </c>
      <c r="E166" s="30">
        <f>AUG!G141</f>
        <v>239.22610451597112</v>
      </c>
      <c r="F166" s="30">
        <f>AUG!E142</f>
        <v>980.2173913043479</v>
      </c>
      <c r="G166" s="30">
        <f>AUG!G142</f>
        <v>265.2352941176471</v>
      </c>
      <c r="H166" s="30">
        <f>AUG!E143</f>
        <v>330.6459826946848</v>
      </c>
      <c r="I166" s="30"/>
      <c r="J166" s="30"/>
    </row>
    <row r="167" spans="1:10" ht="12.75">
      <c r="A167" s="24" t="s">
        <v>50</v>
      </c>
      <c r="B167" s="30">
        <f>SEP!E140</f>
        <v>239.52267803480328</v>
      </c>
      <c r="C167" s="30">
        <f>SEP!G140</f>
        <v>222.68403612500813</v>
      </c>
      <c r="D167" s="30">
        <f>SEP!E141</f>
        <v>765.0729166666666</v>
      </c>
      <c r="E167" s="30">
        <f>SEP!G141</f>
        <v>238.23078335373316</v>
      </c>
      <c r="F167" s="30">
        <f>SEP!E142</f>
        <v>1102.2608695652175</v>
      </c>
      <c r="G167" s="30">
        <f>SEP!G142</f>
        <v>269.70212765957444</v>
      </c>
      <c r="H167" s="30">
        <f>SEP!E143</f>
        <v>330.88775255674733</v>
      </c>
      <c r="I167" s="30"/>
      <c r="J167" s="30"/>
    </row>
    <row r="168" spans="1:10" ht="12.75">
      <c r="A168" s="24" t="s">
        <v>51</v>
      </c>
      <c r="B168" s="30">
        <f>OCT!E140</f>
        <v>252.1895189241647</v>
      </c>
      <c r="C168" s="30">
        <f>OCT!G140</f>
        <v>234.83643170668734</v>
      </c>
      <c r="D168" s="30">
        <f>OCT!E141</f>
        <v>794.9049474094273</v>
      </c>
      <c r="E168" s="30">
        <f>OCT!G141</f>
        <v>248.95028365765876</v>
      </c>
      <c r="F168" s="30">
        <f>OCT!E142</f>
        <v>896.695652173913</v>
      </c>
      <c r="G168" s="30">
        <f>OCT!G142</f>
        <v>249.9878787878788</v>
      </c>
      <c r="H168" s="30">
        <f>OCT!E143</f>
        <v>338.8989077978156</v>
      </c>
      <c r="I168" s="30"/>
      <c r="J168" s="30"/>
    </row>
    <row r="169" spans="1:10" ht="12.75">
      <c r="A169" s="24" t="s">
        <v>52</v>
      </c>
      <c r="B169" s="30">
        <f>NOV!E140</f>
        <v>251.84544317866073</v>
      </c>
      <c r="C169" s="30">
        <f>NOV!G140</f>
        <v>234.69491196271363</v>
      </c>
      <c r="D169" s="30">
        <f>NOV!E141</f>
        <v>793.149783208514</v>
      </c>
      <c r="E169" s="30">
        <f>NOV!G141</f>
        <v>247.99371456741434</v>
      </c>
      <c r="F169" s="30">
        <f>NOV!E142</f>
        <v>786.4222222222222</v>
      </c>
      <c r="G169" s="30">
        <f>NOV!G142</f>
        <v>237.51006711409397</v>
      </c>
      <c r="H169" s="30">
        <f>NOV!E143</f>
        <v>337.63246126492254</v>
      </c>
      <c r="I169" s="30"/>
      <c r="J169" s="30"/>
    </row>
    <row r="170" spans="1:10" ht="12.75">
      <c r="A170" s="24" t="s">
        <v>53</v>
      </c>
      <c r="B170" s="30">
        <f>DEC!E140</f>
        <v>252.1960158256403</v>
      </c>
      <c r="C170" s="30">
        <f>DEC!G140</f>
        <v>235.0642427379181</v>
      </c>
      <c r="D170" s="30">
        <f>DEC!E141</f>
        <v>795.3142129992169</v>
      </c>
      <c r="E170" s="30">
        <f>DEC!G141</f>
        <v>247.7717126128324</v>
      </c>
      <c r="F170" s="30">
        <f>DEC!E142</f>
        <v>971.3571428571429</v>
      </c>
      <c r="G170" s="30">
        <f>DEC!G142</f>
        <v>271.98</v>
      </c>
      <c r="H170" s="30">
        <f>DEC!E143</f>
        <v>338.9297717582142</v>
      </c>
      <c r="I170" s="30"/>
      <c r="J170" s="30"/>
    </row>
    <row r="171" spans="1:10" ht="12.75">
      <c r="A171" s="24" t="s">
        <v>54</v>
      </c>
      <c r="B171" s="30">
        <f>JAN!E140</f>
        <v>248.12269257460096</v>
      </c>
      <c r="C171" s="30">
        <f>JAN!G140</f>
        <v>230.95717330921775</v>
      </c>
      <c r="D171" s="30">
        <f>JAN!E141</f>
        <v>793.7050118389898</v>
      </c>
      <c r="E171" s="30">
        <f>JAN!G141</f>
        <v>247.87385999507026</v>
      </c>
      <c r="F171" s="30">
        <f>JAN!E142</f>
        <v>854.7727272727273</v>
      </c>
      <c r="G171" s="30">
        <f>JAN!G142</f>
        <v>247.43421052631578</v>
      </c>
      <c r="H171" s="30">
        <f>JAN!E143</f>
        <v>339.5157607346736</v>
      </c>
      <c r="I171" s="30"/>
      <c r="J171" s="30"/>
    </row>
    <row r="172" spans="1:10" ht="12.75">
      <c r="A172" s="24" t="s">
        <v>55</v>
      </c>
      <c r="B172" s="30">
        <f>FEB!E140</f>
        <v>247.91667823913346</v>
      </c>
      <c r="C172" s="30">
        <f>FEB!G140</f>
        <v>231.15991195131426</v>
      </c>
      <c r="D172" s="30">
        <f>FEB!E141</f>
        <v>792.9953981592637</v>
      </c>
      <c r="E172" s="30">
        <f>FEB!G141</f>
        <v>247.75839219853722</v>
      </c>
      <c r="F172" s="30">
        <f>FEB!E142</f>
        <v>1011.4166666666666</v>
      </c>
      <c r="G172" s="30">
        <f>FEB!G142</f>
        <v>242.74</v>
      </c>
      <c r="H172" s="30">
        <f>FEB!E143</f>
        <v>339.0406889665502</v>
      </c>
      <c r="I172" s="30"/>
      <c r="J172" s="30"/>
    </row>
    <row r="173" spans="1:10" ht="12.75">
      <c r="A173" s="24" t="s">
        <v>56</v>
      </c>
      <c r="B173" s="30">
        <f>MAR!E140</f>
        <v>247.89610660004163</v>
      </c>
      <c r="C173" s="30">
        <f>MAR!G140</f>
        <v>231.38789920321307</v>
      </c>
      <c r="D173" s="30">
        <f>MAR!E141</f>
        <v>788.9858414239483</v>
      </c>
      <c r="E173" s="30">
        <f>MAR!G141</f>
        <v>246.50821536905966</v>
      </c>
      <c r="F173" s="30">
        <f>MAR!E142</f>
        <v>1078.6875</v>
      </c>
      <c r="G173" s="30">
        <f>MAR!G142</f>
        <v>282.9344262295082</v>
      </c>
      <c r="H173" s="30">
        <f>MAR!E143</f>
        <v>339.40379122305893</v>
      </c>
      <c r="I173" s="30"/>
      <c r="J173" s="30"/>
    </row>
    <row r="174" spans="1:10" ht="12.75">
      <c r="A174" s="24" t="s">
        <v>57</v>
      </c>
      <c r="B174" s="30">
        <f>APR!E140</f>
        <v>247.56302753563028</v>
      </c>
      <c r="C174" s="30">
        <f>APR!G140</f>
        <v>231.19958648316856</v>
      </c>
      <c r="D174" s="30">
        <f>APR!E141</f>
        <v>794.2103526500309</v>
      </c>
      <c r="E174" s="30">
        <f>APR!G141</f>
        <v>247.86805689644075</v>
      </c>
      <c r="F174" s="30">
        <f>APR!E142</f>
        <v>699.2</v>
      </c>
      <c r="G174" s="30">
        <f>APR!G142</f>
        <v>237.01694915254237</v>
      </c>
      <c r="H174" s="30">
        <f>APR!E143</f>
        <v>331.0459890253462</v>
      </c>
      <c r="I174" s="30"/>
      <c r="J174" s="30"/>
    </row>
    <row r="175" spans="1:10" ht="12.75">
      <c r="A175" s="24" t="s">
        <v>58</v>
      </c>
      <c r="B175" s="30">
        <f>MAY!E140</f>
        <v>248.34180888551094</v>
      </c>
      <c r="C175" s="30">
        <f>MAY!G140</f>
        <v>231.3498326467559</v>
      </c>
      <c r="D175" s="30">
        <f>MAY!E141</f>
        <v>792.7767728674204</v>
      </c>
      <c r="E175" s="30">
        <f>MAY!G141</f>
        <v>247.28210553311536</v>
      </c>
      <c r="F175" s="30">
        <f>MAY!E142</f>
        <v>785.2857142857143</v>
      </c>
      <c r="G175" s="30">
        <f>MAY!G142</f>
        <v>239</v>
      </c>
      <c r="H175" s="30">
        <f>MAY!E143</f>
        <v>330.6566589684373</v>
      </c>
      <c r="I175" s="30"/>
      <c r="J175" s="30"/>
    </row>
    <row r="176" spans="1:10" ht="12.75">
      <c r="A176" s="24" t="s">
        <v>59</v>
      </c>
      <c r="B176" s="30">
        <f>JUN!E140</f>
        <v>248.61419283441694</v>
      </c>
      <c r="C176" s="30">
        <f>JUN!G140</f>
        <v>231.79622106145612</v>
      </c>
      <c r="D176" s="30">
        <f>JUN!E141</f>
        <v>795.0166527893422</v>
      </c>
      <c r="E176" s="30">
        <f>JUN!G141</f>
        <v>247.37742081741047</v>
      </c>
      <c r="F176" s="30">
        <f>JUN!E142</f>
        <v>812.8275862068965</v>
      </c>
      <c r="G176" s="30">
        <f>JUN!G142</f>
        <v>253.46236559139786</v>
      </c>
      <c r="H176" s="30">
        <f>JUN!E143</f>
        <v>330.1126477244154</v>
      </c>
      <c r="I176" s="30"/>
      <c r="J176" s="30"/>
    </row>
    <row r="177" spans="1:10" ht="12.75">
      <c r="A177" s="29" t="s">
        <v>47</v>
      </c>
      <c r="B177" s="34">
        <f>SUM(B165:B176)/COUNTIF(B165:B176,"&lt;&gt;0")</f>
        <v>246.84631568406996</v>
      </c>
      <c r="C177" s="34">
        <f aca="true" t="shared" si="6" ref="C177:H177">SUM(C165:C176)/COUNTIF(C165:C176,"&lt;&gt;0")</f>
        <v>229.98535561732342</v>
      </c>
      <c r="D177" s="34">
        <f t="shared" si="6"/>
        <v>786.7463283944404</v>
      </c>
      <c r="E177" s="34">
        <f t="shared" si="6"/>
        <v>245.4896820042693</v>
      </c>
      <c r="F177" s="34">
        <f t="shared" si="6"/>
        <v>907.670558196775</v>
      </c>
      <c r="G177" s="34">
        <f t="shared" si="6"/>
        <v>253.95381642125542</v>
      </c>
      <c r="H177" s="34">
        <f t="shared" si="6"/>
        <v>334.697493189774</v>
      </c>
      <c r="I177" s="34"/>
      <c r="J177" s="34"/>
    </row>
    <row r="180" ht="12.75">
      <c r="B180" s="35"/>
    </row>
  </sheetData>
  <sheetProtection selectLockedCells="1" selectUnlockedCells="1"/>
  <mergeCells count="15">
    <mergeCell ref="I160:J160"/>
    <mergeCell ref="B160:C160"/>
    <mergeCell ref="D160:E160"/>
    <mergeCell ref="F160:G160"/>
    <mergeCell ref="B97:D97"/>
    <mergeCell ref="F97:H97"/>
    <mergeCell ref="I97:K97"/>
    <mergeCell ref="B118:F118"/>
    <mergeCell ref="H118:K118"/>
    <mergeCell ref="C55:E55"/>
    <mergeCell ref="G55:H55"/>
    <mergeCell ref="J55:L55"/>
    <mergeCell ref="B78:D78"/>
    <mergeCell ref="F78:H78"/>
    <mergeCell ref="I78:K7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7" max="8" width="10.8515625" style="0" customWidth="1"/>
    <col min="9" max="9" width="11.0039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24" t="s">
        <v>48</v>
      </c>
      <c r="B5" s="20">
        <f>JUL!B5</f>
        <v>8753</v>
      </c>
      <c r="C5" s="20">
        <f>JUL!C5</f>
        <v>57</v>
      </c>
      <c r="D5" s="20">
        <f>JUL!D5</f>
        <v>2623</v>
      </c>
      <c r="E5" s="20">
        <f>JUL!E5</f>
        <v>9894</v>
      </c>
      <c r="F5" s="20">
        <f>JUL!F5</f>
        <v>381</v>
      </c>
      <c r="G5" s="20">
        <f>JUL!G5</f>
        <v>88904</v>
      </c>
      <c r="H5" s="20">
        <f aca="true" t="shared" si="0" ref="H5:H16">SUM(B5:G5)</f>
        <v>110612</v>
      </c>
      <c r="J5" s="7"/>
    </row>
    <row r="6" spans="1:8" ht="12.75">
      <c r="A6" s="24" t="s">
        <v>49</v>
      </c>
      <c r="B6" s="20">
        <f>AUG!B5</f>
        <v>8659</v>
      </c>
      <c r="C6" s="20">
        <f>AUG!C5</f>
        <v>36</v>
      </c>
      <c r="D6" s="20">
        <f>AUG!D5</f>
        <v>2560</v>
      </c>
      <c r="E6" s="20">
        <f>AUG!E5</f>
        <v>9879</v>
      </c>
      <c r="F6" s="20">
        <f>AUG!F5</f>
        <v>376</v>
      </c>
      <c r="G6" s="20">
        <f>AUG!G5</f>
        <v>89208</v>
      </c>
      <c r="H6" s="20">
        <f t="shared" si="0"/>
        <v>110718</v>
      </c>
    </row>
    <row r="7" spans="1:8" ht="12.75">
      <c r="A7" s="24" t="s">
        <v>50</v>
      </c>
      <c r="B7" s="20">
        <f>SEP!B5</f>
        <v>8686</v>
      </c>
      <c r="C7" s="20">
        <f>SEP!C5</f>
        <v>46</v>
      </c>
      <c r="D7" s="20">
        <f>SEP!D5</f>
        <v>2543</v>
      </c>
      <c r="E7" s="20">
        <f>SEP!E5</f>
        <v>9845</v>
      </c>
      <c r="F7" s="20">
        <f>SEP!F5</f>
        <v>362</v>
      </c>
      <c r="G7" s="20">
        <f>SEP!G5</f>
        <v>89362</v>
      </c>
      <c r="H7" s="20">
        <f t="shared" si="0"/>
        <v>110844</v>
      </c>
    </row>
    <row r="8" spans="1:8" ht="12.75">
      <c r="A8" s="24" t="s">
        <v>51</v>
      </c>
      <c r="B8" s="20">
        <f>OCT!B5</f>
        <v>8744</v>
      </c>
      <c r="C8" s="20">
        <f>OCT!C5</f>
        <v>101</v>
      </c>
      <c r="D8" s="20">
        <f>OCT!D5</f>
        <v>2477</v>
      </c>
      <c r="E8" s="20">
        <f>OCT!E5</f>
        <v>9913</v>
      </c>
      <c r="F8" s="20">
        <f>OCT!F5</f>
        <v>364</v>
      </c>
      <c r="G8" s="20">
        <f>OCT!G5</f>
        <v>90913</v>
      </c>
      <c r="H8" s="20">
        <f t="shared" si="0"/>
        <v>112512</v>
      </c>
    </row>
    <row r="9" spans="1:8" ht="12.75">
      <c r="A9" s="24" t="s">
        <v>52</v>
      </c>
      <c r="B9" s="20">
        <f>NOV!B5</f>
        <v>8593</v>
      </c>
      <c r="C9" s="20">
        <f>NOV!C5</f>
        <v>104</v>
      </c>
      <c r="D9" s="20">
        <f>NOV!D5</f>
        <v>2455</v>
      </c>
      <c r="E9" s="20">
        <f>NOV!E5</f>
        <v>9848</v>
      </c>
      <c r="F9" s="20">
        <f>NOV!F5</f>
        <v>354</v>
      </c>
      <c r="G9" s="20">
        <f>NOV!G5</f>
        <v>90734</v>
      </c>
      <c r="H9" s="20">
        <f t="shared" si="0"/>
        <v>112088</v>
      </c>
    </row>
    <row r="10" spans="1:8" ht="12.75">
      <c r="A10" s="24" t="s">
        <v>53</v>
      </c>
      <c r="B10" s="20">
        <f>DEC!B5</f>
        <v>8722</v>
      </c>
      <c r="C10" s="20">
        <f>DEC!C5</f>
        <v>29</v>
      </c>
      <c r="D10" s="20">
        <f>DEC!D5</f>
        <v>2505</v>
      </c>
      <c r="E10" s="20">
        <f>DEC!E5</f>
        <v>9857</v>
      </c>
      <c r="F10" s="20">
        <f>DEC!F5</f>
        <v>346</v>
      </c>
      <c r="G10" s="20">
        <f>DEC!G5</f>
        <v>90557</v>
      </c>
      <c r="H10" s="20">
        <f t="shared" si="0"/>
        <v>112016</v>
      </c>
    </row>
    <row r="11" spans="1:8" ht="12.75">
      <c r="A11" s="24" t="s">
        <v>54</v>
      </c>
      <c r="B11" s="20">
        <f>JAN!B5</f>
        <v>8626</v>
      </c>
      <c r="C11" s="20">
        <f>JAN!C5</f>
        <v>34</v>
      </c>
      <c r="D11" s="20">
        <f>JAN!D5</f>
        <v>2505</v>
      </c>
      <c r="E11" s="20">
        <f>JAN!E5</f>
        <v>9894</v>
      </c>
      <c r="F11" s="20">
        <f>JAN!F5</f>
        <v>327</v>
      </c>
      <c r="G11" s="20">
        <f>JAN!G5</f>
        <v>89996</v>
      </c>
      <c r="H11" s="20">
        <f t="shared" si="0"/>
        <v>111382</v>
      </c>
    </row>
    <row r="12" spans="1:8" ht="12.75">
      <c r="A12" s="24" t="s">
        <v>55</v>
      </c>
      <c r="B12" s="20">
        <f>FEB!B5</f>
        <v>8506</v>
      </c>
      <c r="C12" s="20">
        <f>FEB!C5</f>
        <v>43</v>
      </c>
      <c r="D12" s="20">
        <f>FEB!D5</f>
        <v>2492</v>
      </c>
      <c r="E12" s="20">
        <f>FEB!E5</f>
        <v>9873</v>
      </c>
      <c r="F12" s="20">
        <f>FEB!F5</f>
        <v>329</v>
      </c>
      <c r="G12" s="20">
        <f>FEB!G5</f>
        <v>89810</v>
      </c>
      <c r="H12" s="20">
        <f t="shared" si="0"/>
        <v>111053</v>
      </c>
    </row>
    <row r="13" spans="1:8" ht="12.75">
      <c r="A13" s="24" t="s">
        <v>56</v>
      </c>
      <c r="B13" s="20">
        <f>MAR!B5</f>
        <v>8419</v>
      </c>
      <c r="C13" s="20">
        <f>MAR!C5</f>
        <v>42</v>
      </c>
      <c r="D13" s="20">
        <f>MAR!D5</f>
        <v>2358</v>
      </c>
      <c r="E13" s="20">
        <f>MAR!E5</f>
        <v>9875</v>
      </c>
      <c r="F13" s="20">
        <f>MAR!F5</f>
        <v>328</v>
      </c>
      <c r="G13" s="20">
        <f>MAR!G5</f>
        <v>90308</v>
      </c>
      <c r="H13" s="20">
        <f t="shared" si="0"/>
        <v>111330</v>
      </c>
    </row>
    <row r="14" spans="1:8" ht="12.75">
      <c r="A14" s="24" t="s">
        <v>57</v>
      </c>
      <c r="B14" s="20">
        <f>APR!B5</f>
        <v>8065</v>
      </c>
      <c r="C14" s="20">
        <f>APR!C5</f>
        <v>37</v>
      </c>
      <c r="D14" s="20">
        <f>APR!D5</f>
        <v>2333</v>
      </c>
      <c r="E14" s="20">
        <f>APR!E5</f>
        <v>9882</v>
      </c>
      <c r="F14" s="20">
        <f>APR!F5</f>
        <v>322</v>
      </c>
      <c r="G14" s="20">
        <f>APR!G5</f>
        <v>90784</v>
      </c>
      <c r="H14" s="20">
        <f t="shared" si="0"/>
        <v>111423</v>
      </c>
    </row>
    <row r="15" spans="1:8" ht="12.75">
      <c r="A15" s="24" t="s">
        <v>58</v>
      </c>
      <c r="B15" s="20">
        <f>MAY!B5</f>
        <v>8078</v>
      </c>
      <c r="C15" s="20">
        <f>MAY!C5</f>
        <v>42</v>
      </c>
      <c r="D15" s="20">
        <f>MAY!D5</f>
        <v>2378</v>
      </c>
      <c r="E15" s="20">
        <f>MAY!E5</f>
        <v>9932</v>
      </c>
      <c r="F15" s="20">
        <f>MAY!F5</f>
        <v>324</v>
      </c>
      <c r="G15" s="20">
        <f>MAY!G5</f>
        <v>90941</v>
      </c>
      <c r="H15" s="20">
        <f t="shared" si="0"/>
        <v>111695</v>
      </c>
    </row>
    <row r="16" spans="1:8" ht="12.75">
      <c r="A16" s="24" t="s">
        <v>59</v>
      </c>
      <c r="B16" s="20">
        <f>JUN!B5</f>
        <v>8039</v>
      </c>
      <c r="C16" s="20">
        <f>JUN!C5</f>
        <v>60</v>
      </c>
      <c r="D16" s="20">
        <f>JUN!D5</f>
        <v>2416</v>
      </c>
      <c r="E16" s="20">
        <f>JUN!E5</f>
        <v>9882</v>
      </c>
      <c r="F16" s="20">
        <f>JUN!F5</f>
        <v>327</v>
      </c>
      <c r="G16" s="20">
        <f>JUN!G5</f>
        <v>91397</v>
      </c>
      <c r="H16" s="20">
        <f t="shared" si="0"/>
        <v>112121</v>
      </c>
    </row>
    <row r="17" spans="1:17" ht="12.75">
      <c r="A17" s="17" t="s">
        <v>47</v>
      </c>
      <c r="B17" s="20">
        <f aca="true" t="shared" si="1" ref="B17:H17">SUM(B5:B16)/COUNTIF(B5:B16,"&lt;&gt;0")</f>
        <v>8490.833333333334</v>
      </c>
      <c r="C17" s="20">
        <f t="shared" si="1"/>
        <v>52.583333333333336</v>
      </c>
      <c r="D17" s="20">
        <f t="shared" si="1"/>
        <v>2470.4166666666665</v>
      </c>
      <c r="E17" s="20">
        <f t="shared" si="1"/>
        <v>9881.166666666666</v>
      </c>
      <c r="F17" s="20">
        <f t="shared" si="1"/>
        <v>345</v>
      </c>
      <c r="G17" s="20">
        <f t="shared" si="1"/>
        <v>90242.83333333333</v>
      </c>
      <c r="H17" s="20">
        <f t="shared" si="1"/>
        <v>111482.83333333333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JUL!B16</f>
        <v>2741</v>
      </c>
      <c r="C21" s="23">
        <f>JUL!C16</f>
        <v>18</v>
      </c>
      <c r="D21" s="23">
        <f>JUL!D16</f>
        <v>2572</v>
      </c>
      <c r="E21" s="23">
        <f>JUL!E16</f>
        <v>9077</v>
      </c>
      <c r="F21" s="23">
        <f>JUL!F16</f>
        <v>337</v>
      </c>
      <c r="G21" s="23">
        <f>JUL!G16</f>
        <v>40700</v>
      </c>
      <c r="H21" s="20">
        <f aca="true" t="shared" si="2" ref="H21:H32">SUM(B21:G21)</f>
        <v>55445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AUG!B16</f>
        <v>2703</v>
      </c>
      <c r="C22" s="23">
        <f>AUG!C16</f>
        <v>10</v>
      </c>
      <c r="D22" s="23">
        <f>AUG!D16</f>
        <v>2517</v>
      </c>
      <c r="E22" s="23">
        <f>AUG!E16</f>
        <v>9062</v>
      </c>
      <c r="F22" s="23">
        <f>AUG!F16</f>
        <v>332</v>
      </c>
      <c r="G22" s="23">
        <f>AUG!G16</f>
        <v>40857</v>
      </c>
      <c r="H22" s="20">
        <f t="shared" si="2"/>
        <v>55481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SEP!B16</f>
        <v>2715</v>
      </c>
      <c r="C23" s="23">
        <f>SEP!C16</f>
        <v>11</v>
      </c>
      <c r="D23" s="23">
        <f>SEP!D16</f>
        <v>2493</v>
      </c>
      <c r="E23" s="23">
        <f>SEP!E16</f>
        <v>9028</v>
      </c>
      <c r="F23" s="23">
        <f>SEP!F16</f>
        <v>320</v>
      </c>
      <c r="G23" s="23">
        <f>SEP!G16</f>
        <v>40852</v>
      </c>
      <c r="H23" s="20">
        <f t="shared" si="2"/>
        <v>55419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OCT!B16</f>
        <v>2746</v>
      </c>
      <c r="C24" s="23">
        <f>OCT!C16</f>
        <v>30</v>
      </c>
      <c r="D24" s="23">
        <f>OCT!D16</f>
        <v>2425</v>
      </c>
      <c r="E24" s="23">
        <f>OCT!E16</f>
        <v>9107</v>
      </c>
      <c r="F24" s="23">
        <f>OCT!F16</f>
        <v>324</v>
      </c>
      <c r="G24" s="23">
        <f>OCT!G16</f>
        <v>41702</v>
      </c>
      <c r="H24" s="20">
        <f t="shared" si="2"/>
        <v>56334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NOV!B16</f>
        <v>2700</v>
      </c>
      <c r="C25" s="20">
        <f>NOV!C16</f>
        <v>30</v>
      </c>
      <c r="D25" s="20">
        <f>NOV!D16</f>
        <v>2399</v>
      </c>
      <c r="E25" s="20">
        <f>NOV!E16</f>
        <v>9064</v>
      </c>
      <c r="F25" s="20">
        <f>NOV!F16</f>
        <v>314</v>
      </c>
      <c r="G25" s="20">
        <f>NOV!G16</f>
        <v>41539</v>
      </c>
      <c r="H25" s="20">
        <f t="shared" si="2"/>
        <v>56046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DEC!B16</f>
        <v>2716</v>
      </c>
      <c r="C26" s="20">
        <f>DEC!C16</f>
        <v>8</v>
      </c>
      <c r="D26" s="20">
        <f>DEC!D16</f>
        <v>2438</v>
      </c>
      <c r="E26" s="20">
        <f>DEC!E16</f>
        <v>9075</v>
      </c>
      <c r="F26" s="20">
        <f>DEC!F16</f>
        <v>305</v>
      </c>
      <c r="G26" s="20">
        <f>DEC!G16</f>
        <v>41544</v>
      </c>
      <c r="H26" s="20">
        <f t="shared" si="2"/>
        <v>56086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JAN!B16</f>
        <v>2686</v>
      </c>
      <c r="C27" s="20">
        <f>JAN!C16</f>
        <v>10</v>
      </c>
      <c r="D27" s="20">
        <f>JAN!D16</f>
        <v>2439</v>
      </c>
      <c r="E27" s="20">
        <f>JAN!E16</f>
        <v>9090</v>
      </c>
      <c r="F27" s="20">
        <f>JAN!F16</f>
        <v>286</v>
      </c>
      <c r="G27" s="20">
        <f>JAN!G16</f>
        <v>41286</v>
      </c>
      <c r="H27" s="20">
        <f t="shared" si="2"/>
        <v>55797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FEB!B16</f>
        <v>2653</v>
      </c>
      <c r="C28" s="20">
        <f>FEB!C16</f>
        <v>10</v>
      </c>
      <c r="D28" s="20">
        <f>FEB!D16</f>
        <v>2428</v>
      </c>
      <c r="E28" s="20">
        <f>FEB!E16</f>
        <v>9089</v>
      </c>
      <c r="F28" s="20">
        <f>FEB!F16</f>
        <v>285</v>
      </c>
      <c r="G28" s="20">
        <f>FEB!G16</f>
        <v>41102</v>
      </c>
      <c r="H28" s="20">
        <f t="shared" si="2"/>
        <v>55567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MAR!B16</f>
        <v>2619</v>
      </c>
      <c r="C29" s="20">
        <f>MAR!C16</f>
        <v>11</v>
      </c>
      <c r="D29" s="20">
        <f>MAR!D16</f>
        <v>2304</v>
      </c>
      <c r="E29" s="20">
        <f>MAR!E16</f>
        <v>9100</v>
      </c>
      <c r="F29" s="20">
        <f>MAR!F16</f>
        <v>286</v>
      </c>
      <c r="G29" s="20">
        <f>MAR!G16</f>
        <v>41482</v>
      </c>
      <c r="H29" s="20">
        <f t="shared" si="2"/>
        <v>55802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APR!B16</f>
        <v>2522</v>
      </c>
      <c r="C30" s="20">
        <f>APR!C16</f>
        <v>13</v>
      </c>
      <c r="D30" s="20">
        <f>APR!D16</f>
        <v>2282</v>
      </c>
      <c r="E30" s="20">
        <f>APR!E16</f>
        <v>9113</v>
      </c>
      <c r="F30" s="20">
        <f>APR!F16</f>
        <v>281</v>
      </c>
      <c r="G30" s="20">
        <f>APR!G16</f>
        <v>41691</v>
      </c>
      <c r="H30" s="20">
        <f t="shared" si="2"/>
        <v>55902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MAY!B16</f>
        <v>2529</v>
      </c>
      <c r="C31" s="20">
        <f>MAY!C16</f>
        <v>15</v>
      </c>
      <c r="D31" s="20">
        <f>MAY!D16</f>
        <v>2328</v>
      </c>
      <c r="E31" s="20">
        <f>MAY!E16</f>
        <v>9127</v>
      </c>
      <c r="F31" s="20">
        <f>MAY!F16</f>
        <v>282</v>
      </c>
      <c r="G31" s="20">
        <f>MAY!G16</f>
        <v>41692</v>
      </c>
      <c r="H31" s="20">
        <f t="shared" si="2"/>
        <v>55973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JUN!B16</f>
        <v>2507</v>
      </c>
      <c r="C32" s="20">
        <f>JUN!C16</f>
        <v>20</v>
      </c>
      <c r="D32" s="20">
        <f>JUN!D16</f>
        <v>2369</v>
      </c>
      <c r="E32" s="20">
        <f>JUN!E16</f>
        <v>9089</v>
      </c>
      <c r="F32" s="20">
        <f>JUN!F16</f>
        <v>286</v>
      </c>
      <c r="G32" s="20">
        <f>JUN!G16</f>
        <v>41952</v>
      </c>
      <c r="H32" s="20">
        <f t="shared" si="2"/>
        <v>56223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2653.0833333333335</v>
      </c>
      <c r="C33" s="20">
        <f t="shared" si="3"/>
        <v>15.5</v>
      </c>
      <c r="D33" s="20">
        <f t="shared" si="3"/>
        <v>2416.1666666666665</v>
      </c>
      <c r="E33" s="20">
        <f t="shared" si="3"/>
        <v>9085.083333333334</v>
      </c>
      <c r="F33" s="20">
        <f t="shared" si="3"/>
        <v>303.1666666666667</v>
      </c>
      <c r="G33" s="20">
        <f t="shared" si="3"/>
        <v>41366.583333333336</v>
      </c>
      <c r="H33" s="20">
        <f t="shared" si="3"/>
        <v>55839.583333333336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JUL!B27</f>
        <v>1926633</v>
      </c>
      <c r="C37" s="20">
        <f>JUL!C27</f>
        <v>13730</v>
      </c>
      <c r="D37" s="20">
        <f>JUL!D27</f>
        <v>783129</v>
      </c>
      <c r="E37" s="20">
        <f>JUL!E27</f>
        <v>2032365</v>
      </c>
      <c r="F37" s="20">
        <f>JUL!F27</f>
        <v>113402</v>
      </c>
      <c r="G37" s="20">
        <f>JUL!G27</f>
        <v>19231561</v>
      </c>
      <c r="H37" s="20">
        <f aca="true" t="shared" si="4" ref="H37:H48">SUM(B37:G37)</f>
        <v>24100820</v>
      </c>
    </row>
    <row r="38" spans="1:8" ht="12.75">
      <c r="A38" s="24" t="s">
        <v>49</v>
      </c>
      <c r="B38" s="20">
        <f>AUG!B27</f>
        <v>1904791</v>
      </c>
      <c r="C38" s="20">
        <f>AUG!C27</f>
        <v>8344</v>
      </c>
      <c r="D38" s="20">
        <f>AUG!D27</f>
        <v>764860</v>
      </c>
      <c r="E38" s="20">
        <f>AUG!E27</f>
        <v>2033588</v>
      </c>
      <c r="F38" s="20">
        <f>AUG!F27</f>
        <v>111327</v>
      </c>
      <c r="G38" s="20">
        <f>AUG!G27</f>
        <v>19185523</v>
      </c>
      <c r="H38" s="20">
        <f t="shared" si="4"/>
        <v>24008433</v>
      </c>
    </row>
    <row r="39" spans="1:17" ht="12.75">
      <c r="A39" s="24" t="s">
        <v>50</v>
      </c>
      <c r="B39" s="20">
        <f>SEP!B27</f>
        <v>1900386</v>
      </c>
      <c r="C39" s="20">
        <f>SEP!C27</f>
        <v>11111</v>
      </c>
      <c r="D39" s="20">
        <f>SEP!D27</f>
        <v>760594</v>
      </c>
      <c r="E39" s="20">
        <f>SEP!E27</f>
        <v>2028151</v>
      </c>
      <c r="F39" s="20">
        <f>SEP!F27</f>
        <v>107409</v>
      </c>
      <c r="G39" s="20">
        <f>SEP!G27</f>
        <v>19206730</v>
      </c>
      <c r="H39" s="20">
        <f t="shared" si="4"/>
        <v>24014381</v>
      </c>
      <c r="Q39" s="19"/>
    </row>
    <row r="40" spans="1:17" ht="12.75">
      <c r="A40" s="24" t="s">
        <v>51</v>
      </c>
      <c r="B40" s="20">
        <f>OCT!B27</f>
        <v>1996812</v>
      </c>
      <c r="C40" s="20">
        <f>OCT!C27</f>
        <v>24721</v>
      </c>
      <c r="D40" s="20">
        <f>OCT!D27</f>
        <v>758590</v>
      </c>
      <c r="E40" s="20">
        <f>OCT!E27</f>
        <v>2156649</v>
      </c>
      <c r="F40" s="20">
        <f>OCT!F27</f>
        <v>111303</v>
      </c>
      <c r="G40" s="20">
        <f>OCT!G27</f>
        <v>20431601</v>
      </c>
      <c r="H40" s="20">
        <f t="shared" si="4"/>
        <v>25479676</v>
      </c>
      <c r="Q40" s="19"/>
    </row>
    <row r="41" spans="1:17" ht="12.75">
      <c r="A41" s="24" t="s">
        <v>52</v>
      </c>
      <c r="B41" s="20">
        <f>NOV!B27</f>
        <v>1957270</v>
      </c>
      <c r="C41" s="20">
        <f>NOV!C27</f>
        <v>24235</v>
      </c>
      <c r="D41" s="20">
        <f>NOV!D27</f>
        <v>749752</v>
      </c>
      <c r="E41" s="20">
        <f>NOV!E27</f>
        <v>2139782</v>
      </c>
      <c r="F41" s="20">
        <f>NOV!F27</f>
        <v>108961</v>
      </c>
      <c r="G41" s="20">
        <f>NOV!G27</f>
        <v>20220351</v>
      </c>
      <c r="H41" s="20">
        <f t="shared" si="4"/>
        <v>25200351</v>
      </c>
      <c r="Q41" s="19"/>
    </row>
    <row r="42" spans="1:17" ht="12.75">
      <c r="A42" s="24" t="s">
        <v>53</v>
      </c>
      <c r="B42" s="20">
        <f>DEC!B27</f>
        <v>1986271</v>
      </c>
      <c r="C42" s="20">
        <f>DEC!C27</f>
        <v>7145</v>
      </c>
      <c r="D42" s="20">
        <f>DEC!D27</f>
        <v>765215</v>
      </c>
      <c r="E42" s="20">
        <f>DEC!E27</f>
        <v>2144180</v>
      </c>
      <c r="F42" s="20">
        <f>DEC!F27</f>
        <v>105983</v>
      </c>
      <c r="G42" s="20">
        <f>DEC!G27</f>
        <v>20170560</v>
      </c>
      <c r="H42" s="20">
        <f t="shared" si="4"/>
        <v>25179354</v>
      </c>
      <c r="Q42" s="19"/>
    </row>
    <row r="43" spans="1:17" ht="12.75">
      <c r="A43" s="24" t="s">
        <v>54</v>
      </c>
      <c r="B43" s="20">
        <f>JAN!B27</f>
        <v>1956433</v>
      </c>
      <c r="C43" s="20">
        <f>JAN!C27</f>
        <v>8780</v>
      </c>
      <c r="D43" s="20">
        <f>JAN!D27</f>
        <v>765315</v>
      </c>
      <c r="E43" s="20">
        <f>JAN!E27</f>
        <v>2115651</v>
      </c>
      <c r="F43" s="20">
        <f>JAN!F27</f>
        <v>99882</v>
      </c>
      <c r="G43" s="20">
        <f>JAN!G27</f>
        <v>19921169</v>
      </c>
      <c r="H43" s="20">
        <f t="shared" si="4"/>
        <v>24867230</v>
      </c>
      <c r="Q43" s="19"/>
    </row>
    <row r="44" spans="1:17" ht="12.75">
      <c r="A44" s="24" t="s">
        <v>55</v>
      </c>
      <c r="B44" s="20">
        <f>FEB!B27</f>
        <v>1931437</v>
      </c>
      <c r="C44" s="20">
        <f>FEB!C27</f>
        <v>9523</v>
      </c>
      <c r="D44" s="20">
        <f>FEB!D27</f>
        <v>759745</v>
      </c>
      <c r="E44" s="20">
        <f>FEB!E27</f>
        <v>2110804</v>
      </c>
      <c r="F44" s="20">
        <f>FEB!F27</f>
        <v>100400</v>
      </c>
      <c r="G44" s="20">
        <f>FEB!G27</f>
        <v>19884159</v>
      </c>
      <c r="H44" s="20">
        <f t="shared" si="4"/>
        <v>24796068</v>
      </c>
      <c r="Q44" s="19"/>
    </row>
    <row r="45" spans="1:17" ht="12.75">
      <c r="A45" s="24" t="s">
        <v>56</v>
      </c>
      <c r="B45" s="20">
        <f>MAR!B27</f>
        <v>1907838</v>
      </c>
      <c r="C45" s="20">
        <f>MAR!C27</f>
        <v>11482</v>
      </c>
      <c r="D45" s="20">
        <f>MAR!D27</f>
        <v>722090</v>
      </c>
      <c r="E45" s="20">
        <f>MAR!E27</f>
        <v>2113522</v>
      </c>
      <c r="F45" s="20">
        <f>MAR!F27</f>
        <v>99901</v>
      </c>
      <c r="G45" s="20">
        <f>MAR!G27</f>
        <v>20048065</v>
      </c>
      <c r="H45" s="20">
        <f t="shared" si="4"/>
        <v>24902898</v>
      </c>
      <c r="Q45" s="19"/>
    </row>
    <row r="46" spans="1:17" ht="12.75">
      <c r="A46" s="24" t="s">
        <v>57</v>
      </c>
      <c r="B46" s="20">
        <f>APR!B27</f>
        <v>1837410</v>
      </c>
      <c r="C46" s="20">
        <f>APR!C27</f>
        <v>8517</v>
      </c>
      <c r="D46" s="20">
        <f>APR!D27</f>
        <v>699141</v>
      </c>
      <c r="E46" s="20">
        <f>APR!E27</f>
        <v>2114645</v>
      </c>
      <c r="F46" s="20">
        <f>APR!F27</f>
        <v>96550</v>
      </c>
      <c r="G46" s="20">
        <f>APR!G27</f>
        <v>20170424</v>
      </c>
      <c r="H46" s="20">
        <f t="shared" si="4"/>
        <v>24926687</v>
      </c>
      <c r="Q46" s="19"/>
    </row>
    <row r="47" spans="1:17" ht="12.75">
      <c r="A47" s="24" t="s">
        <v>58</v>
      </c>
      <c r="B47" s="20">
        <f>MAY!B27</f>
        <v>1845387</v>
      </c>
      <c r="C47" s="20">
        <f>MAY!C27</f>
        <v>10190</v>
      </c>
      <c r="D47" s="20">
        <f>MAY!D27</f>
        <v>716024</v>
      </c>
      <c r="E47" s="20">
        <f>MAY!E27</f>
        <v>2126386</v>
      </c>
      <c r="F47" s="20">
        <f>MAY!F27</f>
        <v>97331</v>
      </c>
      <c r="G47" s="20">
        <f>MAY!G27</f>
        <v>20188931</v>
      </c>
      <c r="H47" s="20">
        <f t="shared" si="4"/>
        <v>24984249</v>
      </c>
      <c r="Q47" s="19"/>
    </row>
    <row r="48" spans="1:17" ht="12.75">
      <c r="A48" s="24" t="s">
        <v>59</v>
      </c>
      <c r="B48" s="20">
        <f>JUN!B27</f>
        <v>1837346</v>
      </c>
      <c r="C48" s="20">
        <f>JUN!C27</f>
        <v>14864</v>
      </c>
      <c r="D48" s="20">
        <f>JUN!D27</f>
        <v>725731</v>
      </c>
      <c r="E48" s="20">
        <f>JUN!E27</f>
        <v>2118457</v>
      </c>
      <c r="F48" s="20">
        <f>JUN!F27</f>
        <v>99069</v>
      </c>
      <c r="G48" s="20">
        <f>JUN!G27</f>
        <v>20318741</v>
      </c>
      <c r="H48" s="20">
        <f t="shared" si="4"/>
        <v>25114208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1915667.8333333333</v>
      </c>
      <c r="C49" s="20">
        <f t="shared" si="5"/>
        <v>12720.166666666666</v>
      </c>
      <c r="D49" s="20">
        <f t="shared" si="5"/>
        <v>747515.5</v>
      </c>
      <c r="E49" s="20">
        <f t="shared" si="5"/>
        <v>2102848.3333333335</v>
      </c>
      <c r="F49" s="20">
        <f t="shared" si="5"/>
        <v>104293.16666666667</v>
      </c>
      <c r="G49" s="20">
        <f t="shared" si="5"/>
        <v>19914817.916666668</v>
      </c>
      <c r="H49" s="20">
        <f t="shared" si="5"/>
        <v>24797862.916666668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JUL!D42</f>
        <v>55445</v>
      </c>
      <c r="D58" s="28">
        <f>JUL!D43</f>
        <v>110612</v>
      </c>
      <c r="E58" s="30">
        <f>JUL!D44</f>
        <v>1.9949860221841464</v>
      </c>
      <c r="G58" s="28">
        <f>JUL!D47</f>
        <v>40700</v>
      </c>
      <c r="H58" s="28">
        <f>JUL!D48</f>
        <v>88904</v>
      </c>
      <c r="I58" s="30">
        <f>JUL!D49</f>
        <v>2.1843734643734645</v>
      </c>
      <c r="K58" s="28">
        <f>JUL!D52</f>
        <v>14745</v>
      </c>
      <c r="L58" s="28">
        <f>JUL!D53</f>
        <v>21708</v>
      </c>
      <c r="M58" s="30">
        <f>JUL!D54</f>
        <v>1.4722278738555443</v>
      </c>
    </row>
    <row r="59" spans="1:13" ht="12.75">
      <c r="A59" s="24" t="s">
        <v>49</v>
      </c>
      <c r="C59" s="28">
        <f>AUG!D42</f>
        <v>55481</v>
      </c>
      <c r="D59" s="28">
        <f>AUG!D43</f>
        <v>110718</v>
      </c>
      <c r="E59" s="30">
        <f>AUG!D44</f>
        <v>1.995602098015537</v>
      </c>
      <c r="G59" s="28">
        <f>AUG!D47</f>
        <v>40857</v>
      </c>
      <c r="H59" s="28">
        <f>AUG!D48</f>
        <v>89208</v>
      </c>
      <c r="I59" s="30">
        <f>AUG!D49</f>
        <v>2.183420221749027</v>
      </c>
      <c r="K59" s="28">
        <f>AUG!D52</f>
        <v>14624</v>
      </c>
      <c r="L59" s="28">
        <f>AUG!D53</f>
        <v>21510</v>
      </c>
      <c r="M59" s="30">
        <f>AUG!D54</f>
        <v>1.4708698030634573</v>
      </c>
    </row>
    <row r="60" spans="1:13" ht="12.75">
      <c r="A60" s="24" t="s">
        <v>50</v>
      </c>
      <c r="C60" s="28">
        <f>SEP!D42</f>
        <v>55419</v>
      </c>
      <c r="D60" s="28">
        <f>SEP!D43</f>
        <v>110844</v>
      </c>
      <c r="E60" s="30">
        <f>SEP!D44</f>
        <v>2.000108266118118</v>
      </c>
      <c r="G60" s="28">
        <f>SEP!D47</f>
        <v>40852</v>
      </c>
      <c r="H60" s="28">
        <f>SEP!D48</f>
        <v>89362</v>
      </c>
      <c r="I60" s="30">
        <f>SEP!D49</f>
        <v>2.1874571624400274</v>
      </c>
      <c r="K60" s="28">
        <f>SEP!D52</f>
        <v>14567</v>
      </c>
      <c r="L60" s="28">
        <f>SEP!D53</f>
        <v>21482</v>
      </c>
      <c r="M60" s="30">
        <f>SEP!D54</f>
        <v>1.4747030960389922</v>
      </c>
    </row>
    <row r="61" spans="1:13" ht="12.75">
      <c r="A61" s="24" t="s">
        <v>51</v>
      </c>
      <c r="C61" s="28">
        <f>OCT!D42</f>
        <v>56334</v>
      </c>
      <c r="D61" s="28">
        <f>OCT!D43</f>
        <v>112512</v>
      </c>
      <c r="E61" s="30">
        <f>OCT!D44</f>
        <v>1.9972308020023433</v>
      </c>
      <c r="G61" s="28">
        <f>OCT!D47</f>
        <v>41702</v>
      </c>
      <c r="H61" s="28">
        <f>OCT!D48</f>
        <v>90913</v>
      </c>
      <c r="I61" s="30">
        <f>OCT!D49</f>
        <v>2.180063306316244</v>
      </c>
      <c r="K61" s="28">
        <f>OCT!D52</f>
        <v>14632</v>
      </c>
      <c r="L61" s="28">
        <f>OCT!D53</f>
        <v>21599</v>
      </c>
      <c r="M61" s="30">
        <f>OCT!D54</f>
        <v>1.4761481683980318</v>
      </c>
    </row>
    <row r="62" spans="1:13" ht="12.75">
      <c r="A62" s="24" t="s">
        <v>52</v>
      </c>
      <c r="C62" s="28">
        <f>NOV!D42</f>
        <v>56046</v>
      </c>
      <c r="D62" s="28">
        <f>NOV!D43</f>
        <v>112088</v>
      </c>
      <c r="E62" s="30">
        <f>NOV!D44</f>
        <v>1.9999286300538843</v>
      </c>
      <c r="G62" s="28">
        <f>NOV!D47</f>
        <v>41539</v>
      </c>
      <c r="H62" s="28">
        <f>NOV!D48</f>
        <v>90734</v>
      </c>
      <c r="I62" s="30">
        <f>NOV!D49</f>
        <v>2.184308721923975</v>
      </c>
      <c r="K62" s="28">
        <f>NOV!D52</f>
        <v>14507</v>
      </c>
      <c r="L62" s="28">
        <f>NOV!D53</f>
        <v>21354</v>
      </c>
      <c r="M62" s="30">
        <f>NOV!D54</f>
        <v>1.471979044599159</v>
      </c>
    </row>
    <row r="63" spans="1:17" ht="12.75">
      <c r="A63" s="24" t="s">
        <v>53</v>
      </c>
      <c r="C63" s="28">
        <f>DEC!D42</f>
        <v>56086</v>
      </c>
      <c r="D63" s="28">
        <f>DEC!D43</f>
        <v>112016</v>
      </c>
      <c r="E63" s="30">
        <f>DEC!D44</f>
        <v>1.9972185572157044</v>
      </c>
      <c r="G63" s="28">
        <f>DEC!D47</f>
        <v>41544</v>
      </c>
      <c r="H63" s="28">
        <f>DEC!D48</f>
        <v>90557</v>
      </c>
      <c r="I63" s="30">
        <f>DEC!D49</f>
        <v>2.179785287887541</v>
      </c>
      <c r="K63" s="28">
        <f>DEC!D52</f>
        <v>14542</v>
      </c>
      <c r="L63" s="28">
        <f>DEC!D53</f>
        <v>21459</v>
      </c>
      <c r="M63" s="30">
        <f>DEC!D54</f>
        <v>1.4756567184706368</v>
      </c>
      <c r="Q63" s="19"/>
    </row>
    <row r="64" spans="1:17" ht="12.75">
      <c r="A64" s="24" t="s">
        <v>54</v>
      </c>
      <c r="C64" s="28">
        <f>JAN!D42</f>
        <v>55797</v>
      </c>
      <c r="D64" s="28">
        <f>JAN!D43</f>
        <v>111382</v>
      </c>
      <c r="E64" s="30">
        <f>JAN!D44</f>
        <v>1.9962005125723605</v>
      </c>
      <c r="G64" s="28">
        <f>JAN!D47</f>
        <v>41286</v>
      </c>
      <c r="H64" s="28">
        <f>JAN!D48</f>
        <v>89996</v>
      </c>
      <c r="I64" s="30">
        <f>JAN!D49</f>
        <v>2.1798188247832195</v>
      </c>
      <c r="K64" s="28">
        <f>JAN!D52</f>
        <v>14511</v>
      </c>
      <c r="L64" s="28">
        <f>JAN!D53</f>
        <v>21386</v>
      </c>
      <c r="M64" s="30">
        <f>JAN!D54</f>
        <v>1.4737785128523189</v>
      </c>
      <c r="Q64" s="19"/>
    </row>
    <row r="65" spans="1:17" ht="12.75">
      <c r="A65" s="24" t="s">
        <v>55</v>
      </c>
      <c r="C65" s="28">
        <f>FEB!D42</f>
        <v>55567</v>
      </c>
      <c r="D65" s="28">
        <f>FEB!D43</f>
        <v>111053</v>
      </c>
      <c r="E65" s="30">
        <f>FEB!D44</f>
        <v>1.998542300286141</v>
      </c>
      <c r="G65" s="28">
        <f>FEB!D47</f>
        <v>41102</v>
      </c>
      <c r="H65" s="28">
        <f>FEB!D48</f>
        <v>89810</v>
      </c>
      <c r="I65" s="30">
        <f>FEB!D49</f>
        <v>2.185051822295752</v>
      </c>
      <c r="K65" s="28">
        <f>FEB!D52</f>
        <v>14465</v>
      </c>
      <c r="L65" s="28">
        <f>FEB!D53</f>
        <v>21243</v>
      </c>
      <c r="M65" s="30">
        <f>FEB!D54</f>
        <v>1.4685793294158314</v>
      </c>
      <c r="Q65" s="19"/>
    </row>
    <row r="66" spans="1:17" ht="12.75">
      <c r="A66" s="24" t="s">
        <v>56</v>
      </c>
      <c r="C66" s="28">
        <f>MAR!D42</f>
        <v>55802</v>
      </c>
      <c r="D66" s="28">
        <f>MAR!D43</f>
        <v>111330</v>
      </c>
      <c r="E66" s="30">
        <f>MAR!D44</f>
        <v>1.9950897817282536</v>
      </c>
      <c r="G66" s="28">
        <f>MAR!D47</f>
        <v>41482</v>
      </c>
      <c r="H66" s="28">
        <f>MAR!D48</f>
        <v>90308</v>
      </c>
      <c r="I66" s="30">
        <f>MAR!D49</f>
        <v>2.1770406441348054</v>
      </c>
      <c r="K66" s="28">
        <f>MAR!D52</f>
        <v>14320</v>
      </c>
      <c r="L66" s="28">
        <f>MAR!D53</f>
        <v>21022</v>
      </c>
      <c r="M66" s="30">
        <f>MAR!D54</f>
        <v>1.4680167597765363</v>
      </c>
      <c r="Q66" s="19"/>
    </row>
    <row r="67" spans="1:17" ht="12.75">
      <c r="A67" s="24" t="s">
        <v>57</v>
      </c>
      <c r="C67" s="28">
        <f>APR!D42</f>
        <v>55902</v>
      </c>
      <c r="D67" s="28">
        <f>APR!D43</f>
        <v>111423</v>
      </c>
      <c r="E67" s="30">
        <f>APR!D44</f>
        <v>1.9931845014489642</v>
      </c>
      <c r="G67" s="28">
        <f>APR!D47</f>
        <v>41691</v>
      </c>
      <c r="H67" s="28">
        <f>APR!D48</f>
        <v>90784</v>
      </c>
      <c r="I67" s="30">
        <f>APR!D49</f>
        <v>2.1775443141205537</v>
      </c>
      <c r="K67" s="28">
        <f>APR!D52</f>
        <v>14211</v>
      </c>
      <c r="L67" s="28">
        <f>APR!D53</f>
        <v>20639</v>
      </c>
      <c r="M67" s="30">
        <f>APR!D54</f>
        <v>1.4523256632186334</v>
      </c>
      <c r="Q67" s="19"/>
    </row>
    <row r="68" spans="1:17" ht="12.75">
      <c r="A68" s="24" t="s">
        <v>58</v>
      </c>
      <c r="C68" s="28">
        <f>MAY!D42</f>
        <v>55973</v>
      </c>
      <c r="D68" s="28">
        <f>MAY!D43</f>
        <v>111695</v>
      </c>
      <c r="E68" s="30">
        <f>MAY!D44</f>
        <v>1.9955156950672646</v>
      </c>
      <c r="G68" s="28">
        <f>MAY!D47</f>
        <v>41692</v>
      </c>
      <c r="H68" s="28">
        <f>MAY!D48</f>
        <v>90941</v>
      </c>
      <c r="I68" s="30">
        <f>MAY!D49</f>
        <v>2.1812577952604815</v>
      </c>
      <c r="K68" s="28">
        <f>MAY!D52</f>
        <v>14281</v>
      </c>
      <c r="L68" s="28">
        <f>MAY!D53</f>
        <v>20754</v>
      </c>
      <c r="M68" s="30">
        <f>MAY!D54</f>
        <v>1.4532595756599678</v>
      </c>
      <c r="Q68" s="19"/>
    </row>
    <row r="69" spans="1:17" ht="12.75">
      <c r="A69" s="24" t="s">
        <v>59</v>
      </c>
      <c r="C69" s="28">
        <f>JUN!D42</f>
        <v>56223</v>
      </c>
      <c r="D69" s="28">
        <f>JUN!D43</f>
        <v>112121</v>
      </c>
      <c r="E69" s="30">
        <f>JUN!D44</f>
        <v>1.9942194475570496</v>
      </c>
      <c r="G69" s="28">
        <f>JUN!D47</f>
        <v>41952</v>
      </c>
      <c r="H69" s="28">
        <f>JUN!D48</f>
        <v>91397</v>
      </c>
      <c r="I69" s="30">
        <f>JUN!D49</f>
        <v>2.1786088863463005</v>
      </c>
      <c r="K69" s="28">
        <f>JUN!D52</f>
        <v>14271</v>
      </c>
      <c r="L69" s="28">
        <f>JUN!D53</f>
        <v>20724</v>
      </c>
      <c r="M69" s="30">
        <f>JUN!D54</f>
        <v>1.4521757410132436</v>
      </c>
      <c r="Q69" s="19"/>
    </row>
    <row r="70" spans="1:17" ht="12.75">
      <c r="A70" s="29" t="s">
        <v>47</v>
      </c>
      <c r="C70" s="20">
        <f>SUM(C58:C69)/COUNTIF(C58:C69,"&lt;&gt;0")</f>
        <v>55839.583333333336</v>
      </c>
      <c r="D70" s="20">
        <f>SUM(D58:D69)/COUNTIF(D58:D69,"&lt;&gt;0")</f>
        <v>111482.83333333333</v>
      </c>
      <c r="E70" s="30">
        <f>D70/C70</f>
        <v>1.9964839756743646</v>
      </c>
      <c r="G70" s="20">
        <f>SUM(G58:G69)/COUNTIF(G58:G69,"&lt;&gt;0")</f>
        <v>41366.583333333336</v>
      </c>
      <c r="H70" s="20">
        <f>SUM(H58:H69)/COUNTIF(H58:H69,"&lt;&gt;0")</f>
        <v>90242.83333333333</v>
      </c>
      <c r="I70" s="30">
        <f>H70/G70</f>
        <v>2.1815394470979994</v>
      </c>
      <c r="K70" s="20">
        <f>SUM(K58:K69)/COUNTIF(K58:K69,"&lt;&gt;0")</f>
        <v>14473</v>
      </c>
      <c r="L70" s="20">
        <f>SUM(L58:L69)/COUNTIF(L58:L69,"&lt;&gt;0")</f>
        <v>21240</v>
      </c>
      <c r="M70" s="30">
        <f>L70/K70</f>
        <v>1.4675602846680025</v>
      </c>
      <c r="Q70" s="19"/>
    </row>
    <row r="71" ht="12.75">
      <c r="Q71" s="19"/>
    </row>
    <row r="72" ht="12.75" customHeight="1">
      <c r="Q72" s="19" t="s">
        <v>95</v>
      </c>
    </row>
    <row r="73" spans="1:17" ht="12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JUL!D61</f>
        <v>14745</v>
      </c>
      <c r="C81" s="28">
        <f>JUL!D62</f>
        <v>21708</v>
      </c>
      <c r="D81" s="30">
        <f>JUL!D63</f>
        <v>1.4722278738555443</v>
      </c>
      <c r="F81" s="28">
        <f>JUL!D66</f>
        <v>9414</v>
      </c>
      <c r="G81" s="28">
        <f>JUL!D67</f>
        <v>10275</v>
      </c>
      <c r="H81" s="30">
        <f>JUL!D68</f>
        <v>1.091459528362014</v>
      </c>
      <c r="J81" s="28">
        <f>JUL!D71</f>
        <v>2741</v>
      </c>
      <c r="K81" s="28">
        <f>JUL!D72</f>
        <v>8753</v>
      </c>
      <c r="L81" s="30">
        <f>JUL!D73</f>
        <v>3.193360087559285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AUG!D61</f>
        <v>14624</v>
      </c>
      <c r="C82" s="28">
        <f>AUG!D62</f>
        <v>21510</v>
      </c>
      <c r="D82" s="30">
        <f>AUG!D63</f>
        <v>1.4708698030634573</v>
      </c>
      <c r="F82" s="28">
        <f>AUG!D66</f>
        <v>9394</v>
      </c>
      <c r="G82" s="28">
        <f>AUG!D67</f>
        <v>10255</v>
      </c>
      <c r="H82" s="30">
        <f>AUG!D68</f>
        <v>1.0916542473919524</v>
      </c>
      <c r="J82" s="28">
        <f>AUG!D71</f>
        <v>2703</v>
      </c>
      <c r="K82" s="28">
        <f>AUG!D72</f>
        <v>8659</v>
      </c>
      <c r="L82" s="30">
        <f>AUG!D73</f>
        <v>3.203477617462079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SEP!D61</f>
        <v>14567</v>
      </c>
      <c r="C83" s="28">
        <f>SEP!D62</f>
        <v>21482</v>
      </c>
      <c r="D83" s="30">
        <f>SEP!D63</f>
        <v>1.4747030960389922</v>
      </c>
      <c r="F83" s="28">
        <f>SEP!D66</f>
        <v>9348</v>
      </c>
      <c r="G83" s="28">
        <f>SEP!D67</f>
        <v>10207</v>
      </c>
      <c r="H83" s="30">
        <f>SEP!D68</f>
        <v>1.0918913136499786</v>
      </c>
      <c r="J83" s="28">
        <f>SEP!D71</f>
        <v>2715</v>
      </c>
      <c r="K83" s="28">
        <f>SEP!D72</f>
        <v>8686</v>
      </c>
      <c r="L83" s="30">
        <f>SEP!D73</f>
        <v>3.1992633517495395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OCT!D61</f>
        <v>14632</v>
      </c>
      <c r="C84" s="28">
        <f>OCT!D62</f>
        <v>21599</v>
      </c>
      <c r="D84" s="30">
        <f>OCT!D63</f>
        <v>1.4761481683980318</v>
      </c>
      <c r="F84" s="28">
        <f>OCT!D66</f>
        <v>9431</v>
      </c>
      <c r="G84" s="28">
        <f>OCT!D67</f>
        <v>10277</v>
      </c>
      <c r="H84" s="30">
        <f>OCT!D68</f>
        <v>1.089704167108472</v>
      </c>
      <c r="J84" s="28">
        <f>OCT!D71</f>
        <v>2746</v>
      </c>
      <c r="K84" s="28">
        <f>OCT!D67</f>
        <v>10277</v>
      </c>
      <c r="L84" s="30">
        <f>OCT!D73</f>
        <v>3.1842680262199563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NOV!D61</f>
        <v>14507</v>
      </c>
      <c r="C85" s="28">
        <f>NOV!D62</f>
        <v>21354</v>
      </c>
      <c r="D85" s="30">
        <f>NOV!D63</f>
        <v>1.471979044599159</v>
      </c>
      <c r="F85" s="28">
        <f>NOV!D66</f>
        <v>9378</v>
      </c>
      <c r="G85" s="28">
        <f>NOV!D67</f>
        <v>10202</v>
      </c>
      <c r="H85" s="30">
        <f>NOV!D63</f>
        <v>1.471979044599159</v>
      </c>
      <c r="J85" s="28">
        <f>NOV!D71</f>
        <v>2700</v>
      </c>
      <c r="K85" s="28">
        <f>NOV!D72</f>
        <v>8593</v>
      </c>
      <c r="L85" s="30">
        <f>NOV!D73</f>
        <v>3.1825925925925924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DEC!D61</f>
        <v>14542</v>
      </c>
      <c r="C86" s="28">
        <f>DEC!D62</f>
        <v>21459</v>
      </c>
      <c r="D86" s="30">
        <f>DEC!D63</f>
        <v>1.4756567184706368</v>
      </c>
      <c r="F86" s="28">
        <f>DEC!D66</f>
        <v>9380</v>
      </c>
      <c r="G86" s="28">
        <f>DEC!D67</f>
        <v>10203</v>
      </c>
      <c r="H86" s="30">
        <f>DEC!D63</f>
        <v>1.4756567184706368</v>
      </c>
      <c r="J86" s="28">
        <f>DEC!D71</f>
        <v>2716</v>
      </c>
      <c r="K86" s="28">
        <f>DEC!D72</f>
        <v>8722</v>
      </c>
      <c r="L86" s="30">
        <f>DEC!D73</f>
        <v>3.211340206185567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JAN!D61</f>
        <v>14511</v>
      </c>
      <c r="C87" s="28">
        <f>JAN!D62</f>
        <v>21386</v>
      </c>
      <c r="D87" s="30">
        <f>JAN!D63</f>
        <v>1.4737785128523189</v>
      </c>
      <c r="F87" s="28">
        <f>JAN!D66</f>
        <v>9376</v>
      </c>
      <c r="G87" s="28">
        <f>JAN!D67</f>
        <v>10221</v>
      </c>
      <c r="H87" s="30">
        <f>JAN!D68</f>
        <v>1.0901237201365188</v>
      </c>
      <c r="J87" s="28">
        <f>JAN!D71</f>
        <v>2686</v>
      </c>
      <c r="K87" s="28">
        <f>JAN!D72</f>
        <v>8626</v>
      </c>
      <c r="L87" s="30">
        <f>JAN!D73</f>
        <v>3.2114668652271035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FEB!D61</f>
        <v>14465</v>
      </c>
      <c r="C88" s="28">
        <f>FEB!D62</f>
        <v>21243</v>
      </c>
      <c r="D88" s="30">
        <f>FEB!D63</f>
        <v>1.4685793294158314</v>
      </c>
      <c r="F88" s="28">
        <f>FEB!D66</f>
        <v>9374</v>
      </c>
      <c r="G88" s="28">
        <f>FEB!D67</f>
        <v>10202</v>
      </c>
      <c r="H88" s="30">
        <f>FEB!D68</f>
        <v>1.0883294218049926</v>
      </c>
      <c r="J88" s="28">
        <f>FEB!D71</f>
        <v>2653</v>
      </c>
      <c r="K88" s="28">
        <f>FEB!D72</f>
        <v>8506</v>
      </c>
      <c r="L88" s="30">
        <f>FEB!D73</f>
        <v>3.206181681115718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MAR!D61</f>
        <v>14320</v>
      </c>
      <c r="C89" s="28">
        <f>MAR!D62</f>
        <v>21022</v>
      </c>
      <c r="D89" s="30">
        <f>MAR!D63</f>
        <v>1.4680167597765363</v>
      </c>
      <c r="F89" s="28">
        <f>MAR!D66</f>
        <v>9386</v>
      </c>
      <c r="G89" s="28">
        <f>MAR!D67</f>
        <v>10203</v>
      </c>
      <c r="H89" s="30">
        <f>MAR!D68</f>
        <v>1.0870445344129556</v>
      </c>
      <c r="J89" s="28">
        <f>MAR!D71</f>
        <v>2619</v>
      </c>
      <c r="K89" s="28">
        <f>MAR!D72</f>
        <v>8419</v>
      </c>
      <c r="L89" s="30">
        <f>MAR!D73</f>
        <v>3.214585719740359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APR!D61</f>
        <v>14211</v>
      </c>
      <c r="C90" s="28">
        <f>APR!D62</f>
        <v>20639</v>
      </c>
      <c r="D90" s="30">
        <f>APR!D63</f>
        <v>1.4523256632186334</v>
      </c>
      <c r="F90" s="28">
        <f>APR!D66</f>
        <v>9394</v>
      </c>
      <c r="G90" s="28">
        <f>APR!D67</f>
        <v>10204</v>
      </c>
      <c r="H90" s="30">
        <f>APR!D68</f>
        <v>1.0862252501596763</v>
      </c>
      <c r="J90" s="28">
        <f>APR!D71</f>
        <v>2522</v>
      </c>
      <c r="K90" s="28">
        <f>APR!D72</f>
        <v>8065</v>
      </c>
      <c r="L90" s="30">
        <f>APR!D73</f>
        <v>3.1978588421887393</v>
      </c>
    </row>
    <row r="91" spans="1:12" ht="12.75">
      <c r="A91" s="24" t="s">
        <v>58</v>
      </c>
      <c r="B91" s="28">
        <f>MAY!D61</f>
        <v>14281</v>
      </c>
      <c r="C91" s="28">
        <f>MAY!D62</f>
        <v>20754</v>
      </c>
      <c r="D91" s="30">
        <f>MAY!D63</f>
        <v>1.4532595756599678</v>
      </c>
      <c r="F91" s="28">
        <f>MAY!D66</f>
        <v>9409</v>
      </c>
      <c r="G91" s="28">
        <f>MAY!D67</f>
        <v>10256</v>
      </c>
      <c r="H91" s="30">
        <f>MAY!D68</f>
        <v>1.0900201934318205</v>
      </c>
      <c r="J91" s="28">
        <f>MAY!D71</f>
        <v>2529</v>
      </c>
      <c r="K91" s="28">
        <f>MAY!D72</f>
        <v>8078</v>
      </c>
      <c r="L91" s="30">
        <f>MAY!D73</f>
        <v>3.1941478845393436</v>
      </c>
    </row>
    <row r="92" spans="1:12" ht="12.75">
      <c r="A92" s="24" t="s">
        <v>59</v>
      </c>
      <c r="B92" s="28">
        <f>JUN!D61</f>
        <v>14271</v>
      </c>
      <c r="C92" s="28">
        <f>JUN!D62</f>
        <v>20724</v>
      </c>
      <c r="D92" s="30">
        <f>JUN!D63</f>
        <v>1.4521757410132436</v>
      </c>
      <c r="F92" s="28">
        <f>JUN!D66</f>
        <v>9375</v>
      </c>
      <c r="G92" s="28">
        <f>JUN!D67</f>
        <v>10209</v>
      </c>
      <c r="H92" s="30">
        <f>JUN!D68</f>
        <v>1.08896</v>
      </c>
      <c r="J92" s="28">
        <f>JUN!D71</f>
        <v>2507</v>
      </c>
      <c r="K92" s="28">
        <f>JUN!D72</f>
        <v>8039</v>
      </c>
      <c r="L92" s="30">
        <f>JUN!D73</f>
        <v>3.206621459912246</v>
      </c>
    </row>
    <row r="93" spans="1:12" ht="12.75">
      <c r="A93" s="29" t="s">
        <v>47</v>
      </c>
      <c r="B93" s="20">
        <f>SUM(B81:B92)/COUNTIF(B81:B92,"&lt;&gt;0")</f>
        <v>14473</v>
      </c>
      <c r="C93" s="20">
        <f>SUM(C81:C92)/COUNTIF(C81:C92,"&lt;&gt;0")</f>
        <v>21240</v>
      </c>
      <c r="D93" s="30">
        <f>C93/B93</f>
        <v>1.4675602846680025</v>
      </c>
      <c r="F93" s="20">
        <f>SUM(F81:F92)/COUNTIF(F81:F92,"&lt;&gt;0")</f>
        <v>9388.25</v>
      </c>
      <c r="G93" s="20">
        <f>SUM(G81:G92)/COUNTIF(G81:G92,"&lt;&gt;0")</f>
        <v>10226.166666666666</v>
      </c>
      <c r="H93" s="30">
        <f>G93/F93</f>
        <v>1.0892516354663186</v>
      </c>
      <c r="J93" s="20">
        <f>SUM(J81:J92)/COUNTIF(J81:J92,"&lt;&gt;0")</f>
        <v>2653.0833333333335</v>
      </c>
      <c r="K93" s="20">
        <f>SUM(K81:K92)/COUNTIF(K81:K92,"&lt;&gt;0")</f>
        <v>8618.583333333334</v>
      </c>
      <c r="L93" s="30">
        <f>K93/J93</f>
        <v>3.248515877752301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JUL!D76</f>
        <v>18</v>
      </c>
      <c r="C100" s="28">
        <f>JUL!D77</f>
        <v>57</v>
      </c>
      <c r="D100" s="30">
        <f>JUL!D78</f>
        <v>3.1666666666666665</v>
      </c>
      <c r="F100" s="28">
        <f>JUL!D81</f>
        <v>2572</v>
      </c>
      <c r="G100" s="28">
        <f>JUL!D82</f>
        <v>2623</v>
      </c>
      <c r="H100" s="30">
        <f>JUL!D83</f>
        <v>1.0198289269051322</v>
      </c>
      <c r="J100" s="33"/>
      <c r="K100" s="33"/>
      <c r="L100" s="34"/>
      <c r="Q100" s="19"/>
    </row>
    <row r="101" spans="1:17" ht="12.75">
      <c r="A101" s="24" t="s">
        <v>49</v>
      </c>
      <c r="B101" s="28">
        <f>AUG!D76</f>
        <v>10</v>
      </c>
      <c r="C101" s="28">
        <f>AUG!D77</f>
        <v>36</v>
      </c>
      <c r="D101" s="30">
        <f>AUG!D78</f>
        <v>3.6</v>
      </c>
      <c r="F101" s="28">
        <f>AUG!D81</f>
        <v>2517</v>
      </c>
      <c r="G101" s="28">
        <f>AUG!D82</f>
        <v>2560</v>
      </c>
      <c r="H101" s="30">
        <f>AUG!D83</f>
        <v>1.0170838299562972</v>
      </c>
      <c r="J101" s="33"/>
      <c r="K101" s="33"/>
      <c r="L101" s="34"/>
      <c r="Q101" s="19"/>
    </row>
    <row r="102" spans="1:17" ht="12.75">
      <c r="A102" s="24" t="s">
        <v>50</v>
      </c>
      <c r="B102" s="28">
        <f>SEP!D76</f>
        <v>11</v>
      </c>
      <c r="C102" s="28">
        <f>SEP!D77</f>
        <v>46</v>
      </c>
      <c r="D102" s="30">
        <f>SEP!D78</f>
        <v>4.181818181818182</v>
      </c>
      <c r="F102" s="28">
        <f>SEP!D81</f>
        <v>2493</v>
      </c>
      <c r="G102" s="28">
        <f>SEP!D82</f>
        <v>2543</v>
      </c>
      <c r="H102" s="30">
        <f>SEP!D83</f>
        <v>1.0200561572402727</v>
      </c>
      <c r="J102" s="33"/>
      <c r="K102" s="33"/>
      <c r="L102" s="34"/>
      <c r="Q102" s="19"/>
    </row>
    <row r="103" spans="1:17" ht="12.75">
      <c r="A103" s="24" t="s">
        <v>51</v>
      </c>
      <c r="B103" s="28">
        <f>OCT!D76</f>
        <v>30</v>
      </c>
      <c r="C103" s="28">
        <f>OCT!D77</f>
        <v>101</v>
      </c>
      <c r="D103" s="30">
        <f>OCT!D78</f>
        <v>3.3666666666666667</v>
      </c>
      <c r="F103" s="28">
        <f>OCT!D81</f>
        <v>2425</v>
      </c>
      <c r="G103" s="28">
        <f>OCT!D82</f>
        <v>2477</v>
      </c>
      <c r="H103" s="30">
        <f>OCT!D83</f>
        <v>1.0214432989690723</v>
      </c>
      <c r="J103" s="33"/>
      <c r="K103" s="33"/>
      <c r="L103" s="34"/>
      <c r="Q103" s="19"/>
    </row>
    <row r="104" spans="1:17" ht="12.75">
      <c r="A104" s="24" t="s">
        <v>52</v>
      </c>
      <c r="B104" s="28">
        <f>NOV!D76</f>
        <v>30</v>
      </c>
      <c r="C104" s="28">
        <f>NOV!D77</f>
        <v>104</v>
      </c>
      <c r="D104" s="30">
        <f>NOV!D78</f>
        <v>3.466666666666667</v>
      </c>
      <c r="F104" s="28">
        <f>NOV!D81</f>
        <v>2399</v>
      </c>
      <c r="G104" s="28">
        <f>NOV!D82</f>
        <v>2455</v>
      </c>
      <c r="H104" s="30">
        <f>NOV!D83</f>
        <v>1.02334305960817</v>
      </c>
      <c r="J104" s="33"/>
      <c r="K104" s="33"/>
      <c r="L104" s="34"/>
      <c r="Q104" s="19"/>
    </row>
    <row r="105" spans="1:17" ht="12.75">
      <c r="A105" s="24" t="s">
        <v>53</v>
      </c>
      <c r="B105" s="28">
        <f>DEC!D76</f>
        <v>8</v>
      </c>
      <c r="C105" s="28">
        <f>DEC!D77</f>
        <v>29</v>
      </c>
      <c r="D105" s="30">
        <f>DEC!D78</f>
        <v>3.625</v>
      </c>
      <c r="F105" s="28">
        <f>DEC!D81</f>
        <v>2438</v>
      </c>
      <c r="G105" s="28">
        <f>DEC!D82</f>
        <v>2505</v>
      </c>
      <c r="H105" s="30">
        <f>DEC!D83</f>
        <v>1.0274815422477441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JAN!D76</f>
        <v>10</v>
      </c>
      <c r="C106" s="28">
        <f>JAN!D77</f>
        <v>34</v>
      </c>
      <c r="D106" s="30">
        <f>JAN!D78</f>
        <v>3.4</v>
      </c>
      <c r="F106" s="28">
        <f>JAN!D81</f>
        <v>2439</v>
      </c>
      <c r="G106" s="28">
        <f>JAN!D82</f>
        <v>2505</v>
      </c>
      <c r="H106" s="30">
        <f>JAN!D83</f>
        <v>1.027060270602706</v>
      </c>
      <c r="J106" s="33"/>
      <c r="K106" s="33"/>
      <c r="L106" s="34"/>
      <c r="Q106" s="19"/>
    </row>
    <row r="107" spans="1:17" ht="12.75">
      <c r="A107" s="24" t="s">
        <v>55</v>
      </c>
      <c r="B107" s="28">
        <f>FEB!D76</f>
        <v>10</v>
      </c>
      <c r="C107" s="28">
        <f>FEB!D77</f>
        <v>43</v>
      </c>
      <c r="D107" s="30">
        <f>FEB!D78</f>
        <v>4.3</v>
      </c>
      <c r="F107" s="28">
        <f>FEB!D81</f>
        <v>2428</v>
      </c>
      <c r="G107" s="28">
        <f>FEB!D82</f>
        <v>2492</v>
      </c>
      <c r="H107" s="30">
        <f>FEB!D83</f>
        <v>1.0263591433278418</v>
      </c>
      <c r="J107" s="33"/>
      <c r="K107" s="33"/>
      <c r="L107" s="34"/>
      <c r="Q107" s="19"/>
    </row>
    <row r="108" spans="1:17" ht="12.75">
      <c r="A108" s="24" t="s">
        <v>56</v>
      </c>
      <c r="B108" s="28">
        <f>MAR!D76</f>
        <v>11</v>
      </c>
      <c r="C108" s="28">
        <f>MAR!D77</f>
        <v>42</v>
      </c>
      <c r="D108" s="30">
        <f>MAR!D78</f>
        <v>3.8181818181818183</v>
      </c>
      <c r="F108" s="28">
        <f>MAR!D81</f>
        <v>2304</v>
      </c>
      <c r="G108" s="28">
        <f>MAR!D82</f>
        <v>2358</v>
      </c>
      <c r="H108" s="30">
        <f>MAR!D83</f>
        <v>1.0234375</v>
      </c>
      <c r="J108" s="33"/>
      <c r="K108" s="33"/>
      <c r="L108" s="34"/>
      <c r="Q108" s="19"/>
    </row>
    <row r="109" spans="1:17" ht="12.75">
      <c r="A109" s="24" t="s">
        <v>57</v>
      </c>
      <c r="B109" s="28">
        <f>APR!D76</f>
        <v>13</v>
      </c>
      <c r="C109" s="28">
        <f>APR!D77</f>
        <v>37</v>
      </c>
      <c r="D109" s="30">
        <f>APR!D78</f>
        <v>2.8461538461538463</v>
      </c>
      <c r="F109" s="28">
        <f>APR!D81</f>
        <v>2282</v>
      </c>
      <c r="G109" s="28">
        <f>APR!D82</f>
        <v>2333</v>
      </c>
      <c r="H109" s="30">
        <f>APR!D83</f>
        <v>1.0223488168273445</v>
      </c>
      <c r="J109" s="33"/>
      <c r="K109" s="33"/>
      <c r="L109" s="34"/>
      <c r="Q109" s="19"/>
    </row>
    <row r="110" spans="1:17" ht="12.75">
      <c r="A110" s="24" t="s">
        <v>58</v>
      </c>
      <c r="B110" s="28">
        <f>MAY!D76</f>
        <v>15</v>
      </c>
      <c r="C110" s="28">
        <f>MAY!D77</f>
        <v>42</v>
      </c>
      <c r="D110" s="30">
        <f>MAY!D78</f>
        <v>2.8</v>
      </c>
      <c r="F110" s="28">
        <f>MAY!D81</f>
        <v>2328</v>
      </c>
      <c r="G110" s="28">
        <f>MAY!D82</f>
        <v>2378</v>
      </c>
      <c r="H110" s="30">
        <f>MAY!D83</f>
        <v>1.0214776632302405</v>
      </c>
      <c r="J110" s="33"/>
      <c r="K110" s="33"/>
      <c r="L110" s="34"/>
      <c r="Q110" s="19"/>
    </row>
    <row r="111" spans="1:17" ht="12.75">
      <c r="A111" s="24" t="s">
        <v>59</v>
      </c>
      <c r="B111" s="28">
        <f>JUN!D76</f>
        <v>20</v>
      </c>
      <c r="C111" s="28">
        <f>JUN!D77</f>
        <v>60</v>
      </c>
      <c r="D111" s="30">
        <f>JUN!D78</f>
        <v>3</v>
      </c>
      <c r="F111" s="28">
        <f>JUN!D81</f>
        <v>2369</v>
      </c>
      <c r="G111" s="28">
        <f>JUN!D82</f>
        <v>2416</v>
      </c>
      <c r="H111" s="30">
        <f>JUN!D83</f>
        <v>1.019839594765724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15.5</v>
      </c>
      <c r="C112" s="20">
        <f>SUM(C100:C111)/COUNTIF(C100:C111,"&lt;&gt;0")</f>
        <v>52.583333333333336</v>
      </c>
      <c r="D112" s="30">
        <f>C112/B112</f>
        <v>3.39247311827957</v>
      </c>
      <c r="F112" s="20">
        <f>SUM(F100:F111)/COUNTIF(F100:F111,"&lt;&gt;0")</f>
        <v>2416.1666666666665</v>
      </c>
      <c r="G112" s="20">
        <f>SUM(G100:G111)/COUNTIF(G100:G111,"&lt;&gt;0")</f>
        <v>2470.4166666666665</v>
      </c>
      <c r="H112" s="30">
        <f>G112/F112</f>
        <v>1.0224529212940607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JUL!C99</f>
        <v>19231561</v>
      </c>
      <c r="C122" s="28">
        <f>JUL!E99</f>
        <v>40700</v>
      </c>
      <c r="D122" s="30">
        <f>JUL!F99</f>
        <v>472.5199262899263</v>
      </c>
      <c r="E122" s="28">
        <f>JUL!G99</f>
        <v>88904</v>
      </c>
      <c r="F122" s="30">
        <f>JUL!H99</f>
        <v>216.318287141186</v>
      </c>
      <c r="H122" s="28">
        <f>JUL!C100</f>
        <v>4869259</v>
      </c>
      <c r="I122" s="28">
        <f>JUL!E100</f>
        <v>14745</v>
      </c>
      <c r="J122" s="30">
        <f>JUL!F100</f>
        <v>330.2311970159376</v>
      </c>
      <c r="K122" s="28">
        <f>JUL!G100</f>
        <v>21708</v>
      </c>
      <c r="L122" s="30">
        <f>JUL!H100</f>
        <v>224.30712179841532</v>
      </c>
    </row>
    <row r="123" spans="1:12" ht="12.75">
      <c r="A123" s="24" t="s">
        <v>49</v>
      </c>
      <c r="B123" s="28">
        <f>AUG!C99</f>
        <v>19185523</v>
      </c>
      <c r="C123" s="28">
        <f>AUG!E99</f>
        <v>40857</v>
      </c>
      <c r="D123" s="30">
        <f>AUG!F99</f>
        <v>469.5773796411876</v>
      </c>
      <c r="E123" s="28">
        <f>AUG!G99</f>
        <v>89208</v>
      </c>
      <c r="F123" s="30">
        <f>AUG!H99</f>
        <v>215.06505021971122</v>
      </c>
      <c r="H123" s="28">
        <f>AUG!C100</f>
        <v>4822910</v>
      </c>
      <c r="I123" s="28">
        <f>AUG!E100</f>
        <v>14624</v>
      </c>
      <c r="J123" s="30">
        <f>AUG!F100</f>
        <v>329.7941739606127</v>
      </c>
      <c r="K123" s="28">
        <f>AUG!G100</f>
        <v>21510</v>
      </c>
      <c r="L123" s="30">
        <f>AUG!H100</f>
        <v>224.21710832171084</v>
      </c>
    </row>
    <row r="124" spans="1:12" ht="12.75">
      <c r="A124" s="24" t="s">
        <v>50</v>
      </c>
      <c r="B124" s="28">
        <f>SEP!C99</f>
        <v>19206730</v>
      </c>
      <c r="C124" s="28">
        <f>SEP!E99</f>
        <v>40852</v>
      </c>
      <c r="D124" s="30">
        <f>SEP!F99</f>
        <v>470.1539704298443</v>
      </c>
      <c r="E124" s="28">
        <f>SEP!G99</f>
        <v>89362</v>
      </c>
      <c r="F124" s="30">
        <f>SEP!H99</f>
        <v>214.93173832277702</v>
      </c>
      <c r="H124" s="28">
        <f>SEP!C100</f>
        <v>4807651</v>
      </c>
      <c r="I124" s="28">
        <f>SEP!E100</f>
        <v>14567</v>
      </c>
      <c r="J124" s="30">
        <f>SEP!F100</f>
        <v>330.037138738244</v>
      </c>
      <c r="K124" s="28">
        <f>SEP!G100</f>
        <v>21482</v>
      </c>
      <c r="L124" s="30">
        <f>SEP!H100</f>
        <v>223.79904105762964</v>
      </c>
    </row>
    <row r="125" spans="1:12" ht="12.75">
      <c r="A125" s="24" t="s">
        <v>51</v>
      </c>
      <c r="B125" s="28">
        <f>OCT!C99</f>
        <v>20431601</v>
      </c>
      <c r="C125" s="28">
        <f>OCT!E99</f>
        <v>41702</v>
      </c>
      <c r="D125" s="30">
        <f>OCT!F99</f>
        <v>489.9429523763848</v>
      </c>
      <c r="E125" s="28">
        <f>OCT!G99</f>
        <v>90913</v>
      </c>
      <c r="F125" s="30">
        <f>OCT!H99</f>
        <v>224.73794726826748</v>
      </c>
      <c r="H125" s="28">
        <f>OCT!C100</f>
        <v>5048075</v>
      </c>
      <c r="I125" s="28">
        <f>OCT!E100</f>
        <v>14632</v>
      </c>
      <c r="J125" s="30">
        <f>OCT!F100</f>
        <v>345.0023920174959</v>
      </c>
      <c r="K125" s="28">
        <f>OCT!G100</f>
        <v>21599</v>
      </c>
      <c r="L125" s="30">
        <f>OCT!H100</f>
        <v>233.71799620352795</v>
      </c>
    </row>
    <row r="126" spans="1:12" ht="12.75">
      <c r="A126" s="24" t="s">
        <v>52</v>
      </c>
      <c r="B126" s="28">
        <f>NOV!C99</f>
        <v>20220351</v>
      </c>
      <c r="C126" s="28">
        <f>NOV!E99</f>
        <v>41539</v>
      </c>
      <c r="D126" s="30">
        <f>NOV!F99</f>
        <v>486.7799176677339</v>
      </c>
      <c r="E126" s="28">
        <f>NOV!G99</f>
        <v>90734</v>
      </c>
      <c r="F126" s="30">
        <f>NOV!H99</f>
        <v>222.85307602442305</v>
      </c>
      <c r="H126" s="28">
        <f>NOV!C100</f>
        <v>4980000</v>
      </c>
      <c r="I126" s="28">
        <f>NOV!E100</f>
        <v>14507</v>
      </c>
      <c r="J126" s="30">
        <f>NOV!F100</f>
        <v>343.2825532501551</v>
      </c>
      <c r="K126" s="28">
        <f>NOV!G100</f>
        <v>21354</v>
      </c>
      <c r="L126" s="30">
        <f>NOV!H100</f>
        <v>233.21157628547346</v>
      </c>
    </row>
    <row r="127" spans="1:12" ht="12.75">
      <c r="A127" s="24" t="s">
        <v>53</v>
      </c>
      <c r="B127" s="28">
        <f>DEC!C99</f>
        <v>20170560</v>
      </c>
      <c r="C127" s="28">
        <f>DEC!E99</f>
        <v>41544</v>
      </c>
      <c r="D127" s="30">
        <f>DEC!F99</f>
        <v>485.5228191796649</v>
      </c>
      <c r="E127" s="28">
        <f>DEC!G99</f>
        <v>90557</v>
      </c>
      <c r="F127" s="30">
        <f>DEC!H99</f>
        <v>222.7388274788255</v>
      </c>
      <c r="H127" s="28">
        <f>DEC!C100</f>
        <v>5008794</v>
      </c>
      <c r="I127" s="28">
        <f>DEC!E100</f>
        <v>14542</v>
      </c>
      <c r="J127" s="30">
        <f>DEC!F100</f>
        <v>344.4363911428964</v>
      </c>
      <c r="K127" s="28">
        <f>DEC!G100</f>
        <v>21459</v>
      </c>
      <c r="L127" s="30">
        <f>DEC!H100</f>
        <v>233.41227457011044</v>
      </c>
    </row>
    <row r="128" spans="1:12" ht="12.75">
      <c r="A128" s="24" t="s">
        <v>54</v>
      </c>
      <c r="B128" s="28">
        <f>JAN!C99</f>
        <v>19921169</v>
      </c>
      <c r="C128" s="28">
        <f>JAN!E99</f>
        <v>41286</v>
      </c>
      <c r="D128" s="30">
        <f>JAN!F99</f>
        <v>482.5163251465388</v>
      </c>
      <c r="E128" s="28">
        <f>JAN!G99</f>
        <v>89996</v>
      </c>
      <c r="F128" s="30">
        <f>JAN!H99</f>
        <v>221.35616027378995</v>
      </c>
      <c r="H128" s="28">
        <f>JAN!C100</f>
        <v>4946061</v>
      </c>
      <c r="I128" s="28">
        <f>JAN!E100</f>
        <v>14511</v>
      </c>
      <c r="J128" s="30">
        <f>JAN!F100</f>
        <v>340.8490800082696</v>
      </c>
      <c r="K128" s="28">
        <f>JAN!G100</f>
        <v>21386</v>
      </c>
      <c r="L128" s="30">
        <f>JAN!H100</f>
        <v>231.27564761993827</v>
      </c>
    </row>
    <row r="129" spans="1:12" ht="12.75">
      <c r="A129" s="24" t="s">
        <v>55</v>
      </c>
      <c r="B129" s="28">
        <f>FEB!C99</f>
        <v>19884159</v>
      </c>
      <c r="C129" s="28">
        <f>FEB!E99</f>
        <v>41102</v>
      </c>
      <c r="D129" s="30">
        <f>FEB!F99</f>
        <v>483.7759476424505</v>
      </c>
      <c r="E129" s="28">
        <f>FEB!G99</f>
        <v>89810</v>
      </c>
      <c r="F129" s="30">
        <f>FEB!H99</f>
        <v>221.40250528894333</v>
      </c>
      <c r="H129" s="28">
        <f>FEB!C100</f>
        <v>4911909</v>
      </c>
      <c r="I129" s="28">
        <f>FEB!E100</f>
        <v>14465</v>
      </c>
      <c r="J129" s="30">
        <f>FEB!F100</f>
        <v>339.5720013826478</v>
      </c>
      <c r="K129" s="28">
        <f>FEB!G100</f>
        <v>21243</v>
      </c>
      <c r="L129" s="30">
        <f>FEB!H100</f>
        <v>231.2248270018359</v>
      </c>
    </row>
    <row r="130" spans="1:17" ht="12.75">
      <c r="A130" s="24" t="s">
        <v>56</v>
      </c>
      <c r="B130" s="28">
        <f>MAR!C99</f>
        <v>20048065</v>
      </c>
      <c r="C130" s="28">
        <f>MAR!E99</f>
        <v>41482</v>
      </c>
      <c r="D130" s="30">
        <f>MAR!F99</f>
        <v>483.2955257702136</v>
      </c>
      <c r="E130" s="28">
        <f>MAR!G99</f>
        <v>90308</v>
      </c>
      <c r="F130" s="30">
        <f>MAR!H99</f>
        <v>221.9965562297914</v>
      </c>
      <c r="H130" s="28">
        <f>MAR!C100</f>
        <v>4854833</v>
      </c>
      <c r="I130" s="28">
        <f>MAR!E100</f>
        <v>14320</v>
      </c>
      <c r="J130" s="30">
        <f>MAR!F100</f>
        <v>339.0246508379888</v>
      </c>
      <c r="K130" s="28">
        <f>MAR!G100</f>
        <v>21022</v>
      </c>
      <c r="L130" s="30">
        <f>MAR!H100</f>
        <v>230.9405860527067</v>
      </c>
      <c r="Q130" s="19"/>
    </row>
    <row r="131" spans="1:17" ht="12.75">
      <c r="A131" s="24" t="s">
        <v>57</v>
      </c>
      <c r="B131" s="28">
        <f>APR!C99</f>
        <v>20170424</v>
      </c>
      <c r="C131" s="28">
        <f>APR!E99</f>
        <v>41691</v>
      </c>
      <c r="D131" s="30">
        <f>APR!F99</f>
        <v>483.8076323427119</v>
      </c>
      <c r="E131" s="28">
        <f>APR!G99</f>
        <v>90784</v>
      </c>
      <c r="F131" s="30">
        <f>APR!H99</f>
        <v>222.18038420867114</v>
      </c>
      <c r="H131" s="28">
        <f>APR!C100</f>
        <v>4756263</v>
      </c>
      <c r="I131" s="28">
        <f>APR!E100</f>
        <v>14211</v>
      </c>
      <c r="J131" s="30">
        <f>APR!F100</f>
        <v>334.6888325944691</v>
      </c>
      <c r="K131" s="28">
        <f>APR!G100</f>
        <v>20639</v>
      </c>
      <c r="L131" s="30">
        <f>APR!H100</f>
        <v>230.45026406318135</v>
      </c>
      <c r="Q131" s="19"/>
    </row>
    <row r="132" spans="1:17" ht="12.75">
      <c r="A132" s="24" t="s">
        <v>58</v>
      </c>
      <c r="B132" s="28">
        <f>MAY!C99</f>
        <v>20188931</v>
      </c>
      <c r="C132" s="28">
        <f>MAY!E99</f>
        <v>41692</v>
      </c>
      <c r="D132" s="30">
        <f>MAY!F99</f>
        <v>484.23992612491605</v>
      </c>
      <c r="E132" s="28">
        <f>MAY!G99</f>
        <v>90941</v>
      </c>
      <c r="F132" s="30">
        <f>MAY!H99</f>
        <v>222.0003188880703</v>
      </c>
      <c r="H132" s="28">
        <f>MAY!C100</f>
        <v>4795318</v>
      </c>
      <c r="I132" s="28">
        <f>MAY!E100</f>
        <v>14281</v>
      </c>
      <c r="J132" s="30">
        <f>MAY!F100</f>
        <v>335.78306841257614</v>
      </c>
      <c r="K132" s="28">
        <f>MAY!G100</f>
        <v>20754</v>
      </c>
      <c r="L132" s="30">
        <f>MAY!H100</f>
        <v>231.05512190421123</v>
      </c>
      <c r="Q132" s="19"/>
    </row>
    <row r="133" spans="1:17" ht="12.75">
      <c r="A133" s="24" t="s">
        <v>59</v>
      </c>
      <c r="B133" s="28">
        <f>JUN!C99</f>
        <v>20318741</v>
      </c>
      <c r="C133" s="28">
        <f>JUN!E99</f>
        <v>41952</v>
      </c>
      <c r="D133" s="30">
        <f>JUN!F99</f>
        <v>484.33307112890924</v>
      </c>
      <c r="E133" s="28">
        <f>JUN!G99</f>
        <v>91397</v>
      </c>
      <c r="F133" s="30">
        <f>JUN!H99</f>
        <v>222.3129971443264</v>
      </c>
      <c r="H133" s="28">
        <f>JUN!C100</f>
        <v>4795467</v>
      </c>
      <c r="I133" s="28">
        <f>JUN!E100</f>
        <v>14271</v>
      </c>
      <c r="J133" s="30">
        <f>JUN!F100</f>
        <v>336.02879966365356</v>
      </c>
      <c r="K133" s="28">
        <f>JUN!G100</f>
        <v>20724</v>
      </c>
      <c r="L133" s="30">
        <f>JUN!H100</f>
        <v>231.39678633468444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19914817.916666668</v>
      </c>
      <c r="C134" s="20">
        <f>SUM(C122:C133)/COUNTIF(C122:C133,"&lt;&gt;0")</f>
        <v>41366.583333333336</v>
      </c>
      <c r="D134" s="30">
        <f>B134/C134</f>
        <v>481.4228372740477</v>
      </c>
      <c r="E134" s="28">
        <f>SUM(E122:E133)/COUNTIF(E122:E133,"&lt;&gt;0")</f>
        <v>90242.83333333333</v>
      </c>
      <c r="F134" s="30">
        <f>B134/E134</f>
        <v>220.68032641557872</v>
      </c>
      <c r="H134" s="20">
        <f>SUM(H122:H133)/COUNTIF(H122:H133,"&lt;&gt;0")</f>
        <v>4883045</v>
      </c>
      <c r="I134" s="20">
        <f>SUM(I122:I133)/COUNTIF(I122:I133,"&lt;&gt;0")</f>
        <v>14473</v>
      </c>
      <c r="J134" s="30">
        <f>H134/I134</f>
        <v>337.3899675257376</v>
      </c>
      <c r="K134" s="28">
        <f>SUM(K122:K133)/COUNTIF(K122:K133,"&lt;&gt;0")</f>
        <v>21240</v>
      </c>
      <c r="L134" s="30">
        <f>H134/K134</f>
        <v>229.8985404896422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JUL!E130</f>
        <v>4869259</v>
      </c>
      <c r="D142" s="28">
        <f>JUL!E131</f>
        <v>2145767</v>
      </c>
      <c r="E142" s="28">
        <f>JUL!E132</f>
        <v>1926633</v>
      </c>
      <c r="F142" s="28">
        <f>JUL!E133</f>
        <v>13730</v>
      </c>
      <c r="G142" s="28">
        <f>JUL!E134</f>
        <v>783129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AUG!E130</f>
        <v>4822910</v>
      </c>
      <c r="D143" s="28">
        <f>AUG!E131</f>
        <v>2144915</v>
      </c>
      <c r="E143" s="28">
        <f>AUG!E132</f>
        <v>1904791</v>
      </c>
      <c r="F143" s="28">
        <f>AUG!E133</f>
        <v>8344</v>
      </c>
      <c r="G143" s="28">
        <f>AUG!E134</f>
        <v>764860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SEP!E130</f>
        <v>4807651</v>
      </c>
      <c r="D144" s="28">
        <f>SEP!E131</f>
        <v>2135560</v>
      </c>
      <c r="E144" s="28">
        <f>SEP!E132</f>
        <v>1900386</v>
      </c>
      <c r="F144" s="28">
        <f>SEP!E133</f>
        <v>11111</v>
      </c>
      <c r="G144" s="28">
        <f>SEP!E134</f>
        <v>760594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OCT!E130</f>
        <v>5048075</v>
      </c>
      <c r="D145" s="28">
        <f>OCT!E131</f>
        <v>2267952</v>
      </c>
      <c r="E145" s="28">
        <f>OCT!E132</f>
        <v>1996812</v>
      </c>
      <c r="F145" s="28">
        <f>OCT!E133</f>
        <v>24721</v>
      </c>
      <c r="G145" s="28">
        <f>OCT!E134</f>
        <v>758590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NOV!E130</f>
        <v>4980000</v>
      </c>
      <c r="D146" s="28">
        <f>NOV!E131</f>
        <v>2248743</v>
      </c>
      <c r="E146" s="28">
        <f>NOV!E132</f>
        <v>1957270</v>
      </c>
      <c r="F146" s="28">
        <f>NOV!E133</f>
        <v>24235</v>
      </c>
      <c r="G146" s="28">
        <f>NOV!E134</f>
        <v>749752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DEC!E130</f>
        <v>5008794</v>
      </c>
      <c r="D147" s="28">
        <f>DEC!E131</f>
        <v>2250163</v>
      </c>
      <c r="E147" s="28">
        <f>DEC!E132</f>
        <v>1986271</v>
      </c>
      <c r="F147" s="28">
        <f>DEC!E133</f>
        <v>7145</v>
      </c>
      <c r="G147" s="28">
        <f>DEC!E134</f>
        <v>765215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JAN!E130</f>
        <v>4946061</v>
      </c>
      <c r="D148" s="28">
        <f>JAN!E131</f>
        <v>2215533</v>
      </c>
      <c r="E148" s="28">
        <f>JAN!E132</f>
        <v>1956433</v>
      </c>
      <c r="F148" s="28">
        <f>JAN!E133</f>
        <v>8780</v>
      </c>
      <c r="G148" s="28">
        <f>JAN!E134</f>
        <v>765315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FEB!E130</f>
        <v>4911909</v>
      </c>
      <c r="D149" s="28">
        <f>FEB!E131</f>
        <v>2211204</v>
      </c>
      <c r="E149" s="28">
        <f>FEB!E132</f>
        <v>1931437</v>
      </c>
      <c r="F149" s="28">
        <f>FEB!E133</f>
        <v>9523</v>
      </c>
      <c r="G149" s="28">
        <f>FEB!E134</f>
        <v>759745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MAR!E130</f>
        <v>4854833</v>
      </c>
      <c r="D150" s="28">
        <f>MAR!E131</f>
        <v>2213423</v>
      </c>
      <c r="E150" s="28">
        <f>MAR!E132</f>
        <v>1907838</v>
      </c>
      <c r="F150" s="28">
        <f>MAR!E133</f>
        <v>11482</v>
      </c>
      <c r="G150" s="28">
        <f>MAR!E134</f>
        <v>722090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APR!E130</f>
        <v>4756263</v>
      </c>
      <c r="D151" s="28">
        <f>APR!E131</f>
        <v>2211195</v>
      </c>
      <c r="E151" s="28">
        <f>APR!E132</f>
        <v>1837410</v>
      </c>
      <c r="F151" s="28">
        <f>APR!E133</f>
        <v>8517</v>
      </c>
      <c r="G151" s="28">
        <f>APR!E134</f>
        <v>699141</v>
      </c>
      <c r="H151" s="28"/>
    </row>
    <row r="152" spans="1:8" ht="12.75">
      <c r="A152" s="24" t="s">
        <v>58</v>
      </c>
      <c r="C152" s="28">
        <f>MAY!E130</f>
        <v>4795318</v>
      </c>
      <c r="D152" s="28">
        <f>MAY!E131</f>
        <v>2223717</v>
      </c>
      <c r="E152" s="28">
        <f>MAY!E132</f>
        <v>1845387</v>
      </c>
      <c r="F152" s="28">
        <f>MAY!E133</f>
        <v>10190</v>
      </c>
      <c r="G152" s="28">
        <f>MAY!E134</f>
        <v>716024</v>
      </c>
      <c r="H152" s="28"/>
    </row>
    <row r="153" spans="1:8" ht="12.75">
      <c r="A153" s="24" t="s">
        <v>59</v>
      </c>
      <c r="C153" s="28">
        <f>JUN!E130</f>
        <v>4795467</v>
      </c>
      <c r="D153" s="28">
        <f>JUN!E131</f>
        <v>2217526</v>
      </c>
      <c r="E153" s="28">
        <f>JUN!E132</f>
        <v>1837346</v>
      </c>
      <c r="F153" s="28">
        <f>JUN!E133</f>
        <v>14864</v>
      </c>
      <c r="G153" s="28">
        <f>JUN!E134</f>
        <v>725731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4883045</v>
      </c>
      <c r="D154" s="33">
        <f>SUM(D142:D153)/COUNTIF(D142:D153,"&lt;&gt;0")</f>
        <v>2207141.5</v>
      </c>
      <c r="E154" s="33">
        <f>SUM(E142:E153)/COUNTIF(E142:E153,"&lt;&gt;0")</f>
        <v>1915667.8333333333</v>
      </c>
      <c r="F154" s="33">
        <f>SUM(F142:F153)/COUNTIF(F142:F153,"&lt;&gt;0")</f>
        <v>12720.166666666666</v>
      </c>
      <c r="G154" s="33">
        <f>SUM(G142:G153)/COUNTIF(G142:G153,"&lt;&gt;0")</f>
        <v>747515.5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8" max="8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JUL!B6</f>
        <v>5362</v>
      </c>
      <c r="C5" s="20">
        <f>JUL!C6</f>
        <v>23</v>
      </c>
      <c r="D5" s="20">
        <f>JUL!D6</f>
        <v>978</v>
      </c>
      <c r="E5" s="20">
        <f>JUL!E6</f>
        <v>3247</v>
      </c>
      <c r="F5" s="20">
        <f>JUL!F6</f>
        <v>66</v>
      </c>
      <c r="G5" s="20">
        <f>JUL!G6</f>
        <v>37645</v>
      </c>
      <c r="H5" s="20">
        <f aca="true" t="shared" si="0" ref="H5:H16">SUM(B5:G5)</f>
        <v>47321</v>
      </c>
    </row>
    <row r="6" spans="1:8" ht="12.75">
      <c r="A6" s="24" t="s">
        <v>49</v>
      </c>
      <c r="B6" s="20">
        <f>AUG!B6</f>
        <v>5262</v>
      </c>
      <c r="C6" s="20">
        <f>AUG!C6</f>
        <v>27</v>
      </c>
      <c r="D6" s="20">
        <f>AUG!D6</f>
        <v>1008</v>
      </c>
      <c r="E6" s="20">
        <f>AUG!E6</f>
        <v>3249</v>
      </c>
      <c r="F6" s="20">
        <f>AUG!F6</f>
        <v>62</v>
      </c>
      <c r="G6" s="20">
        <f>AUG!G6</f>
        <v>38088</v>
      </c>
      <c r="H6" s="20">
        <f t="shared" si="0"/>
        <v>47696</v>
      </c>
    </row>
    <row r="7" spans="1:8" ht="12.75">
      <c r="A7" s="24" t="s">
        <v>50</v>
      </c>
      <c r="B7" s="20">
        <f>SEP!B6</f>
        <v>5180</v>
      </c>
      <c r="C7" s="20">
        <f>SEP!C6</f>
        <v>35</v>
      </c>
      <c r="D7" s="20">
        <f>SEP!D6</f>
        <v>997</v>
      </c>
      <c r="E7" s="20">
        <f>SEP!E6</f>
        <v>3282</v>
      </c>
      <c r="F7" s="20">
        <f>SEP!F6</f>
        <v>64</v>
      </c>
      <c r="G7" s="20">
        <f>SEP!G6</f>
        <v>38173</v>
      </c>
      <c r="H7" s="20">
        <f t="shared" si="0"/>
        <v>47731</v>
      </c>
    </row>
    <row r="8" spans="1:8" ht="12.75">
      <c r="A8" s="24" t="s">
        <v>51</v>
      </c>
      <c r="B8" s="20">
        <f>OCT!B6</f>
        <v>5217</v>
      </c>
      <c r="C8" s="20">
        <f>OCT!C6</f>
        <v>39</v>
      </c>
      <c r="D8" s="20">
        <f>OCT!D6</f>
        <v>1012</v>
      </c>
      <c r="E8" s="20">
        <f>OCT!E6</f>
        <v>3295</v>
      </c>
      <c r="F8" s="20">
        <f>OCT!F6</f>
        <v>67</v>
      </c>
      <c r="G8" s="20">
        <f>OCT!G6</f>
        <v>38796</v>
      </c>
      <c r="H8" s="20">
        <f t="shared" si="0"/>
        <v>48426</v>
      </c>
    </row>
    <row r="9" spans="1:8" ht="12.75">
      <c r="A9" s="24" t="s">
        <v>52</v>
      </c>
      <c r="B9" s="20">
        <f>NOV!B6</f>
        <v>5211</v>
      </c>
      <c r="C9" s="20">
        <f>NOV!C6</f>
        <v>29</v>
      </c>
      <c r="D9" s="20">
        <f>NOV!D6</f>
        <v>1060</v>
      </c>
      <c r="E9" s="20">
        <f>NOV!E6</f>
        <v>3334</v>
      </c>
      <c r="F9" s="20">
        <f>NOV!F6</f>
        <v>63</v>
      </c>
      <c r="G9" s="20">
        <f>NOV!G6</f>
        <v>38461</v>
      </c>
      <c r="H9" s="20">
        <f t="shared" si="0"/>
        <v>48158</v>
      </c>
    </row>
    <row r="10" spans="1:8" ht="12.75">
      <c r="A10" s="24" t="s">
        <v>53</v>
      </c>
      <c r="B10" s="20">
        <f>DEC!B6</f>
        <v>5218</v>
      </c>
      <c r="C10" s="20">
        <f>DEC!C6</f>
        <v>5</v>
      </c>
      <c r="D10" s="20">
        <f>DEC!D6</f>
        <v>1061</v>
      </c>
      <c r="E10" s="20">
        <f>DEC!E6</f>
        <v>3325</v>
      </c>
      <c r="F10" s="20">
        <f>DEC!F6</f>
        <v>68</v>
      </c>
      <c r="G10" s="20">
        <f>DEC!G6</f>
        <v>38974</v>
      </c>
      <c r="H10" s="20">
        <f t="shared" si="0"/>
        <v>48651</v>
      </c>
    </row>
    <row r="11" spans="1:8" ht="12.75">
      <c r="A11" s="24" t="s">
        <v>54</v>
      </c>
      <c r="B11" s="20">
        <f>JAN!B6</f>
        <v>5149</v>
      </c>
      <c r="C11" s="20">
        <f>JAN!C6</f>
        <v>19</v>
      </c>
      <c r="D11" s="20">
        <f>JAN!D6</f>
        <v>1094</v>
      </c>
      <c r="E11" s="20">
        <f>JAN!E6</f>
        <v>3349</v>
      </c>
      <c r="F11" s="20">
        <f>JAN!F6</f>
        <v>67</v>
      </c>
      <c r="G11" s="20">
        <f>JAN!G6</f>
        <v>39097</v>
      </c>
      <c r="H11" s="20">
        <f t="shared" si="0"/>
        <v>48775</v>
      </c>
    </row>
    <row r="12" spans="1:8" ht="12.75">
      <c r="A12" s="24" t="s">
        <v>55</v>
      </c>
      <c r="B12" s="20">
        <f>FEB!B6</f>
        <v>5081</v>
      </c>
      <c r="C12" s="20">
        <f>FEB!C6</f>
        <v>0</v>
      </c>
      <c r="D12" s="20">
        <f>FEB!D6</f>
        <v>1065</v>
      </c>
      <c r="E12" s="20">
        <f>FEB!E6</f>
        <v>3335</v>
      </c>
      <c r="F12" s="20">
        <f>FEB!F6</f>
        <v>67</v>
      </c>
      <c r="G12" s="20">
        <f>FEB!G6</f>
        <v>39140</v>
      </c>
      <c r="H12" s="20">
        <f t="shared" si="0"/>
        <v>48688</v>
      </c>
    </row>
    <row r="13" spans="1:8" ht="12.75">
      <c r="A13" s="24" t="s">
        <v>56</v>
      </c>
      <c r="B13" s="20">
        <f>MAR!B6</f>
        <v>5045</v>
      </c>
      <c r="C13" s="20">
        <f>MAR!C6</f>
        <v>15</v>
      </c>
      <c r="D13" s="20">
        <f>MAR!D6</f>
        <v>1058</v>
      </c>
      <c r="E13" s="20">
        <f>MAR!E6</f>
        <v>3330</v>
      </c>
      <c r="F13" s="20">
        <f>MAR!F6</f>
        <v>70</v>
      </c>
      <c r="G13" s="20">
        <f>MAR!G6</f>
        <v>39520</v>
      </c>
      <c r="H13" s="20">
        <f t="shared" si="0"/>
        <v>49038</v>
      </c>
    </row>
    <row r="14" spans="1:8" ht="12.75">
      <c r="A14" s="24" t="s">
        <v>57</v>
      </c>
      <c r="B14" s="20">
        <f>APR!B6</f>
        <v>5120</v>
      </c>
      <c r="C14" s="20">
        <f>APR!C6</f>
        <v>20</v>
      </c>
      <c r="D14" s="20">
        <f>APR!D6</f>
        <v>1080</v>
      </c>
      <c r="E14" s="20">
        <f>APR!E6</f>
        <v>3345</v>
      </c>
      <c r="F14" s="20">
        <f>APR!F6</f>
        <v>72</v>
      </c>
      <c r="G14" s="20">
        <f>APR!G6</f>
        <v>39256</v>
      </c>
      <c r="H14" s="20">
        <f t="shared" si="0"/>
        <v>48893</v>
      </c>
    </row>
    <row r="15" spans="1:8" ht="12.75">
      <c r="A15" s="24" t="s">
        <v>58</v>
      </c>
      <c r="B15" s="20">
        <f>MAY!B6</f>
        <v>5180</v>
      </c>
      <c r="C15" s="20">
        <f>MAY!C6</f>
        <v>23</v>
      </c>
      <c r="D15" s="20">
        <f>MAY!D6</f>
        <v>1095</v>
      </c>
      <c r="E15" s="20">
        <f>MAY!E6</f>
        <v>3353</v>
      </c>
      <c r="F15" s="20">
        <f>MAY!F6</f>
        <v>68</v>
      </c>
      <c r="G15" s="20">
        <f>MAY!G6</f>
        <v>39268</v>
      </c>
      <c r="H15" s="20">
        <f t="shared" si="0"/>
        <v>48987</v>
      </c>
    </row>
    <row r="16" spans="1:8" ht="12.75">
      <c r="A16" s="24" t="s">
        <v>59</v>
      </c>
      <c r="B16" s="20">
        <f>JUN!B6</f>
        <v>5115</v>
      </c>
      <c r="C16" s="20">
        <f>JUN!C6</f>
        <v>25</v>
      </c>
      <c r="D16" s="20">
        <f>JUN!D6</f>
        <v>1130</v>
      </c>
      <c r="E16" s="20">
        <f>JUN!E6</f>
        <v>3358</v>
      </c>
      <c r="F16" s="20">
        <f>JUN!F6</f>
        <v>67</v>
      </c>
      <c r="G16" s="20">
        <f>JUN!G6</f>
        <v>39685</v>
      </c>
      <c r="H16" s="20">
        <f t="shared" si="0"/>
        <v>49380</v>
      </c>
    </row>
    <row r="17" spans="1:17" ht="12.75">
      <c r="A17" s="17" t="s">
        <v>47</v>
      </c>
      <c r="B17" s="20">
        <f aca="true" t="shared" si="1" ref="B17:H17">SUM(B5:B16)/COUNTIF(B5:B16,"&lt;&gt;0")</f>
        <v>5178.333333333333</v>
      </c>
      <c r="C17" s="20">
        <f t="shared" si="1"/>
        <v>23.636363636363637</v>
      </c>
      <c r="D17" s="20">
        <f t="shared" si="1"/>
        <v>1053.1666666666667</v>
      </c>
      <c r="E17" s="20">
        <f t="shared" si="1"/>
        <v>3316.8333333333335</v>
      </c>
      <c r="F17" s="20">
        <f t="shared" si="1"/>
        <v>66.75</v>
      </c>
      <c r="G17" s="20">
        <f t="shared" si="1"/>
        <v>38841.916666666664</v>
      </c>
      <c r="H17" s="20">
        <f t="shared" si="1"/>
        <v>48478.666666666664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JUL!B17</f>
        <v>1642</v>
      </c>
      <c r="C21" s="23">
        <f>JUL!C17</f>
        <v>8</v>
      </c>
      <c r="D21" s="23">
        <f>JUL!D17</f>
        <v>959</v>
      </c>
      <c r="E21" s="23">
        <f>JUL!E17</f>
        <v>3116</v>
      </c>
      <c r="F21" s="23">
        <f>JUL!F17</f>
        <v>59</v>
      </c>
      <c r="G21" s="23">
        <f>JUL!G17</f>
        <v>18850</v>
      </c>
      <c r="H21" s="20">
        <f aca="true" t="shared" si="2" ref="H21:H32">SUM(B21:G21)</f>
        <v>24634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AUG!B17</f>
        <v>1620</v>
      </c>
      <c r="C22" s="23">
        <f>AUG!C17</f>
        <v>8</v>
      </c>
      <c r="D22" s="23">
        <f>AUG!D17</f>
        <v>992</v>
      </c>
      <c r="E22" s="23">
        <f>AUG!E17</f>
        <v>3124</v>
      </c>
      <c r="F22" s="23">
        <f>AUG!F17</f>
        <v>55</v>
      </c>
      <c r="G22" s="23">
        <f>AUG!G17</f>
        <v>19011</v>
      </c>
      <c r="H22" s="20">
        <f t="shared" si="2"/>
        <v>24810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SEP!B17</f>
        <v>1595</v>
      </c>
      <c r="C23" s="23">
        <f>SEP!C17</f>
        <v>9</v>
      </c>
      <c r="D23" s="23">
        <f>SEP!D17</f>
        <v>979</v>
      </c>
      <c r="E23" s="23">
        <f>SEP!E17</f>
        <v>3147</v>
      </c>
      <c r="F23" s="23">
        <f>SEP!F17</f>
        <v>57</v>
      </c>
      <c r="G23" s="23">
        <f>SEP!G17</f>
        <v>19064</v>
      </c>
      <c r="H23" s="20">
        <f t="shared" si="2"/>
        <v>24851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OCT!B17</f>
        <v>1609</v>
      </c>
      <c r="C24" s="23">
        <f>OCT!C17</f>
        <v>10</v>
      </c>
      <c r="D24" s="23">
        <f>OCT!D17</f>
        <v>992</v>
      </c>
      <c r="E24" s="23">
        <f>OCT!E17</f>
        <v>3161</v>
      </c>
      <c r="F24" s="23">
        <f>OCT!F17</f>
        <v>59</v>
      </c>
      <c r="G24" s="23">
        <f>OCT!G17</f>
        <v>19427</v>
      </c>
      <c r="H24" s="20">
        <f t="shared" si="2"/>
        <v>25258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NOV!B17</f>
        <v>1604</v>
      </c>
      <c r="C25" s="20">
        <f>NOV!C17</f>
        <v>10</v>
      </c>
      <c r="D25" s="20">
        <f>NOV!D17</f>
        <v>1036</v>
      </c>
      <c r="E25" s="20">
        <f>NOV!E17</f>
        <v>3189</v>
      </c>
      <c r="F25" s="20">
        <f>NOV!F17</f>
        <v>56</v>
      </c>
      <c r="G25" s="20">
        <f>NOV!G17</f>
        <v>19201</v>
      </c>
      <c r="H25" s="20">
        <f t="shared" si="2"/>
        <v>25096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DEC!B17</f>
        <v>1614</v>
      </c>
      <c r="C26" s="20">
        <f>DEC!C17</f>
        <v>3</v>
      </c>
      <c r="D26" s="20">
        <f>DEC!D17</f>
        <v>1036</v>
      </c>
      <c r="E26" s="20">
        <f>DEC!E17</f>
        <v>3189</v>
      </c>
      <c r="F26" s="20">
        <f>DEC!F17</f>
        <v>60</v>
      </c>
      <c r="G26" s="20">
        <f>DEC!G17</f>
        <v>19417</v>
      </c>
      <c r="H26" s="20">
        <f t="shared" si="2"/>
        <v>25319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JAN!B17</f>
        <v>1595</v>
      </c>
      <c r="C27" s="20">
        <f>JAN!C17</f>
        <v>5</v>
      </c>
      <c r="D27" s="20">
        <f>JAN!D17</f>
        <v>1070</v>
      </c>
      <c r="E27" s="20">
        <f>JAN!E17</f>
        <v>3204</v>
      </c>
      <c r="F27" s="20">
        <f>JAN!F17</f>
        <v>59</v>
      </c>
      <c r="G27" s="20">
        <f>JAN!G17</f>
        <v>19469</v>
      </c>
      <c r="H27" s="20">
        <f t="shared" si="2"/>
        <v>25402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FEB!B17</f>
        <v>1574</v>
      </c>
      <c r="C28" s="20">
        <f>FEB!C17</f>
        <v>0</v>
      </c>
      <c r="D28" s="20">
        <f>FEB!D17</f>
        <v>1041</v>
      </c>
      <c r="E28" s="20">
        <f>FEB!E17</f>
        <v>3200</v>
      </c>
      <c r="F28" s="20">
        <f>FEB!F17</f>
        <v>58</v>
      </c>
      <c r="G28" s="20">
        <f>FEB!G17</f>
        <v>19499</v>
      </c>
      <c r="H28" s="20">
        <f t="shared" si="2"/>
        <v>25372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MAR!B17</f>
        <v>1570</v>
      </c>
      <c r="C29" s="20">
        <f>MAR!C17</f>
        <v>4</v>
      </c>
      <c r="D29" s="20">
        <f>MAR!D17</f>
        <v>1034</v>
      </c>
      <c r="E29" s="20">
        <f>MAR!E17</f>
        <v>3196</v>
      </c>
      <c r="F29" s="20">
        <f>MAR!F17</f>
        <v>61</v>
      </c>
      <c r="G29" s="20">
        <f>MAR!G17</f>
        <v>19732</v>
      </c>
      <c r="H29" s="20">
        <f t="shared" si="2"/>
        <v>25597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APR!B17</f>
        <v>1575</v>
      </c>
      <c r="C30" s="20">
        <f>APR!C17</f>
        <v>6</v>
      </c>
      <c r="D30" s="20">
        <f>APR!D17</f>
        <v>1057</v>
      </c>
      <c r="E30" s="20">
        <f>APR!E17</f>
        <v>3215</v>
      </c>
      <c r="F30" s="20">
        <f>APR!F17</f>
        <v>63</v>
      </c>
      <c r="G30" s="20">
        <f>APR!G17</f>
        <v>19623</v>
      </c>
      <c r="H30" s="20">
        <f t="shared" si="2"/>
        <v>25539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MAY!B17</f>
        <v>1591</v>
      </c>
      <c r="C31" s="20">
        <f>MAY!C17</f>
        <v>5</v>
      </c>
      <c r="D31" s="20">
        <f>MAY!D17</f>
        <v>1073</v>
      </c>
      <c r="E31" s="20">
        <f>MAY!E17</f>
        <v>3211</v>
      </c>
      <c r="F31" s="20">
        <f>MAY!F17</f>
        <v>59</v>
      </c>
      <c r="G31" s="20">
        <f>MAY!G17</f>
        <v>19640</v>
      </c>
      <c r="H31" s="20">
        <f t="shared" si="2"/>
        <v>25579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JUN!B17</f>
        <v>1573</v>
      </c>
      <c r="C32" s="20">
        <f>JUN!C17</f>
        <v>6</v>
      </c>
      <c r="D32" s="20">
        <f>JUN!D17</f>
        <v>1107</v>
      </c>
      <c r="E32" s="20">
        <f>JUN!E17</f>
        <v>3224</v>
      </c>
      <c r="F32" s="20">
        <f>JUN!F17</f>
        <v>57</v>
      </c>
      <c r="G32" s="20">
        <f>JUN!G17</f>
        <v>19794</v>
      </c>
      <c r="H32" s="20">
        <f t="shared" si="2"/>
        <v>25761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1596.8333333333333</v>
      </c>
      <c r="C33" s="20">
        <f t="shared" si="3"/>
        <v>6.7272727272727275</v>
      </c>
      <c r="D33" s="20">
        <f t="shared" si="3"/>
        <v>1031.3333333333333</v>
      </c>
      <c r="E33" s="20">
        <f t="shared" si="3"/>
        <v>3181.3333333333335</v>
      </c>
      <c r="F33" s="20">
        <f t="shared" si="3"/>
        <v>58.583333333333336</v>
      </c>
      <c r="G33" s="20">
        <f t="shared" si="3"/>
        <v>19393.916666666668</v>
      </c>
      <c r="H33" s="20">
        <f t="shared" si="3"/>
        <v>25268.166666666668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JUL!B28</f>
        <v>1181195</v>
      </c>
      <c r="C37" s="20">
        <f>JUL!C28</f>
        <v>5528</v>
      </c>
      <c r="D37" s="20">
        <f>JUL!D28</f>
        <v>292232</v>
      </c>
      <c r="E37" s="20">
        <f>JUL!E28</f>
        <v>656470</v>
      </c>
      <c r="F37" s="20">
        <f>JUL!F28</f>
        <v>19358</v>
      </c>
      <c r="G37" s="20">
        <f>JUL!G28</f>
        <v>8406758</v>
      </c>
      <c r="H37" s="20">
        <f aca="true" t="shared" si="4" ref="H37:H48">SUM(B37:G37)</f>
        <v>10561541</v>
      </c>
    </row>
    <row r="38" spans="1:8" ht="12.75">
      <c r="A38" s="24" t="s">
        <v>49</v>
      </c>
      <c r="B38" s="20">
        <f>AUG!B28</f>
        <v>1157700</v>
      </c>
      <c r="C38" s="20">
        <f>AUG!C28</f>
        <v>7453</v>
      </c>
      <c r="D38" s="20">
        <f>AUG!D28</f>
        <v>302238</v>
      </c>
      <c r="E38" s="20">
        <f>AUG!E28</f>
        <v>656189</v>
      </c>
      <c r="F38" s="20">
        <f>AUG!F28</f>
        <v>17938</v>
      </c>
      <c r="G38" s="20">
        <f>AUG!G28</f>
        <v>8496802</v>
      </c>
      <c r="H38" s="20">
        <f t="shared" si="4"/>
        <v>10638320</v>
      </c>
    </row>
    <row r="39" spans="1:17" ht="12.75">
      <c r="A39" s="24" t="s">
        <v>50</v>
      </c>
      <c r="B39" s="20">
        <f>SEP!B28</f>
        <v>1139919</v>
      </c>
      <c r="C39" s="20">
        <f>SEP!C28</f>
        <v>9121</v>
      </c>
      <c r="D39" s="20">
        <f>SEP!D28</f>
        <v>297630</v>
      </c>
      <c r="E39" s="20">
        <f>SEP!E28</f>
        <v>665039</v>
      </c>
      <c r="F39" s="20">
        <f>SEP!F28</f>
        <v>18376</v>
      </c>
      <c r="G39" s="20">
        <f>SEP!G28</f>
        <v>8480882</v>
      </c>
      <c r="H39" s="20">
        <f t="shared" si="4"/>
        <v>10610967</v>
      </c>
      <c r="Q39" s="19"/>
    </row>
    <row r="40" spans="1:17" ht="12.75">
      <c r="A40" s="24" t="s">
        <v>51</v>
      </c>
      <c r="B40" s="20">
        <f>OCT!B28</f>
        <v>1197939</v>
      </c>
      <c r="C40" s="20">
        <f>OCT!C28</f>
        <v>9802</v>
      </c>
      <c r="D40" s="20">
        <f>OCT!D28</f>
        <v>310303</v>
      </c>
      <c r="E40" s="20">
        <f>OCT!E28</f>
        <v>702492</v>
      </c>
      <c r="F40" s="20">
        <f>OCT!F28</f>
        <v>20227</v>
      </c>
      <c r="G40" s="20">
        <f>OCT!G28</f>
        <v>9041607</v>
      </c>
      <c r="H40" s="20">
        <f t="shared" si="4"/>
        <v>11282370</v>
      </c>
      <c r="Q40" s="19"/>
    </row>
    <row r="41" spans="1:17" ht="12.75">
      <c r="A41" s="24" t="s">
        <v>52</v>
      </c>
      <c r="B41" s="20">
        <f>NOV!B28</f>
        <v>1194468</v>
      </c>
      <c r="C41" s="20">
        <f>NOV!C28</f>
        <v>7045</v>
      </c>
      <c r="D41" s="20">
        <f>NOV!D28</f>
        <v>321936</v>
      </c>
      <c r="E41" s="20">
        <f>NOV!E28</f>
        <v>709800</v>
      </c>
      <c r="F41" s="20">
        <f>NOV!F28</f>
        <v>19015</v>
      </c>
      <c r="G41" s="20">
        <f>NOV!G28</f>
        <v>8915359</v>
      </c>
      <c r="H41" s="20">
        <f t="shared" si="4"/>
        <v>11167623</v>
      </c>
      <c r="Q41" s="19"/>
    </row>
    <row r="42" spans="1:17" ht="12.75">
      <c r="A42" s="24" t="s">
        <v>53</v>
      </c>
      <c r="B42" s="20">
        <f>DEC!B28</f>
        <v>1194764</v>
      </c>
      <c r="C42" s="20">
        <f>DEC!C28</f>
        <v>1527</v>
      </c>
      <c r="D42" s="20">
        <f>DEC!D28</f>
        <v>323221</v>
      </c>
      <c r="E42" s="20">
        <f>DEC!E28</f>
        <v>709517</v>
      </c>
      <c r="F42" s="20">
        <f>DEC!F28</f>
        <v>20567</v>
      </c>
      <c r="G42" s="20">
        <f>DEC!G28</f>
        <v>8992215</v>
      </c>
      <c r="H42" s="20">
        <f t="shared" si="4"/>
        <v>11241811</v>
      </c>
      <c r="Q42" s="19"/>
    </row>
    <row r="43" spans="1:17" ht="12.75">
      <c r="A43" s="24" t="s">
        <v>54</v>
      </c>
      <c r="B43" s="20">
        <f>JAN!B28</f>
        <v>1175465</v>
      </c>
      <c r="C43" s="20">
        <f>JAN!C28</f>
        <v>4248</v>
      </c>
      <c r="D43" s="20">
        <f>JAN!D28</f>
        <v>333206</v>
      </c>
      <c r="E43" s="20">
        <f>JAN!E28</f>
        <v>702510</v>
      </c>
      <c r="F43" s="20">
        <f>JAN!F28</f>
        <v>20209</v>
      </c>
      <c r="G43" s="20">
        <f>JAN!G28</f>
        <v>8994163</v>
      </c>
      <c r="H43" s="20">
        <f t="shared" si="4"/>
        <v>11229801</v>
      </c>
      <c r="Q43" s="19"/>
    </row>
    <row r="44" spans="1:17" ht="12.75">
      <c r="A44" s="24" t="s">
        <v>55</v>
      </c>
      <c r="B44" s="20">
        <f>FEB!B28</f>
        <v>1164545</v>
      </c>
      <c r="C44" s="20">
        <f>FEB!C28</f>
        <v>0</v>
      </c>
      <c r="D44" s="20">
        <f>FEB!D28</f>
        <v>324661</v>
      </c>
      <c r="E44" s="20">
        <f>FEB!E28</f>
        <v>700551</v>
      </c>
      <c r="F44" s="20">
        <f>FEB!F28</f>
        <v>19782</v>
      </c>
      <c r="G44" s="20">
        <f>FEB!G28</f>
        <v>9065831</v>
      </c>
      <c r="H44" s="20">
        <f t="shared" si="4"/>
        <v>11275370</v>
      </c>
      <c r="Q44" s="19"/>
    </row>
    <row r="45" spans="1:17" ht="12.75">
      <c r="A45" s="24" t="s">
        <v>56</v>
      </c>
      <c r="B45" s="20">
        <f>MAR!B28</f>
        <v>1152618</v>
      </c>
      <c r="C45" s="20">
        <f>MAR!C28</f>
        <v>3577</v>
      </c>
      <c r="D45" s="20">
        <f>MAR!D28</f>
        <v>321912</v>
      </c>
      <c r="E45" s="20">
        <f>MAR!E28</f>
        <v>699667</v>
      </c>
      <c r="F45" s="20">
        <f>MAR!F28</f>
        <v>20950</v>
      </c>
      <c r="G45" s="20">
        <f>MAR!G28</f>
        <v>9113846</v>
      </c>
      <c r="H45" s="20">
        <f t="shared" si="4"/>
        <v>11312570</v>
      </c>
      <c r="Q45" s="19"/>
    </row>
    <row r="46" spans="1:17" ht="12.75">
      <c r="A46" s="24" t="s">
        <v>57</v>
      </c>
      <c r="B46" s="20">
        <f>APR!B28</f>
        <v>1175746</v>
      </c>
      <c r="C46" s="20">
        <f>APR!C28</f>
        <v>5149</v>
      </c>
      <c r="D46" s="20">
        <f>APR!D28</f>
        <v>322785</v>
      </c>
      <c r="E46" s="20">
        <f>APR!E28</f>
        <v>702940</v>
      </c>
      <c r="F46" s="20">
        <f>APR!F28</f>
        <v>21206</v>
      </c>
      <c r="G46" s="20">
        <f>APR!G28</f>
        <v>9036744</v>
      </c>
      <c r="H46" s="20">
        <f t="shared" si="4"/>
        <v>11264570</v>
      </c>
      <c r="Q46" s="19"/>
    </row>
    <row r="47" spans="1:17" ht="12.75">
      <c r="A47" s="24" t="s">
        <v>58</v>
      </c>
      <c r="B47" s="20">
        <f>MAY!B28</f>
        <v>1187725</v>
      </c>
      <c r="C47" s="20">
        <f>MAY!C28</f>
        <v>5507</v>
      </c>
      <c r="D47" s="20">
        <f>MAY!D28</f>
        <v>328225</v>
      </c>
      <c r="E47" s="20">
        <f>MAY!E28</f>
        <v>706705</v>
      </c>
      <c r="F47" s="20">
        <f>MAY!F28</f>
        <v>20173</v>
      </c>
      <c r="G47" s="20">
        <f>MAY!G28</f>
        <v>9047406</v>
      </c>
      <c r="H47" s="20">
        <f t="shared" si="4"/>
        <v>11295741</v>
      </c>
      <c r="Q47" s="19"/>
    </row>
    <row r="48" spans="1:17" ht="12.75">
      <c r="A48" s="24" t="s">
        <v>59</v>
      </c>
      <c r="B48" s="20">
        <f>JUN!B28</f>
        <v>1171786</v>
      </c>
      <c r="C48" s="20">
        <f>JUN!C28</f>
        <v>6530</v>
      </c>
      <c r="D48" s="20">
        <f>JUN!D28</f>
        <v>339096</v>
      </c>
      <c r="E48" s="20">
        <f>JUN!E28</f>
        <v>707276</v>
      </c>
      <c r="F48" s="20">
        <f>JUN!F28</f>
        <v>19709</v>
      </c>
      <c r="G48" s="20">
        <f>JUN!G28</f>
        <v>9141330</v>
      </c>
      <c r="H48" s="20">
        <f t="shared" si="4"/>
        <v>11385727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1174489.1666666667</v>
      </c>
      <c r="C49" s="20">
        <f t="shared" si="5"/>
        <v>5953.363636363636</v>
      </c>
      <c r="D49" s="20">
        <f t="shared" si="5"/>
        <v>318120.4166666667</v>
      </c>
      <c r="E49" s="20">
        <f t="shared" si="5"/>
        <v>693263</v>
      </c>
      <c r="F49" s="20">
        <f t="shared" si="5"/>
        <v>19792.5</v>
      </c>
      <c r="G49" s="20">
        <f t="shared" si="5"/>
        <v>8894411.916666666</v>
      </c>
      <c r="H49" s="20">
        <f t="shared" si="5"/>
        <v>11105534.25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JUL!E42</f>
        <v>24634</v>
      </c>
      <c r="D58" s="28">
        <f>JUL!E43</f>
        <v>47321</v>
      </c>
      <c r="E58" s="30">
        <f>JUL!E44</f>
        <v>1.920962896809288</v>
      </c>
      <c r="G58" s="28">
        <f>JUL!E47</f>
        <v>18850</v>
      </c>
      <c r="H58" s="28">
        <f>JUL!E48</f>
        <v>37645</v>
      </c>
      <c r="I58" s="30">
        <f>JUL!E49</f>
        <v>1.9970822281167109</v>
      </c>
      <c r="K58" s="28">
        <f>JUL!E52</f>
        <v>5784</v>
      </c>
      <c r="L58" s="28">
        <f>JUL!E53</f>
        <v>9676</v>
      </c>
      <c r="M58" s="30">
        <f>JUL!E54</f>
        <v>1.6728907330567082</v>
      </c>
    </row>
    <row r="59" spans="1:13" ht="12.75">
      <c r="A59" s="24" t="s">
        <v>49</v>
      </c>
      <c r="C59" s="28">
        <f>AUG!E42</f>
        <v>24810</v>
      </c>
      <c r="D59" s="28">
        <f>AUG!E43</f>
        <v>47696</v>
      </c>
      <c r="E59" s="30">
        <f>AUG!E44</f>
        <v>1.9224506247480855</v>
      </c>
      <c r="G59" s="28">
        <f>AUG!E47</f>
        <v>19011</v>
      </c>
      <c r="H59" s="28">
        <f>AUG!E48</f>
        <v>38088</v>
      </c>
      <c r="I59" s="30">
        <f>AUG!E49</f>
        <v>2.00347167429383</v>
      </c>
      <c r="K59" s="28">
        <f>AUG!E52</f>
        <v>5799</v>
      </c>
      <c r="L59" s="28">
        <f>AUG!E53</f>
        <v>9608</v>
      </c>
      <c r="M59" s="30">
        <f>AUG!E54</f>
        <v>1.656837385756165</v>
      </c>
    </row>
    <row r="60" spans="1:13" ht="12.75">
      <c r="A60" s="24" t="s">
        <v>50</v>
      </c>
      <c r="C60" s="28">
        <f>SEP!E42</f>
        <v>24851</v>
      </c>
      <c r="D60" s="28">
        <f>SEP!E43</f>
        <v>47731</v>
      </c>
      <c r="E60" s="30">
        <f>SEP!E44</f>
        <v>1.9206872962858637</v>
      </c>
      <c r="G60" s="28">
        <f>SEP!E47</f>
        <v>19064</v>
      </c>
      <c r="H60" s="28">
        <f>SEP!E48</f>
        <v>38173</v>
      </c>
      <c r="I60" s="30">
        <f>SEP!E49</f>
        <v>2.0023604699958035</v>
      </c>
      <c r="K60" s="28">
        <f>SEP!E52</f>
        <v>5787</v>
      </c>
      <c r="L60" s="28">
        <f>SEP!E53</f>
        <v>9558</v>
      </c>
      <c r="M60" s="30">
        <f>SEP!E54</f>
        <v>1.6516329704510109</v>
      </c>
    </row>
    <row r="61" spans="1:13" ht="12.75">
      <c r="A61" s="24" t="s">
        <v>51</v>
      </c>
      <c r="C61" s="28">
        <f>OCT!E42</f>
        <v>25258</v>
      </c>
      <c r="D61" s="28">
        <f>OCT!E43</f>
        <v>48426</v>
      </c>
      <c r="E61" s="30">
        <f>OCT!C44</f>
        <v>1.9676930995851878</v>
      </c>
      <c r="G61" s="28">
        <f>OCT!E47</f>
        <v>19427</v>
      </c>
      <c r="H61" s="28">
        <f>OCT!E48</f>
        <v>38796</v>
      </c>
      <c r="I61" s="30">
        <f>OCT!E49</f>
        <v>1.9970144644052092</v>
      </c>
      <c r="K61" s="28">
        <f>OCT!E52</f>
        <v>5831</v>
      </c>
      <c r="L61" s="28">
        <f>OCT!E53</f>
        <v>9630</v>
      </c>
      <c r="M61" s="30">
        <f>OCT!E54</f>
        <v>1.6515177499571256</v>
      </c>
    </row>
    <row r="62" spans="1:13" ht="12.75">
      <c r="A62" s="24" t="s">
        <v>52</v>
      </c>
      <c r="C62" s="28">
        <f>NOV!E42</f>
        <v>25096</v>
      </c>
      <c r="D62" s="28">
        <f>NOV!E43</f>
        <v>48158</v>
      </c>
      <c r="E62" s="30">
        <f>NOV!E44</f>
        <v>1.9189512272872171</v>
      </c>
      <c r="G62" s="28">
        <f>NOV!E47</f>
        <v>19201</v>
      </c>
      <c r="H62" s="28">
        <f>NOV!E48</f>
        <v>38461</v>
      </c>
      <c r="I62" s="30">
        <f>NOV!E49</f>
        <v>2.003072756627259</v>
      </c>
      <c r="K62" s="28">
        <f>NOV!E52</f>
        <v>5895</v>
      </c>
      <c r="L62" s="28">
        <f>NOV!E53</f>
        <v>9697</v>
      </c>
      <c r="M62" s="30">
        <f>NOV!E54</f>
        <v>1.6449533502968618</v>
      </c>
    </row>
    <row r="63" spans="1:17" ht="12.75">
      <c r="A63" s="24" t="s">
        <v>53</v>
      </c>
      <c r="C63" s="28">
        <f>DEC!E42</f>
        <v>25319</v>
      </c>
      <c r="D63" s="28">
        <f>DEC!E43</f>
        <v>48651</v>
      </c>
      <c r="E63" s="30">
        <f>DEC!E44</f>
        <v>1.9215213871005965</v>
      </c>
      <c r="G63" s="28">
        <f>DEC!E47</f>
        <v>19417</v>
      </c>
      <c r="H63" s="28">
        <f>DEC!E48</f>
        <v>38974</v>
      </c>
      <c r="I63" s="30">
        <f>DEC!E49</f>
        <v>2.0072101766493278</v>
      </c>
      <c r="K63" s="28">
        <f>DEC!E52</f>
        <v>5902</v>
      </c>
      <c r="L63" s="28">
        <f>DEC!E53</f>
        <v>9677</v>
      </c>
      <c r="M63" s="30">
        <f>DEC!E54</f>
        <v>1.6396136902744831</v>
      </c>
      <c r="Q63" s="19"/>
    </row>
    <row r="64" spans="1:17" ht="12.75">
      <c r="A64" s="24" t="s">
        <v>54</v>
      </c>
      <c r="C64" s="28">
        <f>JAN!E42</f>
        <v>25402</v>
      </c>
      <c r="D64" s="28">
        <f>JAN!E43</f>
        <v>48775</v>
      </c>
      <c r="E64" s="30">
        <f>JAN!E44</f>
        <v>1.9201243996535706</v>
      </c>
      <c r="G64" s="28">
        <f>JAN!E47</f>
        <v>19469</v>
      </c>
      <c r="H64" s="28">
        <f>JAN!E48</f>
        <v>39097</v>
      </c>
      <c r="I64" s="30">
        <f>JAN!E49</f>
        <v>2.0081668293184034</v>
      </c>
      <c r="K64" s="28">
        <f>JAN!E52</f>
        <v>5933</v>
      </c>
      <c r="L64" s="28">
        <f>JAN!E53</f>
        <v>9678</v>
      </c>
      <c r="M64" s="30">
        <f>JAN!E54</f>
        <v>1.6312152368110568</v>
      </c>
      <c r="Q64" s="19"/>
    </row>
    <row r="65" spans="1:17" ht="12.75">
      <c r="A65" s="24" t="s">
        <v>55</v>
      </c>
      <c r="C65" s="28">
        <f>FEB!E42</f>
        <v>25372</v>
      </c>
      <c r="D65" s="28">
        <f>FEB!E43</f>
        <v>48688</v>
      </c>
      <c r="E65" s="30">
        <f>FEB!E44</f>
        <v>1.918965789058805</v>
      </c>
      <c r="G65" s="28">
        <f>FEB!E47</f>
        <v>19499</v>
      </c>
      <c r="H65" s="28">
        <f>FEB!E48</f>
        <v>39140</v>
      </c>
      <c r="I65" s="30">
        <f>FEB!E49</f>
        <v>2.00728242473973</v>
      </c>
      <c r="K65" s="28">
        <f>FEB!E52</f>
        <v>5873</v>
      </c>
      <c r="L65" s="28">
        <f>FEB!E53</f>
        <v>9548</v>
      </c>
      <c r="M65" s="30">
        <f>FEB!E54</f>
        <v>1.6257449344457688</v>
      </c>
      <c r="Q65" s="19"/>
    </row>
    <row r="66" spans="1:17" ht="12.75">
      <c r="A66" s="24" t="s">
        <v>56</v>
      </c>
      <c r="C66" s="28">
        <f>MAR!E42</f>
        <v>25597</v>
      </c>
      <c r="D66" s="28">
        <f>MAR!E43</f>
        <v>49038</v>
      </c>
      <c r="E66" s="30">
        <f>MAR!E44</f>
        <v>1.9157713794585303</v>
      </c>
      <c r="G66" s="28">
        <f>MAR!E47</f>
        <v>19732</v>
      </c>
      <c r="H66" s="28">
        <f>MAR!E48</f>
        <v>39520</v>
      </c>
      <c r="I66" s="30">
        <f>MAR!E49</f>
        <v>2.002838029596594</v>
      </c>
      <c r="K66" s="28">
        <f>MAR!E52</f>
        <v>5865</v>
      </c>
      <c r="L66" s="28">
        <f>MAR!E53</f>
        <v>9518</v>
      </c>
      <c r="M66" s="30">
        <f>MAR!E54</f>
        <v>1.622847399829497</v>
      </c>
      <c r="Q66" s="19"/>
    </row>
    <row r="67" spans="1:17" ht="12.75">
      <c r="A67" s="24" t="s">
        <v>57</v>
      </c>
      <c r="C67" s="28">
        <f>APR!E42</f>
        <v>25539</v>
      </c>
      <c r="D67" s="28">
        <f>APR!E43</f>
        <v>48893</v>
      </c>
      <c r="E67" s="30">
        <f>APR!E44</f>
        <v>1.9144445749637808</v>
      </c>
      <c r="G67" s="28">
        <f>APR!E47</f>
        <v>19623</v>
      </c>
      <c r="H67" s="28">
        <f>APR!E48</f>
        <v>39256</v>
      </c>
      <c r="I67" s="30">
        <f>APR!E49</f>
        <v>2.0005096060745045</v>
      </c>
      <c r="K67" s="28">
        <f>APR!E52</f>
        <v>5916</v>
      </c>
      <c r="L67" s="28">
        <f>APR!E53</f>
        <v>9637</v>
      </c>
      <c r="M67" s="30">
        <f>APR!E54</f>
        <v>1.628972278566599</v>
      </c>
      <c r="Q67" s="19"/>
    </row>
    <row r="68" spans="1:17" ht="12.75">
      <c r="A68" s="24" t="s">
        <v>58</v>
      </c>
      <c r="C68" s="28">
        <f>MAY!E42</f>
        <v>25579</v>
      </c>
      <c r="D68" s="28">
        <f>MAY!E43</f>
        <v>48987</v>
      </c>
      <c r="E68" s="30">
        <f>MAY!E44</f>
        <v>1.915125689041792</v>
      </c>
      <c r="G68" s="28">
        <f>MAY!E47</f>
        <v>19640</v>
      </c>
      <c r="H68" s="28">
        <f>MAY!E48</f>
        <v>39268</v>
      </c>
      <c r="I68" s="30">
        <f>MAY!E49</f>
        <v>1.9993890020366598</v>
      </c>
      <c r="K68" s="28">
        <f>MAY!E52</f>
        <v>5939</v>
      </c>
      <c r="L68" s="28">
        <f>MAY!E53</f>
        <v>9719</v>
      </c>
      <c r="M68" s="30">
        <f>MAY!E54</f>
        <v>1.6364707863276646</v>
      </c>
      <c r="Q68" s="19"/>
    </row>
    <row r="69" spans="1:17" ht="12.75">
      <c r="A69" s="24" t="s">
        <v>59</v>
      </c>
      <c r="C69" s="28">
        <f>JUN!E42</f>
        <v>25761</v>
      </c>
      <c r="D69" s="28">
        <f>JUN!E43</f>
        <v>49380</v>
      </c>
      <c r="E69" s="30">
        <f>JUN!E44</f>
        <v>1.9168510539187142</v>
      </c>
      <c r="G69" s="28">
        <f>JUN!E47</f>
        <v>19794</v>
      </c>
      <c r="H69" s="28">
        <f>JUN!E48</f>
        <v>39685</v>
      </c>
      <c r="I69" s="30">
        <f>JUN!E49</f>
        <v>2.004900474891381</v>
      </c>
      <c r="K69" s="28">
        <f>JUN!E52</f>
        <v>5967</v>
      </c>
      <c r="L69" s="28">
        <f>JUN!E53</f>
        <v>9695</v>
      </c>
      <c r="M69" s="30">
        <f>JUN!E54</f>
        <v>1.6247695659460366</v>
      </c>
      <c r="Q69" s="19"/>
    </row>
    <row r="70" spans="1:17" ht="12.75">
      <c r="A70" s="29" t="s">
        <v>47</v>
      </c>
      <c r="C70" s="20">
        <f>SUM(C58:C69)/COUNTIF(C58:C69,"&lt;&gt;0")</f>
        <v>25268.166666666668</v>
      </c>
      <c r="D70" s="20">
        <f>SUM(D58:D69)/COUNTIF(D58:D69,"&lt;&gt;0")</f>
        <v>48478.666666666664</v>
      </c>
      <c r="E70" s="30">
        <f>D70/C70</f>
        <v>1.91856683969949</v>
      </c>
      <c r="G70" s="20">
        <f>SUM(G58:G69)/COUNTIF(G58:G69,"&lt;&gt;0")</f>
        <v>19393.916666666668</v>
      </c>
      <c r="H70" s="20">
        <f>SUM(H58:H69)/COUNTIF(H58:H69,"&lt;&gt;0")</f>
        <v>38841.916666666664</v>
      </c>
      <c r="I70" s="30">
        <f>H70/G70</f>
        <v>2.0027886751429786</v>
      </c>
      <c r="K70" s="20">
        <f>SUM(K58:K69)/COUNTIF(K58:K69,"&lt;&gt;0")</f>
        <v>5874.25</v>
      </c>
      <c r="L70" s="20">
        <f>SUM(L58:L69)/COUNTIF(L58:L69,"&lt;&gt;0")</f>
        <v>9636.75</v>
      </c>
      <c r="M70" s="30">
        <f>L70/K70</f>
        <v>1.6405072988041027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JUL!E61</f>
        <v>5784</v>
      </c>
      <c r="C81" s="28">
        <f>JUL!E62</f>
        <v>9676</v>
      </c>
      <c r="D81" s="30">
        <f>JUL!E63</f>
        <v>1.6728907330567082</v>
      </c>
      <c r="F81" s="28">
        <f>JUL!E66</f>
        <v>3175</v>
      </c>
      <c r="G81" s="28">
        <f>JUL!E67</f>
        <v>3313</v>
      </c>
      <c r="H81" s="30">
        <f>JUL!E68</f>
        <v>1.0434645669291338</v>
      </c>
      <c r="J81" s="28">
        <f>JUL!E71</f>
        <v>1642</v>
      </c>
      <c r="K81" s="28">
        <f>JUL!E72</f>
        <v>5362</v>
      </c>
      <c r="L81" s="30">
        <f>JUL!E73</f>
        <v>3.2655298416565164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AUG!E61</f>
        <v>5799</v>
      </c>
      <c r="C82" s="28">
        <f>AUG!E62</f>
        <v>9608</v>
      </c>
      <c r="D82" s="30">
        <f>AUG!E63</f>
        <v>1.656837385756165</v>
      </c>
      <c r="F82" s="28">
        <f>AUG!E66</f>
        <v>3179</v>
      </c>
      <c r="G82" s="28">
        <f>AUG!E67</f>
        <v>3311</v>
      </c>
      <c r="H82" s="30">
        <f>AUG!E68</f>
        <v>1.041522491349481</v>
      </c>
      <c r="J82" s="28">
        <f>AUG!E71</f>
        <v>1620</v>
      </c>
      <c r="K82" s="28">
        <f>AUG!E72</f>
        <v>5262</v>
      </c>
      <c r="L82" s="30">
        <f>AUG!E73</f>
        <v>3.248148148148148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SEP!E61</f>
        <v>5787</v>
      </c>
      <c r="C83" s="28">
        <f>SEP!E62</f>
        <v>9558</v>
      </c>
      <c r="D83" s="30">
        <f>SEP!E63</f>
        <v>1.6516329704510109</v>
      </c>
      <c r="F83" s="28">
        <f>SEP!E66</f>
        <v>3204</v>
      </c>
      <c r="G83" s="28">
        <f>SEP!E67</f>
        <v>3346</v>
      </c>
      <c r="H83" s="30">
        <f>SEP!E68</f>
        <v>1.0443196004993758</v>
      </c>
      <c r="J83" s="28">
        <f>SEP!E71</f>
        <v>1595</v>
      </c>
      <c r="K83" s="28">
        <f>SEP!E72</f>
        <v>5180</v>
      </c>
      <c r="L83" s="30">
        <f>SEP!E73</f>
        <v>3.2476489028213167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OCT!E61</f>
        <v>5831</v>
      </c>
      <c r="C84" s="28">
        <f>OCT!E62</f>
        <v>9630</v>
      </c>
      <c r="D84" s="30">
        <f>OCT!E63</f>
        <v>1.6515177499571256</v>
      </c>
      <c r="F84" s="28">
        <f>OCT!E66</f>
        <v>3220</v>
      </c>
      <c r="G84" s="28">
        <f>OCT!E67</f>
        <v>3362</v>
      </c>
      <c r="H84" s="30">
        <f>OCT!E68</f>
        <v>1.0440993788819877</v>
      </c>
      <c r="J84" s="28">
        <f>OCT!E71</f>
        <v>1609</v>
      </c>
      <c r="K84" s="28">
        <f>OCT!E67</f>
        <v>3362</v>
      </c>
      <c r="L84" s="30">
        <f>OCT!E73</f>
        <v>3.242386575512741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NOV!E61</f>
        <v>5895</v>
      </c>
      <c r="C85" s="28">
        <f>NOV!E62</f>
        <v>9697</v>
      </c>
      <c r="D85" s="30">
        <f>NOV!E63</f>
        <v>1.6449533502968618</v>
      </c>
      <c r="F85" s="28">
        <f>NOV!E66</f>
        <v>3245</v>
      </c>
      <c r="G85" s="28">
        <f>NOV!E67</f>
        <v>3397</v>
      </c>
      <c r="H85" s="30">
        <f>NOV!E63</f>
        <v>1.6449533502968618</v>
      </c>
      <c r="J85" s="28">
        <f>NOV!E71</f>
        <v>1604</v>
      </c>
      <c r="K85" s="28">
        <f>NOV!E72</f>
        <v>5211</v>
      </c>
      <c r="L85" s="30">
        <f>NOV!E73</f>
        <v>3.2487531172069826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DEC!E61</f>
        <v>5902</v>
      </c>
      <c r="C86" s="28">
        <f>DEC!E62</f>
        <v>9677</v>
      </c>
      <c r="D86" s="30">
        <f>DEC!E63</f>
        <v>1.6396136902744831</v>
      </c>
      <c r="F86" s="28">
        <f>DEC!E66</f>
        <v>3249</v>
      </c>
      <c r="G86" s="28">
        <f>DEC!E67</f>
        <v>3393</v>
      </c>
      <c r="H86" s="30">
        <f>DEC!E63</f>
        <v>1.6396136902744831</v>
      </c>
      <c r="J86" s="28">
        <f>DEC!E71</f>
        <v>1614</v>
      </c>
      <c r="K86" s="28">
        <f>DEC!E72</f>
        <v>5218</v>
      </c>
      <c r="L86" s="30">
        <f>DEC!E73</f>
        <v>3.2329615861214376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JAN!E61</f>
        <v>5933</v>
      </c>
      <c r="C87" s="28">
        <f>JAN!E62</f>
        <v>9678</v>
      </c>
      <c r="D87" s="30">
        <f>JAN!E63</f>
        <v>1.6312152368110568</v>
      </c>
      <c r="F87" s="28">
        <f>JAN!E66</f>
        <v>3263</v>
      </c>
      <c r="G87" s="28">
        <f>JAN!E67</f>
        <v>3416</v>
      </c>
      <c r="H87" s="30">
        <f>JAN!E68</f>
        <v>1.046889365614465</v>
      </c>
      <c r="J87" s="28">
        <f>JAN!E71</f>
        <v>1595</v>
      </c>
      <c r="K87" s="28">
        <f>JAN!E72</f>
        <v>5149</v>
      </c>
      <c r="L87" s="30">
        <f>JAN!E73</f>
        <v>3.228213166144201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FEB!E61</f>
        <v>5873</v>
      </c>
      <c r="C88" s="28">
        <f>FEB!E62</f>
        <v>9548</v>
      </c>
      <c r="D88" s="30">
        <f>FEB!E63</f>
        <v>1.6257449344457688</v>
      </c>
      <c r="F88" s="28">
        <f>FEB!E66</f>
        <v>3258</v>
      </c>
      <c r="G88" s="28">
        <f>FEB!E67</f>
        <v>3402</v>
      </c>
      <c r="H88" s="30">
        <f>FEB!E68</f>
        <v>1.0441988950276244</v>
      </c>
      <c r="J88" s="28">
        <f>FEB!E71</f>
        <v>1574</v>
      </c>
      <c r="K88" s="28">
        <f>FEB!E72</f>
        <v>5081</v>
      </c>
      <c r="L88" s="30">
        <f>FEB!E73</f>
        <v>3.228081321473952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MAR!E61</f>
        <v>5865</v>
      </c>
      <c r="C89" s="28">
        <f>MAR!E62</f>
        <v>9518</v>
      </c>
      <c r="D89" s="30">
        <f>MAR!E63</f>
        <v>1.622847399829497</v>
      </c>
      <c r="F89" s="28">
        <f>MAR!E66</f>
        <v>3257</v>
      </c>
      <c r="G89" s="28">
        <f>MAR!E67</f>
        <v>3400</v>
      </c>
      <c r="H89" s="30">
        <f>MAR!E68</f>
        <v>1.0439054344488794</v>
      </c>
      <c r="J89" s="28">
        <f>MAR!E71</f>
        <v>1570</v>
      </c>
      <c r="K89" s="28">
        <f>MAR!E72</f>
        <v>5045</v>
      </c>
      <c r="L89" s="30">
        <f>MAR!E73</f>
        <v>3.213375796178344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APR!E61</f>
        <v>5916</v>
      </c>
      <c r="C90" s="28">
        <f>APR!E62</f>
        <v>9637</v>
      </c>
      <c r="D90" s="30">
        <f>APR!E63</f>
        <v>1.628972278566599</v>
      </c>
      <c r="F90" s="28">
        <f>APR!E66</f>
        <v>3278</v>
      </c>
      <c r="G90" s="28">
        <f>APR!E67</f>
        <v>3417</v>
      </c>
      <c r="H90" s="30">
        <f>APR!E68</f>
        <v>1.0424039048200122</v>
      </c>
      <c r="J90" s="28">
        <f>APR!E71</f>
        <v>1575</v>
      </c>
      <c r="K90" s="28">
        <f>APR!E72</f>
        <v>5120</v>
      </c>
      <c r="L90" s="30">
        <f>APR!E73</f>
        <v>3.250793650793651</v>
      </c>
    </row>
    <row r="91" spans="1:12" ht="12.75">
      <c r="A91" s="24" t="s">
        <v>58</v>
      </c>
      <c r="B91" s="28">
        <f>MAY!E61</f>
        <v>5939</v>
      </c>
      <c r="C91" s="28">
        <f>MAY!E62</f>
        <v>9719</v>
      </c>
      <c r="D91" s="30">
        <f>MAY!E63</f>
        <v>1.6364707863276646</v>
      </c>
      <c r="F91" s="28">
        <f>MAY!E66</f>
        <v>3270</v>
      </c>
      <c r="G91" s="28">
        <f>MAY!E67</f>
        <v>3421</v>
      </c>
      <c r="H91" s="30">
        <f>MAY!E68</f>
        <v>1.046177370030581</v>
      </c>
      <c r="J91" s="28">
        <f>MAY!E71</f>
        <v>1591</v>
      </c>
      <c r="K91" s="28">
        <f>MAY!E72</f>
        <v>5180</v>
      </c>
      <c r="L91" s="30">
        <f>MAY!E73</f>
        <v>3.255813953488372</v>
      </c>
    </row>
    <row r="92" spans="1:12" ht="12.75">
      <c r="A92" s="24" t="s">
        <v>59</v>
      </c>
      <c r="B92" s="28">
        <f>JUN!E61</f>
        <v>5967</v>
      </c>
      <c r="C92" s="28">
        <f>JUN!E62</f>
        <v>9695</v>
      </c>
      <c r="D92" s="30">
        <f>JUN!E63</f>
        <v>1.6247695659460366</v>
      </c>
      <c r="F92" s="28">
        <f>JUN!E66</f>
        <v>3281</v>
      </c>
      <c r="G92" s="28">
        <f>JUN!E67</f>
        <v>3425</v>
      </c>
      <c r="H92" s="30">
        <f>JUN!E68</f>
        <v>1.043889058213959</v>
      </c>
      <c r="J92" s="28">
        <f>JUN!E71</f>
        <v>1573</v>
      </c>
      <c r="K92" s="28">
        <f>JUN!E72</f>
        <v>5115</v>
      </c>
      <c r="L92" s="30">
        <f>JUN!E73</f>
        <v>3.2517482517482517</v>
      </c>
    </row>
    <row r="93" spans="1:12" ht="12.75">
      <c r="A93" s="29" t="s">
        <v>47</v>
      </c>
      <c r="B93" s="20">
        <f>SUM(B81:B92)/COUNTIF(B81:B92,"&lt;&gt;0")</f>
        <v>5874.25</v>
      </c>
      <c r="C93" s="20">
        <f>SUM(C81:C92)/COUNTIF(C81:C92,"&lt;&gt;0")</f>
        <v>9636.75</v>
      </c>
      <c r="D93" s="30">
        <f>C93/B93</f>
        <v>1.6405072988041027</v>
      </c>
      <c r="F93" s="20">
        <f>SUM(F81:F92)/COUNTIF(F81:F92,"&lt;&gt;0")</f>
        <v>3239.9166666666665</v>
      </c>
      <c r="G93" s="20">
        <f>SUM(G81:G92)/COUNTIF(G81:G92,"&lt;&gt;0")</f>
        <v>3383.5833333333335</v>
      </c>
      <c r="H93" s="30">
        <f>G93/F93</f>
        <v>1.0443427042876618</v>
      </c>
      <c r="J93" s="20">
        <f>SUM(J81:J92)/COUNTIF(J81:J92,"&lt;&gt;0")</f>
        <v>1596.8333333333333</v>
      </c>
      <c r="K93" s="20">
        <f>SUM(K81:K92)/COUNTIF(K81:K92,"&lt;&gt;0")</f>
        <v>5023.75</v>
      </c>
      <c r="L93" s="30">
        <f>K93/J93</f>
        <v>3.146070347562885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JUL!E76</f>
        <v>8</v>
      </c>
      <c r="C100" s="28">
        <f>JUL!E77</f>
        <v>23</v>
      </c>
      <c r="D100" s="30">
        <f>JUL!E78</f>
        <v>2.875</v>
      </c>
      <c r="F100" s="28">
        <f>JUL!E81</f>
        <v>959</v>
      </c>
      <c r="G100" s="28">
        <f>JUL!E82</f>
        <v>978</v>
      </c>
      <c r="H100" s="30">
        <f>JUL!E83</f>
        <v>1.0198123044838374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AUG!E76</f>
        <v>8</v>
      </c>
      <c r="C101" s="28">
        <f>AUG!E77</f>
        <v>27</v>
      </c>
      <c r="D101" s="30">
        <f>AUG!E78</f>
        <v>3.375</v>
      </c>
      <c r="F101" s="28">
        <f>AUG!E81</f>
        <v>992</v>
      </c>
      <c r="G101" s="28">
        <f>AUG!E82</f>
        <v>1008</v>
      </c>
      <c r="H101" s="30">
        <f>AUG!E83</f>
        <v>1.0161290322580645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SEP!E76</f>
        <v>9</v>
      </c>
      <c r="C102" s="28">
        <f>SEP!E77</f>
        <v>35</v>
      </c>
      <c r="D102" s="30">
        <f>SEP!E78</f>
        <v>3.888888888888889</v>
      </c>
      <c r="F102" s="28">
        <f>SEP!E81</f>
        <v>979</v>
      </c>
      <c r="G102" s="28">
        <f>SEP!E82</f>
        <v>997</v>
      </c>
      <c r="H102" s="30">
        <f>SEP!E83</f>
        <v>1.0183861082737486</v>
      </c>
      <c r="J102" s="33"/>
      <c r="K102" s="33"/>
      <c r="L102" s="34"/>
      <c r="Q102" s="19"/>
    </row>
    <row r="103" spans="1:17" ht="12.75">
      <c r="A103" s="24" t="s">
        <v>51</v>
      </c>
      <c r="B103" s="28">
        <f>OCT!E76</f>
        <v>10</v>
      </c>
      <c r="C103" s="28">
        <f>OCT!E77</f>
        <v>39</v>
      </c>
      <c r="D103" s="30">
        <f>OCT!E78</f>
        <v>3.9</v>
      </c>
      <c r="F103" s="28">
        <f>OCT!E81</f>
        <v>992</v>
      </c>
      <c r="G103" s="28">
        <f>OCT!E82</f>
        <v>1012</v>
      </c>
      <c r="H103" s="30">
        <f>OCT!E83</f>
        <v>1.0201612903225807</v>
      </c>
      <c r="J103" s="33"/>
      <c r="K103" s="33"/>
      <c r="L103" s="34"/>
      <c r="Q103" s="19"/>
    </row>
    <row r="104" spans="1:17" ht="12.75">
      <c r="A104" s="24" t="s">
        <v>52</v>
      </c>
      <c r="B104" s="28">
        <f>NOV!E76</f>
        <v>10</v>
      </c>
      <c r="C104" s="28">
        <f>NOV!E77</f>
        <v>29</v>
      </c>
      <c r="D104" s="30">
        <f>NOV!E78</f>
        <v>2.9</v>
      </c>
      <c r="F104" s="28">
        <f>NOV!E81</f>
        <v>1036</v>
      </c>
      <c r="G104" s="28">
        <f>NOV!E82</f>
        <v>1060</v>
      </c>
      <c r="H104" s="30">
        <f>NOV!E83</f>
        <v>1.0231660231660231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DEC!E76</f>
        <v>3</v>
      </c>
      <c r="C105" s="28">
        <f>DEC!E77</f>
        <v>5</v>
      </c>
      <c r="D105" s="30">
        <f>DEC!E78</f>
        <v>1.6666666666666667</v>
      </c>
      <c r="F105" s="28">
        <f>DEC!E81</f>
        <v>1036</v>
      </c>
      <c r="G105" s="28">
        <f>DEC!E82</f>
        <v>1061</v>
      </c>
      <c r="H105" s="30">
        <f>DEC!E83</f>
        <v>1.024131274131274</v>
      </c>
      <c r="J105" s="33"/>
      <c r="K105" s="33"/>
      <c r="L105" s="34"/>
      <c r="Q105" s="19"/>
    </row>
    <row r="106" spans="1:17" ht="12.75">
      <c r="A106" s="24" t="s">
        <v>54</v>
      </c>
      <c r="B106" s="28">
        <f>JAN!E76</f>
        <v>5</v>
      </c>
      <c r="C106" s="28">
        <f>JAN!E77</f>
        <v>19</v>
      </c>
      <c r="D106" s="30">
        <f>JAN!E78</f>
        <v>3.8</v>
      </c>
      <c r="F106" s="28">
        <f>JAN!E81</f>
        <v>1070</v>
      </c>
      <c r="G106" s="28">
        <f>JAN!E82</f>
        <v>1094</v>
      </c>
      <c r="H106" s="30">
        <f>JAN!E83</f>
        <v>1.0224299065420561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FEB!E76</f>
        <v>0</v>
      </c>
      <c r="C107" s="28">
        <f>FEB!E77</f>
        <v>0</v>
      </c>
      <c r="D107" s="30" t="e">
        <f>FEB!E78</f>
        <v>#DIV/0!</v>
      </c>
      <c r="F107" s="28">
        <f>FEB!E81</f>
        <v>1041</v>
      </c>
      <c r="G107" s="28">
        <f>FEB!E82</f>
        <v>1065</v>
      </c>
      <c r="H107" s="30">
        <f>FEB!E83</f>
        <v>1.0230547550432276</v>
      </c>
      <c r="J107" s="33"/>
      <c r="K107" s="33"/>
      <c r="L107" s="34"/>
      <c r="Q107" s="19"/>
    </row>
    <row r="108" spans="1:17" ht="12.75">
      <c r="A108" s="24" t="s">
        <v>56</v>
      </c>
      <c r="B108" s="28">
        <f>MAR!E76</f>
        <v>4</v>
      </c>
      <c r="C108" s="28">
        <f>MAR!E77</f>
        <v>15</v>
      </c>
      <c r="D108" s="30">
        <f>MAR!E78</f>
        <v>3.75</v>
      </c>
      <c r="F108" s="28">
        <f>MAR!E81</f>
        <v>1034</v>
      </c>
      <c r="G108" s="28">
        <f>MAR!E82</f>
        <v>1058</v>
      </c>
      <c r="H108" s="30">
        <f>MAR!E83</f>
        <v>1.02321083172147</v>
      </c>
      <c r="J108" s="33"/>
      <c r="K108" s="33"/>
      <c r="L108" s="34"/>
      <c r="Q108" s="19"/>
    </row>
    <row r="109" spans="1:17" ht="12.75">
      <c r="A109" s="24" t="s">
        <v>57</v>
      </c>
      <c r="B109" s="28">
        <f>APR!E76</f>
        <v>6</v>
      </c>
      <c r="C109" s="28">
        <f>APR!E77</f>
        <v>20</v>
      </c>
      <c r="D109" s="30">
        <f>APR!E78</f>
        <v>3.3333333333333335</v>
      </c>
      <c r="F109" s="28">
        <f>APR!E81</f>
        <v>1057</v>
      </c>
      <c r="G109" s="28">
        <f>APR!E82</f>
        <v>1080</v>
      </c>
      <c r="H109" s="30">
        <f>APR!E83</f>
        <v>1.021759697256386</v>
      </c>
      <c r="J109" s="33"/>
      <c r="K109" s="33"/>
      <c r="L109" s="34"/>
      <c r="Q109" s="19"/>
    </row>
    <row r="110" spans="1:17" ht="12.75">
      <c r="A110" s="24" t="s">
        <v>58</v>
      </c>
      <c r="B110" s="28">
        <f>MAY!E76</f>
        <v>5</v>
      </c>
      <c r="C110" s="28">
        <f>MAY!E77</f>
        <v>23</v>
      </c>
      <c r="D110" s="30">
        <f>MAY!E78</f>
        <v>4.6</v>
      </c>
      <c r="F110" s="28">
        <f>MAY!E81</f>
        <v>1073</v>
      </c>
      <c r="G110" s="28">
        <f>MAY!E82</f>
        <v>1095</v>
      </c>
      <c r="H110" s="30">
        <f>MAY!E83</f>
        <v>1.0205032618825722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JUN!E76</f>
        <v>6</v>
      </c>
      <c r="C111" s="28">
        <f>JUN!E77</f>
        <v>25</v>
      </c>
      <c r="D111" s="30">
        <f>JUN!E78</f>
        <v>4.166666666666667</v>
      </c>
      <c r="F111" s="28">
        <f>JUN!E81</f>
        <v>1107</v>
      </c>
      <c r="G111" s="28">
        <f>JUN!E82</f>
        <v>1130</v>
      </c>
      <c r="H111" s="30">
        <f>JUN!E83</f>
        <v>1.020776874435411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6.7272727272727275</v>
      </c>
      <c r="C112" s="20">
        <f>SUM(C100:C111)/COUNTIF(C100:C111,"&lt;&gt;0")</f>
        <v>23.636363636363637</v>
      </c>
      <c r="D112" s="30">
        <f>C112/B112</f>
        <v>3.5135135135135136</v>
      </c>
      <c r="F112" s="20">
        <f>SUM(F100:F111)/COUNTIF(F100:F111,"&lt;&gt;0")</f>
        <v>1031.3333333333333</v>
      </c>
      <c r="G112" s="20">
        <f>SUM(G100:G111)/COUNTIF(G100:G111,"&lt;&gt;0")</f>
        <v>1053.1666666666667</v>
      </c>
      <c r="H112" s="30">
        <f>G112/F112</f>
        <v>1.0211700064641243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JUL!C103</f>
        <v>8406758</v>
      </c>
      <c r="C122" s="28">
        <f>JUL!E103</f>
        <v>18850</v>
      </c>
      <c r="D122" s="30">
        <f>JUL!F103</f>
        <v>445.98185676392575</v>
      </c>
      <c r="E122" s="28">
        <f>JUL!G103</f>
        <v>37645</v>
      </c>
      <c r="F122" s="30">
        <f>JUL!H103</f>
        <v>223.31672200823482</v>
      </c>
      <c r="H122" s="28">
        <f>JUL!C104</f>
        <v>2154783</v>
      </c>
      <c r="I122" s="28">
        <f>JUL!E104</f>
        <v>5784</v>
      </c>
      <c r="J122" s="30">
        <f>JUL!F104</f>
        <v>372.54201244813277</v>
      </c>
      <c r="K122" s="28">
        <f>JUL!G104</f>
        <v>9676</v>
      </c>
      <c r="L122" s="30">
        <f>JUL!H104</f>
        <v>222.69357172385284</v>
      </c>
    </row>
    <row r="123" spans="1:12" ht="12.75">
      <c r="A123" s="24" t="s">
        <v>49</v>
      </c>
      <c r="B123" s="28">
        <f>AUG!C103</f>
        <v>8496802</v>
      </c>
      <c r="C123" s="28">
        <f>AUG!E103</f>
        <v>19011</v>
      </c>
      <c r="D123" s="30">
        <f>AUG!F103</f>
        <v>446.9413497448845</v>
      </c>
      <c r="E123" s="28">
        <f>AUG!G103</f>
        <v>38088</v>
      </c>
      <c r="F123" s="30">
        <f>AUG!H103</f>
        <v>223.08343835328714</v>
      </c>
      <c r="H123" s="28">
        <f>AUG!C104</f>
        <v>2141518</v>
      </c>
      <c r="I123" s="28">
        <f>AUG!E104</f>
        <v>5799</v>
      </c>
      <c r="J123" s="30">
        <f>AUG!F104</f>
        <v>369.2909122262459</v>
      </c>
      <c r="K123" s="28">
        <f>AUG!G104</f>
        <v>9608</v>
      </c>
      <c r="L123" s="30">
        <f>AUG!H104</f>
        <v>222.8890507910075</v>
      </c>
    </row>
    <row r="124" spans="1:12" ht="12.75">
      <c r="A124" s="24" t="s">
        <v>50</v>
      </c>
      <c r="B124" s="28">
        <f>SEP!C103</f>
        <v>8480882</v>
      </c>
      <c r="C124" s="28">
        <f>SEP!E103</f>
        <v>19064</v>
      </c>
      <c r="D124" s="30">
        <f>SEP!F103</f>
        <v>444.86372219890893</v>
      </c>
      <c r="E124" s="28">
        <f>SEP!G103</f>
        <v>38173</v>
      </c>
      <c r="F124" s="30">
        <f>SEP!H103</f>
        <v>222.16964870458176</v>
      </c>
      <c r="H124" s="28">
        <f>SEP!C104</f>
        <v>2130085</v>
      </c>
      <c r="I124" s="28">
        <f>SEP!E104</f>
        <v>5787</v>
      </c>
      <c r="J124" s="30">
        <f>SEP!F104</f>
        <v>368.0810437186798</v>
      </c>
      <c r="K124" s="28">
        <f>SEP!G104</f>
        <v>9558</v>
      </c>
      <c r="L124" s="30">
        <f>SEP!H104</f>
        <v>222.8588616865453</v>
      </c>
    </row>
    <row r="125" spans="1:12" ht="12.75">
      <c r="A125" s="24" t="s">
        <v>51</v>
      </c>
      <c r="B125" s="28">
        <f>OCT!C103</f>
        <v>9041607</v>
      </c>
      <c r="C125" s="28">
        <f>OCT!E103</f>
        <v>19427</v>
      </c>
      <c r="D125" s="30">
        <f>OCT!F103</f>
        <v>465.4144747001596</v>
      </c>
      <c r="E125" s="28">
        <f>OCT!G103</f>
        <v>38796</v>
      </c>
      <c r="F125" s="30">
        <f>OCT!H103</f>
        <v>233.0551345499536</v>
      </c>
      <c r="H125" s="28">
        <f>OCT!C104</f>
        <v>2240763</v>
      </c>
      <c r="I125" s="28">
        <f>OCT!E104</f>
        <v>5831</v>
      </c>
      <c r="J125" s="30">
        <f>OCT!F104</f>
        <v>384.2845138055222</v>
      </c>
      <c r="K125" s="28">
        <f>OCT!G104</f>
        <v>9630</v>
      </c>
      <c r="L125" s="30">
        <f>OCT!H104</f>
        <v>232.68566978193147</v>
      </c>
    </row>
    <row r="126" spans="1:12" ht="12.75">
      <c r="A126" s="24" t="s">
        <v>52</v>
      </c>
      <c r="B126" s="28">
        <f>NOV!C103</f>
        <v>8915359</v>
      </c>
      <c r="C126" s="28">
        <f>NOV!E103</f>
        <v>19201</v>
      </c>
      <c r="D126" s="30">
        <f>NOV!F103</f>
        <v>464.3174313837821</v>
      </c>
      <c r="E126" s="28">
        <f>NOV!G103</f>
        <v>38461</v>
      </c>
      <c r="F126" s="30">
        <f>NOV!H103</f>
        <v>231.8025792361093</v>
      </c>
      <c r="H126" s="28">
        <f>NOV!C104</f>
        <v>2252264</v>
      </c>
      <c r="I126" s="28">
        <f>NOV!E104</f>
        <v>5895</v>
      </c>
      <c r="J126" s="30">
        <f>NOV!F104</f>
        <v>382.06344359626803</v>
      </c>
      <c r="K126" s="28">
        <f>NOV!G104</f>
        <v>9697</v>
      </c>
      <c r="L126" s="30">
        <f>NOV!H104</f>
        <v>232.26399917500257</v>
      </c>
    </row>
    <row r="127" spans="1:12" ht="12.75">
      <c r="A127" s="24" t="s">
        <v>53</v>
      </c>
      <c r="B127" s="28">
        <f>DEC!C103</f>
        <v>8992215</v>
      </c>
      <c r="C127" s="28">
        <f>DEC!E103</f>
        <v>19417</v>
      </c>
      <c r="D127" s="30">
        <f>DEC!F103</f>
        <v>463.11041870525827</v>
      </c>
      <c r="E127" s="28">
        <f>DEC!G103</f>
        <v>38974</v>
      </c>
      <c r="F127" s="30">
        <f>DEC!H103</f>
        <v>230.72343100528556</v>
      </c>
      <c r="H127" s="28">
        <f>DEC!C104</f>
        <v>2249596</v>
      </c>
      <c r="I127" s="28">
        <f>DEC!E104</f>
        <v>5902</v>
      </c>
      <c r="J127" s="30">
        <f>DEC!F104</f>
        <v>381.15825144018976</v>
      </c>
      <c r="K127" s="28">
        <f>DEC!G104</f>
        <v>9677</v>
      </c>
      <c r="L127" s="30">
        <f>DEC!H104</f>
        <v>232.46832696083496</v>
      </c>
    </row>
    <row r="128" spans="1:12" ht="12.75">
      <c r="A128" s="24" t="s">
        <v>54</v>
      </c>
      <c r="B128" s="28">
        <f>JAN!C103</f>
        <v>8994163</v>
      </c>
      <c r="C128" s="28">
        <f>JAN!E103</f>
        <v>19469</v>
      </c>
      <c r="D128" s="30">
        <f>JAN!F103</f>
        <v>461.9735476912014</v>
      </c>
      <c r="E128" s="28">
        <f>JAN!G103</f>
        <v>39097</v>
      </c>
      <c r="F128" s="30">
        <f>JAN!H103</f>
        <v>230.0473949407883</v>
      </c>
      <c r="H128" s="28">
        <f>JAN!C104</f>
        <v>2235638</v>
      </c>
      <c r="I128" s="28">
        <f>JAN!E104</f>
        <v>5933</v>
      </c>
      <c r="J128" s="30">
        <f>JAN!F104</f>
        <v>376.81409067925165</v>
      </c>
      <c r="K128" s="28">
        <f>JAN!G104</f>
        <v>9678</v>
      </c>
      <c r="L128" s="30">
        <f>JAN!H104</f>
        <v>231.0020665426741</v>
      </c>
    </row>
    <row r="129" spans="1:12" ht="12.75">
      <c r="A129" s="24" t="s">
        <v>55</v>
      </c>
      <c r="B129" s="28">
        <f>FEB!C103</f>
        <v>9065831</v>
      </c>
      <c r="C129" s="28">
        <f>FEB!E103</f>
        <v>19499</v>
      </c>
      <c r="D129" s="30">
        <f>FEB!F103</f>
        <v>464.9382532437561</v>
      </c>
      <c r="E129" s="28">
        <f>FEB!G103</f>
        <v>39140</v>
      </c>
      <c r="F129" s="30">
        <f>FEB!H103</f>
        <v>231.6257281553398</v>
      </c>
      <c r="H129" s="28">
        <f>FEB!C104</f>
        <v>2209539</v>
      </c>
      <c r="I129" s="28">
        <f>FEB!E104</f>
        <v>5873</v>
      </c>
      <c r="J129" s="30">
        <f>FEB!F104</f>
        <v>376.2198195130257</v>
      </c>
      <c r="K129" s="28">
        <f>FEB!G104</f>
        <v>9548</v>
      </c>
      <c r="L129" s="30">
        <f>FEB!H104</f>
        <v>231.4138039379975</v>
      </c>
    </row>
    <row r="130" spans="1:17" ht="12.75">
      <c r="A130" s="24" t="s">
        <v>56</v>
      </c>
      <c r="B130" s="28">
        <f>MAR!C103</f>
        <v>9113846</v>
      </c>
      <c r="C130" s="28">
        <f>MAR!E103</f>
        <v>19732</v>
      </c>
      <c r="D130" s="30">
        <f>MAR!F103</f>
        <v>461.8815122643422</v>
      </c>
      <c r="E130" s="28">
        <f>MAR!G103</f>
        <v>39520</v>
      </c>
      <c r="F130" s="30">
        <f>MAR!H103</f>
        <v>230.61351214574898</v>
      </c>
      <c r="H130" s="28">
        <f>MAR!C104</f>
        <v>2198724</v>
      </c>
      <c r="I130" s="28">
        <f>MAR!E104</f>
        <v>5865</v>
      </c>
      <c r="J130" s="30">
        <f>MAR!F104</f>
        <v>374.88900255754476</v>
      </c>
      <c r="K130" s="28">
        <f>MAR!G104</f>
        <v>9518</v>
      </c>
      <c r="L130" s="30">
        <f>MAR!H104</f>
        <v>231.00693422988022</v>
      </c>
      <c r="Q130" s="19"/>
    </row>
    <row r="131" spans="1:17" ht="12.75">
      <c r="A131" s="24" t="s">
        <v>57</v>
      </c>
      <c r="B131" s="28">
        <f>APR!C103</f>
        <v>9036744</v>
      </c>
      <c r="C131" s="28">
        <f>APR!E103</f>
        <v>19623</v>
      </c>
      <c r="D131" s="30">
        <f>APR!F103</f>
        <v>460.5179636141263</v>
      </c>
      <c r="E131" s="28">
        <f>APR!G103</f>
        <v>39256</v>
      </c>
      <c r="F131" s="30">
        <f>APR!H103</f>
        <v>230.20032606480538</v>
      </c>
      <c r="H131" s="28">
        <f>APR!C104</f>
        <v>2227826</v>
      </c>
      <c r="I131" s="28">
        <f>APR!E104</f>
        <v>5916</v>
      </c>
      <c r="J131" s="30">
        <f>APR!F104</f>
        <v>376.57640297498307</v>
      </c>
      <c r="K131" s="28">
        <f>APR!G104</f>
        <v>9637</v>
      </c>
      <c r="L131" s="30">
        <f>APR!H104</f>
        <v>231.1742243436754</v>
      </c>
      <c r="Q131" s="19"/>
    </row>
    <row r="132" spans="1:17" ht="12.75">
      <c r="A132" s="24" t="s">
        <v>58</v>
      </c>
      <c r="B132" s="28">
        <f>MAY!C103</f>
        <v>9047406</v>
      </c>
      <c r="C132" s="28">
        <f>MAY!E103</f>
        <v>19640</v>
      </c>
      <c r="D132" s="30">
        <f>MAY!F103</f>
        <v>460.6622199592668</v>
      </c>
      <c r="E132" s="28">
        <f>MAY!G103</f>
        <v>39268</v>
      </c>
      <c r="F132" s="30">
        <f>MAY!H103</f>
        <v>230.4014974024651</v>
      </c>
      <c r="H132" s="28">
        <f>MAY!C104</f>
        <v>2248335</v>
      </c>
      <c r="I132" s="28">
        <f>MAY!E104</f>
        <v>5939</v>
      </c>
      <c r="J132" s="30">
        <f>MAY!F104</f>
        <v>378.5713083010608</v>
      </c>
      <c r="K132" s="28">
        <f>MAY!G104</f>
        <v>9719</v>
      </c>
      <c r="L132" s="30">
        <f>MAY!H104</f>
        <v>231.33398497787837</v>
      </c>
      <c r="Q132" s="19"/>
    </row>
    <row r="133" spans="1:17" ht="12.75">
      <c r="A133" s="24" t="s">
        <v>59</v>
      </c>
      <c r="B133" s="28">
        <f>JUN!C103</f>
        <v>9141330</v>
      </c>
      <c r="C133" s="28">
        <f>JUN!E103</f>
        <v>19794</v>
      </c>
      <c r="D133" s="30">
        <f>JUN!F103</f>
        <v>461.82327978175203</v>
      </c>
      <c r="E133" s="28">
        <f>JUN!G103</f>
        <v>39685</v>
      </c>
      <c r="F133" s="30">
        <f>JUN!H103</f>
        <v>230.34723447146277</v>
      </c>
      <c r="H133" s="28">
        <f>JUN!C104</f>
        <v>2244397</v>
      </c>
      <c r="I133" s="28">
        <f>JUN!E104</f>
        <v>5967</v>
      </c>
      <c r="J133" s="30">
        <f>JUN!F104</f>
        <v>376.13490866432045</v>
      </c>
      <c r="K133" s="28">
        <f>JUN!G104</f>
        <v>9695</v>
      </c>
      <c r="L133" s="30">
        <f>JUN!H104</f>
        <v>231.50046415678185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8894411.916666666</v>
      </c>
      <c r="C134" s="20">
        <f>SUM(C122:C133)/COUNTIF(C122:C133,"&lt;&gt;0")</f>
        <v>19393.916666666668</v>
      </c>
      <c r="D134" s="30">
        <f>B134/C134</f>
        <v>458.6186518968576</v>
      </c>
      <c r="E134" s="28">
        <f>SUM(E122:E133)/COUNTIF(E122:E133,"&lt;&gt;0")</f>
        <v>38841.916666666664</v>
      </c>
      <c r="F134" s="30">
        <f>B134/E134</f>
        <v>228.9900365369886</v>
      </c>
      <c r="H134" s="20">
        <f>SUM(H122:H133)/COUNTIF(H122:H133,"&lt;&gt;0")</f>
        <v>2211122.3333333335</v>
      </c>
      <c r="I134" s="20">
        <f>SUM(I122:I133)/COUNTIF(I122:I133,"&lt;&gt;0")</f>
        <v>5874.25</v>
      </c>
      <c r="J134" s="30">
        <f>H134/I134</f>
        <v>376.40930047807524</v>
      </c>
      <c r="K134" s="28">
        <f>SUM(K122:K133)/COUNTIF(K122:K133,"&lt;&gt;0")</f>
        <v>9636.75</v>
      </c>
      <c r="L134" s="30">
        <f>H134/K134</f>
        <v>229.44689167336847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JUL!F130</f>
        <v>2154783</v>
      </c>
      <c r="D142" s="28">
        <f>JUL!F131</f>
        <v>675828</v>
      </c>
      <c r="E142" s="28">
        <f>JUL!F132</f>
        <v>1181195</v>
      </c>
      <c r="F142" s="28">
        <f>JUL!F133</f>
        <v>5528</v>
      </c>
      <c r="G142" s="28">
        <f>JUL!F134</f>
        <v>292232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AUG!F130</f>
        <v>2141518</v>
      </c>
      <c r="D143" s="28">
        <f>AUG!F131</f>
        <v>674127</v>
      </c>
      <c r="E143" s="28">
        <f>AUG!F132</f>
        <v>1157700</v>
      </c>
      <c r="F143" s="28">
        <f>AUG!F133</f>
        <v>7453</v>
      </c>
      <c r="G143" s="28">
        <f>AUG!F134</f>
        <v>302238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SEP!F130</f>
        <v>2130085</v>
      </c>
      <c r="D144" s="28">
        <f>SEP!F131</f>
        <v>683415</v>
      </c>
      <c r="E144" s="28">
        <f>SEP!F132</f>
        <v>1139919</v>
      </c>
      <c r="F144" s="28">
        <f>SEP!F133</f>
        <v>9121</v>
      </c>
      <c r="G144" s="28">
        <f>SEP!F134</f>
        <v>297630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OCT!F130</f>
        <v>2240763</v>
      </c>
      <c r="D145" s="28">
        <f>OCT!F131</f>
        <v>722719</v>
      </c>
      <c r="E145" s="28">
        <f>OCT!F132</f>
        <v>1197939</v>
      </c>
      <c r="F145" s="28">
        <f>OCT!F133</f>
        <v>9802</v>
      </c>
      <c r="G145" s="28">
        <f>OCT!F134</f>
        <v>310303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NOV!F130</f>
        <v>2252264</v>
      </c>
      <c r="D146" s="28">
        <f>NOV!F131</f>
        <v>728815</v>
      </c>
      <c r="E146" s="28">
        <f>NOV!F132</f>
        <v>1194468</v>
      </c>
      <c r="F146" s="28">
        <f>NOV!F133</f>
        <v>7045</v>
      </c>
      <c r="G146" s="28">
        <f>NOV!F134</f>
        <v>321936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DEC!F130</f>
        <v>2249596</v>
      </c>
      <c r="D147" s="28">
        <f>DEC!F131</f>
        <v>730084</v>
      </c>
      <c r="E147" s="28">
        <f>DEC!F132</f>
        <v>1194764</v>
      </c>
      <c r="F147" s="28">
        <f>DEC!F133</f>
        <v>1527</v>
      </c>
      <c r="G147" s="28">
        <f>DEC!F134</f>
        <v>323221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JAN!F130</f>
        <v>2235638</v>
      </c>
      <c r="D148" s="28">
        <f>JAN!F131</f>
        <v>722719</v>
      </c>
      <c r="E148" s="28">
        <f>JAN!F132</f>
        <v>1175465</v>
      </c>
      <c r="F148" s="28">
        <f>JAN!F133</f>
        <v>4248</v>
      </c>
      <c r="G148" s="28">
        <f>JAN!F134</f>
        <v>333206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FEB!F130</f>
        <v>2209539</v>
      </c>
      <c r="D149" s="28">
        <f>FEB!F131</f>
        <v>720333</v>
      </c>
      <c r="E149" s="28">
        <f>FEB!F132</f>
        <v>1164545</v>
      </c>
      <c r="F149" s="28">
        <f>FEB!F133</f>
        <v>0</v>
      </c>
      <c r="G149" s="28">
        <f>FEB!F134</f>
        <v>324661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MAR!F130</f>
        <v>2198724</v>
      </c>
      <c r="D150" s="28">
        <f>MAR!F131</f>
        <v>720617</v>
      </c>
      <c r="E150" s="28">
        <f>MAR!F132</f>
        <v>1152618</v>
      </c>
      <c r="F150" s="28">
        <f>MAR!F133</f>
        <v>3577</v>
      </c>
      <c r="G150" s="28">
        <f>MAR!F134</f>
        <v>321912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APR!F130</f>
        <v>2227826</v>
      </c>
      <c r="D151" s="28">
        <f>APR!F131</f>
        <v>724146</v>
      </c>
      <c r="E151" s="28">
        <f>APR!F132</f>
        <v>1175746</v>
      </c>
      <c r="F151" s="28">
        <f>APR!F133</f>
        <v>5149</v>
      </c>
      <c r="G151" s="28">
        <f>APR!F134</f>
        <v>322785</v>
      </c>
      <c r="H151" s="28"/>
    </row>
    <row r="152" spans="1:8" ht="12.75">
      <c r="A152" s="24" t="s">
        <v>58</v>
      </c>
      <c r="C152" s="28">
        <f>MAY!F130</f>
        <v>2248335</v>
      </c>
      <c r="D152" s="28">
        <f>MAY!F131</f>
        <v>726878</v>
      </c>
      <c r="E152" s="28">
        <f>MAY!F132</f>
        <v>1187725</v>
      </c>
      <c r="F152" s="28">
        <f>MAY!F133</f>
        <v>5507</v>
      </c>
      <c r="G152" s="28">
        <f>MAY!F134</f>
        <v>328225</v>
      </c>
      <c r="H152" s="28"/>
    </row>
    <row r="153" spans="1:8" ht="12.75">
      <c r="A153" s="24" t="s">
        <v>59</v>
      </c>
      <c r="C153" s="28">
        <f>JUN!F130</f>
        <v>2244397</v>
      </c>
      <c r="D153" s="28">
        <f>JUN!F131</f>
        <v>726985</v>
      </c>
      <c r="E153" s="28">
        <f>JUN!F132</f>
        <v>1171786</v>
      </c>
      <c r="F153" s="28">
        <f>JUN!F133</f>
        <v>6530</v>
      </c>
      <c r="G153" s="28">
        <f>JUN!F134</f>
        <v>339096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2211122.3333333335</v>
      </c>
      <c r="D154" s="33">
        <f>SUM(D142:D153)/COUNTIF(D142:D153,"&lt;&gt;0")</f>
        <v>713055.5</v>
      </c>
      <c r="E154" s="33">
        <f>SUM(E142:E153)/COUNTIF(E142:E153,"&lt;&gt;0")</f>
        <v>1174489.1666666667</v>
      </c>
      <c r="F154" s="33">
        <f>SUM(F142:F153)/COUNTIF(F142:F153,"&lt;&gt;0")</f>
        <v>5953.363636363636</v>
      </c>
      <c r="G154" s="33">
        <f>SUM(G142:G153)/COUNTIF(G142:G153,"&lt;&gt;0")</f>
        <v>318120.4166666667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JUL!B7</f>
        <v>602</v>
      </c>
      <c r="C5" s="20">
        <f>JUL!C7</f>
        <v>0</v>
      </c>
      <c r="D5" s="20">
        <f>JUL!D7</f>
        <v>140</v>
      </c>
      <c r="E5" s="20">
        <f>JUL!E7</f>
        <v>583</v>
      </c>
      <c r="F5" s="20">
        <f>JUL!F7</f>
        <v>15</v>
      </c>
      <c r="G5" s="20">
        <f>JUL!G7</f>
        <v>8724</v>
      </c>
      <c r="H5" s="20">
        <f aca="true" t="shared" si="0" ref="H5:H16">SUM(B5:G5)</f>
        <v>10064</v>
      </c>
    </row>
    <row r="6" spans="1:8" ht="12.75">
      <c r="A6" s="24" t="s">
        <v>49</v>
      </c>
      <c r="B6" s="20">
        <f>AUG!B7</f>
        <v>591</v>
      </c>
      <c r="C6" s="20">
        <f>AUG!C7</f>
        <v>0</v>
      </c>
      <c r="D6" s="20">
        <f>AUG!D7</f>
        <v>129</v>
      </c>
      <c r="E6" s="20">
        <f>AUG!E7</f>
        <v>583</v>
      </c>
      <c r="F6" s="20">
        <f>AUG!F7</f>
        <v>17</v>
      </c>
      <c r="G6" s="20">
        <f>AUG!G7</f>
        <v>8758</v>
      </c>
      <c r="H6" s="20">
        <f t="shared" si="0"/>
        <v>10078</v>
      </c>
    </row>
    <row r="7" spans="1:8" ht="12.75">
      <c r="A7" s="24" t="s">
        <v>50</v>
      </c>
      <c r="B7" s="20">
        <f>SEP!B7</f>
        <v>650</v>
      </c>
      <c r="C7" s="20">
        <f>SEP!C7</f>
        <v>0</v>
      </c>
      <c r="D7" s="20">
        <f>SEP!D7</f>
        <v>143</v>
      </c>
      <c r="E7" s="20">
        <f>SEP!E7</f>
        <v>592</v>
      </c>
      <c r="F7" s="20">
        <f>SEP!F7</f>
        <v>17</v>
      </c>
      <c r="G7" s="20">
        <f>SEP!G7</f>
        <v>8718</v>
      </c>
      <c r="H7" s="20">
        <f t="shared" si="0"/>
        <v>10120</v>
      </c>
    </row>
    <row r="8" spans="1:8" ht="12.75">
      <c r="A8" s="24" t="s">
        <v>51</v>
      </c>
      <c r="B8" s="20">
        <f>OCT!B7</f>
        <v>630</v>
      </c>
      <c r="C8" s="20">
        <f>OCT!C7</f>
        <v>0</v>
      </c>
      <c r="D8" s="20">
        <f>OCT!D7</f>
        <v>139</v>
      </c>
      <c r="E8" s="20">
        <f>OCT!E7</f>
        <v>597</v>
      </c>
      <c r="F8" s="20">
        <f>OCT!F7</f>
        <v>19</v>
      </c>
      <c r="G8" s="20">
        <f>OCT!G7</f>
        <v>8841</v>
      </c>
      <c r="H8" s="20">
        <f t="shared" si="0"/>
        <v>10226</v>
      </c>
    </row>
    <row r="9" spans="1:8" ht="12.75">
      <c r="A9" s="24" t="s">
        <v>52</v>
      </c>
      <c r="B9" s="20">
        <f>NOV!B7</f>
        <v>630</v>
      </c>
      <c r="C9" s="20">
        <f>NOV!C7</f>
        <v>0</v>
      </c>
      <c r="D9" s="20">
        <f>NOV!D7</f>
        <v>122</v>
      </c>
      <c r="E9" s="20">
        <f>NOV!E7</f>
        <v>588</v>
      </c>
      <c r="F9" s="20">
        <f>NOV!F7</f>
        <v>19</v>
      </c>
      <c r="G9" s="20">
        <f>NOV!G7</f>
        <v>8698</v>
      </c>
      <c r="H9" s="20">
        <f t="shared" si="0"/>
        <v>10057</v>
      </c>
    </row>
    <row r="10" spans="1:8" ht="12.75">
      <c r="A10" s="24" t="s">
        <v>53</v>
      </c>
      <c r="B10" s="20">
        <f>DEC!B7</f>
        <v>652</v>
      </c>
      <c r="C10" s="20">
        <f>DEC!C7</f>
        <v>0</v>
      </c>
      <c r="D10" s="20">
        <f>DEC!D7</f>
        <v>134</v>
      </c>
      <c r="E10" s="20">
        <f>DEC!E7</f>
        <v>590</v>
      </c>
      <c r="F10" s="20">
        <f>DEC!F7</f>
        <v>17</v>
      </c>
      <c r="G10" s="20">
        <f>DEC!G7</f>
        <v>8732</v>
      </c>
      <c r="H10" s="20">
        <f t="shared" si="0"/>
        <v>10125</v>
      </c>
    </row>
    <row r="11" spans="1:8" ht="12.75">
      <c r="A11" s="24" t="s">
        <v>54</v>
      </c>
      <c r="B11" s="20">
        <f>JAN!B7</f>
        <v>606</v>
      </c>
      <c r="C11" s="20">
        <f>JAN!C7</f>
        <v>0</v>
      </c>
      <c r="D11" s="20">
        <f>JAN!D7</f>
        <v>131</v>
      </c>
      <c r="E11" s="20">
        <f>JAN!E7</f>
        <v>589</v>
      </c>
      <c r="F11" s="20">
        <f>JAN!F7</f>
        <v>15</v>
      </c>
      <c r="G11" s="20">
        <f>JAN!G7</f>
        <v>8553</v>
      </c>
      <c r="H11" s="20">
        <f t="shared" si="0"/>
        <v>9894</v>
      </c>
    </row>
    <row r="12" spans="1:8" ht="12.75">
      <c r="A12" s="24" t="s">
        <v>55</v>
      </c>
      <c r="B12" s="20">
        <f>FEB!B7</f>
        <v>607</v>
      </c>
      <c r="C12" s="20">
        <f>FEB!C7</f>
        <v>0</v>
      </c>
      <c r="D12" s="20">
        <f>FEB!D7</f>
        <v>148</v>
      </c>
      <c r="E12" s="20">
        <f>FEB!E7</f>
        <v>585</v>
      </c>
      <c r="F12" s="20">
        <f>FEB!F7</f>
        <v>12</v>
      </c>
      <c r="G12" s="20">
        <f>FEB!G7</f>
        <v>8481</v>
      </c>
      <c r="H12" s="20">
        <f t="shared" si="0"/>
        <v>9833</v>
      </c>
    </row>
    <row r="13" spans="1:8" ht="12.75">
      <c r="A13" s="24" t="s">
        <v>56</v>
      </c>
      <c r="B13" s="20">
        <f>MAR!B7</f>
        <v>626</v>
      </c>
      <c r="C13" s="20">
        <f>MAR!C7</f>
        <v>0</v>
      </c>
      <c r="D13" s="20">
        <f>MAR!D7</f>
        <v>143</v>
      </c>
      <c r="E13" s="20">
        <f>MAR!E7</f>
        <v>581</v>
      </c>
      <c r="F13" s="20">
        <f>MAR!F7</f>
        <v>12</v>
      </c>
      <c r="G13" s="20">
        <f>MAR!G7</f>
        <v>8421</v>
      </c>
      <c r="H13" s="20">
        <f t="shared" si="0"/>
        <v>9783</v>
      </c>
    </row>
    <row r="14" spans="1:8" ht="12.75">
      <c r="A14" s="24" t="s">
        <v>57</v>
      </c>
      <c r="B14" s="20">
        <f>APR!B7</f>
        <v>608</v>
      </c>
      <c r="C14" s="20">
        <f>APR!C7</f>
        <v>2</v>
      </c>
      <c r="D14" s="20">
        <f>APR!D7</f>
        <v>139</v>
      </c>
      <c r="E14" s="20">
        <f>APR!E7</f>
        <v>592</v>
      </c>
      <c r="F14" s="20">
        <f>APR!F7</f>
        <v>13</v>
      </c>
      <c r="G14" s="20">
        <f>APR!G7</f>
        <v>8414</v>
      </c>
      <c r="H14" s="20">
        <f t="shared" si="0"/>
        <v>9768</v>
      </c>
    </row>
    <row r="15" spans="1:8" ht="12.75">
      <c r="A15" s="24" t="s">
        <v>58</v>
      </c>
      <c r="B15" s="20">
        <f>MAY!B7</f>
        <v>611</v>
      </c>
      <c r="C15" s="20">
        <f>MAY!C7</f>
        <v>4</v>
      </c>
      <c r="D15" s="20">
        <f>MAY!D7</f>
        <v>150</v>
      </c>
      <c r="E15" s="20">
        <f>MAY!E7</f>
        <v>594</v>
      </c>
      <c r="F15" s="20">
        <f>MAY!F7</f>
        <v>12</v>
      </c>
      <c r="G15" s="20">
        <f>MAY!G7</f>
        <v>8433</v>
      </c>
      <c r="H15" s="20">
        <f t="shared" si="0"/>
        <v>9804</v>
      </c>
    </row>
    <row r="16" spans="1:8" ht="12.75">
      <c r="A16" s="24" t="s">
        <v>59</v>
      </c>
      <c r="B16" s="20">
        <f>JUN!B7</f>
        <v>605</v>
      </c>
      <c r="C16" s="20">
        <f>JUN!C7</f>
        <v>4</v>
      </c>
      <c r="D16" s="20">
        <f>JUN!D7</f>
        <v>155</v>
      </c>
      <c r="E16" s="20">
        <f>JUN!E7</f>
        <v>593</v>
      </c>
      <c r="F16" s="20">
        <f>JUN!F7</f>
        <v>11</v>
      </c>
      <c r="G16" s="20">
        <f>JUN!G7</f>
        <v>8409</v>
      </c>
      <c r="H16" s="20">
        <f t="shared" si="0"/>
        <v>9777</v>
      </c>
    </row>
    <row r="17" spans="1:17" ht="12.75">
      <c r="A17" s="17" t="s">
        <v>47</v>
      </c>
      <c r="B17" s="20">
        <f aca="true" t="shared" si="1" ref="B17:H17">SUM(B5:B16)/COUNTIF(B5:B16,"&lt;&gt;0")</f>
        <v>618.1666666666666</v>
      </c>
      <c r="C17" s="20">
        <f t="shared" si="1"/>
        <v>3.3333333333333335</v>
      </c>
      <c r="D17" s="20">
        <f t="shared" si="1"/>
        <v>139.41666666666666</v>
      </c>
      <c r="E17" s="20">
        <f t="shared" si="1"/>
        <v>588.9166666666666</v>
      </c>
      <c r="F17" s="20">
        <f t="shared" si="1"/>
        <v>14.916666666666666</v>
      </c>
      <c r="G17" s="20">
        <f t="shared" si="1"/>
        <v>8598.5</v>
      </c>
      <c r="H17" s="20">
        <f t="shared" si="1"/>
        <v>9960.75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JUL!B18</f>
        <v>194</v>
      </c>
      <c r="C21" s="23">
        <f>JUL!C18</f>
        <v>0</v>
      </c>
      <c r="D21" s="23">
        <f>JUL!D18</f>
        <v>138</v>
      </c>
      <c r="E21" s="23">
        <f>JUL!E18</f>
        <v>564</v>
      </c>
      <c r="F21" s="23">
        <f>JUL!F18</f>
        <v>14</v>
      </c>
      <c r="G21" s="23">
        <f>JUL!G18</f>
        <v>4329</v>
      </c>
      <c r="H21" s="20">
        <f aca="true" t="shared" si="2" ref="H21:H32">SUM(B21:G21)</f>
        <v>5239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AUG!B18</f>
        <v>192</v>
      </c>
      <c r="C22" s="23">
        <f>AUG!C18</f>
        <v>0</v>
      </c>
      <c r="D22" s="23">
        <f>AUG!D18</f>
        <v>128</v>
      </c>
      <c r="E22" s="23">
        <f>AUG!E18</f>
        <v>563</v>
      </c>
      <c r="F22" s="23">
        <f>AUG!F18</f>
        <v>16</v>
      </c>
      <c r="G22" s="23">
        <f>AUG!G18</f>
        <v>4313</v>
      </c>
      <c r="H22" s="20">
        <f t="shared" si="2"/>
        <v>5212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SEP!B18</f>
        <v>212</v>
      </c>
      <c r="C23" s="23">
        <f>SEP!C18</f>
        <v>0</v>
      </c>
      <c r="D23" s="23">
        <f>SEP!D18</f>
        <v>141</v>
      </c>
      <c r="E23" s="23">
        <f>SEP!E18</f>
        <v>568</v>
      </c>
      <c r="F23" s="23">
        <f>SEP!F18</f>
        <v>16</v>
      </c>
      <c r="G23" s="23">
        <f>SEP!G18</f>
        <v>4276</v>
      </c>
      <c r="H23" s="20">
        <f t="shared" si="2"/>
        <v>5213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OCT!B18</f>
        <v>207</v>
      </c>
      <c r="C24" s="23">
        <f>OCT!C18</f>
        <v>0</v>
      </c>
      <c r="D24" s="23">
        <f>OCT!D18</f>
        <v>137</v>
      </c>
      <c r="E24" s="23">
        <f>OCT!E18</f>
        <v>574</v>
      </c>
      <c r="F24" s="23">
        <f>OCT!F18</f>
        <v>18</v>
      </c>
      <c r="G24" s="23">
        <f>OCT!G18</f>
        <v>4324</v>
      </c>
      <c r="H24" s="20">
        <f t="shared" si="2"/>
        <v>5260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NOV!B18</f>
        <v>206</v>
      </c>
      <c r="C25" s="20">
        <f>NOV!C18</f>
        <v>0</v>
      </c>
      <c r="D25" s="20">
        <f>NOV!D18</f>
        <v>121</v>
      </c>
      <c r="E25" s="20">
        <f>NOV!E18</f>
        <v>567</v>
      </c>
      <c r="F25" s="20">
        <f>NOV!F18</f>
        <v>18</v>
      </c>
      <c r="G25" s="20">
        <f>NOV!G18</f>
        <v>4287</v>
      </c>
      <c r="H25" s="20">
        <f t="shared" si="2"/>
        <v>5199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DEC!B18</f>
        <v>211</v>
      </c>
      <c r="C26" s="20">
        <f>DEC!C18</f>
        <v>0</v>
      </c>
      <c r="D26" s="20">
        <f>DEC!D18</f>
        <v>132</v>
      </c>
      <c r="E26" s="20">
        <f>DEC!E18</f>
        <v>566</v>
      </c>
      <c r="F26" s="20">
        <f>DEC!F18</f>
        <v>16</v>
      </c>
      <c r="G26" s="20">
        <f>DEC!G18</f>
        <v>4324</v>
      </c>
      <c r="H26" s="20">
        <f t="shared" si="2"/>
        <v>5249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JAN!B18</f>
        <v>203</v>
      </c>
      <c r="C27" s="20">
        <f>JAN!C18</f>
        <v>0</v>
      </c>
      <c r="D27" s="20">
        <f>JAN!D18</f>
        <v>130</v>
      </c>
      <c r="E27" s="20">
        <f>JAN!E18</f>
        <v>566</v>
      </c>
      <c r="F27" s="20">
        <f>JAN!F18</f>
        <v>14</v>
      </c>
      <c r="G27" s="20">
        <f>JAN!G18</f>
        <v>4256</v>
      </c>
      <c r="H27" s="20">
        <f t="shared" si="2"/>
        <v>5169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FEB!B18</f>
        <v>197</v>
      </c>
      <c r="C28" s="20">
        <f>FEB!C18</f>
        <v>0</v>
      </c>
      <c r="D28" s="20">
        <f>FEB!D18</f>
        <v>146</v>
      </c>
      <c r="E28" s="20">
        <f>FEB!E18</f>
        <v>564</v>
      </c>
      <c r="F28" s="20">
        <f>FEB!F18</f>
        <v>11</v>
      </c>
      <c r="G28" s="20">
        <f>FEB!G18</f>
        <v>4206</v>
      </c>
      <c r="H28" s="20">
        <f t="shared" si="2"/>
        <v>5124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MAR!B18</f>
        <v>204</v>
      </c>
      <c r="C29" s="20">
        <f>MAR!C18</f>
        <v>0</v>
      </c>
      <c r="D29" s="20">
        <f>MAR!D18</f>
        <v>141</v>
      </c>
      <c r="E29" s="20">
        <f>MAR!E18</f>
        <v>565</v>
      </c>
      <c r="F29" s="20">
        <f>MAR!F18</f>
        <v>11</v>
      </c>
      <c r="G29" s="20">
        <f>MAR!G18</f>
        <v>4213</v>
      </c>
      <c r="H29" s="20">
        <f t="shared" si="2"/>
        <v>5134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APR!B18</f>
        <v>199</v>
      </c>
      <c r="C30" s="20">
        <f>APR!C18</f>
        <v>1</v>
      </c>
      <c r="D30" s="20">
        <f>APR!D18</f>
        <v>137</v>
      </c>
      <c r="E30" s="20">
        <f>APR!E18</f>
        <v>571</v>
      </c>
      <c r="F30" s="20">
        <f>APR!F18</f>
        <v>12</v>
      </c>
      <c r="G30" s="20">
        <f>APR!G18</f>
        <v>4222</v>
      </c>
      <c r="H30" s="20">
        <f t="shared" si="2"/>
        <v>5142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MAY!B18</f>
        <v>197</v>
      </c>
      <c r="C31" s="20">
        <f>MAY!C18</f>
        <v>1</v>
      </c>
      <c r="D31" s="20">
        <f>MAY!D18</f>
        <v>148</v>
      </c>
      <c r="E31" s="20">
        <f>MAY!E18</f>
        <v>576</v>
      </c>
      <c r="F31" s="20">
        <f>MAY!F18</f>
        <v>11</v>
      </c>
      <c r="G31" s="20">
        <f>MAY!G18</f>
        <v>4233</v>
      </c>
      <c r="H31" s="20">
        <f t="shared" si="2"/>
        <v>5166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JUN!B18</f>
        <v>191</v>
      </c>
      <c r="C32" s="20">
        <f>JUN!C18</f>
        <v>1</v>
      </c>
      <c r="D32" s="20">
        <f>JUN!D18</f>
        <v>153</v>
      </c>
      <c r="E32" s="20">
        <f>JUN!E18</f>
        <v>573</v>
      </c>
      <c r="F32" s="20">
        <f>JUN!F18</f>
        <v>10</v>
      </c>
      <c r="G32" s="20">
        <f>JUN!G18</f>
        <v>4242</v>
      </c>
      <c r="H32" s="20">
        <f t="shared" si="2"/>
        <v>5170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201.08333333333334</v>
      </c>
      <c r="C33" s="20">
        <f t="shared" si="3"/>
        <v>1</v>
      </c>
      <c r="D33" s="20">
        <f t="shared" si="3"/>
        <v>137.66666666666666</v>
      </c>
      <c r="E33" s="20">
        <f t="shared" si="3"/>
        <v>568.0833333333334</v>
      </c>
      <c r="F33" s="20">
        <f t="shared" si="3"/>
        <v>13.916666666666666</v>
      </c>
      <c r="G33" s="20">
        <f t="shared" si="3"/>
        <v>4268.75</v>
      </c>
      <c r="H33" s="20">
        <f t="shared" si="3"/>
        <v>5189.75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JUL!B29</f>
        <v>133553</v>
      </c>
      <c r="C37" s="20">
        <f>JUL!C29</f>
        <v>0</v>
      </c>
      <c r="D37" s="20">
        <f>JUL!D29</f>
        <v>41730</v>
      </c>
      <c r="E37" s="20">
        <f>JUL!E29</f>
        <v>117695</v>
      </c>
      <c r="F37" s="20">
        <f>JUL!F29</f>
        <v>4429</v>
      </c>
      <c r="G37" s="20">
        <f>JUL!G29</f>
        <v>1846437</v>
      </c>
      <c r="H37" s="20">
        <f aca="true" t="shared" si="4" ref="H37:H48">SUM(B37:G37)</f>
        <v>2143844</v>
      </c>
    </row>
    <row r="38" spans="1:8" ht="12.75">
      <c r="A38" s="24" t="s">
        <v>49</v>
      </c>
      <c r="B38" s="20">
        <f>AUG!B29</f>
        <v>128956</v>
      </c>
      <c r="C38" s="20">
        <f>AUG!C29</f>
        <v>0</v>
      </c>
      <c r="D38" s="20">
        <f>AUG!D29</f>
        <v>38157</v>
      </c>
      <c r="E38" s="20">
        <f>AUG!E29</f>
        <v>117599</v>
      </c>
      <c r="F38" s="20">
        <f>AUG!F29</f>
        <v>4895</v>
      </c>
      <c r="G38" s="20">
        <f>AUG!G29</f>
        <v>1841406</v>
      </c>
      <c r="H38" s="20">
        <f t="shared" si="4"/>
        <v>2131013</v>
      </c>
    </row>
    <row r="39" spans="1:17" ht="12.75">
      <c r="A39" s="24" t="s">
        <v>50</v>
      </c>
      <c r="B39" s="20">
        <f>SEP!B29</f>
        <v>144401</v>
      </c>
      <c r="C39" s="20">
        <f>SEP!C29</f>
        <v>0</v>
      </c>
      <c r="D39" s="20">
        <f>SEP!D29</f>
        <v>42484</v>
      </c>
      <c r="E39" s="20">
        <f>SEP!E29</f>
        <v>118181</v>
      </c>
      <c r="F39" s="20">
        <f>SEP!F29</f>
        <v>5034</v>
      </c>
      <c r="G39" s="20">
        <f>SEP!G29</f>
        <v>1830821</v>
      </c>
      <c r="H39" s="20">
        <f t="shared" si="4"/>
        <v>2140921</v>
      </c>
      <c r="Q39" s="19"/>
    </row>
    <row r="40" spans="1:17" ht="12.75">
      <c r="A40" s="24" t="s">
        <v>51</v>
      </c>
      <c r="B40" s="20">
        <f>OCT!B29</f>
        <v>145950</v>
      </c>
      <c r="C40" s="20">
        <f>OCT!C29</f>
        <v>0</v>
      </c>
      <c r="D40" s="20">
        <f>OCT!D29</f>
        <v>42254</v>
      </c>
      <c r="E40" s="20">
        <f>OCT!E29</f>
        <v>126057</v>
      </c>
      <c r="F40" s="20">
        <f>OCT!F29</f>
        <v>5900</v>
      </c>
      <c r="G40" s="20">
        <f>OCT!G29</f>
        <v>1941921</v>
      </c>
      <c r="H40" s="20">
        <f t="shared" si="4"/>
        <v>2262082</v>
      </c>
      <c r="Q40" s="19"/>
    </row>
    <row r="41" spans="1:17" ht="12.75">
      <c r="A41" s="24" t="s">
        <v>52</v>
      </c>
      <c r="B41" s="20">
        <f>NOV!B29</f>
        <v>144516</v>
      </c>
      <c r="C41" s="20">
        <f>NOV!C29</f>
        <v>0</v>
      </c>
      <c r="D41" s="20">
        <f>NOV!D29</f>
        <v>37147</v>
      </c>
      <c r="E41" s="20">
        <f>NOV!E29</f>
        <v>124182</v>
      </c>
      <c r="F41" s="20">
        <f>NOV!F29</f>
        <v>5859</v>
      </c>
      <c r="G41" s="20">
        <f>NOV!G29</f>
        <v>1903864</v>
      </c>
      <c r="H41" s="20">
        <f t="shared" si="4"/>
        <v>2215568</v>
      </c>
      <c r="Q41" s="19"/>
    </row>
    <row r="42" spans="1:17" ht="12.75">
      <c r="A42" s="24" t="s">
        <v>53</v>
      </c>
      <c r="B42" s="20">
        <f>DEC!B29</f>
        <v>148702</v>
      </c>
      <c r="C42" s="20">
        <f>DEC!C29</f>
        <v>0</v>
      </c>
      <c r="D42" s="20">
        <f>DEC!D29</f>
        <v>40437</v>
      </c>
      <c r="E42" s="20">
        <f>DEC!E29</f>
        <v>124171</v>
      </c>
      <c r="F42" s="20">
        <f>DEC!F29</f>
        <v>5171</v>
      </c>
      <c r="G42" s="20">
        <f>DEC!G29</f>
        <v>1903888</v>
      </c>
      <c r="H42" s="20">
        <f t="shared" si="4"/>
        <v>2222369</v>
      </c>
      <c r="Q42" s="19"/>
    </row>
    <row r="43" spans="1:17" ht="12.75">
      <c r="A43" s="24" t="s">
        <v>54</v>
      </c>
      <c r="B43" s="20">
        <f>JAN!B29</f>
        <v>136127</v>
      </c>
      <c r="C43" s="20">
        <f>JAN!C29</f>
        <v>0</v>
      </c>
      <c r="D43" s="20">
        <f>JAN!D29</f>
        <v>39520</v>
      </c>
      <c r="E43" s="20">
        <f>JAN!E29</f>
        <v>122588</v>
      </c>
      <c r="F43" s="20">
        <f>JAN!F29</f>
        <v>4575</v>
      </c>
      <c r="G43" s="20">
        <f>JAN!G29</f>
        <v>1869114</v>
      </c>
      <c r="H43" s="20">
        <f t="shared" si="4"/>
        <v>2171924</v>
      </c>
      <c r="Q43" s="19"/>
    </row>
    <row r="44" spans="1:17" ht="12.75">
      <c r="A44" s="24" t="s">
        <v>55</v>
      </c>
      <c r="B44" s="20">
        <f>FEB!B29</f>
        <v>136194</v>
      </c>
      <c r="C44" s="20">
        <f>FEB!C29</f>
        <v>0</v>
      </c>
      <c r="D44" s="20">
        <f>FEB!D29</f>
        <v>44307</v>
      </c>
      <c r="E44" s="20">
        <f>FEB!E29</f>
        <v>121377</v>
      </c>
      <c r="F44" s="20">
        <f>FEB!F29</f>
        <v>3639</v>
      </c>
      <c r="G44" s="20">
        <f>FEB!G29</f>
        <v>1865579</v>
      </c>
      <c r="H44" s="20">
        <f t="shared" si="4"/>
        <v>2171096</v>
      </c>
      <c r="Q44" s="19"/>
    </row>
    <row r="45" spans="1:17" ht="12.75">
      <c r="A45" s="24" t="s">
        <v>56</v>
      </c>
      <c r="B45" s="20">
        <f>MAR!B29</f>
        <v>139508</v>
      </c>
      <c r="C45" s="20">
        <f>MAR!C29</f>
        <v>0</v>
      </c>
      <c r="D45" s="20">
        <f>MAR!D29</f>
        <v>42948</v>
      </c>
      <c r="E45" s="20">
        <f>MAR!E29</f>
        <v>121632</v>
      </c>
      <c r="F45" s="20">
        <f>MAR!F29</f>
        <v>3638</v>
      </c>
      <c r="G45" s="20">
        <f>MAR!G29</f>
        <v>1848061</v>
      </c>
      <c r="H45" s="20">
        <f t="shared" si="4"/>
        <v>2155787</v>
      </c>
      <c r="Q45" s="19"/>
    </row>
    <row r="46" spans="1:17" ht="12.75">
      <c r="A46" s="24" t="s">
        <v>57</v>
      </c>
      <c r="B46" s="20">
        <f>APR!B29</f>
        <v>138311</v>
      </c>
      <c r="C46" s="20">
        <f>APR!C29</f>
        <v>318</v>
      </c>
      <c r="D46" s="20">
        <f>APR!D29</f>
        <v>40754</v>
      </c>
      <c r="E46" s="20">
        <f>APR!E29</f>
        <v>123045</v>
      </c>
      <c r="F46" s="20">
        <f>APR!F29</f>
        <v>3900</v>
      </c>
      <c r="G46" s="20">
        <f>APR!G29</f>
        <v>1850509</v>
      </c>
      <c r="H46" s="20">
        <f t="shared" si="4"/>
        <v>2156837</v>
      </c>
      <c r="Q46" s="19"/>
    </row>
    <row r="47" spans="1:17" ht="12.75">
      <c r="A47" s="24" t="s">
        <v>58</v>
      </c>
      <c r="B47" s="20">
        <f>MAY!B29</f>
        <v>139270</v>
      </c>
      <c r="C47" s="20">
        <f>MAY!C29</f>
        <v>794</v>
      </c>
      <c r="D47" s="20">
        <f>MAY!D29</f>
        <v>43997</v>
      </c>
      <c r="E47" s="20">
        <f>MAY!E29</f>
        <v>124224</v>
      </c>
      <c r="F47" s="20">
        <f>MAY!F29</f>
        <v>3570</v>
      </c>
      <c r="G47" s="20">
        <f>MAY!G29</f>
        <v>1855593</v>
      </c>
      <c r="H47" s="20">
        <f t="shared" si="4"/>
        <v>2167448</v>
      </c>
      <c r="Q47" s="19"/>
    </row>
    <row r="48" spans="1:17" ht="12.75">
      <c r="A48" s="24" t="s">
        <v>59</v>
      </c>
      <c r="B48" s="20">
        <f>JUN!B29</f>
        <v>137640</v>
      </c>
      <c r="C48" s="20">
        <f>JUN!C29</f>
        <v>830</v>
      </c>
      <c r="D48" s="20">
        <f>JUN!D29</f>
        <v>45741</v>
      </c>
      <c r="E48" s="20">
        <f>JUN!E29</f>
        <v>123873</v>
      </c>
      <c r="F48" s="20">
        <f>JUN!F29</f>
        <v>3240</v>
      </c>
      <c r="G48" s="20">
        <f>JUN!G29</f>
        <v>1843715</v>
      </c>
      <c r="H48" s="20">
        <f t="shared" si="4"/>
        <v>2155039</v>
      </c>
      <c r="Q48" s="19"/>
    </row>
    <row r="49" spans="1:17" ht="12.75">
      <c r="A49" s="18" t="s">
        <v>47</v>
      </c>
      <c r="B49" s="20">
        <f aca="true" t="shared" si="5" ref="B49:H49">SUM(B37:B48)/COUNTIF(B37:B48,"&lt;&gt;0")</f>
        <v>139427.33333333334</v>
      </c>
      <c r="C49" s="20">
        <f t="shared" si="5"/>
        <v>647.3333333333334</v>
      </c>
      <c r="D49" s="20">
        <f t="shared" si="5"/>
        <v>41623</v>
      </c>
      <c r="E49" s="20">
        <f t="shared" si="5"/>
        <v>122052</v>
      </c>
      <c r="F49" s="20">
        <f t="shared" si="5"/>
        <v>4487.5</v>
      </c>
      <c r="G49" s="20">
        <f t="shared" si="5"/>
        <v>1866742.3333333333</v>
      </c>
      <c r="H49" s="20">
        <f t="shared" si="5"/>
        <v>2174494</v>
      </c>
      <c r="Q49" s="19"/>
    </row>
    <row r="50" spans="1:17" ht="12.75">
      <c r="A50" s="19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JUL!F42</f>
        <v>5239</v>
      </c>
      <c r="D58" s="28">
        <f>JUL!F43</f>
        <v>10064</v>
      </c>
      <c r="E58" s="30">
        <f>JUL!F44</f>
        <v>1.9209772857415537</v>
      </c>
      <c r="G58" s="28">
        <f>JUL!F47</f>
        <v>4329</v>
      </c>
      <c r="H58" s="28">
        <f>JUL!F48</f>
        <v>8724</v>
      </c>
      <c r="I58" s="30">
        <f>JUL!F49</f>
        <v>2.0152460152460154</v>
      </c>
      <c r="K58" s="28">
        <f>JUL!F52</f>
        <v>910</v>
      </c>
      <c r="L58" s="28">
        <f>JUL!F53</f>
        <v>1340</v>
      </c>
      <c r="M58" s="30">
        <f>JUL!F54</f>
        <v>1.4725274725274726</v>
      </c>
    </row>
    <row r="59" spans="1:13" ht="12.75">
      <c r="A59" s="24" t="s">
        <v>49</v>
      </c>
      <c r="C59" s="28">
        <f>AUG!F42</f>
        <v>5212</v>
      </c>
      <c r="D59" s="28">
        <f>AUG!F43</f>
        <v>10078</v>
      </c>
      <c r="E59" s="30">
        <f>AUG!F44</f>
        <v>1.9336147352264006</v>
      </c>
      <c r="G59" s="28">
        <f>AUG!F47</f>
        <v>4313</v>
      </c>
      <c r="H59" s="28">
        <f>AUG!F48</f>
        <v>8758</v>
      </c>
      <c r="I59" s="30">
        <f>AUG!F49</f>
        <v>2.030605147229307</v>
      </c>
      <c r="K59" s="28">
        <f>AUG!F52</f>
        <v>899</v>
      </c>
      <c r="L59" s="28">
        <f>AUG!F53</f>
        <v>1320</v>
      </c>
      <c r="M59" s="30">
        <f>AUG!F54</f>
        <v>1.4682981090100111</v>
      </c>
    </row>
    <row r="60" spans="1:13" ht="12.75">
      <c r="A60" s="24" t="s">
        <v>50</v>
      </c>
      <c r="C60" s="28">
        <f>SEP!F42</f>
        <v>5213</v>
      </c>
      <c r="D60" s="28">
        <f>SEP!F43</f>
        <v>10120</v>
      </c>
      <c r="E60" s="30">
        <f>SEP!F44</f>
        <v>1.9413005946671782</v>
      </c>
      <c r="G60" s="28">
        <f>SEP!F47</f>
        <v>4276</v>
      </c>
      <c r="H60" s="28">
        <f>SEP!F48</f>
        <v>8718</v>
      </c>
      <c r="I60" s="30">
        <f>SEP!F49</f>
        <v>2.038821328344247</v>
      </c>
      <c r="K60" s="28">
        <f>SEP!F52</f>
        <v>937</v>
      </c>
      <c r="L60" s="28">
        <f>SEP!F53</f>
        <v>1402</v>
      </c>
      <c r="M60" s="30">
        <f>SEP!F54</f>
        <v>1.496264674493063</v>
      </c>
    </row>
    <row r="61" spans="1:13" ht="12.75">
      <c r="A61" s="24" t="s">
        <v>51</v>
      </c>
      <c r="C61" s="28">
        <f>OCT!F42</f>
        <v>5260</v>
      </c>
      <c r="D61" s="28">
        <f>OCT!F43</f>
        <v>10226</v>
      </c>
      <c r="E61" s="30">
        <f>OCT!F44</f>
        <v>1.944106463878327</v>
      </c>
      <c r="G61" s="28">
        <f>OCT!F47</f>
        <v>4324</v>
      </c>
      <c r="H61" s="28">
        <f>OCT!F48</f>
        <v>8841</v>
      </c>
      <c r="I61" s="30">
        <f>OCT!F49</f>
        <v>2.0446345975948197</v>
      </c>
      <c r="K61" s="28">
        <f>OCT!F52</f>
        <v>936</v>
      </c>
      <c r="L61" s="28">
        <f>OCT!F53</f>
        <v>1385</v>
      </c>
      <c r="M61" s="30">
        <f>OCT!F54</f>
        <v>1.4797008547008548</v>
      </c>
    </row>
    <row r="62" spans="1:13" ht="12.75">
      <c r="A62" s="24" t="s">
        <v>52</v>
      </c>
      <c r="C62" s="28">
        <f>NOV!F42</f>
        <v>5199</v>
      </c>
      <c r="D62" s="28">
        <f>NOV!F43</f>
        <v>10057</v>
      </c>
      <c r="E62" s="30">
        <f>NOV!F44</f>
        <v>1.934410463550683</v>
      </c>
      <c r="G62" s="28">
        <f>NOV!F47</f>
        <v>4287</v>
      </c>
      <c r="H62" s="28">
        <f>NOV!F48</f>
        <v>8698</v>
      </c>
      <c r="I62" s="30">
        <f>NOV!F49</f>
        <v>2.0289246559365526</v>
      </c>
      <c r="K62" s="28">
        <f>NOV!F52</f>
        <v>912</v>
      </c>
      <c r="L62" s="28">
        <f>NOV!F53</f>
        <v>1359</v>
      </c>
      <c r="M62" s="30">
        <f>NOV!F54</f>
        <v>1.4901315789473684</v>
      </c>
    </row>
    <row r="63" spans="1:17" ht="12.75">
      <c r="A63" s="24" t="s">
        <v>53</v>
      </c>
      <c r="C63" s="28">
        <f>DEC!F42</f>
        <v>5249</v>
      </c>
      <c r="D63" s="28">
        <f>DEC!F43</f>
        <v>10125</v>
      </c>
      <c r="E63" s="30">
        <f>DEC!F44</f>
        <v>1.9289388454943799</v>
      </c>
      <c r="G63" s="28">
        <f>DEC!F47</f>
        <v>4324</v>
      </c>
      <c r="H63" s="28">
        <f>DEC!F48</f>
        <v>8732</v>
      </c>
      <c r="I63" s="30">
        <f>DEC!F49</f>
        <v>2.0194264569842737</v>
      </c>
      <c r="K63" s="28">
        <f>DEC!F52</f>
        <v>925</v>
      </c>
      <c r="L63" s="28">
        <f>DEC!F53</f>
        <v>1393</v>
      </c>
      <c r="M63" s="30">
        <f>DEC!F54</f>
        <v>1.5059459459459459</v>
      </c>
      <c r="Q63" s="19"/>
    </row>
    <row r="64" spans="1:17" ht="12.75">
      <c r="A64" s="24" t="s">
        <v>54</v>
      </c>
      <c r="C64" s="28">
        <f>JAN!F42</f>
        <v>5169</v>
      </c>
      <c r="D64" s="28">
        <f>JAN!F43</f>
        <v>9894</v>
      </c>
      <c r="E64" s="30">
        <f>JAN!F44</f>
        <v>1.9141033081834011</v>
      </c>
      <c r="G64" s="28">
        <f>JAN!F47</f>
        <v>4256</v>
      </c>
      <c r="H64" s="28">
        <f>JAN!F48</f>
        <v>8553</v>
      </c>
      <c r="I64" s="30">
        <f>JAN!F49</f>
        <v>2.0096334586466167</v>
      </c>
      <c r="K64" s="28">
        <f>JAN!F52</f>
        <v>913</v>
      </c>
      <c r="L64" s="28">
        <f>JAN!F53</f>
        <v>1341</v>
      </c>
      <c r="M64" s="30">
        <f>JAN!F54</f>
        <v>1.4687842278203724</v>
      </c>
      <c r="Q64" s="19"/>
    </row>
    <row r="65" spans="1:17" ht="12.75">
      <c r="A65" s="24" t="s">
        <v>55</v>
      </c>
      <c r="C65" s="28">
        <f>FEB!F42</f>
        <v>5124</v>
      </c>
      <c r="D65" s="28">
        <f>FEB!F43</f>
        <v>9833</v>
      </c>
      <c r="E65" s="30">
        <f>FEB!F44</f>
        <v>1.919008587041374</v>
      </c>
      <c r="G65" s="28">
        <f>FEB!F47</f>
        <v>4206</v>
      </c>
      <c r="H65" s="28">
        <f>FEB!F48</f>
        <v>8481</v>
      </c>
      <c r="I65" s="30">
        <f>FEB!F49</f>
        <v>2.0164051355206847</v>
      </c>
      <c r="K65" s="28">
        <f>FEB!F52</f>
        <v>918</v>
      </c>
      <c r="L65" s="28">
        <f>FEB!F53</f>
        <v>1352</v>
      </c>
      <c r="M65" s="30">
        <f>FEB!F54</f>
        <v>1.4727668845315904</v>
      </c>
      <c r="Q65" s="19"/>
    </row>
    <row r="66" spans="1:17" ht="12.75">
      <c r="A66" s="24" t="s">
        <v>56</v>
      </c>
      <c r="C66" s="28">
        <f>MAR!F42</f>
        <v>5134</v>
      </c>
      <c r="D66" s="28">
        <f>MAR!F43</f>
        <v>9783</v>
      </c>
      <c r="E66" s="30">
        <f>MAR!F44</f>
        <v>1.9055317491234904</v>
      </c>
      <c r="G66" s="28">
        <f>MAR!F47</f>
        <v>4213</v>
      </c>
      <c r="H66" s="28">
        <f>MAR!F48</f>
        <v>8421</v>
      </c>
      <c r="I66" s="30">
        <f>MAR!F49</f>
        <v>1.9988131972466177</v>
      </c>
      <c r="K66" s="28">
        <f>MAR!F52</f>
        <v>921</v>
      </c>
      <c r="L66" s="28">
        <f>MAR!F53</f>
        <v>1362</v>
      </c>
      <c r="M66" s="30">
        <f>MAR!F54</f>
        <v>1.478827361563518</v>
      </c>
      <c r="Q66" s="19"/>
    </row>
    <row r="67" spans="1:17" ht="12.75">
      <c r="A67" s="24" t="s">
        <v>57</v>
      </c>
      <c r="C67" s="28">
        <f>APR!F42</f>
        <v>5142</v>
      </c>
      <c r="D67" s="28">
        <f>APR!F43</f>
        <v>9768</v>
      </c>
      <c r="E67" s="30">
        <f>APR!F44</f>
        <v>1.8996499416569428</v>
      </c>
      <c r="G67" s="28">
        <f>APR!F47</f>
        <v>4222</v>
      </c>
      <c r="H67" s="28">
        <f>APR!F48</f>
        <v>8414</v>
      </c>
      <c r="I67" s="30">
        <f>APR!F49</f>
        <v>1.9928943628612033</v>
      </c>
      <c r="K67" s="28">
        <f>APR!F52</f>
        <v>920</v>
      </c>
      <c r="L67" s="28">
        <f>APR!F53</f>
        <v>1354</v>
      </c>
      <c r="M67" s="30">
        <f>APR!F54</f>
        <v>1.4717391304347827</v>
      </c>
      <c r="Q67" s="19"/>
    </row>
    <row r="68" spans="1:17" ht="12.75">
      <c r="A68" s="24" t="s">
        <v>58</v>
      </c>
      <c r="C68" s="28">
        <f>MAY!F42</f>
        <v>5166</v>
      </c>
      <c r="D68" s="28">
        <f>MAY!F43</f>
        <v>9804</v>
      </c>
      <c r="E68" s="30">
        <f>MAY!F44</f>
        <v>1.8977932636469221</v>
      </c>
      <c r="G68" s="28">
        <f>MAY!F47</f>
        <v>4233</v>
      </c>
      <c r="H68" s="28">
        <f>MAY!F48</f>
        <v>8433</v>
      </c>
      <c r="I68" s="30">
        <f>MAY!F49</f>
        <v>1.9922041105598867</v>
      </c>
      <c r="K68" s="28">
        <f>MAY!F52</f>
        <v>933</v>
      </c>
      <c r="L68" s="28">
        <f>MAY!F53</f>
        <v>1371</v>
      </c>
      <c r="M68" s="30">
        <f>MAY!F54</f>
        <v>1.4694533762057878</v>
      </c>
      <c r="Q68" s="19"/>
    </row>
    <row r="69" spans="1:17" ht="12.75">
      <c r="A69" s="24" t="s">
        <v>59</v>
      </c>
      <c r="C69" s="28">
        <f>JUN!F42</f>
        <v>5170</v>
      </c>
      <c r="D69" s="28">
        <f>JUN!F43</f>
        <v>9777</v>
      </c>
      <c r="E69" s="30">
        <f>JUN!F44</f>
        <v>1.89110251450677</v>
      </c>
      <c r="G69" s="28">
        <f>JUN!F47</f>
        <v>4242</v>
      </c>
      <c r="H69" s="28">
        <f>JUN!F48</f>
        <v>8409</v>
      </c>
      <c r="I69" s="30">
        <f>JUN!F49</f>
        <v>1.9823196605374822</v>
      </c>
      <c r="K69" s="28">
        <f>JUN!F52</f>
        <v>928</v>
      </c>
      <c r="L69" s="28">
        <f>JUN!F53</f>
        <v>1368</v>
      </c>
      <c r="M69" s="30">
        <f>JUN!F54</f>
        <v>1.4741379310344827</v>
      </c>
      <c r="Q69" s="19"/>
    </row>
    <row r="70" spans="1:17" ht="12.75">
      <c r="A70" s="29" t="s">
        <v>47</v>
      </c>
      <c r="C70" s="20">
        <f>SUM(C58:C69)/COUNTIF(C58:C69,"&lt;&gt;0")</f>
        <v>5189.75</v>
      </c>
      <c r="D70" s="20">
        <f>SUM(D58:D69)/COUNTIF(D58:D69,"&lt;&gt;0")</f>
        <v>9960.75</v>
      </c>
      <c r="E70" s="30">
        <f>D70/C70</f>
        <v>1.919312105592755</v>
      </c>
      <c r="G70" s="20">
        <f>SUM(G58:G69)/COUNTIF(G58:G69,"&lt;&gt;0")</f>
        <v>4268.75</v>
      </c>
      <c r="H70" s="20">
        <f>SUM(H58:H69)/COUNTIF(H58:H69,"&lt;&gt;0")</f>
        <v>8598.5</v>
      </c>
      <c r="I70" s="30">
        <f>H70/G70</f>
        <v>2.014289897510981</v>
      </c>
      <c r="K70" s="20">
        <f>SUM(K58:K69)/COUNTIF(K58:K69,"&lt;&gt;0")</f>
        <v>921</v>
      </c>
      <c r="L70" s="20">
        <f>SUM(L58:L69)/COUNTIF(L58:L69,"&lt;&gt;0")</f>
        <v>1362.25</v>
      </c>
      <c r="M70" s="30">
        <f>L70/K70</f>
        <v>1.479098805646037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JUL!F61</f>
        <v>910</v>
      </c>
      <c r="C81" s="28">
        <f>JUL!F62</f>
        <v>1340</v>
      </c>
      <c r="D81" s="30">
        <f>JUL!F63</f>
        <v>1.4725274725274726</v>
      </c>
      <c r="F81" s="28">
        <f>JUL!F66</f>
        <v>578</v>
      </c>
      <c r="G81" s="28">
        <f>JUL!F67</f>
        <v>598</v>
      </c>
      <c r="H81" s="30">
        <f>JUL!F68</f>
        <v>1.0346020761245676</v>
      </c>
      <c r="J81" s="28">
        <f>JUL!F71</f>
        <v>194</v>
      </c>
      <c r="K81" s="28">
        <f>JUL!F72</f>
        <v>602</v>
      </c>
      <c r="L81" s="30">
        <f>JUL!F73</f>
        <v>3.1030927835051547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AUG!F61</f>
        <v>899</v>
      </c>
      <c r="C82" s="28">
        <f>AUG!F62</f>
        <v>1320</v>
      </c>
      <c r="D82" s="30">
        <f>AUG!F63</f>
        <v>1.4682981090100111</v>
      </c>
      <c r="F82" s="28">
        <f>AUG!F66</f>
        <v>579</v>
      </c>
      <c r="G82" s="28">
        <f>AUG!F67</f>
        <v>600</v>
      </c>
      <c r="H82" s="30">
        <f>AUG!F68</f>
        <v>1.0362694300518134</v>
      </c>
      <c r="J82" s="28">
        <f>AUG!F71</f>
        <v>192</v>
      </c>
      <c r="K82" s="28">
        <f>AUG!F72</f>
        <v>591</v>
      </c>
      <c r="L82" s="30">
        <f>AUG!F73</f>
        <v>3.078125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SEP!F61</f>
        <v>937</v>
      </c>
      <c r="C83" s="28">
        <f>SEP!F62</f>
        <v>1402</v>
      </c>
      <c r="D83" s="30">
        <f>SEP!F63</f>
        <v>1.496264674493063</v>
      </c>
      <c r="F83" s="28">
        <f>SEP!F66</f>
        <v>584</v>
      </c>
      <c r="G83" s="28">
        <f>SEP!F67</f>
        <v>609</v>
      </c>
      <c r="H83" s="30">
        <f>SEP!F68</f>
        <v>1.042808219178082</v>
      </c>
      <c r="J83" s="28">
        <f>SEP!F71</f>
        <v>212</v>
      </c>
      <c r="K83" s="28">
        <f>SEP!F72</f>
        <v>650</v>
      </c>
      <c r="L83" s="30">
        <f>SEP!F73</f>
        <v>3.0660377358490565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OCT!F61</f>
        <v>936</v>
      </c>
      <c r="C84" s="28">
        <f>OCT!F62</f>
        <v>1385</v>
      </c>
      <c r="D84" s="30">
        <f>OCT!F63</f>
        <v>1.4797008547008548</v>
      </c>
      <c r="F84" s="28">
        <f>OCT!F66</f>
        <v>592</v>
      </c>
      <c r="G84" s="28">
        <f>OCT!F67</f>
        <v>616</v>
      </c>
      <c r="H84" s="30">
        <f>OCT!F68</f>
        <v>1.0405405405405406</v>
      </c>
      <c r="J84" s="28">
        <f>OCT!F71</f>
        <v>207</v>
      </c>
      <c r="K84" s="28">
        <f>OCT!F67</f>
        <v>616</v>
      </c>
      <c r="L84" s="30">
        <f>OCT!F73</f>
        <v>3.0434782608695654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NOV!F61</f>
        <v>912</v>
      </c>
      <c r="C85" s="28">
        <f>NOV!F62</f>
        <v>1359</v>
      </c>
      <c r="D85" s="30">
        <f>NOV!F63</f>
        <v>1.4901315789473684</v>
      </c>
      <c r="F85" s="28">
        <f>NOV!F66</f>
        <v>585</v>
      </c>
      <c r="G85" s="28">
        <f>NOV!F67</f>
        <v>607</v>
      </c>
      <c r="H85" s="30">
        <f>NOV!F63</f>
        <v>1.4901315789473684</v>
      </c>
      <c r="J85" s="28">
        <f>NOV!F71</f>
        <v>206</v>
      </c>
      <c r="K85" s="28">
        <f>NOV!F72</f>
        <v>630</v>
      </c>
      <c r="L85" s="30">
        <f>NOV!F73</f>
        <v>3.058252427184466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DEC!F61</f>
        <v>925</v>
      </c>
      <c r="C86" s="28">
        <f>DEC!F62</f>
        <v>1393</v>
      </c>
      <c r="D86" s="30">
        <f>DEC!F63</f>
        <v>1.5059459459459459</v>
      </c>
      <c r="F86" s="28">
        <f>DEC!F66</f>
        <v>582</v>
      </c>
      <c r="G86" s="28">
        <f>DEC!F67</f>
        <v>607</v>
      </c>
      <c r="H86" s="30">
        <f>DEC!F63</f>
        <v>1.5059459459459459</v>
      </c>
      <c r="J86" s="28">
        <f>DEC!F71</f>
        <v>211</v>
      </c>
      <c r="K86" s="28">
        <f>DEC!F72</f>
        <v>652</v>
      </c>
      <c r="L86" s="30">
        <f>DEC!F73</f>
        <v>3.090047393364929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JAN!F61</f>
        <v>913</v>
      </c>
      <c r="C87" s="28">
        <f>JAN!F62</f>
        <v>1341</v>
      </c>
      <c r="D87" s="30">
        <f>JAN!F63</f>
        <v>1.4687842278203724</v>
      </c>
      <c r="F87" s="28">
        <f>JAN!F66</f>
        <v>580</v>
      </c>
      <c r="G87" s="28">
        <f>JAN!F67</f>
        <v>604</v>
      </c>
      <c r="H87" s="30">
        <f>JAN!F68</f>
        <v>1.0413793103448277</v>
      </c>
      <c r="J87" s="28">
        <f>JAN!F71</f>
        <v>203</v>
      </c>
      <c r="K87" s="28">
        <f>JAN!F72</f>
        <v>606</v>
      </c>
      <c r="L87" s="30">
        <f>JAN!F73</f>
        <v>2.9852216748768474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FEB!F61</f>
        <v>918</v>
      </c>
      <c r="C88" s="28">
        <f>FEB!F62</f>
        <v>1352</v>
      </c>
      <c r="D88" s="30">
        <f>FEB!F63</f>
        <v>1.4727668845315904</v>
      </c>
      <c r="F88" s="28">
        <f>FEB!F66</f>
        <v>575</v>
      </c>
      <c r="G88" s="28">
        <f>FEB!F67</f>
        <v>597</v>
      </c>
      <c r="H88" s="30">
        <f>FEB!F68</f>
        <v>1.0382608695652173</v>
      </c>
      <c r="J88" s="28">
        <f>FEB!F71</f>
        <v>197</v>
      </c>
      <c r="K88" s="28">
        <f>FEB!F72</f>
        <v>607</v>
      </c>
      <c r="L88" s="30">
        <f>FEB!F73</f>
        <v>3.081218274111675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MAR!F61</f>
        <v>921</v>
      </c>
      <c r="C89" s="28">
        <f>MAR!F62</f>
        <v>1362</v>
      </c>
      <c r="D89" s="30">
        <f>MAR!F63</f>
        <v>1.478827361563518</v>
      </c>
      <c r="F89" s="28">
        <f>MAR!F66</f>
        <v>576</v>
      </c>
      <c r="G89" s="28">
        <f>MAR!F67</f>
        <v>593</v>
      </c>
      <c r="H89" s="30">
        <f>MAR!F68</f>
        <v>1.0295138888888888</v>
      </c>
      <c r="J89" s="28">
        <f>MAR!F71</f>
        <v>204</v>
      </c>
      <c r="K89" s="28">
        <f>MAR!F72</f>
        <v>626</v>
      </c>
      <c r="L89" s="30">
        <f>MAR!F73</f>
        <v>3.0686274509803924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APR!F61</f>
        <v>920</v>
      </c>
      <c r="C90" s="28">
        <f>APR!F62</f>
        <v>1354</v>
      </c>
      <c r="D90" s="30">
        <f>APR!F63</f>
        <v>1.4717391304347827</v>
      </c>
      <c r="F90" s="28">
        <f>APR!F66</f>
        <v>583</v>
      </c>
      <c r="G90" s="28">
        <f>APR!F67</f>
        <v>605</v>
      </c>
      <c r="H90" s="30">
        <f>APR!F68</f>
        <v>1.0377358490566038</v>
      </c>
      <c r="J90" s="28">
        <f>APR!F71</f>
        <v>199</v>
      </c>
      <c r="K90" s="28">
        <f>APR!F72</f>
        <v>608</v>
      </c>
      <c r="L90" s="30">
        <f>APR!F73</f>
        <v>3.0552763819095476</v>
      </c>
    </row>
    <row r="91" spans="1:12" ht="12.75">
      <c r="A91" s="24" t="s">
        <v>58</v>
      </c>
      <c r="B91" s="28">
        <f>MAY!F61</f>
        <v>933</v>
      </c>
      <c r="C91" s="28">
        <f>MAY!F62</f>
        <v>1371</v>
      </c>
      <c r="D91" s="30">
        <f>MAY!F63</f>
        <v>1.4694533762057878</v>
      </c>
      <c r="F91" s="28">
        <f>MAY!F66</f>
        <v>587</v>
      </c>
      <c r="G91" s="28">
        <f>MAY!F67</f>
        <v>606</v>
      </c>
      <c r="H91" s="30">
        <f>MAY!F68</f>
        <v>1.0323679727427597</v>
      </c>
      <c r="J91" s="28">
        <f>MAY!F71</f>
        <v>197</v>
      </c>
      <c r="K91" s="28">
        <f>MAY!F72</f>
        <v>611</v>
      </c>
      <c r="L91" s="30">
        <f>MAY!F73</f>
        <v>3.1015228426395938</v>
      </c>
    </row>
    <row r="92" spans="1:12" ht="12.75">
      <c r="A92" s="24" t="s">
        <v>59</v>
      </c>
      <c r="B92" s="28">
        <f>JUN!F61</f>
        <v>928</v>
      </c>
      <c r="C92" s="28">
        <f>JUN!F62</f>
        <v>1368</v>
      </c>
      <c r="D92" s="30">
        <f>JUN!F63</f>
        <v>1.4741379310344827</v>
      </c>
      <c r="F92" s="28">
        <f>JUN!F66</f>
        <v>583</v>
      </c>
      <c r="G92" s="28">
        <f>JUN!F67</f>
        <v>604</v>
      </c>
      <c r="H92" s="30">
        <f>JUN!F68</f>
        <v>1.0360205831903946</v>
      </c>
      <c r="J92" s="28">
        <f>JUN!F71</f>
        <v>191</v>
      </c>
      <c r="K92" s="28">
        <f>JUN!F72</f>
        <v>605</v>
      </c>
      <c r="L92" s="30">
        <f>JUN!F73</f>
        <v>3.167539267015707</v>
      </c>
    </row>
    <row r="93" spans="1:12" ht="12.75">
      <c r="A93" s="29" t="s">
        <v>47</v>
      </c>
      <c r="B93" s="20">
        <f>SUM(B81:B92)/COUNTIF(B81:B92,"&lt;&gt;0")</f>
        <v>921</v>
      </c>
      <c r="C93" s="20">
        <f>SUM(C81:C92)/COUNTIF(C81:C92,"&lt;&gt;0")</f>
        <v>1362.25</v>
      </c>
      <c r="D93" s="30">
        <f>C93/B93</f>
        <v>1.479098805646037</v>
      </c>
      <c r="F93" s="20">
        <f>SUM(F81:F92)/COUNTIF(F81:F92,"&lt;&gt;0")</f>
        <v>582</v>
      </c>
      <c r="G93" s="20">
        <f>SUM(G81:G92)/COUNTIF(G81:G92,"&lt;&gt;0")</f>
        <v>603.8333333333334</v>
      </c>
      <c r="H93" s="30">
        <f>G93/F93</f>
        <v>1.0375143184421536</v>
      </c>
      <c r="J93" s="20">
        <f>SUM(J81:J92)/COUNTIF(J81:J92,"&lt;&gt;0")</f>
        <v>201.08333333333334</v>
      </c>
      <c r="K93" s="20">
        <f>SUM(K81:K92)/COUNTIF(K81:K92,"&lt;&gt;0")</f>
        <v>617</v>
      </c>
      <c r="L93" s="30">
        <f>K93/J93</f>
        <v>3.068379610443431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JUL!F76</f>
        <v>0</v>
      </c>
      <c r="C100" s="28">
        <f>JUL!F77</f>
        <v>0</v>
      </c>
      <c r="D100" s="30" t="e">
        <f>JUL!F78</f>
        <v>#DIV/0!</v>
      </c>
      <c r="F100" s="28">
        <f>JUL!F81</f>
        <v>138</v>
      </c>
      <c r="G100" s="28">
        <f>JUL!F82</f>
        <v>140</v>
      </c>
      <c r="H100" s="30">
        <f>JUL!F83</f>
        <v>1.0144927536231885</v>
      </c>
      <c r="J100" s="33"/>
      <c r="K100" s="33"/>
      <c r="L100" s="34"/>
      <c r="Q100" s="19"/>
    </row>
    <row r="101" spans="1:17" ht="12.75">
      <c r="A101" s="24" t="s">
        <v>49</v>
      </c>
      <c r="B101" s="28">
        <f>AUG!F76</f>
        <v>0</v>
      </c>
      <c r="C101" s="28">
        <f>AUG!F77</f>
        <v>0</v>
      </c>
      <c r="D101" s="30" t="e">
        <f>AUG!F78</f>
        <v>#DIV/0!</v>
      </c>
      <c r="F101" s="28">
        <f>AUG!F81</f>
        <v>128</v>
      </c>
      <c r="G101" s="28">
        <f>AUG!F82</f>
        <v>129</v>
      </c>
      <c r="H101" s="30">
        <f>AUG!F83</f>
        <v>1.0078125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SEP!F76</f>
        <v>0</v>
      </c>
      <c r="C102" s="28">
        <f>SEP!F77</f>
        <v>0</v>
      </c>
      <c r="D102" s="30" t="e">
        <f>SEP!F78</f>
        <v>#DIV/0!</v>
      </c>
      <c r="F102" s="28">
        <f>SEP!F81</f>
        <v>141</v>
      </c>
      <c r="G102" s="28">
        <f>SEP!F82</f>
        <v>143</v>
      </c>
      <c r="H102" s="30">
        <f>SEP!F83</f>
        <v>1.0141843971631206</v>
      </c>
      <c r="J102" s="33"/>
      <c r="K102" s="33"/>
      <c r="L102" s="34"/>
      <c r="Q102" s="19"/>
    </row>
    <row r="103" spans="1:17" ht="12.75">
      <c r="A103" s="24" t="s">
        <v>51</v>
      </c>
      <c r="B103" s="28">
        <f>OCT!F76</f>
        <v>0</v>
      </c>
      <c r="C103" s="28">
        <f>OCT!F77</f>
        <v>0</v>
      </c>
      <c r="D103" s="30" t="e">
        <f>OCT!F78</f>
        <v>#DIV/0!</v>
      </c>
      <c r="F103" s="28">
        <f>OCT!F81</f>
        <v>137</v>
      </c>
      <c r="G103" s="28">
        <f>OCT!F82</f>
        <v>139</v>
      </c>
      <c r="H103" s="30">
        <f>OCT!F83</f>
        <v>1.0145985401459854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NOV!F76</f>
        <v>0</v>
      </c>
      <c r="C104" s="28">
        <f>NOV!F77</f>
        <v>0</v>
      </c>
      <c r="D104" s="30" t="e">
        <f>NOV!F78</f>
        <v>#DIV/0!</v>
      </c>
      <c r="F104" s="28">
        <f>NOV!F81</f>
        <v>121</v>
      </c>
      <c r="G104" s="28">
        <f>NOV!F82</f>
        <v>122</v>
      </c>
      <c r="H104" s="30">
        <f>NOV!F83</f>
        <v>1.0082644628099173</v>
      </c>
      <c r="J104" s="33"/>
      <c r="K104" s="33"/>
      <c r="L104" s="34"/>
      <c r="Q104" s="19"/>
    </row>
    <row r="105" spans="1:17" ht="12.75">
      <c r="A105" s="24" t="s">
        <v>53</v>
      </c>
      <c r="B105" s="28">
        <f>DEC!F76</f>
        <v>0</v>
      </c>
      <c r="C105" s="28">
        <f>DEC!F77</f>
        <v>0</v>
      </c>
      <c r="D105" s="30" t="e">
        <f>DEC!F78</f>
        <v>#DIV/0!</v>
      </c>
      <c r="F105" s="28">
        <f>DEC!F81</f>
        <v>132</v>
      </c>
      <c r="G105" s="28">
        <f>DEC!F82</f>
        <v>134</v>
      </c>
      <c r="H105" s="30">
        <f>DEC!F83</f>
        <v>1.0151515151515151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JAN!F76</f>
        <v>0</v>
      </c>
      <c r="C106" s="28">
        <f>JAN!F77</f>
        <v>0</v>
      </c>
      <c r="D106" s="30" t="e">
        <f>JAN!F78</f>
        <v>#DIV/0!</v>
      </c>
      <c r="F106" s="28">
        <f>JAN!F81</f>
        <v>130</v>
      </c>
      <c r="G106" s="28">
        <f>JAN!F82</f>
        <v>131</v>
      </c>
      <c r="H106" s="30">
        <f>JAN!F83</f>
        <v>1.0076923076923077</v>
      </c>
      <c r="J106" s="33"/>
      <c r="K106" s="33"/>
      <c r="L106" s="34"/>
      <c r="Q106" s="19"/>
    </row>
    <row r="107" spans="1:17" ht="12.75">
      <c r="A107" s="24" t="s">
        <v>55</v>
      </c>
      <c r="B107" s="28">
        <f>FEB!F76</f>
        <v>0</v>
      </c>
      <c r="C107" s="28">
        <f>FEB!F77</f>
        <v>0</v>
      </c>
      <c r="D107" s="30" t="e">
        <f>FEB!F78</f>
        <v>#DIV/0!</v>
      </c>
      <c r="F107" s="28">
        <f>FEB!F81</f>
        <v>146</v>
      </c>
      <c r="G107" s="28">
        <f>FEB!F82</f>
        <v>148</v>
      </c>
      <c r="H107" s="30">
        <f>FEB!F83</f>
        <v>1.0136986301369864</v>
      </c>
      <c r="J107" s="33"/>
      <c r="K107" s="33"/>
      <c r="L107" s="34"/>
      <c r="Q107" s="19"/>
    </row>
    <row r="108" spans="1:17" ht="12.75">
      <c r="A108" s="24" t="s">
        <v>56</v>
      </c>
      <c r="B108" s="28">
        <f>MAR!F76</f>
        <v>0</v>
      </c>
      <c r="C108" s="28">
        <f>MAR!F77</f>
        <v>0</v>
      </c>
      <c r="D108" s="30" t="e">
        <f>MAR!F78</f>
        <v>#DIV/0!</v>
      </c>
      <c r="F108" s="28">
        <f>MAR!F81</f>
        <v>141</v>
      </c>
      <c r="G108" s="28">
        <f>MAR!F82</f>
        <v>143</v>
      </c>
      <c r="H108" s="30">
        <f>MAR!F83</f>
        <v>1.0141843971631206</v>
      </c>
      <c r="J108" s="33"/>
      <c r="K108" s="33"/>
      <c r="L108" s="34"/>
      <c r="Q108" s="19"/>
    </row>
    <row r="109" spans="1:17" ht="12.75">
      <c r="A109" s="24" t="s">
        <v>57</v>
      </c>
      <c r="B109" s="28">
        <f>APR!F76</f>
        <v>1</v>
      </c>
      <c r="C109" s="28">
        <f>APR!F77</f>
        <v>2</v>
      </c>
      <c r="D109" s="30">
        <f>APR!F78</f>
        <v>2</v>
      </c>
      <c r="F109" s="28">
        <f>APR!F81</f>
        <v>137</v>
      </c>
      <c r="G109" s="28">
        <f>APR!F82</f>
        <v>139</v>
      </c>
      <c r="H109" s="30">
        <f>APR!F83</f>
        <v>1.0145985401459854</v>
      </c>
      <c r="J109" s="33"/>
      <c r="K109" s="33"/>
      <c r="L109" s="34"/>
      <c r="Q109" s="19"/>
    </row>
    <row r="110" spans="1:17" ht="12.75">
      <c r="A110" s="24" t="s">
        <v>58</v>
      </c>
      <c r="B110" s="28">
        <f>MAY!F76</f>
        <v>1</v>
      </c>
      <c r="C110" s="28">
        <f>MAY!F77</f>
        <v>4</v>
      </c>
      <c r="D110" s="30">
        <f>MAY!F78</f>
        <v>4</v>
      </c>
      <c r="F110" s="28">
        <f>MAY!F81</f>
        <v>148</v>
      </c>
      <c r="G110" s="28">
        <f>MAY!F82</f>
        <v>150</v>
      </c>
      <c r="H110" s="30">
        <f>MAY!F83</f>
        <v>1.0135135135135136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JUN!F76</f>
        <v>1</v>
      </c>
      <c r="C111" s="28">
        <f>JUN!F77</f>
        <v>4</v>
      </c>
      <c r="D111" s="30">
        <f>JUN!F78</f>
        <v>4</v>
      </c>
      <c r="F111" s="28">
        <f>JUN!F81</f>
        <v>153</v>
      </c>
      <c r="G111" s="28">
        <f>JUN!F82</f>
        <v>155</v>
      </c>
      <c r="H111" s="30">
        <f>JUN!F83</f>
        <v>1.0130718954248366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</v>
      </c>
      <c r="C112" s="20">
        <f>SUM(C100:C111)/COUNTIF(C100:C111,"&lt;&gt;0")</f>
        <v>3.3333333333333335</v>
      </c>
      <c r="D112" s="30">
        <f>C112/B112</f>
        <v>3.3333333333333335</v>
      </c>
      <c r="F112" s="20">
        <f>SUM(F100:F111)/COUNTIF(F100:F111,"&lt;&gt;0")</f>
        <v>137.66666666666666</v>
      </c>
      <c r="G112" s="20">
        <f>SUM(G100:G111)/COUNTIF(G100:G111,"&lt;&gt;0")</f>
        <v>139.41666666666666</v>
      </c>
      <c r="H112" s="30">
        <f>G112/F112</f>
        <v>1.0127118644067796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JUL!C107</f>
        <v>1846437</v>
      </c>
      <c r="C122" s="28">
        <f>JUL!E107</f>
        <v>4329</v>
      </c>
      <c r="D122" s="30">
        <f>JUL!F107</f>
        <v>426.5273735273735</v>
      </c>
      <c r="E122" s="28">
        <f>JUL!G107</f>
        <v>8724</v>
      </c>
      <c r="F122" s="30">
        <f>JUL!H107</f>
        <v>211.6502751031637</v>
      </c>
      <c r="H122" s="28">
        <f>JUL!C108</f>
        <v>297407</v>
      </c>
      <c r="I122" s="28">
        <f>JUL!E108</f>
        <v>910</v>
      </c>
      <c r="J122" s="30">
        <f>JUL!F108</f>
        <v>326.8208791208791</v>
      </c>
      <c r="K122" s="28">
        <f>JUL!G108</f>
        <v>1340</v>
      </c>
      <c r="L122" s="30">
        <f>JUL!H108</f>
        <v>221.94552238805971</v>
      </c>
    </row>
    <row r="123" spans="1:12" ht="12.75">
      <c r="A123" s="24" t="s">
        <v>49</v>
      </c>
      <c r="B123" s="28">
        <f>AUG!C107</f>
        <v>1841406</v>
      </c>
      <c r="C123" s="28">
        <f>AUG!E107</f>
        <v>4313</v>
      </c>
      <c r="D123" s="30">
        <f>AUG!F107</f>
        <v>426.943194991885</v>
      </c>
      <c r="E123" s="28">
        <f>AUG!G107</f>
        <v>8758</v>
      </c>
      <c r="F123" s="30">
        <f>AUG!H107</f>
        <v>210.25416761817766</v>
      </c>
      <c r="H123" s="28">
        <f>AUG!C108</f>
        <v>289607</v>
      </c>
      <c r="I123" s="28">
        <f>AUG!E108</f>
        <v>899</v>
      </c>
      <c r="J123" s="30">
        <f>AUG!F108</f>
        <v>322.14349276974417</v>
      </c>
      <c r="K123" s="28">
        <f>AUG!G108</f>
        <v>1320</v>
      </c>
      <c r="L123" s="30">
        <f>AUG!H108</f>
        <v>219.39924242424243</v>
      </c>
    </row>
    <row r="124" spans="1:12" ht="12.75">
      <c r="A124" s="24" t="s">
        <v>50</v>
      </c>
      <c r="B124" s="28">
        <f>SEP!C107</f>
        <v>1830821</v>
      </c>
      <c r="C124" s="28">
        <f>SEP!E107</f>
        <v>4276</v>
      </c>
      <c r="D124" s="30">
        <f>SEP!F107</f>
        <v>428.16206735266604</v>
      </c>
      <c r="E124" s="28">
        <f>SEP!G107</f>
        <v>8718</v>
      </c>
      <c r="F124" s="30">
        <f>SEP!H107</f>
        <v>210.00470291351226</v>
      </c>
      <c r="H124" s="28">
        <f>SEP!C108</f>
        <v>310100</v>
      </c>
      <c r="I124" s="28">
        <f>SEP!E108</f>
        <v>937</v>
      </c>
      <c r="J124" s="30">
        <f>SEP!F108</f>
        <v>330.9498399146211</v>
      </c>
      <c r="K124" s="28">
        <f>SEP!G108</f>
        <v>1402</v>
      </c>
      <c r="L124" s="30">
        <f>SEP!H108</f>
        <v>221.18402282453638</v>
      </c>
    </row>
    <row r="125" spans="1:12" ht="12.75">
      <c r="A125" s="24" t="s">
        <v>51</v>
      </c>
      <c r="B125" s="28">
        <f>OCT!C107</f>
        <v>1941921</v>
      </c>
      <c r="C125" s="28">
        <f>OCT!E107</f>
        <v>4324</v>
      </c>
      <c r="D125" s="30">
        <f>OCT!F107</f>
        <v>449.1029139685476</v>
      </c>
      <c r="E125" s="28">
        <f>OCT!G107</f>
        <v>8841</v>
      </c>
      <c r="F125" s="30">
        <f>OCT!H107</f>
        <v>219.64947404139804</v>
      </c>
      <c r="H125" s="28">
        <f>OCT!C108</f>
        <v>320161</v>
      </c>
      <c r="I125" s="28">
        <f>OCT!E108</f>
        <v>936</v>
      </c>
      <c r="J125" s="30">
        <f>OCT!F108</f>
        <v>342.0523504273504</v>
      </c>
      <c r="K125" s="28">
        <f>OCT!G108</f>
        <v>1385</v>
      </c>
      <c r="L125" s="30">
        <f>OCT!H108</f>
        <v>231.16317689530686</v>
      </c>
    </row>
    <row r="126" spans="1:12" ht="12.75">
      <c r="A126" s="24" t="s">
        <v>52</v>
      </c>
      <c r="B126" s="28">
        <f>NOV!C107</f>
        <v>1903864</v>
      </c>
      <c r="C126" s="28">
        <f>NOV!E107</f>
        <v>4287</v>
      </c>
      <c r="D126" s="30">
        <f>NOV!F107</f>
        <v>444.1017028224866</v>
      </c>
      <c r="E126" s="28">
        <f>NOV!G107</f>
        <v>8698</v>
      </c>
      <c r="F126" s="30">
        <f>NOV!H107</f>
        <v>218.88526097953553</v>
      </c>
      <c r="H126" s="28">
        <f>NOV!C108</f>
        <v>311704</v>
      </c>
      <c r="I126" s="28">
        <f>NOV!E108</f>
        <v>912</v>
      </c>
      <c r="J126" s="30">
        <f>NOV!F108</f>
        <v>341.780701754386</v>
      </c>
      <c r="K126" s="28">
        <f>NOV!G108</f>
        <v>1359</v>
      </c>
      <c r="L126" s="30">
        <f>NOV!H108</f>
        <v>229.36276674025018</v>
      </c>
    </row>
    <row r="127" spans="1:12" ht="12.75">
      <c r="A127" s="24" t="s">
        <v>53</v>
      </c>
      <c r="B127" s="28">
        <f>DEC!C107</f>
        <v>1903888</v>
      </c>
      <c r="C127" s="28">
        <f>DEC!E107</f>
        <v>4324</v>
      </c>
      <c r="D127" s="30">
        <f>DEC!F107</f>
        <v>440.3071230342276</v>
      </c>
      <c r="E127" s="28">
        <f>DEC!G107</f>
        <v>8732</v>
      </c>
      <c r="F127" s="30">
        <f>DEC!H107</f>
        <v>218.03573064590014</v>
      </c>
      <c r="H127" s="28">
        <f>DEC!C108</f>
        <v>318481</v>
      </c>
      <c r="I127" s="28">
        <f>DEC!E108</f>
        <v>925</v>
      </c>
      <c r="J127" s="30">
        <f>DEC!F108</f>
        <v>344.3037837837838</v>
      </c>
      <c r="K127" s="28">
        <f>DEC!G108</f>
        <v>1393</v>
      </c>
      <c r="L127" s="30">
        <f>DEC!H108</f>
        <v>228.62957645369707</v>
      </c>
    </row>
    <row r="128" spans="1:12" ht="12.75">
      <c r="A128" s="24" t="s">
        <v>54</v>
      </c>
      <c r="B128" s="28">
        <f>JAN!C107</f>
        <v>1869114</v>
      </c>
      <c r="C128" s="28">
        <f>JAN!E107</f>
        <v>4256</v>
      </c>
      <c r="D128" s="30">
        <f>JAN!F107</f>
        <v>439.171522556391</v>
      </c>
      <c r="E128" s="28">
        <f>JAN!G107</f>
        <v>8553</v>
      </c>
      <c r="F128" s="30">
        <f>JAN!H107</f>
        <v>218.5331462644686</v>
      </c>
      <c r="H128" s="28">
        <f>JAN!C108</f>
        <v>302810</v>
      </c>
      <c r="I128" s="28">
        <f>JAN!E108</f>
        <v>913</v>
      </c>
      <c r="J128" s="30">
        <f>JAN!F108</f>
        <v>331.66484118291345</v>
      </c>
      <c r="K128" s="28">
        <f>JAN!G108</f>
        <v>1341</v>
      </c>
      <c r="L128" s="30">
        <f>JAN!H108</f>
        <v>225.80909768829233</v>
      </c>
    </row>
    <row r="129" spans="1:12" ht="12.75">
      <c r="A129" s="24" t="s">
        <v>55</v>
      </c>
      <c r="B129" s="28">
        <f>FEB!C107</f>
        <v>1865579</v>
      </c>
      <c r="C129" s="28">
        <f>FEB!E107</f>
        <v>4206</v>
      </c>
      <c r="D129" s="30">
        <f>FEB!F107</f>
        <v>443.55183071802185</v>
      </c>
      <c r="E129" s="28">
        <f>FEB!G107</f>
        <v>8481</v>
      </c>
      <c r="F129" s="30">
        <f>FEB!H107</f>
        <v>219.9715835396769</v>
      </c>
      <c r="H129" s="28">
        <f>FEB!C108</f>
        <v>305517</v>
      </c>
      <c r="I129" s="28">
        <f>FEB!E108</f>
        <v>918</v>
      </c>
      <c r="J129" s="30">
        <f>FEB!F108</f>
        <v>332.8071895424837</v>
      </c>
      <c r="K129" s="28">
        <f>FEB!G108</f>
        <v>1352</v>
      </c>
      <c r="L129" s="30">
        <f>FEB!H108</f>
        <v>225.9741124260355</v>
      </c>
    </row>
    <row r="130" spans="1:17" ht="12.75">
      <c r="A130" s="24" t="s">
        <v>56</v>
      </c>
      <c r="B130" s="28">
        <f>MAR!C107</f>
        <v>1848061</v>
      </c>
      <c r="C130" s="28">
        <f>MAR!E107</f>
        <v>4213</v>
      </c>
      <c r="D130" s="30">
        <f>MAR!F107</f>
        <v>438.6567766437218</v>
      </c>
      <c r="E130" s="28">
        <f>MAR!G107</f>
        <v>8421</v>
      </c>
      <c r="F130" s="30">
        <f>MAR!H107</f>
        <v>219.45861536634604</v>
      </c>
      <c r="H130" s="28">
        <f>MAR!C108</f>
        <v>307726</v>
      </c>
      <c r="I130" s="28">
        <f>MAR!E108</f>
        <v>921</v>
      </c>
      <c r="J130" s="30">
        <f>MAR!F108</f>
        <v>334.1216069489685</v>
      </c>
      <c r="K130" s="28">
        <f>MAR!G108</f>
        <v>1362</v>
      </c>
      <c r="L130" s="30">
        <f>MAR!H108</f>
        <v>225.93685756240822</v>
      </c>
      <c r="Q130" s="19"/>
    </row>
    <row r="131" spans="1:17" ht="12.75">
      <c r="A131" s="24" t="s">
        <v>57</v>
      </c>
      <c r="B131" s="28">
        <f>APR!C107</f>
        <v>1850509</v>
      </c>
      <c r="C131" s="28">
        <f>APR!E107</f>
        <v>4222</v>
      </c>
      <c r="D131" s="30">
        <f>APR!F107</f>
        <v>438.30151586925626</v>
      </c>
      <c r="E131" s="28">
        <f>APR!G107</f>
        <v>8414</v>
      </c>
      <c r="F131" s="30">
        <f>APR!H107</f>
        <v>219.93213691466605</v>
      </c>
      <c r="H131" s="28">
        <f>APR!C108</f>
        <v>306328</v>
      </c>
      <c r="I131" s="28">
        <f>APR!E108</f>
        <v>920</v>
      </c>
      <c r="J131" s="30">
        <f>APR!F108</f>
        <v>332.96521739130435</v>
      </c>
      <c r="K131" s="28">
        <f>APR!G108</f>
        <v>1354</v>
      </c>
      <c r="L131" s="30">
        <f>APR!H108</f>
        <v>226.23929098966028</v>
      </c>
      <c r="Q131" s="19"/>
    </row>
    <row r="132" spans="1:17" ht="12.75">
      <c r="A132" s="24" t="s">
        <v>58</v>
      </c>
      <c r="B132" s="28">
        <f>MAY!C107</f>
        <v>1855593</v>
      </c>
      <c r="C132" s="28">
        <f>MAY!E107</f>
        <v>4233</v>
      </c>
      <c r="D132" s="30">
        <f>MAY!F107</f>
        <v>438.363571934798</v>
      </c>
      <c r="E132" s="28">
        <f>MAY!G107</f>
        <v>8433</v>
      </c>
      <c r="F132" s="30">
        <f>MAY!H107</f>
        <v>220.03948772678763</v>
      </c>
      <c r="H132" s="28">
        <f>MAY!C108</f>
        <v>311855</v>
      </c>
      <c r="I132" s="28">
        <f>MAY!E108</f>
        <v>933</v>
      </c>
      <c r="J132" s="30">
        <f>MAY!F108</f>
        <v>334.2497320471597</v>
      </c>
      <c r="K132" s="28">
        <f>MAY!G108</f>
        <v>1371</v>
      </c>
      <c r="L132" s="30">
        <f>MAY!H108</f>
        <v>227.4653537563822</v>
      </c>
      <c r="Q132" s="19"/>
    </row>
    <row r="133" spans="1:17" ht="12.75">
      <c r="A133" s="24" t="s">
        <v>59</v>
      </c>
      <c r="B133" s="28">
        <f>JUN!C107</f>
        <v>1843715</v>
      </c>
      <c r="C133" s="28">
        <f>JUN!E107</f>
        <v>4242</v>
      </c>
      <c r="D133" s="30">
        <f>JUN!F107</f>
        <v>434.63342762847714</v>
      </c>
      <c r="E133" s="28">
        <f>JUN!G107</f>
        <v>8409</v>
      </c>
      <c r="F133" s="30">
        <f>JUN!H107</f>
        <v>219.25496491853966</v>
      </c>
      <c r="H133" s="28">
        <f>JUN!C108</f>
        <v>311324</v>
      </c>
      <c r="I133" s="28">
        <f>JUN!E108</f>
        <v>928</v>
      </c>
      <c r="J133" s="30">
        <f>JUN!F108</f>
        <v>335.4784482758621</v>
      </c>
      <c r="K133" s="28">
        <f>JUN!G108</f>
        <v>1368</v>
      </c>
      <c r="L133" s="30">
        <f>JUN!H108</f>
        <v>227.57602339181287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1866742.3333333333</v>
      </c>
      <c r="C134" s="20">
        <f>SUM(C122:C133)/COUNTIF(C122:C133,"&lt;&gt;0")</f>
        <v>4268.75</v>
      </c>
      <c r="D134" s="30">
        <f>B134/C134</f>
        <v>437.30420693020983</v>
      </c>
      <c r="E134" s="28">
        <f>SUM(E122:E133)/COUNTIF(E122:E133,"&lt;&gt;0")</f>
        <v>8598.5</v>
      </c>
      <c r="F134" s="30">
        <f>B134/E134</f>
        <v>217.1009284565137</v>
      </c>
      <c r="H134" s="20">
        <f>SUM(H122:H133)/COUNTIF(H122:H133,"&lt;&gt;0")</f>
        <v>307751.6666666667</v>
      </c>
      <c r="I134" s="20">
        <f>SUM(I122:I133)/COUNTIF(I122:I133,"&lt;&gt;0")</f>
        <v>921</v>
      </c>
      <c r="J134" s="30">
        <f>H134/I134</f>
        <v>334.14947520810716</v>
      </c>
      <c r="K134" s="28">
        <f>SUM(K122:K133)/COUNTIF(K122:K133,"&lt;&gt;0")</f>
        <v>1362.25</v>
      </c>
      <c r="L134" s="30">
        <f>H134/K134</f>
        <v>225.91423502783385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JUL!G130</f>
        <v>297407</v>
      </c>
      <c r="D142" s="28">
        <f>JUL!G131</f>
        <v>122124</v>
      </c>
      <c r="E142" s="28">
        <f>JUL!G132</f>
        <v>133553</v>
      </c>
      <c r="F142" s="28">
        <f>JUL!G133</f>
        <v>0</v>
      </c>
      <c r="G142" s="28">
        <f>JUL!G134</f>
        <v>41730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AUG!G130</f>
        <v>289607</v>
      </c>
      <c r="D143" s="28">
        <f>AUG!G131</f>
        <v>122494</v>
      </c>
      <c r="E143" s="28">
        <f>AUG!G132</f>
        <v>128956</v>
      </c>
      <c r="F143" s="28">
        <f>AUG!G133</f>
        <v>0</v>
      </c>
      <c r="G143" s="28">
        <f>AUG!G134</f>
        <v>38157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SEP!G130</f>
        <v>310100</v>
      </c>
      <c r="D144" s="28">
        <f>SEP!G131</f>
        <v>123215</v>
      </c>
      <c r="E144" s="28">
        <f>SEP!G132</f>
        <v>144401</v>
      </c>
      <c r="F144" s="28">
        <f>SEP!G133</f>
        <v>0</v>
      </c>
      <c r="G144" s="28">
        <f>SEP!G134</f>
        <v>42484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OCT!G130</f>
        <v>320161</v>
      </c>
      <c r="D145" s="28">
        <f>OCT!G131</f>
        <v>131957</v>
      </c>
      <c r="E145" s="28">
        <f>OCT!G132</f>
        <v>145950</v>
      </c>
      <c r="F145" s="28">
        <f>OCT!G133</f>
        <v>0</v>
      </c>
      <c r="G145" s="28">
        <f>OCT!G134</f>
        <v>42254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NOV!G130</f>
        <v>311704</v>
      </c>
      <c r="D146" s="28">
        <f>NOV!G131</f>
        <v>130041</v>
      </c>
      <c r="E146" s="28">
        <f>NOV!G132</f>
        <v>144516</v>
      </c>
      <c r="F146" s="28">
        <f>NOV!G133</f>
        <v>0</v>
      </c>
      <c r="G146" s="28">
        <f>NOV!G134</f>
        <v>37147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DEC!G130</f>
        <v>318481</v>
      </c>
      <c r="D147" s="28">
        <f>DEC!G131</f>
        <v>129342</v>
      </c>
      <c r="E147" s="28">
        <f>DEC!G132</f>
        <v>148702</v>
      </c>
      <c r="F147" s="28">
        <f>DEC!G133</f>
        <v>0</v>
      </c>
      <c r="G147" s="28">
        <f>DEC!G134</f>
        <v>40437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JAN!G130</f>
        <v>302810</v>
      </c>
      <c r="D148" s="28">
        <f>JAN!G131</f>
        <v>127163</v>
      </c>
      <c r="E148" s="28">
        <f>JAN!G132</f>
        <v>136127</v>
      </c>
      <c r="F148" s="28">
        <f>JAN!G133</f>
        <v>0</v>
      </c>
      <c r="G148" s="28">
        <f>JAN!G134</f>
        <v>39520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FEB!G130</f>
        <v>305517</v>
      </c>
      <c r="D149" s="28">
        <f>FEB!G131</f>
        <v>125016</v>
      </c>
      <c r="E149" s="28">
        <f>FEB!G132</f>
        <v>136194</v>
      </c>
      <c r="F149" s="28">
        <f>FEB!G133</f>
        <v>0</v>
      </c>
      <c r="G149" s="28">
        <f>FEB!G134</f>
        <v>44307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MAR!G130</f>
        <v>307726</v>
      </c>
      <c r="D150" s="28">
        <f>MAR!G131</f>
        <v>125270</v>
      </c>
      <c r="E150" s="28">
        <f>MAR!G132</f>
        <v>139508</v>
      </c>
      <c r="F150" s="28">
        <f>MAR!G133</f>
        <v>0</v>
      </c>
      <c r="G150" s="28">
        <f>MAR!G134</f>
        <v>42948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APR!G130</f>
        <v>306328</v>
      </c>
      <c r="D151" s="28">
        <f>APR!G131</f>
        <v>126945</v>
      </c>
      <c r="E151" s="28">
        <f>APR!G132</f>
        <v>138311</v>
      </c>
      <c r="F151" s="28">
        <f>APR!G133</f>
        <v>318</v>
      </c>
      <c r="G151" s="28">
        <f>APR!G134</f>
        <v>40754</v>
      </c>
      <c r="H151" s="28"/>
    </row>
    <row r="152" spans="1:8" ht="12.75">
      <c r="A152" s="24" t="s">
        <v>58</v>
      </c>
      <c r="C152" s="28">
        <f>MAY!G130</f>
        <v>311855</v>
      </c>
      <c r="D152" s="28">
        <f>MAY!G131</f>
        <v>127794</v>
      </c>
      <c r="E152" s="28">
        <f>MAY!G132</f>
        <v>139270</v>
      </c>
      <c r="F152" s="28">
        <f>MAY!G133</f>
        <v>794</v>
      </c>
      <c r="G152" s="28">
        <f>MAY!G134</f>
        <v>43997</v>
      </c>
      <c r="H152" s="28"/>
    </row>
    <row r="153" spans="1:8" ht="12.75">
      <c r="A153" s="24" t="s">
        <v>59</v>
      </c>
      <c r="C153" s="28">
        <f>JUN!G130</f>
        <v>311324</v>
      </c>
      <c r="D153" s="28">
        <f>JUN!G131</f>
        <v>127113</v>
      </c>
      <c r="E153" s="28">
        <f>JUN!G132</f>
        <v>137640</v>
      </c>
      <c r="F153" s="28">
        <f>JUN!G133</f>
        <v>830</v>
      </c>
      <c r="G153" s="28">
        <f>JUN!G134</f>
        <v>45741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307751.6666666667</v>
      </c>
      <c r="D154" s="33">
        <f>SUM(D142:D153)/COUNTIF(D142:D153,"&lt;&gt;0")</f>
        <v>126539.5</v>
      </c>
      <c r="E154" s="33">
        <f>SUM(E142:E153)/COUNTIF(E142:E153,"&lt;&gt;0")</f>
        <v>139427.33333333334</v>
      </c>
      <c r="F154" s="33">
        <f>SUM(F142:F153)/COUNTIF(F142:F153,"&lt;&gt;0")</f>
        <v>647.3333333333334</v>
      </c>
      <c r="G154" s="33">
        <f>SUM(G142:G153)/COUNTIF(G142:G153,"&lt;&gt;0")</f>
        <v>41623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9" max="9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JUL!B8</f>
        <v>1337</v>
      </c>
      <c r="C5" s="20">
        <f>JUL!C8</f>
        <v>12</v>
      </c>
      <c r="D5" s="20">
        <f>JUL!D8</f>
        <v>347</v>
      </c>
      <c r="E5" s="20">
        <f>JUL!E8</f>
        <v>1028</v>
      </c>
      <c r="F5" s="20">
        <f>JUL!F8</f>
        <v>32</v>
      </c>
      <c r="G5" s="20">
        <f>JUL!G8</f>
        <v>17879</v>
      </c>
      <c r="H5" s="20">
        <f aca="true" t="shared" si="0" ref="H5:H16">SUM(B5:G5)</f>
        <v>20635</v>
      </c>
    </row>
    <row r="6" spans="1:8" ht="12.75">
      <c r="A6" s="24" t="s">
        <v>49</v>
      </c>
      <c r="B6" s="20">
        <f>AUG!B8</f>
        <v>1364</v>
      </c>
      <c r="C6" s="20">
        <f>AUG!C8</f>
        <v>8</v>
      </c>
      <c r="D6" s="20">
        <f>AUG!D8</f>
        <v>369</v>
      </c>
      <c r="E6" s="20">
        <f>AUG!E8</f>
        <v>1027</v>
      </c>
      <c r="F6" s="20">
        <f>AUG!F8</f>
        <v>37</v>
      </c>
      <c r="G6" s="20">
        <f>AUG!G8</f>
        <v>17885</v>
      </c>
      <c r="H6" s="20">
        <f t="shared" si="0"/>
        <v>20690</v>
      </c>
    </row>
    <row r="7" spans="1:8" ht="12.75">
      <c r="A7" s="24" t="s">
        <v>50</v>
      </c>
      <c r="B7" s="20">
        <f>SEP!B8</f>
        <v>1342</v>
      </c>
      <c r="C7" s="20">
        <f>SEP!C8</f>
        <v>13</v>
      </c>
      <c r="D7" s="20">
        <f>SEP!D8</f>
        <v>359</v>
      </c>
      <c r="E7" s="20">
        <f>SEP!E8</f>
        <v>1033</v>
      </c>
      <c r="F7" s="20">
        <f>SEP!F8</f>
        <v>35</v>
      </c>
      <c r="G7" s="20">
        <f>SEP!G8</f>
        <v>17728</v>
      </c>
      <c r="H7" s="20">
        <f t="shared" si="0"/>
        <v>20510</v>
      </c>
    </row>
    <row r="8" spans="1:8" ht="12.75">
      <c r="A8" s="24" t="s">
        <v>51</v>
      </c>
      <c r="B8" s="20">
        <f>OCT!B8</f>
        <v>1347</v>
      </c>
      <c r="C8" s="20">
        <f>OCT!C8</f>
        <v>5</v>
      </c>
      <c r="D8" s="20">
        <f>OCT!D8</f>
        <v>348</v>
      </c>
      <c r="E8" s="20">
        <f>OCT!E8</f>
        <v>1039</v>
      </c>
      <c r="F8" s="20">
        <f>OCT!F8</f>
        <v>36</v>
      </c>
      <c r="G8" s="20">
        <f>OCT!G8</f>
        <v>18030</v>
      </c>
      <c r="H8" s="20">
        <f t="shared" si="0"/>
        <v>20805</v>
      </c>
    </row>
    <row r="9" spans="1:8" ht="12.75">
      <c r="A9" s="24" t="s">
        <v>52</v>
      </c>
      <c r="B9" s="20">
        <f>NOV!B8</f>
        <v>1330</v>
      </c>
      <c r="C9" s="20">
        <f>NOV!C8</f>
        <v>1</v>
      </c>
      <c r="D9" s="20">
        <f>NOV!D8</f>
        <v>340</v>
      </c>
      <c r="E9" s="20">
        <f>NOV!E8</f>
        <v>1048</v>
      </c>
      <c r="F9" s="20">
        <f>NOV!F8</f>
        <v>35</v>
      </c>
      <c r="G9" s="20">
        <f>NOV!G8</f>
        <v>17920</v>
      </c>
      <c r="H9" s="20">
        <f t="shared" si="0"/>
        <v>20674</v>
      </c>
    </row>
    <row r="10" spans="1:8" ht="12.75">
      <c r="A10" s="24" t="s">
        <v>53</v>
      </c>
      <c r="B10" s="20">
        <f>DEC!B8</f>
        <v>1336</v>
      </c>
      <c r="C10" s="20">
        <f>DEC!C8</f>
        <v>11</v>
      </c>
      <c r="D10" s="20">
        <f>DEC!D8</f>
        <v>345</v>
      </c>
      <c r="E10" s="20">
        <f>DEC!E8</f>
        <v>1059</v>
      </c>
      <c r="F10" s="20">
        <f>DEC!F8</f>
        <v>36</v>
      </c>
      <c r="G10" s="20">
        <f>DEC!G8</f>
        <v>18015</v>
      </c>
      <c r="H10" s="20">
        <f t="shared" si="0"/>
        <v>20802</v>
      </c>
    </row>
    <row r="11" spans="1:8" ht="12.75">
      <c r="A11" s="24" t="s">
        <v>54</v>
      </c>
      <c r="B11" s="20">
        <f>JAN!B8</f>
        <v>1371</v>
      </c>
      <c r="C11" s="20">
        <f>JAN!C8</f>
        <v>4</v>
      </c>
      <c r="D11" s="20">
        <f>JAN!D8</f>
        <v>362</v>
      </c>
      <c r="E11" s="20">
        <f>JAN!E8</f>
        <v>1051</v>
      </c>
      <c r="F11" s="20">
        <f>JAN!F8</f>
        <v>33</v>
      </c>
      <c r="G11" s="20">
        <f>JAN!G8</f>
        <v>18067</v>
      </c>
      <c r="H11" s="20">
        <f t="shared" si="0"/>
        <v>20888</v>
      </c>
    </row>
    <row r="12" spans="1:8" ht="12.75">
      <c r="A12" s="24" t="s">
        <v>55</v>
      </c>
      <c r="B12" s="20">
        <f>FEB!B8</f>
        <v>1326</v>
      </c>
      <c r="C12" s="20">
        <f>FEB!C8</f>
        <v>5</v>
      </c>
      <c r="D12" s="20">
        <f>FEB!D8</f>
        <v>363</v>
      </c>
      <c r="E12" s="20">
        <f>FEB!E8</f>
        <v>1058</v>
      </c>
      <c r="F12" s="20">
        <f>FEB!F8</f>
        <v>32</v>
      </c>
      <c r="G12" s="20">
        <f>FEB!G8</f>
        <v>17983</v>
      </c>
      <c r="H12" s="20">
        <f t="shared" si="0"/>
        <v>20767</v>
      </c>
    </row>
    <row r="13" spans="1:8" ht="12.75">
      <c r="A13" s="24" t="s">
        <v>56</v>
      </c>
      <c r="B13" s="20">
        <f>MAR!B8</f>
        <v>1277</v>
      </c>
      <c r="C13" s="20">
        <f>MAR!C8</f>
        <v>4</v>
      </c>
      <c r="D13" s="20">
        <f>MAR!D8</f>
        <v>346</v>
      </c>
      <c r="E13" s="20">
        <f>MAR!E8</f>
        <v>1056</v>
      </c>
      <c r="F13" s="20">
        <f>MAR!F8</f>
        <v>32</v>
      </c>
      <c r="G13" s="20">
        <f>MAR!G8</f>
        <v>18131</v>
      </c>
      <c r="H13" s="20">
        <f t="shared" si="0"/>
        <v>20846</v>
      </c>
    </row>
    <row r="14" spans="1:8" ht="12.75">
      <c r="A14" s="24" t="s">
        <v>57</v>
      </c>
      <c r="B14" s="20">
        <f>APR!B8</f>
        <v>1280</v>
      </c>
      <c r="C14" s="20">
        <f>APR!C8</f>
        <v>0</v>
      </c>
      <c r="D14" s="20">
        <f>APR!D8</f>
        <v>330</v>
      </c>
      <c r="E14" s="20">
        <f>APR!E8</f>
        <v>1073</v>
      </c>
      <c r="F14" s="20">
        <f>APR!F8</f>
        <v>30</v>
      </c>
      <c r="G14" s="20">
        <f>APR!G8</f>
        <v>17851</v>
      </c>
      <c r="H14" s="20">
        <f t="shared" si="0"/>
        <v>20564</v>
      </c>
    </row>
    <row r="15" spans="1:8" ht="12.75">
      <c r="A15" s="24" t="s">
        <v>58</v>
      </c>
      <c r="B15" s="20">
        <f>MAY!B8</f>
        <v>1231</v>
      </c>
      <c r="C15" s="20">
        <f>MAY!C8</f>
        <v>0</v>
      </c>
      <c r="D15" s="20">
        <f>MAY!D8</f>
        <v>322</v>
      </c>
      <c r="E15" s="20">
        <f>MAY!E8</f>
        <v>1075</v>
      </c>
      <c r="F15" s="20">
        <f>MAY!F8</f>
        <v>30</v>
      </c>
      <c r="G15" s="20">
        <f>MAY!G8</f>
        <v>17922</v>
      </c>
      <c r="H15" s="20">
        <f t="shared" si="0"/>
        <v>20580</v>
      </c>
    </row>
    <row r="16" spans="1:8" ht="12.75">
      <c r="A16" s="24" t="s">
        <v>59</v>
      </c>
      <c r="B16" s="20">
        <f>JUN!B8</f>
        <v>1223</v>
      </c>
      <c r="C16" s="20">
        <f>JUN!C8</f>
        <v>3</v>
      </c>
      <c r="D16" s="20">
        <f>JUN!D8</f>
        <v>325</v>
      </c>
      <c r="E16" s="20">
        <f>JUN!E8</f>
        <v>1092</v>
      </c>
      <c r="F16" s="20">
        <f>JUN!F8</f>
        <v>28</v>
      </c>
      <c r="G16" s="20">
        <f>JUN!G8</f>
        <v>18005</v>
      </c>
      <c r="H16" s="20">
        <f t="shared" si="0"/>
        <v>20676</v>
      </c>
    </row>
    <row r="17" spans="1:17" ht="12.75">
      <c r="A17" s="17" t="s">
        <v>47</v>
      </c>
      <c r="B17" s="20">
        <f aca="true" t="shared" si="1" ref="B17:H17">SUM(B5:B16)/COUNTIF(B5:B16,"&lt;&gt;0")</f>
        <v>1313.6666666666667</v>
      </c>
      <c r="C17" s="20">
        <f t="shared" si="1"/>
        <v>6.6</v>
      </c>
      <c r="D17" s="20">
        <f t="shared" si="1"/>
        <v>346.3333333333333</v>
      </c>
      <c r="E17" s="20">
        <f t="shared" si="1"/>
        <v>1053.25</v>
      </c>
      <c r="F17" s="20">
        <f t="shared" si="1"/>
        <v>33</v>
      </c>
      <c r="G17" s="20">
        <f t="shared" si="1"/>
        <v>17951.333333333332</v>
      </c>
      <c r="H17" s="20">
        <f t="shared" si="1"/>
        <v>20703.083333333332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JUL!B19</f>
        <v>441</v>
      </c>
      <c r="C21" s="23">
        <f>JUL!C19</f>
        <v>2</v>
      </c>
      <c r="D21" s="23">
        <f>JUL!D19</f>
        <v>340</v>
      </c>
      <c r="E21" s="23">
        <f>JUL!E19</f>
        <v>991</v>
      </c>
      <c r="F21" s="23">
        <f>JUL!F19</f>
        <v>30</v>
      </c>
      <c r="G21" s="23">
        <f>JUL!G19</f>
        <v>8992</v>
      </c>
      <c r="H21" s="20">
        <f aca="true" t="shared" si="2" ref="H21:H32">SUM(B21:G21)</f>
        <v>10796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AUG!B19</f>
        <v>448</v>
      </c>
      <c r="C22" s="23">
        <f>AUG!C19</f>
        <v>1</v>
      </c>
      <c r="D22" s="23">
        <f>AUG!D19</f>
        <v>363</v>
      </c>
      <c r="E22" s="23">
        <f>AUG!E19</f>
        <v>987</v>
      </c>
      <c r="F22" s="23">
        <f>AUG!F19</f>
        <v>35</v>
      </c>
      <c r="G22" s="23">
        <f>AUG!G19</f>
        <v>8961</v>
      </c>
      <c r="H22" s="20">
        <f t="shared" si="2"/>
        <v>10795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SEP!B19</f>
        <v>435</v>
      </c>
      <c r="C23" s="23">
        <f>SEP!C19</f>
        <v>3</v>
      </c>
      <c r="D23" s="23">
        <f>SEP!D19</f>
        <v>352</v>
      </c>
      <c r="E23" s="23">
        <f>SEP!E19</f>
        <v>992</v>
      </c>
      <c r="F23" s="23">
        <f>SEP!F19</f>
        <v>33</v>
      </c>
      <c r="G23" s="23">
        <f>SEP!G19</f>
        <v>8882</v>
      </c>
      <c r="H23" s="20">
        <f t="shared" si="2"/>
        <v>10697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OCT!B19</f>
        <v>440</v>
      </c>
      <c r="C24" s="23">
        <f>OCT!C19</f>
        <v>1</v>
      </c>
      <c r="D24" s="23">
        <f>OCT!D19</f>
        <v>340</v>
      </c>
      <c r="E24" s="23">
        <f>OCT!E19</f>
        <v>997</v>
      </c>
      <c r="F24" s="23">
        <f>OCT!F19</f>
        <v>34</v>
      </c>
      <c r="G24" s="23">
        <f>OCT!G19</f>
        <v>9056</v>
      </c>
      <c r="H24" s="20">
        <f t="shared" si="2"/>
        <v>10868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NOV!B19</f>
        <v>434</v>
      </c>
      <c r="C25" s="20">
        <f>NOV!C19</f>
        <v>1</v>
      </c>
      <c r="D25" s="20">
        <f>NOV!D19</f>
        <v>331</v>
      </c>
      <c r="E25" s="20">
        <f>NOV!E19</f>
        <v>1006</v>
      </c>
      <c r="F25" s="20">
        <f>NOV!F19</f>
        <v>33</v>
      </c>
      <c r="G25" s="20">
        <f>NOV!G19</f>
        <v>8936</v>
      </c>
      <c r="H25" s="20">
        <f t="shared" si="2"/>
        <v>10741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DEC!B19</f>
        <v>435</v>
      </c>
      <c r="C26" s="20">
        <f>DEC!C19</f>
        <v>2</v>
      </c>
      <c r="D26" s="20">
        <f>DEC!D19</f>
        <v>335</v>
      </c>
      <c r="E26" s="20">
        <f>DEC!E19</f>
        <v>1013</v>
      </c>
      <c r="F26" s="20">
        <f>DEC!F19</f>
        <v>34</v>
      </c>
      <c r="G26" s="20">
        <f>DEC!G19</f>
        <v>8991</v>
      </c>
      <c r="H26" s="20">
        <f t="shared" si="2"/>
        <v>10810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JAN!B19</f>
        <v>450</v>
      </c>
      <c r="C27" s="20">
        <f>JAN!C19</f>
        <v>1</v>
      </c>
      <c r="D27" s="20">
        <f>JAN!D19</f>
        <v>352</v>
      </c>
      <c r="E27" s="20">
        <f>JAN!E19</f>
        <v>1014</v>
      </c>
      <c r="F27" s="20">
        <f>JAN!F19</f>
        <v>31</v>
      </c>
      <c r="G27" s="20">
        <f>JAN!G19</f>
        <v>9019</v>
      </c>
      <c r="H27" s="20">
        <f t="shared" si="2"/>
        <v>10867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FEB!B19</f>
        <v>436</v>
      </c>
      <c r="C28" s="20">
        <f>FEB!C19</f>
        <v>1</v>
      </c>
      <c r="D28" s="20">
        <f>FEB!D19</f>
        <v>351</v>
      </c>
      <c r="E28" s="20">
        <f>FEB!E19</f>
        <v>1020</v>
      </c>
      <c r="F28" s="20">
        <f>FEB!F19</f>
        <v>30</v>
      </c>
      <c r="G28" s="20">
        <f>FEB!G19</f>
        <v>8969</v>
      </c>
      <c r="H28" s="20">
        <f t="shared" si="2"/>
        <v>10807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MAR!B19</f>
        <v>419</v>
      </c>
      <c r="C29" s="20">
        <f>MAR!C19</f>
        <v>1</v>
      </c>
      <c r="D29" s="20">
        <f>MAR!D19</f>
        <v>335</v>
      </c>
      <c r="E29" s="20">
        <f>MAR!E19</f>
        <v>1017</v>
      </c>
      <c r="F29" s="20">
        <f>MAR!F19</f>
        <v>30</v>
      </c>
      <c r="G29" s="20">
        <f>MAR!G19</f>
        <v>9074</v>
      </c>
      <c r="H29" s="20">
        <f t="shared" si="2"/>
        <v>10876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APR!B19</f>
        <v>419</v>
      </c>
      <c r="C30" s="20">
        <f>APR!C19</f>
        <v>0</v>
      </c>
      <c r="D30" s="20">
        <f>APR!D19</f>
        <v>319</v>
      </c>
      <c r="E30" s="20">
        <f>APR!E19</f>
        <v>1031</v>
      </c>
      <c r="F30" s="20">
        <f>APR!F19</f>
        <v>28</v>
      </c>
      <c r="G30" s="20">
        <f>APR!G19</f>
        <v>8966</v>
      </c>
      <c r="H30" s="20">
        <f t="shared" si="2"/>
        <v>10763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MAY!B19</f>
        <v>406</v>
      </c>
      <c r="C31" s="20">
        <f>MAY!C19</f>
        <v>0</v>
      </c>
      <c r="D31" s="20">
        <f>MAY!D19</f>
        <v>312</v>
      </c>
      <c r="E31" s="20">
        <f>MAY!E19</f>
        <v>1039</v>
      </c>
      <c r="F31" s="20">
        <f>MAY!F19</f>
        <v>28</v>
      </c>
      <c r="G31" s="20">
        <f>MAY!G19</f>
        <v>9019</v>
      </c>
      <c r="H31" s="20">
        <f t="shared" si="2"/>
        <v>10804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JUN!B19</f>
        <v>404</v>
      </c>
      <c r="C32" s="20">
        <f>JUN!C19</f>
        <v>1</v>
      </c>
      <c r="D32" s="20">
        <f>JUN!D19</f>
        <v>312</v>
      </c>
      <c r="E32" s="20">
        <f>JUN!E19</f>
        <v>1052</v>
      </c>
      <c r="F32" s="20">
        <f>JUN!F19</f>
        <v>26</v>
      </c>
      <c r="G32" s="20">
        <f>JUN!G19</f>
        <v>9044</v>
      </c>
      <c r="H32" s="20">
        <f t="shared" si="2"/>
        <v>10839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430.5833333333333</v>
      </c>
      <c r="C33" s="20">
        <f t="shared" si="3"/>
        <v>1.4</v>
      </c>
      <c r="D33" s="20">
        <f t="shared" si="3"/>
        <v>336.8333333333333</v>
      </c>
      <c r="E33" s="20">
        <f t="shared" si="3"/>
        <v>1013.25</v>
      </c>
      <c r="F33" s="20">
        <f t="shared" si="3"/>
        <v>31</v>
      </c>
      <c r="G33" s="20">
        <f t="shared" si="3"/>
        <v>8992.416666666666</v>
      </c>
      <c r="H33" s="20">
        <f t="shared" si="3"/>
        <v>10805.25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JUL!B30</f>
        <v>300615</v>
      </c>
      <c r="C37" s="20">
        <f>JUL!C30</f>
        <v>2062</v>
      </c>
      <c r="D37" s="20">
        <f>JUL!D30</f>
        <v>102697</v>
      </c>
      <c r="E37" s="20">
        <f>JUL!E30</f>
        <v>214204</v>
      </c>
      <c r="F37" s="20">
        <f>JUL!F30</f>
        <v>9589</v>
      </c>
      <c r="G37" s="20">
        <f>JUL!G30</f>
        <v>3889758</v>
      </c>
      <c r="H37" s="20">
        <f aca="true" t="shared" si="4" ref="H37:H48">SUM(B37:G37)</f>
        <v>4518925</v>
      </c>
    </row>
    <row r="38" spans="1:8" ht="12.75">
      <c r="A38" s="24" t="s">
        <v>49</v>
      </c>
      <c r="B38" s="20">
        <f>AUG!B30</f>
        <v>306742</v>
      </c>
      <c r="C38" s="20">
        <f>AUG!C30</f>
        <v>1542</v>
      </c>
      <c r="D38" s="20">
        <f>AUG!D30</f>
        <v>109318</v>
      </c>
      <c r="E38" s="20">
        <f>AUG!E30</f>
        <v>213268</v>
      </c>
      <c r="F38" s="20">
        <f>AUG!F30</f>
        <v>11358</v>
      </c>
      <c r="G38" s="20">
        <f>AUG!G30</f>
        <v>3885053</v>
      </c>
      <c r="H38" s="20">
        <f t="shared" si="4"/>
        <v>4527281</v>
      </c>
    </row>
    <row r="39" spans="1:17" ht="12.75">
      <c r="A39" s="24" t="s">
        <v>50</v>
      </c>
      <c r="B39" s="20">
        <f>SEP!B30</f>
        <v>299814</v>
      </c>
      <c r="C39" s="20">
        <f>SEP!C30</f>
        <v>2560</v>
      </c>
      <c r="D39" s="20">
        <f>SEP!D30</f>
        <v>106319</v>
      </c>
      <c r="E39" s="20">
        <f>SEP!E30</f>
        <v>215470</v>
      </c>
      <c r="F39" s="20">
        <f>SEP!F30</f>
        <v>10453</v>
      </c>
      <c r="G39" s="20">
        <f>SEP!G30</f>
        <v>3848404</v>
      </c>
      <c r="H39" s="20">
        <f t="shared" si="4"/>
        <v>4483020</v>
      </c>
      <c r="Q39" s="19"/>
    </row>
    <row r="40" spans="1:17" ht="12.75">
      <c r="A40" s="24" t="s">
        <v>51</v>
      </c>
      <c r="B40" s="20">
        <f>OCT!B30</f>
        <v>313133</v>
      </c>
      <c r="C40" s="20">
        <f>OCT!C30</f>
        <v>1115</v>
      </c>
      <c r="D40" s="20">
        <f>OCT!D30</f>
        <v>104948</v>
      </c>
      <c r="E40" s="20">
        <f>OCT!E30</f>
        <v>228843</v>
      </c>
      <c r="F40" s="20">
        <f>OCT!F30</f>
        <v>11119</v>
      </c>
      <c r="G40" s="20">
        <f>OCT!G30</f>
        <v>4083398</v>
      </c>
      <c r="H40" s="20">
        <f t="shared" si="4"/>
        <v>4742556</v>
      </c>
      <c r="Q40" s="19"/>
    </row>
    <row r="41" spans="1:17" ht="12.75">
      <c r="A41" s="24" t="s">
        <v>52</v>
      </c>
      <c r="B41" s="20">
        <f>NOV!B30</f>
        <v>308977</v>
      </c>
      <c r="C41" s="20">
        <f>NOV!C30</f>
        <v>301</v>
      </c>
      <c r="D41" s="20">
        <f>NOV!D30</f>
        <v>102553</v>
      </c>
      <c r="E41" s="20">
        <f>NOV!E30</f>
        <v>230921</v>
      </c>
      <c r="F41" s="20">
        <f>NOV!F30</f>
        <v>10842</v>
      </c>
      <c r="G41" s="20">
        <f>NOV!G30</f>
        <v>4036485</v>
      </c>
      <c r="H41" s="20">
        <f t="shared" si="4"/>
        <v>4690079</v>
      </c>
      <c r="Q41" s="19"/>
    </row>
    <row r="42" spans="1:17" ht="12.75">
      <c r="A42" s="24" t="s">
        <v>53</v>
      </c>
      <c r="B42" s="20">
        <f>DEC!B30</f>
        <v>311897</v>
      </c>
      <c r="C42" s="20">
        <f>DEC!C30</f>
        <v>1810</v>
      </c>
      <c r="D42" s="20">
        <f>DEC!D30</f>
        <v>104253</v>
      </c>
      <c r="E42" s="20">
        <f>DEC!E30</f>
        <v>233528</v>
      </c>
      <c r="F42" s="20">
        <f>DEC!F30</f>
        <v>11198</v>
      </c>
      <c r="G42" s="20">
        <f>DEC!G30</f>
        <v>4057770</v>
      </c>
      <c r="H42" s="20">
        <f t="shared" si="4"/>
        <v>4720456</v>
      </c>
      <c r="Q42" s="19"/>
    </row>
    <row r="43" spans="1:17" ht="12.75">
      <c r="A43" s="24" t="s">
        <v>54</v>
      </c>
      <c r="B43" s="20">
        <f>JAN!B30</f>
        <v>321639</v>
      </c>
      <c r="C43" s="20">
        <f>JAN!C30</f>
        <v>1040</v>
      </c>
      <c r="D43" s="20">
        <f>JAN!D30</f>
        <v>109158</v>
      </c>
      <c r="E43" s="20">
        <f>JAN!E30</f>
        <v>228674</v>
      </c>
      <c r="F43" s="20">
        <f>JAN!F30</f>
        <v>9934</v>
      </c>
      <c r="G43" s="20">
        <f>JAN!G30</f>
        <v>4049692</v>
      </c>
      <c r="H43" s="20">
        <f t="shared" si="4"/>
        <v>4720137</v>
      </c>
      <c r="Q43" s="19"/>
    </row>
    <row r="44" spans="1:17" ht="12.75">
      <c r="A44" s="24" t="s">
        <v>55</v>
      </c>
      <c r="B44" s="20">
        <f>FEB!B30</f>
        <v>310604</v>
      </c>
      <c r="C44" s="20">
        <f>FEB!C30</f>
        <v>1082</v>
      </c>
      <c r="D44" s="20">
        <f>FEB!D30</f>
        <v>108652</v>
      </c>
      <c r="E44" s="20">
        <f>FEB!E30</f>
        <v>231009</v>
      </c>
      <c r="F44" s="20">
        <f>FEB!F30</f>
        <v>9801</v>
      </c>
      <c r="G44" s="20">
        <f>FEB!G30</f>
        <v>4036939</v>
      </c>
      <c r="H44" s="20">
        <f t="shared" si="4"/>
        <v>4698087</v>
      </c>
      <c r="Q44" s="19"/>
    </row>
    <row r="45" spans="1:17" ht="12.75">
      <c r="A45" s="24" t="s">
        <v>56</v>
      </c>
      <c r="B45" s="20">
        <f>MAR!B30</f>
        <v>296876</v>
      </c>
      <c r="C45" s="20">
        <f>MAR!C30</f>
        <v>1100</v>
      </c>
      <c r="D45" s="20">
        <f>MAR!D30</f>
        <v>104155</v>
      </c>
      <c r="E45" s="20">
        <f>MAR!E30</f>
        <v>230382</v>
      </c>
      <c r="F45" s="20">
        <f>MAR!F30</f>
        <v>9880</v>
      </c>
      <c r="G45" s="20">
        <f>MAR!G30</f>
        <v>4079005</v>
      </c>
      <c r="H45" s="20">
        <f t="shared" si="4"/>
        <v>4721398</v>
      </c>
      <c r="Q45" s="19"/>
    </row>
    <row r="46" spans="1:17" ht="12.75">
      <c r="A46" s="24" t="s">
        <v>57</v>
      </c>
      <c r="B46" s="20">
        <f>APR!B30</f>
        <v>295902</v>
      </c>
      <c r="C46" s="20">
        <f>APR!C30</f>
        <v>0</v>
      </c>
      <c r="D46" s="20">
        <f>APR!D30</f>
        <v>97329</v>
      </c>
      <c r="E46" s="20">
        <f>APR!E30</f>
        <v>233190</v>
      </c>
      <c r="F46" s="20">
        <f>APR!F30</f>
        <v>9178</v>
      </c>
      <c r="G46" s="20">
        <f>APR!G30</f>
        <v>4022599</v>
      </c>
      <c r="H46" s="20">
        <f t="shared" si="4"/>
        <v>4658198</v>
      </c>
      <c r="Q46" s="19"/>
    </row>
    <row r="47" spans="1:17" ht="12.75">
      <c r="A47" s="24" t="s">
        <v>58</v>
      </c>
      <c r="B47" s="20">
        <f>MAY!B30</f>
        <v>284968</v>
      </c>
      <c r="C47" s="20">
        <f>MAY!C30</f>
        <v>0</v>
      </c>
      <c r="D47" s="20">
        <f>MAY!D30</f>
        <v>94788</v>
      </c>
      <c r="E47" s="20">
        <f>MAY!E30</f>
        <v>233353</v>
      </c>
      <c r="F47" s="20">
        <f>MAY!F30</f>
        <v>9138</v>
      </c>
      <c r="G47" s="20">
        <f>MAY!G30</f>
        <v>4042924</v>
      </c>
      <c r="H47" s="20">
        <f t="shared" si="4"/>
        <v>4665171</v>
      </c>
      <c r="Q47" s="19"/>
    </row>
    <row r="48" spans="1:17" ht="12.75">
      <c r="A48" s="24" t="s">
        <v>59</v>
      </c>
      <c r="B48" s="20">
        <f>JUN!B30</f>
        <v>284330</v>
      </c>
      <c r="C48" s="20">
        <f>JUN!C30</f>
        <v>567</v>
      </c>
      <c r="D48" s="20">
        <f>JUN!D30</f>
        <v>95790</v>
      </c>
      <c r="E48" s="20">
        <f>JUN!E30</f>
        <v>237611</v>
      </c>
      <c r="F48" s="20">
        <f>JUN!F30</f>
        <v>8518</v>
      </c>
      <c r="G48" s="20">
        <f>JUN!G30</f>
        <v>4056822</v>
      </c>
      <c r="H48" s="20">
        <f t="shared" si="4"/>
        <v>4683638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302958.0833333333</v>
      </c>
      <c r="C49" s="20">
        <f t="shared" si="5"/>
        <v>1317.9</v>
      </c>
      <c r="D49" s="20">
        <f t="shared" si="5"/>
        <v>103330</v>
      </c>
      <c r="E49" s="20">
        <f t="shared" si="5"/>
        <v>227537.75</v>
      </c>
      <c r="F49" s="20">
        <f t="shared" si="5"/>
        <v>10084</v>
      </c>
      <c r="G49" s="20">
        <f t="shared" si="5"/>
        <v>4007404.0833333335</v>
      </c>
      <c r="H49" s="20">
        <f t="shared" si="5"/>
        <v>4652412.166666667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JUL!H42</f>
        <v>10796</v>
      </c>
      <c r="D58" s="28">
        <f>JUL!H43</f>
        <v>20635</v>
      </c>
      <c r="E58" s="30">
        <f>JUL!H44</f>
        <v>1.9113560577991848</v>
      </c>
      <c r="G58" s="28">
        <f>JUL!H47</f>
        <v>8992</v>
      </c>
      <c r="H58" s="28">
        <f>JUL!H48</f>
        <v>17879</v>
      </c>
      <c r="I58" s="30">
        <f>JUL!H49</f>
        <v>1.988322953736655</v>
      </c>
      <c r="K58" s="28">
        <f>JUL!H52</f>
        <v>1804</v>
      </c>
      <c r="L58" s="28">
        <f>JUL!H53</f>
        <v>2756</v>
      </c>
      <c r="M58" s="30">
        <f>JUL!H54</f>
        <v>1.5277161862527717</v>
      </c>
    </row>
    <row r="59" spans="1:13" ht="12.75">
      <c r="A59" s="24" t="s">
        <v>49</v>
      </c>
      <c r="C59" s="28">
        <f>AUG!H42</f>
        <v>10795</v>
      </c>
      <c r="D59" s="28">
        <f>AUG!H43</f>
        <v>20690</v>
      </c>
      <c r="E59" s="30">
        <f>AUG!H44</f>
        <v>1.9166280685502548</v>
      </c>
      <c r="G59" s="28">
        <f>AUG!H47</f>
        <v>8961</v>
      </c>
      <c r="H59" s="28">
        <f>AUG!H48</f>
        <v>17885</v>
      </c>
      <c r="I59" s="30">
        <f>AUG!H49</f>
        <v>1.9958709965405648</v>
      </c>
      <c r="K59" s="28">
        <f>AUG!H52</f>
        <v>1834</v>
      </c>
      <c r="L59" s="28">
        <f>AUG!H53</f>
        <v>2805</v>
      </c>
      <c r="M59" s="30">
        <f>AUG!H54</f>
        <v>1.529443838604144</v>
      </c>
    </row>
    <row r="60" spans="1:13" ht="12.75">
      <c r="A60" s="24" t="s">
        <v>50</v>
      </c>
      <c r="C60" s="28">
        <f>SEP!H42</f>
        <v>10697</v>
      </c>
      <c r="D60" s="28">
        <f>SEP!H43</f>
        <v>20510</v>
      </c>
      <c r="E60" s="30">
        <f>SEP!H44</f>
        <v>1.9173600074787323</v>
      </c>
      <c r="G60" s="28">
        <f>SEP!H47</f>
        <v>8882</v>
      </c>
      <c r="H60" s="28">
        <f>SEP!H48</f>
        <v>17728</v>
      </c>
      <c r="I60" s="30">
        <f>SEP!H49</f>
        <v>1.995946858815582</v>
      </c>
      <c r="K60" s="28">
        <f>SEP!H52</f>
        <v>1815</v>
      </c>
      <c r="L60" s="28">
        <f>SEP!H53</f>
        <v>2782</v>
      </c>
      <c r="M60" s="30">
        <f>SEP!H54</f>
        <v>1.5327823691460054</v>
      </c>
    </row>
    <row r="61" spans="1:13" ht="12.75">
      <c r="A61" s="24" t="s">
        <v>51</v>
      </c>
      <c r="C61" s="28">
        <f>OCT!H42</f>
        <v>10868</v>
      </c>
      <c r="D61" s="28">
        <f>OCT!H43</f>
        <v>20805</v>
      </c>
      <c r="E61" s="30">
        <f>OCT!H44</f>
        <v>1.9143356643356644</v>
      </c>
      <c r="G61" s="28">
        <f>OCT!H47</f>
        <v>9056</v>
      </c>
      <c r="H61" s="28">
        <f>OCT!H48</f>
        <v>18030</v>
      </c>
      <c r="I61" s="30">
        <f>OCT!H49</f>
        <v>1.9909452296819787</v>
      </c>
      <c r="K61" s="28">
        <f>OCT!H52</f>
        <v>1812</v>
      </c>
      <c r="L61" s="28">
        <f>OCT!H53</f>
        <v>2775</v>
      </c>
      <c r="M61" s="30">
        <f>OCT!H54</f>
        <v>1.531456953642384</v>
      </c>
    </row>
    <row r="62" spans="1:13" ht="12.75">
      <c r="A62" s="24" t="s">
        <v>52</v>
      </c>
      <c r="C62" s="28">
        <f>NOV!H42</f>
        <v>10741</v>
      </c>
      <c r="D62" s="28">
        <f>NOV!H43</f>
        <v>20674</v>
      </c>
      <c r="E62" s="30">
        <f>NOV!H44</f>
        <v>1.9247742295875616</v>
      </c>
      <c r="G62" s="28">
        <f>NOV!H47</f>
        <v>8936</v>
      </c>
      <c r="H62" s="28">
        <f>NOV!H48</f>
        <v>17920</v>
      </c>
      <c r="I62" s="30">
        <f>NOV!H49</f>
        <v>2.0053715308863027</v>
      </c>
      <c r="K62" s="28">
        <f>NOV!H52</f>
        <v>1805</v>
      </c>
      <c r="L62" s="28">
        <f>NOV!H53</f>
        <v>2754</v>
      </c>
      <c r="M62" s="30">
        <f>NOV!H54</f>
        <v>1.5257617728531856</v>
      </c>
    </row>
    <row r="63" spans="1:17" ht="12.75">
      <c r="A63" s="24" t="s">
        <v>53</v>
      </c>
      <c r="C63" s="28">
        <f>DEC!H42</f>
        <v>10810</v>
      </c>
      <c r="D63" s="28">
        <f>DEC!H43</f>
        <v>20802</v>
      </c>
      <c r="E63" s="30">
        <f>DEC!H44</f>
        <v>1.9243293246993525</v>
      </c>
      <c r="G63" s="28">
        <f>DEC!H47</f>
        <v>8991</v>
      </c>
      <c r="H63" s="28">
        <f>DEC!H48</f>
        <v>18015</v>
      </c>
      <c r="I63" s="30">
        <f>DEC!H49</f>
        <v>2.0036703370036704</v>
      </c>
      <c r="K63" s="28">
        <f>DEC!H52</f>
        <v>1819</v>
      </c>
      <c r="L63" s="28">
        <f>DEC!H53</f>
        <v>2787</v>
      </c>
      <c r="M63" s="30">
        <f>DEC!H54</f>
        <v>1.5321605277625068</v>
      </c>
      <c r="Q63" s="19"/>
    </row>
    <row r="64" spans="1:17" ht="12.75">
      <c r="A64" s="24" t="s">
        <v>54</v>
      </c>
      <c r="C64" s="28">
        <f>JAN!H42</f>
        <v>10867</v>
      </c>
      <c r="D64" s="28">
        <f>JAN!H43</f>
        <v>20888</v>
      </c>
      <c r="E64" s="30">
        <f>JAN!H44</f>
        <v>1.9221496273120457</v>
      </c>
      <c r="G64" s="28">
        <f>JAN!H47</f>
        <v>9019</v>
      </c>
      <c r="H64" s="28">
        <f>JAN!H48</f>
        <v>18067</v>
      </c>
      <c r="I64" s="30">
        <f>JAN!H49</f>
        <v>2.0032154340836015</v>
      </c>
      <c r="K64" s="28">
        <f>JAN!H52</f>
        <v>1848</v>
      </c>
      <c r="L64" s="28">
        <f>JAN!H53</f>
        <v>2821</v>
      </c>
      <c r="M64" s="30">
        <f>JAN!H54</f>
        <v>1.5265151515151516</v>
      </c>
      <c r="Q64" s="19"/>
    </row>
    <row r="65" spans="1:17" ht="12.75">
      <c r="A65" s="24" t="s">
        <v>55</v>
      </c>
      <c r="C65" s="28">
        <f>FEB!H42</f>
        <v>10807</v>
      </c>
      <c r="D65" s="28">
        <f>FEB!H43</f>
        <v>20767</v>
      </c>
      <c r="E65" s="30">
        <f>FEB!H44</f>
        <v>1.9216248727676506</v>
      </c>
      <c r="G65" s="28">
        <f>FEB!H47</f>
        <v>8969</v>
      </c>
      <c r="H65" s="28">
        <f>FEB!H48</f>
        <v>17983</v>
      </c>
      <c r="I65" s="30">
        <f>FEB!H49</f>
        <v>2.005017281748244</v>
      </c>
      <c r="K65" s="28">
        <f>FEB!H52</f>
        <v>1838</v>
      </c>
      <c r="L65" s="28">
        <f>FEB!H53</f>
        <v>2784</v>
      </c>
      <c r="M65" s="30">
        <f>FEB!H54</f>
        <v>1.514689880304679</v>
      </c>
      <c r="Q65" s="19"/>
    </row>
    <row r="66" spans="1:17" ht="12.75">
      <c r="A66" s="24" t="s">
        <v>56</v>
      </c>
      <c r="C66" s="28">
        <f>MAR!H42</f>
        <v>10876</v>
      </c>
      <c r="D66" s="28">
        <f>MAR!H43</f>
        <v>20846</v>
      </c>
      <c r="E66" s="30">
        <f>MAR!H44</f>
        <v>1.9166973151894078</v>
      </c>
      <c r="G66" s="28">
        <f>MAR!H47</f>
        <v>9074</v>
      </c>
      <c r="H66" s="28">
        <f>MAR!H48</f>
        <v>18131</v>
      </c>
      <c r="I66" s="30">
        <f>MAR!H49</f>
        <v>1.9981265153184924</v>
      </c>
      <c r="K66" s="28">
        <f>MAR!H52</f>
        <v>1802</v>
      </c>
      <c r="L66" s="28">
        <f>MAR!H53</f>
        <v>2715</v>
      </c>
      <c r="M66" s="30">
        <f>MAR!H54</f>
        <v>1.5066592674805772</v>
      </c>
      <c r="Q66" s="19"/>
    </row>
    <row r="67" spans="1:17" ht="12.75">
      <c r="A67" s="24" t="s">
        <v>57</v>
      </c>
      <c r="C67" s="28">
        <f>APR!H42</f>
        <v>10763</v>
      </c>
      <c r="D67" s="28">
        <f>APR!H43</f>
        <v>20564</v>
      </c>
      <c r="E67" s="30">
        <f>APR!H44</f>
        <v>1.9106197156926508</v>
      </c>
      <c r="G67" s="28">
        <f>APR!H47</f>
        <v>8966</v>
      </c>
      <c r="H67" s="28">
        <f>APR!H48</f>
        <v>17851</v>
      </c>
      <c r="I67" s="30">
        <f>APR!H49</f>
        <v>1.990965871068481</v>
      </c>
      <c r="K67" s="28">
        <f>APR!H52</f>
        <v>1797</v>
      </c>
      <c r="L67" s="28">
        <f>APR!H53</f>
        <v>2713</v>
      </c>
      <c r="M67" s="30">
        <f>APR!H54</f>
        <v>1.5097384529771842</v>
      </c>
      <c r="Q67" s="19"/>
    </row>
    <row r="68" spans="1:17" ht="12.75">
      <c r="A68" s="24" t="s">
        <v>58</v>
      </c>
      <c r="C68" s="28">
        <f>MAY!H42</f>
        <v>10804</v>
      </c>
      <c r="D68" s="28">
        <f>MAY!H43</f>
        <v>20580</v>
      </c>
      <c r="E68" s="30">
        <f>MAY!H44</f>
        <v>1.904850055534987</v>
      </c>
      <c r="G68" s="28">
        <f>MAY!H47</f>
        <v>9019</v>
      </c>
      <c r="H68" s="28">
        <f>MAY!H48</f>
        <v>17922</v>
      </c>
      <c r="I68" s="30">
        <f>MAY!H49</f>
        <v>1.9871382636655948</v>
      </c>
      <c r="K68" s="28">
        <f>MAY!H52</f>
        <v>1785</v>
      </c>
      <c r="L68" s="28">
        <f>MAY!H53</f>
        <v>2658</v>
      </c>
      <c r="M68" s="30">
        <f>MAY!H54</f>
        <v>1.4890756302521009</v>
      </c>
      <c r="Q68" s="19"/>
    </row>
    <row r="69" spans="1:17" ht="12.75">
      <c r="A69" s="24" t="s">
        <v>59</v>
      </c>
      <c r="C69" s="28">
        <f>JUN!H42</f>
        <v>10839</v>
      </c>
      <c r="D69" s="28">
        <f>JUN!H43</f>
        <v>20676</v>
      </c>
      <c r="E69" s="30">
        <f>JUN!H44</f>
        <v>1.9075560476058677</v>
      </c>
      <c r="G69" s="28">
        <f>JUN!H47</f>
        <v>9044</v>
      </c>
      <c r="H69" s="28">
        <f>JUN!H48</f>
        <v>18005</v>
      </c>
      <c r="I69" s="30">
        <f>JUN!H49</f>
        <v>1.9908226448474127</v>
      </c>
      <c r="K69" s="28">
        <f>JUN!H52</f>
        <v>1795</v>
      </c>
      <c r="L69" s="28">
        <f>JUN!H53</f>
        <v>2671</v>
      </c>
      <c r="M69" s="30">
        <f>JUN!H54</f>
        <v>1.4880222841225628</v>
      </c>
      <c r="Q69" s="19"/>
    </row>
    <row r="70" spans="1:17" ht="12.75">
      <c r="A70" s="29" t="s">
        <v>47</v>
      </c>
      <c r="C70" s="20">
        <f>SUM(C58:C69)/COUNTIF(C58:C69,"&lt;&gt;0")</f>
        <v>10805.25</v>
      </c>
      <c r="D70" s="20">
        <f>SUM(D58:D69)/COUNTIF(D58:D69,"&lt;&gt;0")</f>
        <v>20703.083333333332</v>
      </c>
      <c r="E70" s="30">
        <f>D70/C70</f>
        <v>1.9160207615125362</v>
      </c>
      <c r="G70" s="20">
        <f>SUM(G58:G69)/COUNTIF(G58:G69,"&lt;&gt;0")</f>
        <v>8992.416666666666</v>
      </c>
      <c r="H70" s="20">
        <f>SUM(H58:H69)/COUNTIF(H58:H69,"&lt;&gt;0")</f>
        <v>17951.333333333332</v>
      </c>
      <c r="I70" s="30">
        <f>H70/G70</f>
        <v>1.9962746388160395</v>
      </c>
      <c r="K70" s="20">
        <f>SUM(K58:K69)/COUNTIF(K58:K69,"&lt;&gt;0")</f>
        <v>1812.8333333333333</v>
      </c>
      <c r="L70" s="20">
        <f>SUM(L58:L69)/COUNTIF(L58:L69,"&lt;&gt;0")</f>
        <v>2751.75</v>
      </c>
      <c r="M70" s="30">
        <f>L70/K70</f>
        <v>1.5179277374275997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JUL!H61</f>
        <v>1804</v>
      </c>
      <c r="C81" s="28">
        <f>JUL!H62</f>
        <v>2756</v>
      </c>
      <c r="D81" s="30">
        <f>JUL!H63</f>
        <v>1.5277161862527717</v>
      </c>
      <c r="F81" s="28">
        <f>JUL!H66</f>
        <v>1021</v>
      </c>
      <c r="G81" s="28">
        <f>JUL!H67</f>
        <v>1060</v>
      </c>
      <c r="H81" s="30">
        <f>JUL!H68</f>
        <v>1.0381978452497551</v>
      </c>
      <c r="J81" s="28">
        <f>JUL!H71</f>
        <v>441</v>
      </c>
      <c r="K81" s="28">
        <f>JUL!H72</f>
        <v>1337</v>
      </c>
      <c r="L81" s="30">
        <f>JUL!H73</f>
        <v>3.0317460317460316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AUG!H61</f>
        <v>1834</v>
      </c>
      <c r="C82" s="28">
        <f>AUG!H62</f>
        <v>2805</v>
      </c>
      <c r="D82" s="30">
        <f>AUG!H63</f>
        <v>1.529443838604144</v>
      </c>
      <c r="F82" s="28">
        <f>AUG!H66</f>
        <v>1022</v>
      </c>
      <c r="G82" s="28">
        <f>AUG!H67</f>
        <v>1064</v>
      </c>
      <c r="H82" s="30">
        <f>AUG!H68</f>
        <v>1.0410958904109588</v>
      </c>
      <c r="J82" s="28">
        <f>AUG!H71</f>
        <v>448</v>
      </c>
      <c r="K82" s="28">
        <f>AUG!H72</f>
        <v>1364</v>
      </c>
      <c r="L82" s="30">
        <f>AUG!H73</f>
        <v>3.044642857142857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SEP!H61</f>
        <v>1815</v>
      </c>
      <c r="C83" s="28">
        <f>SEP!H62</f>
        <v>2782</v>
      </c>
      <c r="D83" s="30">
        <f>SEP!H63</f>
        <v>1.5327823691460054</v>
      </c>
      <c r="F83" s="28">
        <f>SEP!H66</f>
        <v>1025</v>
      </c>
      <c r="G83" s="28">
        <f>SEP!H67</f>
        <v>1068</v>
      </c>
      <c r="H83" s="30">
        <f>SEP!H68</f>
        <v>1.0419512195121952</v>
      </c>
      <c r="J83" s="28">
        <f>SEP!H71</f>
        <v>435</v>
      </c>
      <c r="K83" s="28">
        <f>SEP!H72</f>
        <v>1342</v>
      </c>
      <c r="L83" s="30">
        <f>SEP!H73</f>
        <v>3.085057471264368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OCT!H61</f>
        <v>1812</v>
      </c>
      <c r="C84" s="28">
        <f>OCT!H62</f>
        <v>2775</v>
      </c>
      <c r="D84" s="30">
        <f>OCT!H63</f>
        <v>1.531456953642384</v>
      </c>
      <c r="F84" s="28">
        <f>OCT!H66</f>
        <v>1031</v>
      </c>
      <c r="G84" s="28">
        <f>OCT!H67</f>
        <v>1075</v>
      </c>
      <c r="H84" s="30">
        <f>OCT!H68</f>
        <v>1.0426770126091174</v>
      </c>
      <c r="J84" s="28">
        <f>OCT!H71</f>
        <v>440</v>
      </c>
      <c r="K84" s="28">
        <f>OCT!H67</f>
        <v>1075</v>
      </c>
      <c r="L84" s="30">
        <f>OCT!H73</f>
        <v>3.0613636363636365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NOV!H61</f>
        <v>1805</v>
      </c>
      <c r="C85" s="28">
        <f>NOV!H62</f>
        <v>2754</v>
      </c>
      <c r="D85" s="30">
        <f>NOV!H63</f>
        <v>1.5257617728531856</v>
      </c>
      <c r="F85" s="28">
        <f>NOV!H66</f>
        <v>1039</v>
      </c>
      <c r="G85" s="28">
        <f>NOV!H67</f>
        <v>1083</v>
      </c>
      <c r="H85" s="30">
        <f>NOV!H63</f>
        <v>1.5257617728531856</v>
      </c>
      <c r="J85" s="28">
        <f>NOV!H71</f>
        <v>434</v>
      </c>
      <c r="K85" s="28">
        <f>NOV!H72</f>
        <v>1330</v>
      </c>
      <c r="L85" s="30">
        <f>NOV!H73</f>
        <v>3.064516129032258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DEC!H61</f>
        <v>1819</v>
      </c>
      <c r="C86" s="28">
        <f>DEC!H62</f>
        <v>2787</v>
      </c>
      <c r="D86" s="30">
        <f>DEC!H63</f>
        <v>1.5321605277625068</v>
      </c>
      <c r="F86" s="28">
        <f>DEC!H66</f>
        <v>1047</v>
      </c>
      <c r="G86" s="28">
        <f>DEC!H67</f>
        <v>1095</v>
      </c>
      <c r="H86" s="30">
        <f>DEC!H63</f>
        <v>1.5321605277625068</v>
      </c>
      <c r="J86" s="28">
        <f>DEC!H71</f>
        <v>435</v>
      </c>
      <c r="K86" s="28">
        <f>DEC!H72</f>
        <v>1336</v>
      </c>
      <c r="L86" s="30">
        <f>DEC!H73</f>
        <v>3.071264367816092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JAN!H61</f>
        <v>1848</v>
      </c>
      <c r="C87" s="28">
        <f>JAN!H62</f>
        <v>2821</v>
      </c>
      <c r="D87" s="30">
        <f>JAN!H63</f>
        <v>1.5265151515151516</v>
      </c>
      <c r="F87" s="28">
        <f>JAN!H66</f>
        <v>1045</v>
      </c>
      <c r="G87" s="28">
        <f>JAN!H67</f>
        <v>1084</v>
      </c>
      <c r="H87" s="30">
        <f>JAN!H68</f>
        <v>1.0373205741626794</v>
      </c>
      <c r="J87" s="28">
        <f>JAN!H71</f>
        <v>450</v>
      </c>
      <c r="K87" s="28">
        <f>JAN!H72</f>
        <v>1371</v>
      </c>
      <c r="L87" s="30">
        <f>JAN!H73</f>
        <v>3.046666666666667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FEB!H61</f>
        <v>1838</v>
      </c>
      <c r="C88" s="28">
        <f>FEB!H62</f>
        <v>2784</v>
      </c>
      <c r="D88" s="30">
        <f>FEB!H63</f>
        <v>1.514689880304679</v>
      </c>
      <c r="F88" s="28">
        <f>FEB!H66</f>
        <v>1050</v>
      </c>
      <c r="G88" s="28">
        <f>FEB!H67</f>
        <v>1090</v>
      </c>
      <c r="H88" s="30">
        <f>FEB!H68</f>
        <v>1.0380952380952382</v>
      </c>
      <c r="J88" s="28">
        <f>FEB!H71</f>
        <v>436</v>
      </c>
      <c r="K88" s="28">
        <f>FEB!H72</f>
        <v>1326</v>
      </c>
      <c r="L88" s="30">
        <f>FEB!H73</f>
        <v>3.041284403669725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MAR!H61</f>
        <v>1802</v>
      </c>
      <c r="C89" s="28">
        <f>MAR!H62</f>
        <v>2715</v>
      </c>
      <c r="D89" s="30">
        <f>MAR!H63</f>
        <v>1.5066592674805772</v>
      </c>
      <c r="F89" s="28">
        <f>MAR!H66</f>
        <v>1047</v>
      </c>
      <c r="G89" s="28">
        <f>MAR!H67</f>
        <v>1088</v>
      </c>
      <c r="H89" s="30">
        <f>MAR!H68</f>
        <v>1.0391595033428844</v>
      </c>
      <c r="J89" s="28">
        <f>MAR!H71</f>
        <v>419</v>
      </c>
      <c r="K89" s="28">
        <f>MAR!H72</f>
        <v>1277</v>
      </c>
      <c r="L89" s="30">
        <f>MAR!H73</f>
        <v>3.047732696897375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APR!H61</f>
        <v>1797</v>
      </c>
      <c r="C90" s="28">
        <f>APR!H62</f>
        <v>2713</v>
      </c>
      <c r="D90" s="30">
        <f>APR!H63</f>
        <v>1.5097384529771842</v>
      </c>
      <c r="F90" s="28">
        <f>APR!H66</f>
        <v>1059</v>
      </c>
      <c r="G90" s="28">
        <f>APR!H67</f>
        <v>1103</v>
      </c>
      <c r="H90" s="30">
        <f>APR!H68</f>
        <v>1.0415486307837583</v>
      </c>
      <c r="J90" s="28">
        <f>APR!H71</f>
        <v>419</v>
      </c>
      <c r="K90" s="28">
        <f>APR!H72</f>
        <v>1280</v>
      </c>
      <c r="L90" s="30">
        <f>APR!H73</f>
        <v>3.054892601431981</v>
      </c>
    </row>
    <row r="91" spans="1:12" ht="12.75">
      <c r="A91" s="24" t="s">
        <v>58</v>
      </c>
      <c r="B91" s="28">
        <f>MAY!H61</f>
        <v>1785</v>
      </c>
      <c r="C91" s="28">
        <f>MAY!H62</f>
        <v>2658</v>
      </c>
      <c r="D91" s="30">
        <f>MAY!H63</f>
        <v>1.4890756302521009</v>
      </c>
      <c r="F91" s="28">
        <f>MAY!H66</f>
        <v>1067</v>
      </c>
      <c r="G91" s="28">
        <f>MAY!H67</f>
        <v>1105</v>
      </c>
      <c r="H91" s="30">
        <f>MAY!H68</f>
        <v>1.035613870665417</v>
      </c>
      <c r="J91" s="28">
        <f>MAY!H71</f>
        <v>406</v>
      </c>
      <c r="K91" s="28">
        <f>MAY!H72</f>
        <v>1231</v>
      </c>
      <c r="L91" s="30">
        <f>MAY!H73</f>
        <v>3.0320197044334973</v>
      </c>
    </row>
    <row r="92" spans="1:12" ht="12.75">
      <c r="A92" s="24" t="s">
        <v>59</v>
      </c>
      <c r="B92" s="28">
        <f>JUN!H61</f>
        <v>1795</v>
      </c>
      <c r="C92" s="28">
        <f>JUN!H62</f>
        <v>2671</v>
      </c>
      <c r="D92" s="30">
        <f>JUN!H63</f>
        <v>1.4880222841225628</v>
      </c>
      <c r="F92" s="28">
        <f>JUN!H66</f>
        <v>1078</v>
      </c>
      <c r="G92" s="28">
        <f>JUN!H67</f>
        <v>1120</v>
      </c>
      <c r="H92" s="30">
        <f>JUN!H68</f>
        <v>1.0389610389610389</v>
      </c>
      <c r="J92" s="28">
        <f>JUN!H71</f>
        <v>404</v>
      </c>
      <c r="K92" s="28">
        <f>JUN!H72</f>
        <v>1223</v>
      </c>
      <c r="L92" s="30">
        <f>JUN!H73</f>
        <v>3.027227722772277</v>
      </c>
    </row>
    <row r="93" spans="1:12" ht="12.75">
      <c r="A93" s="29" t="s">
        <v>47</v>
      </c>
      <c r="B93" s="20">
        <f>SUM(B81:B92)/COUNTIF(B81:B92,"&lt;&gt;0")</f>
        <v>1812.8333333333333</v>
      </c>
      <c r="C93" s="20">
        <f>SUM(C81:C92)/COUNTIF(C81:C92,"&lt;&gt;0")</f>
        <v>2751.75</v>
      </c>
      <c r="D93" s="30">
        <f>C93/B93</f>
        <v>1.5179277374275997</v>
      </c>
      <c r="F93" s="20">
        <f>SUM(F81:F92)/COUNTIF(F81:F92,"&lt;&gt;0")</f>
        <v>1044.25</v>
      </c>
      <c r="G93" s="20">
        <f>SUM(G81:G92)/COUNTIF(G81:G92,"&lt;&gt;0")</f>
        <v>1086.25</v>
      </c>
      <c r="H93" s="30">
        <f>G93/F93</f>
        <v>1.0402202537706489</v>
      </c>
      <c r="J93" s="20">
        <f>SUM(J81:J92)/COUNTIF(J81:J92,"&lt;&gt;0")</f>
        <v>430.5833333333333</v>
      </c>
      <c r="K93" s="20">
        <f>SUM(K81:K92)/COUNTIF(K81:K92,"&lt;&gt;0")</f>
        <v>1291</v>
      </c>
      <c r="L93" s="30">
        <f>K93/J93</f>
        <v>2.9982581768918135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JUL!H76</f>
        <v>2</v>
      </c>
      <c r="C100" s="28">
        <f>JUL!H77</f>
        <v>12</v>
      </c>
      <c r="D100" s="30">
        <f>JUL!H78</f>
        <v>6</v>
      </c>
      <c r="F100" s="28">
        <f>JUL!H81</f>
        <v>340</v>
      </c>
      <c r="G100" s="28">
        <f>JUL!H82</f>
        <v>347</v>
      </c>
      <c r="H100" s="30">
        <f>JUL!H83</f>
        <v>1.0205882352941176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AUG!H76</f>
        <v>1</v>
      </c>
      <c r="C101" s="28">
        <f>AUG!H77</f>
        <v>8</v>
      </c>
      <c r="D101" s="30">
        <f>AUG!H78</f>
        <v>8</v>
      </c>
      <c r="F101" s="28">
        <f>AUG!H81</f>
        <v>363</v>
      </c>
      <c r="G101" s="28">
        <f>AUG!H82</f>
        <v>369</v>
      </c>
      <c r="H101" s="30">
        <f>AUG!H83</f>
        <v>1.0165289256198347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SEP!H76</f>
        <v>3</v>
      </c>
      <c r="C102" s="28">
        <f>SEP!H77</f>
        <v>13</v>
      </c>
      <c r="D102" s="30">
        <f>SEP!H78</f>
        <v>4.333333333333333</v>
      </c>
      <c r="F102" s="28">
        <f>SEP!H81</f>
        <v>352</v>
      </c>
      <c r="G102" s="28">
        <f>SEP!H82</f>
        <v>359</v>
      </c>
      <c r="H102" s="30">
        <f>SEP!H83</f>
        <v>1.0198863636363635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OCT!H76</f>
        <v>1</v>
      </c>
      <c r="C103" s="28">
        <f>OCT!H77</f>
        <v>5</v>
      </c>
      <c r="D103" s="30">
        <f>OCT!H78</f>
        <v>5</v>
      </c>
      <c r="F103" s="28">
        <f>OCT!H81</f>
        <v>340</v>
      </c>
      <c r="G103" s="28">
        <f>OCT!H82</f>
        <v>348</v>
      </c>
      <c r="H103" s="30">
        <f>OCT!H83</f>
        <v>1.0235294117647058</v>
      </c>
      <c r="J103" s="33"/>
      <c r="K103" s="33"/>
      <c r="L103" s="34"/>
      <c r="Q103" s="19"/>
    </row>
    <row r="104" spans="1:17" ht="12.75">
      <c r="A104" s="24" t="s">
        <v>52</v>
      </c>
      <c r="B104" s="28">
        <f>NOV!H76</f>
        <v>1</v>
      </c>
      <c r="C104" s="28">
        <f>NOV!H77</f>
        <v>1</v>
      </c>
      <c r="D104" s="30">
        <f>NOV!H78</f>
        <v>1</v>
      </c>
      <c r="F104" s="28">
        <f>NOV!H81</f>
        <v>331</v>
      </c>
      <c r="G104" s="28">
        <f>NOV!H82</f>
        <v>340</v>
      </c>
      <c r="H104" s="30">
        <f>NOV!H83</f>
        <v>1.027190332326284</v>
      </c>
      <c r="J104" s="33"/>
      <c r="K104" s="33"/>
      <c r="L104" s="34"/>
      <c r="Q104" s="19"/>
    </row>
    <row r="105" spans="1:17" ht="12.75">
      <c r="A105" s="24" t="s">
        <v>53</v>
      </c>
      <c r="B105" s="28">
        <f>DEC!H76</f>
        <v>2</v>
      </c>
      <c r="C105" s="28">
        <f>DEC!H77</f>
        <v>11</v>
      </c>
      <c r="D105" s="30">
        <f>DEC!H78</f>
        <v>5.5</v>
      </c>
      <c r="F105" s="28">
        <f>DEC!H81</f>
        <v>335</v>
      </c>
      <c r="G105" s="28">
        <f>DEC!H82</f>
        <v>345</v>
      </c>
      <c r="H105" s="30">
        <f>DEC!H83</f>
        <v>1.0298507462686568</v>
      </c>
      <c r="J105" s="33"/>
      <c r="K105" s="33"/>
      <c r="L105" s="34"/>
      <c r="Q105" s="19"/>
    </row>
    <row r="106" spans="1:17" ht="12.75">
      <c r="A106" s="24" t="s">
        <v>54</v>
      </c>
      <c r="B106" s="28">
        <f>JAN!H76</f>
        <v>1</v>
      </c>
      <c r="C106" s="28">
        <f>JAN!H77</f>
        <v>4</v>
      </c>
      <c r="D106" s="30">
        <f>JAN!H78</f>
        <v>4</v>
      </c>
      <c r="F106" s="28">
        <f>JAN!H81</f>
        <v>352</v>
      </c>
      <c r="G106" s="28">
        <f>JAN!H82</f>
        <v>362</v>
      </c>
      <c r="H106" s="30">
        <f>JAN!H83</f>
        <v>1.0284090909090908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FEB!H76</f>
        <v>1</v>
      </c>
      <c r="C107" s="28">
        <f>FEB!H77</f>
        <v>5</v>
      </c>
      <c r="D107" s="30">
        <f>FEB!H78</f>
        <v>5</v>
      </c>
      <c r="F107" s="28">
        <f>FEB!H81</f>
        <v>351</v>
      </c>
      <c r="G107" s="28">
        <f>FEB!H82</f>
        <v>363</v>
      </c>
      <c r="H107" s="30">
        <f>FEB!H83</f>
        <v>1.0341880341880343</v>
      </c>
      <c r="J107" s="33"/>
      <c r="K107" s="33"/>
      <c r="L107" s="34"/>
      <c r="Q107" s="19"/>
    </row>
    <row r="108" spans="1:17" ht="12.75">
      <c r="A108" s="24" t="s">
        <v>56</v>
      </c>
      <c r="B108" s="28">
        <f>MAR!H76</f>
        <v>1</v>
      </c>
      <c r="C108" s="28">
        <f>MAR!H77</f>
        <v>4</v>
      </c>
      <c r="D108" s="30">
        <f>MAR!H78</f>
        <v>4</v>
      </c>
      <c r="F108" s="28">
        <f>MAR!H81</f>
        <v>335</v>
      </c>
      <c r="G108" s="28">
        <f>MAR!H82</f>
        <v>346</v>
      </c>
      <c r="H108" s="30">
        <f>MAR!H83</f>
        <v>1.0328358208955224</v>
      </c>
      <c r="J108" s="33"/>
      <c r="K108" s="33"/>
      <c r="L108" s="34"/>
      <c r="Q108" s="19"/>
    </row>
    <row r="109" spans="1:17" ht="12.75">
      <c r="A109" s="24" t="s">
        <v>57</v>
      </c>
      <c r="B109" s="28">
        <f>APR!H76</f>
        <v>0</v>
      </c>
      <c r="C109" s="28">
        <f>APR!H77</f>
        <v>0</v>
      </c>
      <c r="D109" s="30" t="e">
        <f>APR!H78</f>
        <v>#DIV/0!</v>
      </c>
      <c r="F109" s="28">
        <f>APR!H81</f>
        <v>319</v>
      </c>
      <c r="G109" s="28">
        <f>APR!H82</f>
        <v>330</v>
      </c>
      <c r="H109" s="30">
        <f>APR!H83</f>
        <v>1.0344827586206897</v>
      </c>
      <c r="J109" s="33"/>
      <c r="K109" s="33"/>
      <c r="L109" s="34"/>
      <c r="Q109" s="19"/>
    </row>
    <row r="110" spans="1:17" ht="12.75">
      <c r="A110" s="24" t="s">
        <v>58</v>
      </c>
      <c r="B110" s="28">
        <f>MAY!H76</f>
        <v>0</v>
      </c>
      <c r="C110" s="28">
        <f>MAY!H77</f>
        <v>0</v>
      </c>
      <c r="D110" s="30" t="e">
        <f>MAY!H78</f>
        <v>#DIV/0!</v>
      </c>
      <c r="F110" s="28">
        <f>MAY!H81</f>
        <v>312</v>
      </c>
      <c r="G110" s="28">
        <f>MAY!H82</f>
        <v>322</v>
      </c>
      <c r="H110" s="30">
        <f>MAY!H83</f>
        <v>1.0320512820512822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JUN!H76</f>
        <v>1</v>
      </c>
      <c r="C111" s="28">
        <f>JUN!H77</f>
        <v>3</v>
      </c>
      <c r="D111" s="30">
        <f>JUN!H78</f>
        <v>3</v>
      </c>
      <c r="F111" s="28">
        <f>JUN!H81</f>
        <v>312</v>
      </c>
      <c r="G111" s="28">
        <f>JUN!H82</f>
        <v>325</v>
      </c>
      <c r="H111" s="30">
        <f>JUN!H83</f>
        <v>1.0416666666666667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1.4</v>
      </c>
      <c r="C112" s="20">
        <f>SUM(C100:C111)/COUNTIF(C100:C111,"&lt;&gt;0")</f>
        <v>6.6</v>
      </c>
      <c r="D112" s="30">
        <f>C112/B112</f>
        <v>4.714285714285714</v>
      </c>
      <c r="F112" s="20">
        <f>SUM(F100:F111)/COUNTIF(F100:F111,"&lt;&gt;0")</f>
        <v>336.8333333333333</v>
      </c>
      <c r="G112" s="20">
        <f>SUM(G100:G111)/COUNTIF(G100:G111,"&lt;&gt;0")</f>
        <v>346.3333333333333</v>
      </c>
      <c r="H112" s="30">
        <f>G112/F112</f>
        <v>1.0282038594755072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JUL!C115</f>
        <v>3889758</v>
      </c>
      <c r="C122" s="28">
        <f>JUL!E115</f>
        <v>8992</v>
      </c>
      <c r="D122" s="30">
        <f>JUL!F115</f>
        <v>432.5798487544484</v>
      </c>
      <c r="E122" s="28">
        <f>JUL!G115</f>
        <v>17879</v>
      </c>
      <c r="F122" s="30">
        <f>JUL!H115</f>
        <v>217.56015437104983</v>
      </c>
      <c r="H122" s="28">
        <f>JUL!C116</f>
        <v>629167</v>
      </c>
      <c r="I122" s="28">
        <f>JUL!E116</f>
        <v>1804</v>
      </c>
      <c r="J122" s="30">
        <f>JUL!F116</f>
        <v>348.7621951219512</v>
      </c>
      <c r="K122" s="28">
        <f>JUL!G116</f>
        <v>2756</v>
      </c>
      <c r="L122" s="30">
        <f>JUL!H116</f>
        <v>228.2899129172714</v>
      </c>
    </row>
    <row r="123" spans="1:12" ht="12.75">
      <c r="A123" s="24" t="s">
        <v>49</v>
      </c>
      <c r="B123" s="28">
        <f>AUG!C115</f>
        <v>3885053</v>
      </c>
      <c r="C123" s="28">
        <f>AUG!E115</f>
        <v>8961</v>
      </c>
      <c r="D123" s="30">
        <f>AUG!F115</f>
        <v>433.5512777591787</v>
      </c>
      <c r="E123" s="28">
        <f>AUG!G115</f>
        <v>17885</v>
      </c>
      <c r="F123" s="30">
        <f>AUG!H115</f>
        <v>217.2240984064859</v>
      </c>
      <c r="H123" s="28">
        <f>AUG!C116</f>
        <v>642228</v>
      </c>
      <c r="I123" s="28">
        <f>AUG!E116</f>
        <v>1834</v>
      </c>
      <c r="J123" s="30">
        <f>AUG!F116</f>
        <v>350.1788440567067</v>
      </c>
      <c r="K123" s="28">
        <f>AUG!G116</f>
        <v>2805</v>
      </c>
      <c r="L123" s="30">
        <f>AUG!H116</f>
        <v>228.95828877005349</v>
      </c>
    </row>
    <row r="124" spans="1:12" ht="12.75">
      <c r="A124" s="24" t="s">
        <v>50</v>
      </c>
      <c r="B124" s="28">
        <f>SEP!C115</f>
        <v>3848404</v>
      </c>
      <c r="C124" s="28">
        <f>SEP!E115</f>
        <v>8882</v>
      </c>
      <c r="D124" s="30">
        <f>SEP!F115</f>
        <v>433.28124296329656</v>
      </c>
      <c r="E124" s="28">
        <f>SEP!G115</f>
        <v>17728</v>
      </c>
      <c r="F124" s="30">
        <f>SEP!H115</f>
        <v>217.08055054151623</v>
      </c>
      <c r="H124" s="28">
        <f>SEP!C116</f>
        <v>634616</v>
      </c>
      <c r="I124" s="28">
        <f>SEP!E116</f>
        <v>1815</v>
      </c>
      <c r="J124" s="30">
        <f>SEP!F116</f>
        <v>349.6506887052342</v>
      </c>
      <c r="K124" s="28">
        <f>SEP!G116</f>
        <v>2782</v>
      </c>
      <c r="L124" s="30">
        <f>SEP!H116</f>
        <v>228.11502516175415</v>
      </c>
    </row>
    <row r="125" spans="1:12" ht="12.75">
      <c r="A125" s="24" t="s">
        <v>51</v>
      </c>
      <c r="B125" s="28">
        <f>OCT!C115</f>
        <v>4083398</v>
      </c>
      <c r="C125" s="28">
        <f>OCT!E115</f>
        <v>9056</v>
      </c>
      <c r="D125" s="30">
        <f>OCT!F115</f>
        <v>450.90525618374556</v>
      </c>
      <c r="E125" s="28">
        <f>OCT!G115</f>
        <v>18030</v>
      </c>
      <c r="F125" s="30">
        <f>OCT!H115</f>
        <v>226.47798114254022</v>
      </c>
      <c r="H125" s="28">
        <f>OCT!C116</f>
        <v>659158</v>
      </c>
      <c r="I125" s="28">
        <f>OCT!E116</f>
        <v>1812</v>
      </c>
      <c r="J125" s="30">
        <f>OCT!F116</f>
        <v>363.7737306843267</v>
      </c>
      <c r="K125" s="28">
        <f>OCT!G116</f>
        <v>2775</v>
      </c>
      <c r="L125" s="30">
        <f>OCT!H116</f>
        <v>237.5344144144144</v>
      </c>
    </row>
    <row r="126" spans="1:12" ht="12.75">
      <c r="A126" s="24" t="s">
        <v>52</v>
      </c>
      <c r="B126" s="28">
        <f>NOV!C115</f>
        <v>4036485</v>
      </c>
      <c r="C126" s="28">
        <f>NOV!E115</f>
        <v>8936</v>
      </c>
      <c r="D126" s="30">
        <f>NOV!F115</f>
        <v>451.710496866607</v>
      </c>
      <c r="E126" s="28">
        <f>NOV!G115</f>
        <v>17920</v>
      </c>
      <c r="F126" s="30">
        <f>NOV!H115</f>
        <v>225.25027901785714</v>
      </c>
      <c r="H126" s="28">
        <f>NOV!C116</f>
        <v>653594</v>
      </c>
      <c r="I126" s="28">
        <f>NOV!E116</f>
        <v>1805</v>
      </c>
      <c r="J126" s="30">
        <f>NOV!F116</f>
        <v>362.10193905817175</v>
      </c>
      <c r="K126" s="28">
        <f>NOV!G116</f>
        <v>2754</v>
      </c>
      <c r="L126" s="30">
        <f>NOV!H116</f>
        <v>237.32534495279594</v>
      </c>
    </row>
    <row r="127" spans="1:12" ht="12.75">
      <c r="A127" s="24" t="s">
        <v>53</v>
      </c>
      <c r="B127" s="28">
        <f>DEC!C115</f>
        <v>4057770</v>
      </c>
      <c r="C127" s="28">
        <f>DEC!E115</f>
        <v>8991</v>
      </c>
      <c r="D127" s="30">
        <f>DEC!F115</f>
        <v>451.31464798131464</v>
      </c>
      <c r="E127" s="28">
        <f>DEC!G115</f>
        <v>18015</v>
      </c>
      <c r="F127" s="30">
        <f>DEC!H115</f>
        <v>225.24396336386346</v>
      </c>
      <c r="H127" s="28">
        <f>DEC!C116</f>
        <v>662686</v>
      </c>
      <c r="I127" s="28">
        <f>DEC!E116</f>
        <v>1819</v>
      </c>
      <c r="J127" s="30">
        <f>DEC!F116</f>
        <v>364.3133589884552</v>
      </c>
      <c r="K127" s="28">
        <f>DEC!G116</f>
        <v>2787</v>
      </c>
      <c r="L127" s="30">
        <f>DEC!H116</f>
        <v>237.77753857194116</v>
      </c>
    </row>
    <row r="128" spans="1:12" ht="12.75">
      <c r="A128" s="24" t="s">
        <v>54</v>
      </c>
      <c r="B128" s="28">
        <f>JAN!C115</f>
        <v>4049692</v>
      </c>
      <c r="C128" s="28">
        <f>JAN!E115</f>
        <v>9019</v>
      </c>
      <c r="D128" s="30">
        <f>JAN!F115</f>
        <v>449.0178512030159</v>
      </c>
      <c r="E128" s="28">
        <f>JAN!G115</f>
        <v>18067</v>
      </c>
      <c r="F128" s="30">
        <f>JAN!H115</f>
        <v>224.14855814468368</v>
      </c>
      <c r="H128" s="28">
        <f>JAN!C116</f>
        <v>670445</v>
      </c>
      <c r="I128" s="28">
        <f>JAN!E116</f>
        <v>1848</v>
      </c>
      <c r="J128" s="30">
        <f>JAN!F116</f>
        <v>362.7949134199134</v>
      </c>
      <c r="K128" s="28">
        <f>JAN!G116</f>
        <v>2821</v>
      </c>
      <c r="L128" s="30">
        <f>JAN!H116</f>
        <v>237.66217653314428</v>
      </c>
    </row>
    <row r="129" spans="1:12" ht="12.75">
      <c r="A129" s="24" t="s">
        <v>55</v>
      </c>
      <c r="B129" s="28">
        <f>FEB!C115</f>
        <v>4036939</v>
      </c>
      <c r="C129" s="28">
        <f>FEB!E115</f>
        <v>8969</v>
      </c>
      <c r="D129" s="30">
        <f>FEB!F115</f>
        <v>450.0991191883153</v>
      </c>
      <c r="E129" s="28">
        <f>FEB!G115</f>
        <v>17983</v>
      </c>
      <c r="F129" s="30">
        <f>FEB!H115</f>
        <v>224.4864038258355</v>
      </c>
      <c r="H129" s="28">
        <f>FEB!C116</f>
        <v>661148</v>
      </c>
      <c r="I129" s="28">
        <f>FEB!E116</f>
        <v>1838</v>
      </c>
      <c r="J129" s="30">
        <f>FEB!F116</f>
        <v>359.7105549510337</v>
      </c>
      <c r="K129" s="28">
        <f>FEB!G116</f>
        <v>2784</v>
      </c>
      <c r="L129" s="30">
        <f>FEB!H116</f>
        <v>237.48132183908046</v>
      </c>
    </row>
    <row r="130" spans="1:17" ht="12.75">
      <c r="A130" s="24" t="s">
        <v>56</v>
      </c>
      <c r="B130" s="28">
        <f>MAR!C115</f>
        <v>4079005</v>
      </c>
      <c r="C130" s="28">
        <f>MAR!E115</f>
        <v>9074</v>
      </c>
      <c r="D130" s="30">
        <f>MAR!F115</f>
        <v>449.52666960546617</v>
      </c>
      <c r="E130" s="28">
        <f>MAR!G115</f>
        <v>18131</v>
      </c>
      <c r="F130" s="30">
        <f>MAR!H115</f>
        <v>224.97407754674316</v>
      </c>
      <c r="H130" s="28">
        <f>MAR!C116</f>
        <v>642393</v>
      </c>
      <c r="I130" s="28">
        <f>MAR!E116</f>
        <v>1802</v>
      </c>
      <c r="J130" s="30">
        <f>MAR!F116</f>
        <v>356.4889012208657</v>
      </c>
      <c r="K130" s="28">
        <f>MAR!G116</f>
        <v>2715</v>
      </c>
      <c r="L130" s="30">
        <f>MAR!H116</f>
        <v>236.60883977900554</v>
      </c>
      <c r="Q130" s="19"/>
    </row>
    <row r="131" spans="1:17" ht="12.75">
      <c r="A131" s="24" t="s">
        <v>57</v>
      </c>
      <c r="B131" s="28">
        <f>APR!C115</f>
        <v>4022599</v>
      </c>
      <c r="C131" s="28">
        <f>APR!E115</f>
        <v>8966</v>
      </c>
      <c r="D131" s="30">
        <f>APR!F115</f>
        <v>448.65034575061344</v>
      </c>
      <c r="E131" s="28">
        <f>APR!G115</f>
        <v>17851</v>
      </c>
      <c r="F131" s="30">
        <f>APR!H115</f>
        <v>225.3430620133326</v>
      </c>
      <c r="H131" s="28">
        <f>APR!C116</f>
        <v>635599</v>
      </c>
      <c r="I131" s="28">
        <f>APR!E116</f>
        <v>1797</v>
      </c>
      <c r="J131" s="30">
        <f>APR!F116</f>
        <v>353.70005564830274</v>
      </c>
      <c r="K131" s="28">
        <f>APR!G116</f>
        <v>2713</v>
      </c>
      <c r="L131" s="30">
        <f>APR!H116</f>
        <v>234.2790269074825</v>
      </c>
      <c r="Q131" s="19"/>
    </row>
    <row r="132" spans="1:17" ht="12.75">
      <c r="A132" s="24" t="s">
        <v>58</v>
      </c>
      <c r="B132" s="28">
        <f>MAY!C115</f>
        <v>4042924</v>
      </c>
      <c r="C132" s="28">
        <f>MAY!E115</f>
        <v>9019</v>
      </c>
      <c r="D132" s="30">
        <f>MAY!F115</f>
        <v>448.2674354141257</v>
      </c>
      <c r="E132" s="28">
        <f>MAY!G115</f>
        <v>17922</v>
      </c>
      <c r="F132" s="30">
        <f>MAY!H115</f>
        <v>225.58442138154223</v>
      </c>
      <c r="H132" s="28">
        <f>MAY!C116</f>
        <v>622247</v>
      </c>
      <c r="I132" s="28">
        <f>MAY!E116</f>
        <v>1785</v>
      </c>
      <c r="J132" s="30">
        <f>MAY!F116</f>
        <v>348.59775910364147</v>
      </c>
      <c r="K132" s="28">
        <f>MAY!G116</f>
        <v>2658</v>
      </c>
      <c r="L132" s="30">
        <f>MAY!H116</f>
        <v>234.10346124905945</v>
      </c>
      <c r="Q132" s="19"/>
    </row>
    <row r="133" spans="1:17" ht="12.75">
      <c r="A133" s="24" t="s">
        <v>59</v>
      </c>
      <c r="B133" s="28">
        <f>JUN!C115</f>
        <v>4056822</v>
      </c>
      <c r="C133" s="28">
        <f>JUN!E115</f>
        <v>9044</v>
      </c>
      <c r="D133" s="30">
        <f>JUN!F115</f>
        <v>448.56501547987614</v>
      </c>
      <c r="E133" s="28">
        <f>JUN!G115</f>
        <v>18005</v>
      </c>
      <c r="F133" s="30">
        <f>JUN!H115</f>
        <v>225.31641210774785</v>
      </c>
      <c r="H133" s="28">
        <f>JUN!C116</f>
        <v>626816</v>
      </c>
      <c r="I133" s="28">
        <f>JUN!E116</f>
        <v>1795</v>
      </c>
      <c r="J133" s="30">
        <f>JUN!F116</f>
        <v>349.2011142061281</v>
      </c>
      <c r="K133" s="28">
        <f>JUN!G116</f>
        <v>2671</v>
      </c>
      <c r="L133" s="30">
        <f>JUN!H116</f>
        <v>234.6746536877574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4007404.0833333335</v>
      </c>
      <c r="C134" s="20">
        <f>SUM(C122:C133)/COUNTIF(C122:C133,"&lt;&gt;0")</f>
        <v>8992.416666666666</v>
      </c>
      <c r="D134" s="30">
        <f>B134/C134</f>
        <v>445.6426155371656</v>
      </c>
      <c r="E134" s="28">
        <f>SUM(E122:E133)/COUNTIF(E122:E133,"&lt;&gt;0")</f>
        <v>17951.333333333332</v>
      </c>
      <c r="F134" s="30">
        <f>B134/E134</f>
        <v>223.23712723288895</v>
      </c>
      <c r="H134" s="20">
        <f>SUM(H122:H133)/COUNTIF(H122:H133,"&lt;&gt;0")</f>
        <v>645008.0833333334</v>
      </c>
      <c r="I134" s="20">
        <f>SUM(I122:I133)/COUNTIF(I122:I133,"&lt;&gt;0")</f>
        <v>1812.8333333333333</v>
      </c>
      <c r="J134" s="30">
        <f>H134/I134</f>
        <v>355.8010940516687</v>
      </c>
      <c r="K134" s="28">
        <f>SUM(K122:K133)/COUNTIF(K122:K133,"&lt;&gt;0")</f>
        <v>2751.75</v>
      </c>
      <c r="L134" s="30">
        <f>H134/K134</f>
        <v>234.39923079252597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JUL!I130</f>
        <v>629167</v>
      </c>
      <c r="D142" s="28">
        <f>JUL!I131</f>
        <v>223793</v>
      </c>
      <c r="E142" s="28">
        <f>JUL!I132</f>
        <v>300615</v>
      </c>
      <c r="F142" s="28">
        <f>JUL!I133</f>
        <v>2062</v>
      </c>
      <c r="G142" s="28">
        <f>JUL!I134</f>
        <v>102697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AUG!I130</f>
        <v>642228</v>
      </c>
      <c r="D143" s="28">
        <f>AUG!I131</f>
        <v>224626</v>
      </c>
      <c r="E143" s="28">
        <f>AUG!I132</f>
        <v>306742</v>
      </c>
      <c r="F143" s="28">
        <f>AUG!I133</f>
        <v>1542</v>
      </c>
      <c r="G143" s="28">
        <f>AUG!I134</f>
        <v>109318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SEP!I130</f>
        <v>634616</v>
      </c>
      <c r="D144" s="28">
        <f>SEP!I131</f>
        <v>225923</v>
      </c>
      <c r="E144" s="28">
        <f>SEP!I132</f>
        <v>299814</v>
      </c>
      <c r="F144" s="28">
        <f>SEP!I133</f>
        <v>2560</v>
      </c>
      <c r="G144" s="28">
        <f>SEP!I134</f>
        <v>106319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OCT!I130</f>
        <v>659158</v>
      </c>
      <c r="D145" s="28">
        <f>OCT!I131</f>
        <v>239962</v>
      </c>
      <c r="E145" s="28">
        <f>OCT!I132</f>
        <v>313133</v>
      </c>
      <c r="F145" s="28">
        <f>OCT!I133</f>
        <v>1115</v>
      </c>
      <c r="G145" s="28">
        <f>OCT!I134</f>
        <v>104948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NOV!I130</f>
        <v>653594</v>
      </c>
      <c r="D146" s="28">
        <f>NOV!I131</f>
        <v>241763</v>
      </c>
      <c r="E146" s="28">
        <f>NOV!I132</f>
        <v>308977</v>
      </c>
      <c r="F146" s="28">
        <f>NOV!I133</f>
        <v>301</v>
      </c>
      <c r="G146" s="28">
        <f>NOV!I134</f>
        <v>102553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DEC!I130</f>
        <v>662686</v>
      </c>
      <c r="D147" s="28">
        <f>DEC!I131</f>
        <v>244726</v>
      </c>
      <c r="E147" s="28">
        <f>DEC!I132</f>
        <v>311897</v>
      </c>
      <c r="F147" s="28">
        <f>DEC!I133</f>
        <v>1810</v>
      </c>
      <c r="G147" s="28">
        <f>DEC!I134</f>
        <v>104253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JAN!I130</f>
        <v>670445</v>
      </c>
      <c r="D148" s="28">
        <f>JAN!I131</f>
        <v>238608</v>
      </c>
      <c r="E148" s="28">
        <f>JAN!I132</f>
        <v>321639</v>
      </c>
      <c r="F148" s="28">
        <f>JAN!I133</f>
        <v>1040</v>
      </c>
      <c r="G148" s="28">
        <f>JAN!I134</f>
        <v>109158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FEB!I130</f>
        <v>661148</v>
      </c>
      <c r="D149" s="28">
        <f>FEB!I131</f>
        <v>240810</v>
      </c>
      <c r="E149" s="28">
        <f>FEB!I132</f>
        <v>310604</v>
      </c>
      <c r="F149" s="28">
        <f>FEB!I133</f>
        <v>1082</v>
      </c>
      <c r="G149" s="28">
        <f>FEB!I134</f>
        <v>108652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MAR!I130</f>
        <v>642393</v>
      </c>
      <c r="D150" s="28">
        <f>MAR!I131</f>
        <v>240262</v>
      </c>
      <c r="E150" s="28">
        <f>MAR!I132</f>
        <v>296876</v>
      </c>
      <c r="F150" s="28">
        <f>MAR!I133</f>
        <v>1100</v>
      </c>
      <c r="G150" s="28">
        <f>MAR!I134</f>
        <v>104155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APR!I130</f>
        <v>635599</v>
      </c>
      <c r="D151" s="28">
        <f>APR!I131</f>
        <v>242368</v>
      </c>
      <c r="E151" s="28">
        <f>APR!I132</f>
        <v>295902</v>
      </c>
      <c r="F151" s="28">
        <f>APR!I133</f>
        <v>0</v>
      </c>
      <c r="G151" s="28">
        <f>APR!GI134</f>
        <v>0</v>
      </c>
      <c r="H151" s="28"/>
    </row>
    <row r="152" spans="1:8" ht="12.75">
      <c r="A152" s="24" t="s">
        <v>58</v>
      </c>
      <c r="C152" s="28">
        <f>MAY!I130</f>
        <v>622247</v>
      </c>
      <c r="D152" s="28">
        <f>MAY!I131</f>
        <v>242491</v>
      </c>
      <c r="E152" s="28">
        <f>MAY!I132</f>
        <v>284968</v>
      </c>
      <c r="F152" s="28">
        <f>MAY!I133</f>
        <v>0</v>
      </c>
      <c r="G152" s="28">
        <f>MAY!I134</f>
        <v>94788</v>
      </c>
      <c r="H152" s="28"/>
    </row>
    <row r="153" spans="1:8" ht="12.75">
      <c r="A153" s="24" t="s">
        <v>59</v>
      </c>
      <c r="C153" s="28">
        <f>JUN!I130</f>
        <v>626816</v>
      </c>
      <c r="D153" s="28">
        <f>JUN!I131</f>
        <v>246129</v>
      </c>
      <c r="E153" s="28">
        <f>JUN!I132</f>
        <v>284330</v>
      </c>
      <c r="F153" s="28">
        <f>JUN!I133</f>
        <v>567</v>
      </c>
      <c r="G153" s="28">
        <f>JUN!I134</f>
        <v>95790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645008.0833333334</v>
      </c>
      <c r="D154" s="33">
        <f>SUM(D142:D153)/COUNTIF(D142:D153,"&lt;&gt;0")</f>
        <v>237621.75</v>
      </c>
      <c r="E154" s="33">
        <f>SUM(E142:E153)/COUNTIF(E142:E153,"&lt;&gt;0")</f>
        <v>302958.0833333333</v>
      </c>
      <c r="F154" s="33">
        <f>SUM(F142:F153)/COUNTIF(F142:F153,"&lt;&gt;0")</f>
        <v>1317.9</v>
      </c>
      <c r="G154" s="33">
        <f>SUM(G142:G153)/COUNTIF(G142:G153,"&lt;&gt;0")</f>
        <v>103875.54545454546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JUL!B9</f>
        <v>391</v>
      </c>
      <c r="C5" s="20">
        <f>JUL!C9</f>
        <v>21</v>
      </c>
      <c r="D5" s="20">
        <f>JUL!D9</f>
        <v>28</v>
      </c>
      <c r="E5" s="20">
        <f>JUL!E9</f>
        <v>125</v>
      </c>
      <c r="F5" s="20">
        <f>JUL!F9</f>
        <v>6</v>
      </c>
      <c r="G5" s="20">
        <f>JUL!G9</f>
        <v>1953</v>
      </c>
      <c r="H5" s="20">
        <f aca="true" t="shared" si="0" ref="H5:H16">SUM(B5:G5)</f>
        <v>2524</v>
      </c>
    </row>
    <row r="6" spans="1:8" ht="12.75">
      <c r="A6" s="24" t="s">
        <v>49</v>
      </c>
      <c r="B6" s="20">
        <f>AUG!B9</f>
        <v>423</v>
      </c>
      <c r="C6" s="20">
        <f>AUG!C9</f>
        <v>9</v>
      </c>
      <c r="D6" s="20">
        <f>AUG!D9</f>
        <v>38</v>
      </c>
      <c r="E6" s="20">
        <f>AUG!E9</f>
        <v>136</v>
      </c>
      <c r="F6" s="20">
        <f>AUG!F9</f>
        <v>6</v>
      </c>
      <c r="G6" s="20">
        <f>AUG!G9</f>
        <v>1949</v>
      </c>
      <c r="H6" s="20">
        <f t="shared" si="0"/>
        <v>2561</v>
      </c>
    </row>
    <row r="7" spans="1:8" ht="12.75">
      <c r="A7" s="24" t="s">
        <v>50</v>
      </c>
      <c r="B7" s="20">
        <f>SEP!B9</f>
        <v>438</v>
      </c>
      <c r="C7" s="20">
        <f>SEP!C9</f>
        <v>0</v>
      </c>
      <c r="D7" s="20">
        <f>SEP!D9</f>
        <v>36</v>
      </c>
      <c r="E7" s="20">
        <f>SEP!E9</f>
        <v>129</v>
      </c>
      <c r="F7" s="20">
        <f>SEP!F9</f>
        <v>6</v>
      </c>
      <c r="G7" s="20">
        <f>SEP!G9</f>
        <v>1964</v>
      </c>
      <c r="H7" s="20">
        <f t="shared" si="0"/>
        <v>2573</v>
      </c>
    </row>
    <row r="8" spans="1:8" ht="12.75">
      <c r="A8" s="24" t="s">
        <v>51</v>
      </c>
      <c r="B8" s="20">
        <f>OCT!B9</f>
        <v>419</v>
      </c>
      <c r="C8" s="20">
        <f>OCT!C9</f>
        <v>16</v>
      </c>
      <c r="D8" s="20">
        <f>OCT!D9</f>
        <v>35</v>
      </c>
      <c r="E8" s="20">
        <f>OCT!E9</f>
        <v>131</v>
      </c>
      <c r="F8" s="20">
        <f>OCT!F9</f>
        <v>6</v>
      </c>
      <c r="G8" s="20">
        <f>OCT!G9</f>
        <v>2018</v>
      </c>
      <c r="H8" s="20">
        <f t="shared" si="0"/>
        <v>2625</v>
      </c>
    </row>
    <row r="9" spans="1:8" ht="12.75">
      <c r="A9" s="24" t="s">
        <v>52</v>
      </c>
      <c r="B9" s="20">
        <f>NOV!B9</f>
        <v>407</v>
      </c>
      <c r="C9" s="20">
        <f>NOV!C9</f>
        <v>11</v>
      </c>
      <c r="D9" s="20">
        <f>NOV!D9</f>
        <v>42</v>
      </c>
      <c r="E9" s="20">
        <f>NOV!E9</f>
        <v>131</v>
      </c>
      <c r="F9" s="20">
        <f>NOV!F9</f>
        <v>4</v>
      </c>
      <c r="G9" s="20">
        <f>NOV!G9</f>
        <v>1969</v>
      </c>
      <c r="H9" s="20">
        <f t="shared" si="0"/>
        <v>2564</v>
      </c>
    </row>
    <row r="10" spans="1:8" ht="12.75">
      <c r="A10" s="24" t="s">
        <v>53</v>
      </c>
      <c r="B10" s="20">
        <f>DEC!B9</f>
        <v>411</v>
      </c>
      <c r="C10" s="20">
        <f>DEC!C9</f>
        <v>5</v>
      </c>
      <c r="D10" s="20">
        <f>DEC!D9</f>
        <v>37</v>
      </c>
      <c r="E10" s="20">
        <f>DEC!E9</f>
        <v>131</v>
      </c>
      <c r="F10" s="20">
        <f>DEC!F9</f>
        <v>4</v>
      </c>
      <c r="G10" s="20">
        <f>DEC!G9</f>
        <v>1983</v>
      </c>
      <c r="H10" s="20">
        <f t="shared" si="0"/>
        <v>2571</v>
      </c>
    </row>
    <row r="11" spans="1:8" ht="12.75">
      <c r="A11" s="24" t="s">
        <v>54</v>
      </c>
      <c r="B11" s="20">
        <f>JAN!B9</f>
        <v>419</v>
      </c>
      <c r="C11" s="20">
        <f>JAN!C9</f>
        <v>17</v>
      </c>
      <c r="D11" s="20">
        <f>JAN!D9</f>
        <v>31</v>
      </c>
      <c r="E11" s="20">
        <f>JAN!E9</f>
        <v>128</v>
      </c>
      <c r="F11" s="20">
        <f>JAN!F9</f>
        <v>4</v>
      </c>
      <c r="G11" s="20">
        <f>JAN!G9</f>
        <v>1972</v>
      </c>
      <c r="H11" s="20">
        <f t="shared" si="0"/>
        <v>2571</v>
      </c>
    </row>
    <row r="12" spans="1:8" ht="12.75">
      <c r="A12" s="24" t="s">
        <v>55</v>
      </c>
      <c r="B12" s="20">
        <f>FEB!B9</f>
        <v>427</v>
      </c>
      <c r="C12" s="20">
        <f>FEB!C9</f>
        <v>0</v>
      </c>
      <c r="D12" s="20">
        <f>FEB!D9</f>
        <v>33</v>
      </c>
      <c r="E12" s="20">
        <f>FEB!E9</f>
        <v>128</v>
      </c>
      <c r="F12" s="20">
        <f>FEB!F9</f>
        <v>3</v>
      </c>
      <c r="G12" s="20">
        <f>FEB!G9</f>
        <v>1950</v>
      </c>
      <c r="H12" s="20">
        <f t="shared" si="0"/>
        <v>2541</v>
      </c>
    </row>
    <row r="13" spans="1:8" ht="12.75">
      <c r="A13" s="24" t="s">
        <v>56</v>
      </c>
      <c r="B13" s="20">
        <f>MAR!B9</f>
        <v>414</v>
      </c>
      <c r="C13" s="20">
        <f>MAR!C9</f>
        <v>0</v>
      </c>
      <c r="D13" s="20">
        <f>MAR!D9</f>
        <v>30</v>
      </c>
      <c r="E13" s="20">
        <f>MAR!E9</f>
        <v>126</v>
      </c>
      <c r="F13" s="20">
        <f>MAR!F9</f>
        <v>3</v>
      </c>
      <c r="G13" s="20">
        <f>MAR!G9</f>
        <v>1992</v>
      </c>
      <c r="H13" s="20">
        <f t="shared" si="0"/>
        <v>2565</v>
      </c>
    </row>
    <row r="14" spans="1:8" ht="12.75">
      <c r="A14" s="24" t="s">
        <v>57</v>
      </c>
      <c r="B14" s="20">
        <f>APR!B9</f>
        <v>405</v>
      </c>
      <c r="C14" s="20">
        <f>APR!C9</f>
        <v>0</v>
      </c>
      <c r="D14" s="20">
        <f>APR!D9</f>
        <v>26</v>
      </c>
      <c r="E14" s="20">
        <f>APR!E9</f>
        <v>120</v>
      </c>
      <c r="F14" s="20">
        <f>APR!F9</f>
        <v>3</v>
      </c>
      <c r="G14" s="20">
        <f>APR!G9</f>
        <v>2013</v>
      </c>
      <c r="H14" s="20">
        <f t="shared" si="0"/>
        <v>2567</v>
      </c>
    </row>
    <row r="15" spans="1:8" ht="12.75">
      <c r="A15" s="24" t="s">
        <v>58</v>
      </c>
      <c r="B15" s="20">
        <f>MAY!B9</f>
        <v>435</v>
      </c>
      <c r="C15" s="20">
        <f>MAY!C9</f>
        <v>0</v>
      </c>
      <c r="D15" s="20">
        <f>MAY!D9</f>
        <v>30</v>
      </c>
      <c r="E15" s="20">
        <f>MAY!E9</f>
        <v>119</v>
      </c>
      <c r="F15" s="20">
        <f>MAY!F9</f>
        <v>3</v>
      </c>
      <c r="G15" s="20">
        <f>MAY!G9</f>
        <v>1959</v>
      </c>
      <c r="H15" s="20">
        <f t="shared" si="0"/>
        <v>2546</v>
      </c>
    </row>
    <row r="16" spans="1:8" ht="12.75">
      <c r="A16" s="24" t="s">
        <v>59</v>
      </c>
      <c r="B16" s="20">
        <f>JUN!B9</f>
        <v>409</v>
      </c>
      <c r="C16" s="20">
        <f>JUN!C9</f>
        <v>1</v>
      </c>
      <c r="D16" s="20">
        <f>JUN!D9</f>
        <v>32</v>
      </c>
      <c r="E16" s="20">
        <f>JUN!E9</f>
        <v>121</v>
      </c>
      <c r="F16" s="20">
        <f>JUN!F9</f>
        <v>3</v>
      </c>
      <c r="G16" s="20">
        <f>JUN!G9</f>
        <v>1984</v>
      </c>
      <c r="H16" s="20">
        <f t="shared" si="0"/>
        <v>2550</v>
      </c>
    </row>
    <row r="17" spans="1:17" ht="12.75">
      <c r="A17" s="17" t="s">
        <v>47</v>
      </c>
      <c r="B17" s="20">
        <f aca="true" t="shared" si="1" ref="B17:H17">SUM(B5:B16)/COUNTIF(B5:B16,"&lt;&gt;0")</f>
        <v>416.5</v>
      </c>
      <c r="C17" s="20">
        <f t="shared" si="1"/>
        <v>11.428571428571429</v>
      </c>
      <c r="D17" s="20">
        <f t="shared" si="1"/>
        <v>33.166666666666664</v>
      </c>
      <c r="E17" s="20">
        <f t="shared" si="1"/>
        <v>127.08333333333333</v>
      </c>
      <c r="F17" s="20">
        <f t="shared" si="1"/>
        <v>4.25</v>
      </c>
      <c r="G17" s="20">
        <f t="shared" si="1"/>
        <v>1975.5</v>
      </c>
      <c r="H17" s="20">
        <f t="shared" si="1"/>
        <v>2563.1666666666665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JUL!B20</f>
        <v>109</v>
      </c>
      <c r="C21" s="23">
        <f>JUL!C20</f>
        <v>3</v>
      </c>
      <c r="D21" s="23">
        <f>JUL!D20</f>
        <v>27</v>
      </c>
      <c r="E21" s="23">
        <f>JUL!E20</f>
        <v>117</v>
      </c>
      <c r="F21" s="23">
        <f>JUL!F20</f>
        <v>5</v>
      </c>
      <c r="G21" s="23">
        <f>JUL!G20</f>
        <v>872</v>
      </c>
      <c r="H21" s="20">
        <f aca="true" t="shared" si="2" ref="H21:H32">SUM(B21:G21)</f>
        <v>1133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AUG!B20</f>
        <v>116</v>
      </c>
      <c r="C22" s="23">
        <f>AUG!C20</f>
        <v>3</v>
      </c>
      <c r="D22" s="23">
        <f>AUG!D20</f>
        <v>36</v>
      </c>
      <c r="E22" s="23">
        <f>AUG!E20</f>
        <v>120</v>
      </c>
      <c r="F22" s="23">
        <f>AUG!F20</f>
        <v>5</v>
      </c>
      <c r="G22" s="23">
        <f>AUG!G20</f>
        <v>874</v>
      </c>
      <c r="H22" s="20">
        <f t="shared" si="2"/>
        <v>1154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SEP!B20</f>
        <v>119</v>
      </c>
      <c r="C23" s="23">
        <f>SEP!C20</f>
        <v>0</v>
      </c>
      <c r="D23" s="23">
        <f>SEP!D20</f>
        <v>35</v>
      </c>
      <c r="E23" s="23">
        <f>SEP!E20</f>
        <v>118</v>
      </c>
      <c r="F23" s="23">
        <f>SEP!F20</f>
        <v>5</v>
      </c>
      <c r="G23" s="23">
        <f>SEP!G20</f>
        <v>882</v>
      </c>
      <c r="H23" s="20">
        <f t="shared" si="2"/>
        <v>1159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OCT!B20</f>
        <v>115</v>
      </c>
      <c r="C24" s="23">
        <f>OCT!C20</f>
        <v>4</v>
      </c>
      <c r="D24" s="23">
        <f>OCT!D20</f>
        <v>34</v>
      </c>
      <c r="E24" s="23">
        <f>OCT!E20</f>
        <v>123</v>
      </c>
      <c r="F24" s="23">
        <f>OCT!F20</f>
        <v>5</v>
      </c>
      <c r="G24" s="23">
        <f>OCT!G20</f>
        <v>893</v>
      </c>
      <c r="H24" s="20">
        <f t="shared" si="2"/>
        <v>1174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NOV!B20</f>
        <v>113</v>
      </c>
      <c r="C25" s="20">
        <f>NOV!C20</f>
        <v>3</v>
      </c>
      <c r="D25" s="20">
        <f>NOV!D20</f>
        <v>41</v>
      </c>
      <c r="E25" s="20">
        <f>NOV!E20</f>
        <v>123</v>
      </c>
      <c r="F25" s="20">
        <f>NOV!F20</f>
        <v>3</v>
      </c>
      <c r="G25" s="20">
        <f>NOV!G20</f>
        <v>871</v>
      </c>
      <c r="H25" s="20">
        <f t="shared" si="2"/>
        <v>1154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DEC!B20</f>
        <v>115</v>
      </c>
      <c r="C26" s="20">
        <f>DEC!C20</f>
        <v>1</v>
      </c>
      <c r="D26" s="20">
        <f>DEC!D20</f>
        <v>37</v>
      </c>
      <c r="E26" s="20">
        <f>DEC!E20</f>
        <v>123</v>
      </c>
      <c r="F26" s="20">
        <f>DEC!F20</f>
        <v>3</v>
      </c>
      <c r="G26" s="20">
        <f>DEC!G20</f>
        <v>877</v>
      </c>
      <c r="H26" s="20">
        <f t="shared" si="2"/>
        <v>1156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JAN!B20</f>
        <v>117</v>
      </c>
      <c r="C27" s="20">
        <f>JAN!C20</f>
        <v>5</v>
      </c>
      <c r="D27" s="20">
        <f>JAN!D20</f>
        <v>31</v>
      </c>
      <c r="E27" s="20">
        <f>JAN!E20</f>
        <v>120</v>
      </c>
      <c r="F27" s="20">
        <f>JAN!F20</f>
        <v>3</v>
      </c>
      <c r="G27" s="20">
        <f>JAN!G20</f>
        <v>875</v>
      </c>
      <c r="H27" s="20">
        <f t="shared" si="2"/>
        <v>1151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FEB!B20</f>
        <v>121</v>
      </c>
      <c r="C28" s="20">
        <f>FEB!C20</f>
        <v>0</v>
      </c>
      <c r="D28" s="20">
        <f>FEB!D20</f>
        <v>33</v>
      </c>
      <c r="E28" s="20">
        <f>FEB!E20</f>
        <v>120</v>
      </c>
      <c r="F28" s="20">
        <f>FEB!F20</f>
        <v>2</v>
      </c>
      <c r="G28" s="20">
        <f>FEB!G20</f>
        <v>879</v>
      </c>
      <c r="H28" s="20">
        <f t="shared" si="2"/>
        <v>1155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MAR!B20</f>
        <v>117</v>
      </c>
      <c r="C29" s="20">
        <f>MAR!C20</f>
        <v>0</v>
      </c>
      <c r="D29" s="20">
        <f>MAR!D20</f>
        <v>30</v>
      </c>
      <c r="E29" s="20">
        <f>MAR!E20</f>
        <v>118</v>
      </c>
      <c r="F29" s="20">
        <f>MAR!F20</f>
        <v>2</v>
      </c>
      <c r="G29" s="20">
        <f>MAR!G20</f>
        <v>892</v>
      </c>
      <c r="H29" s="20">
        <f t="shared" si="2"/>
        <v>1159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APR!B20</f>
        <v>117</v>
      </c>
      <c r="C30" s="20">
        <f>APR!C20</f>
        <v>0</v>
      </c>
      <c r="D30" s="20">
        <f>APR!D20</f>
        <v>26</v>
      </c>
      <c r="E30" s="20">
        <f>APR!E20</f>
        <v>115</v>
      </c>
      <c r="F30" s="20">
        <f>APR!F20</f>
        <v>2</v>
      </c>
      <c r="G30" s="20">
        <f>APR!G20</f>
        <v>903</v>
      </c>
      <c r="H30" s="20">
        <f t="shared" si="2"/>
        <v>1163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MAY!B20</f>
        <v>125</v>
      </c>
      <c r="C31" s="20">
        <f>MAY!C20</f>
        <v>0</v>
      </c>
      <c r="D31" s="20">
        <f>MAY!D20</f>
        <v>30</v>
      </c>
      <c r="E31" s="20">
        <f>MAY!E20</f>
        <v>114</v>
      </c>
      <c r="F31" s="20">
        <f>MAY!F20</f>
        <v>2</v>
      </c>
      <c r="G31" s="20">
        <f>MAY!G20</f>
        <v>886</v>
      </c>
      <c r="H31" s="20">
        <f t="shared" si="2"/>
        <v>1157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JUN!B20</f>
        <v>116</v>
      </c>
      <c r="C32" s="20">
        <f>JUN!C20</f>
        <v>1</v>
      </c>
      <c r="D32" s="20">
        <f>JUN!D20</f>
        <v>32</v>
      </c>
      <c r="E32" s="20">
        <f>JUN!E20</f>
        <v>116</v>
      </c>
      <c r="F32" s="20">
        <f>JUN!F20</f>
        <v>2</v>
      </c>
      <c r="G32" s="20">
        <f>JUN!G20</f>
        <v>890</v>
      </c>
      <c r="H32" s="20">
        <f t="shared" si="2"/>
        <v>1157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116.66666666666667</v>
      </c>
      <c r="C33" s="20">
        <f t="shared" si="3"/>
        <v>2.857142857142857</v>
      </c>
      <c r="D33" s="20">
        <f t="shared" si="3"/>
        <v>32.666666666666664</v>
      </c>
      <c r="E33" s="20">
        <f t="shared" si="3"/>
        <v>118.91666666666667</v>
      </c>
      <c r="F33" s="20">
        <f t="shared" si="3"/>
        <v>3.25</v>
      </c>
      <c r="G33" s="20">
        <f t="shared" si="3"/>
        <v>882.8333333333334</v>
      </c>
      <c r="H33" s="20">
        <f t="shared" si="3"/>
        <v>1156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JUL!B31</f>
        <v>87496</v>
      </c>
      <c r="C37" s="20">
        <f>JUL!C31</f>
        <v>4918</v>
      </c>
      <c r="D37" s="20">
        <f>JUL!D31</f>
        <v>8050</v>
      </c>
      <c r="E37" s="20">
        <f>JUL!E31</f>
        <v>25056</v>
      </c>
      <c r="F37" s="20">
        <f>JUL!F31</f>
        <v>1756</v>
      </c>
      <c r="G37" s="20">
        <f>JUL!G31</f>
        <v>430705</v>
      </c>
      <c r="H37" s="20">
        <f aca="true" t="shared" si="4" ref="H37:H48">SUM(B37:G37)</f>
        <v>557981</v>
      </c>
    </row>
    <row r="38" spans="1:8" ht="12.75">
      <c r="A38" s="24" t="s">
        <v>49</v>
      </c>
      <c r="B38" s="20">
        <f>AUG!B31</f>
        <v>94457</v>
      </c>
      <c r="C38" s="20">
        <f>AUG!C31</f>
        <v>1858</v>
      </c>
      <c r="D38" s="20">
        <f>AUG!D31</f>
        <v>10877</v>
      </c>
      <c r="E38" s="20">
        <f>AUG!E31</f>
        <v>27186</v>
      </c>
      <c r="F38" s="20">
        <f>AUG!F31</f>
        <v>1756</v>
      </c>
      <c r="G38" s="20">
        <f>AUG!G31</f>
        <v>425965</v>
      </c>
      <c r="H38" s="20">
        <f t="shared" si="4"/>
        <v>562099</v>
      </c>
    </row>
    <row r="39" spans="1:17" ht="12.75">
      <c r="A39" s="24" t="s">
        <v>50</v>
      </c>
      <c r="B39" s="20">
        <f>SEP!B31</f>
        <v>97438</v>
      </c>
      <c r="C39" s="20">
        <f>SEP!C31</f>
        <v>0</v>
      </c>
      <c r="D39" s="20">
        <f>SEP!D31</f>
        <v>10461</v>
      </c>
      <c r="E39" s="20">
        <f>SEP!E31</f>
        <v>26251</v>
      </c>
      <c r="F39" s="20">
        <f>SEP!F31</f>
        <v>1758</v>
      </c>
      <c r="G39" s="20">
        <f>SEP!G31</f>
        <v>428746</v>
      </c>
      <c r="H39" s="20">
        <f t="shared" si="4"/>
        <v>564654</v>
      </c>
      <c r="Q39" s="19"/>
    </row>
    <row r="40" spans="1:17" ht="12.75">
      <c r="A40" s="24" t="s">
        <v>51</v>
      </c>
      <c r="B40" s="20">
        <f>OCT!B31</f>
        <v>99556</v>
      </c>
      <c r="C40" s="20">
        <f>OCT!C31</f>
        <v>3607</v>
      </c>
      <c r="D40" s="20">
        <f>OCT!D31</f>
        <v>10401</v>
      </c>
      <c r="E40" s="20">
        <f>OCT!E31</f>
        <v>28292</v>
      </c>
      <c r="F40" s="20">
        <f>OCT!F31</f>
        <v>1824</v>
      </c>
      <c r="G40" s="20">
        <f>OCT!G31</f>
        <v>459397</v>
      </c>
      <c r="H40" s="20">
        <f t="shared" si="4"/>
        <v>603077</v>
      </c>
      <c r="Q40" s="19"/>
    </row>
    <row r="41" spans="1:17" ht="12.75">
      <c r="A41" s="24" t="s">
        <v>52</v>
      </c>
      <c r="B41" s="20">
        <f>NOV!B31</f>
        <v>95643</v>
      </c>
      <c r="C41" s="20">
        <f>NOV!C31</f>
        <v>2563</v>
      </c>
      <c r="D41" s="20">
        <f>NOV!D31</f>
        <v>12517</v>
      </c>
      <c r="E41" s="20">
        <f>NOV!E31</f>
        <v>28009</v>
      </c>
      <c r="F41" s="20">
        <f>NOV!F31</f>
        <v>1196</v>
      </c>
      <c r="G41" s="20">
        <f>NOV!G31</f>
        <v>443266</v>
      </c>
      <c r="H41" s="20">
        <f t="shared" si="4"/>
        <v>583194</v>
      </c>
      <c r="Q41" s="19"/>
    </row>
    <row r="42" spans="1:17" ht="12.75">
      <c r="A42" s="24" t="s">
        <v>53</v>
      </c>
      <c r="B42" s="20">
        <f>DEC!B31</f>
        <v>94678</v>
      </c>
      <c r="C42" s="20">
        <f>DEC!C31</f>
        <v>1307</v>
      </c>
      <c r="D42" s="20">
        <f>DEC!D31</f>
        <v>11130</v>
      </c>
      <c r="E42" s="20">
        <f>DEC!E31</f>
        <v>28027</v>
      </c>
      <c r="F42" s="20">
        <f>DEC!F31</f>
        <v>1196</v>
      </c>
      <c r="G42" s="20">
        <f>DEC!G31</f>
        <v>445379</v>
      </c>
      <c r="H42" s="20">
        <f t="shared" si="4"/>
        <v>581717</v>
      </c>
      <c r="Q42" s="19"/>
    </row>
    <row r="43" spans="1:17" ht="12.75">
      <c r="A43" s="24" t="s">
        <v>54</v>
      </c>
      <c r="B43" s="20">
        <f>JAN!B31</f>
        <v>96732</v>
      </c>
      <c r="C43" s="20">
        <f>JAN!C31</f>
        <v>3247</v>
      </c>
      <c r="D43" s="20">
        <f>JAN!D31</f>
        <v>9408</v>
      </c>
      <c r="E43" s="20">
        <f>JAN!E31</f>
        <v>26659</v>
      </c>
      <c r="F43" s="20">
        <f>JAN!F31</f>
        <v>1196</v>
      </c>
      <c r="G43" s="20">
        <f>JAN!G31</f>
        <v>437606</v>
      </c>
      <c r="H43" s="20">
        <f t="shared" si="4"/>
        <v>574848</v>
      </c>
      <c r="Q43" s="19"/>
    </row>
    <row r="44" spans="1:17" ht="12.75">
      <c r="A44" s="24" t="s">
        <v>55</v>
      </c>
      <c r="B44" s="20">
        <f>FEB!B31</f>
        <v>97095</v>
      </c>
      <c r="C44" s="20">
        <f>FEB!C31</f>
        <v>0</v>
      </c>
      <c r="D44" s="20">
        <f>FEB!D31</f>
        <v>10004</v>
      </c>
      <c r="E44" s="20">
        <f>FEB!E31</f>
        <v>26507</v>
      </c>
      <c r="F44" s="20">
        <f>FEB!F31</f>
        <v>866</v>
      </c>
      <c r="G44" s="20">
        <f>FEB!G31</f>
        <v>438226</v>
      </c>
      <c r="H44" s="20">
        <f t="shared" si="4"/>
        <v>572698</v>
      </c>
      <c r="Q44" s="19"/>
    </row>
    <row r="45" spans="1:17" ht="12.75">
      <c r="A45" s="24" t="s">
        <v>56</v>
      </c>
      <c r="B45" s="20">
        <f>MAR!B31</f>
        <v>95726</v>
      </c>
      <c r="C45" s="20">
        <f>MAR!C31</f>
        <v>0</v>
      </c>
      <c r="D45" s="20">
        <f>MAR!D31</f>
        <v>9388</v>
      </c>
      <c r="E45" s="20">
        <f>MAR!E31</f>
        <v>26390</v>
      </c>
      <c r="F45" s="20">
        <f>MAR!F31</f>
        <v>866</v>
      </c>
      <c r="G45" s="20">
        <f>MAR!G31</f>
        <v>446986</v>
      </c>
      <c r="H45" s="20">
        <f t="shared" si="4"/>
        <v>579356</v>
      </c>
      <c r="Q45" s="19"/>
    </row>
    <row r="46" spans="1:17" ht="12.75">
      <c r="A46" s="24" t="s">
        <v>57</v>
      </c>
      <c r="B46" s="20">
        <f>APR!B31</f>
        <v>93638</v>
      </c>
      <c r="C46" s="20">
        <f>APR!C31</f>
        <v>0</v>
      </c>
      <c r="D46" s="20">
        <f>APR!D31</f>
        <v>7715</v>
      </c>
      <c r="E46" s="20">
        <f>APR!E31</f>
        <v>25074</v>
      </c>
      <c r="F46" s="20">
        <f>APR!F31</f>
        <v>854</v>
      </c>
      <c r="G46" s="20">
        <f>APR!G31</f>
        <v>449098</v>
      </c>
      <c r="H46" s="20">
        <f t="shared" si="4"/>
        <v>576379</v>
      </c>
      <c r="Q46" s="19"/>
    </row>
    <row r="47" spans="1:17" ht="12.75">
      <c r="A47" s="24" t="s">
        <v>58</v>
      </c>
      <c r="B47" s="20">
        <f>MAY!B31</f>
        <v>100066</v>
      </c>
      <c r="C47" s="20">
        <f>MAY!C31</f>
        <v>0</v>
      </c>
      <c r="D47" s="20">
        <f>MAY!D31</f>
        <v>8925</v>
      </c>
      <c r="E47" s="20">
        <f>MAY!E31</f>
        <v>24837</v>
      </c>
      <c r="F47" s="20">
        <f>MAY!F31</f>
        <v>854</v>
      </c>
      <c r="G47" s="20">
        <f>MAY!G31</f>
        <v>435076</v>
      </c>
      <c r="H47" s="20">
        <f t="shared" si="4"/>
        <v>569758</v>
      </c>
      <c r="Q47" s="19"/>
    </row>
    <row r="48" spans="1:17" ht="12.75">
      <c r="A48" s="24" t="s">
        <v>59</v>
      </c>
      <c r="B48" s="20">
        <f>JUN!B31</f>
        <v>92934</v>
      </c>
      <c r="C48" s="20">
        <f>JUN!C31</f>
        <v>214</v>
      </c>
      <c r="D48" s="20">
        <f>JUN!D31</f>
        <v>9430</v>
      </c>
      <c r="E48" s="20">
        <f>JUN!E31</f>
        <v>24769</v>
      </c>
      <c r="F48" s="20">
        <f>JUN!F31</f>
        <v>854</v>
      </c>
      <c r="G48" s="20">
        <f>JUN!G31</f>
        <v>441115</v>
      </c>
      <c r="H48" s="20">
        <f t="shared" si="4"/>
        <v>569316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95454.91666666667</v>
      </c>
      <c r="C49" s="20">
        <f t="shared" si="5"/>
        <v>2530.5714285714284</v>
      </c>
      <c r="D49" s="20">
        <f t="shared" si="5"/>
        <v>9858.833333333334</v>
      </c>
      <c r="E49" s="20">
        <f t="shared" si="5"/>
        <v>26421.416666666668</v>
      </c>
      <c r="F49" s="20">
        <f t="shared" si="5"/>
        <v>1248</v>
      </c>
      <c r="G49" s="20">
        <f t="shared" si="5"/>
        <v>440130.4166666667</v>
      </c>
      <c r="H49" s="20">
        <f t="shared" si="5"/>
        <v>574589.75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JUL!I42</f>
        <v>1133</v>
      </c>
      <c r="D58" s="28">
        <f>JUL!I43</f>
        <v>2524</v>
      </c>
      <c r="E58" s="30">
        <f>JUL!I44</f>
        <v>2.2277140335392764</v>
      </c>
      <c r="G58" s="28">
        <f>JUL!I47</f>
        <v>872</v>
      </c>
      <c r="H58" s="28">
        <f>JUL!I48</f>
        <v>1953</v>
      </c>
      <c r="I58" s="30">
        <f>JUL!I49</f>
        <v>2.239678899082569</v>
      </c>
      <c r="K58" s="28">
        <f>JUL!I52</f>
        <v>261</v>
      </c>
      <c r="L58" s="28">
        <f>JUL!I53</f>
        <v>571</v>
      </c>
      <c r="M58" s="30">
        <f>JUL!I54</f>
        <v>2.1877394636015324</v>
      </c>
    </row>
    <row r="59" spans="1:13" ht="12.75">
      <c r="A59" s="24" t="s">
        <v>49</v>
      </c>
      <c r="C59" s="28">
        <f>AUG!I42</f>
        <v>1154</v>
      </c>
      <c r="D59" s="28">
        <f>AUG!I43</f>
        <v>2561</v>
      </c>
      <c r="E59" s="30">
        <f>AUG!I44</f>
        <v>2.2192374350086657</v>
      </c>
      <c r="G59" s="28">
        <f>AUG!I47</f>
        <v>874</v>
      </c>
      <c r="H59" s="28">
        <f>AUG!I48</f>
        <v>1949</v>
      </c>
      <c r="I59" s="30">
        <f>AUG!I49</f>
        <v>2.2299771167048057</v>
      </c>
      <c r="K59" s="28">
        <f>AUG!I52</f>
        <v>275</v>
      </c>
      <c r="L59" s="28">
        <f>AUG!I53</f>
        <v>612</v>
      </c>
      <c r="M59" s="30">
        <f>AUG!I54</f>
        <v>2.2254545454545456</v>
      </c>
    </row>
    <row r="60" spans="1:13" ht="12.75">
      <c r="A60" s="24" t="s">
        <v>50</v>
      </c>
      <c r="C60" s="28">
        <f>SEP!I42</f>
        <v>1159</v>
      </c>
      <c r="D60" s="28">
        <f>SEP!I43</f>
        <v>2573</v>
      </c>
      <c r="E60" s="30">
        <f>SEP!I44</f>
        <v>2.2200172562553924</v>
      </c>
      <c r="G60" s="28">
        <f>SEP!I47</f>
        <v>882</v>
      </c>
      <c r="H60" s="28">
        <f>SEP!I48</f>
        <v>1964</v>
      </c>
      <c r="I60" s="30">
        <f>SEP!I49</f>
        <v>2.2267573696145124</v>
      </c>
      <c r="K60" s="28">
        <f>SEP!I52</f>
        <v>277</v>
      </c>
      <c r="L60" s="28">
        <f>SEP!I53</f>
        <v>609</v>
      </c>
      <c r="M60" s="30">
        <f>SEP!I54</f>
        <v>2.1985559566787005</v>
      </c>
    </row>
    <row r="61" spans="1:13" ht="12.75">
      <c r="A61" s="24" t="s">
        <v>51</v>
      </c>
      <c r="C61" s="28">
        <f>OCT!I42</f>
        <v>1174</v>
      </c>
      <c r="D61" s="28">
        <f>OCT!I43</f>
        <v>2625</v>
      </c>
      <c r="E61" s="30">
        <f>OCT!I44</f>
        <v>2.2359454855195913</v>
      </c>
      <c r="G61" s="28">
        <f>OCT!I47</f>
        <v>893</v>
      </c>
      <c r="H61" s="28">
        <f>OCT!I48</f>
        <v>2018</v>
      </c>
      <c r="I61" s="30">
        <f>OCT!I49</f>
        <v>2.25979843225084</v>
      </c>
      <c r="K61" s="28">
        <f>OCT!I52</f>
        <v>281</v>
      </c>
      <c r="L61" s="28">
        <f>OCT!I53</f>
        <v>607</v>
      </c>
      <c r="M61" s="30">
        <f>OCT!I54</f>
        <v>2.1601423487544484</v>
      </c>
    </row>
    <row r="62" spans="1:13" ht="12.75">
      <c r="A62" s="24" t="s">
        <v>52</v>
      </c>
      <c r="C62" s="28">
        <f>NOV!I42</f>
        <v>1154</v>
      </c>
      <c r="D62" s="28">
        <f>NOV!I43</f>
        <v>2564</v>
      </c>
      <c r="E62" s="30">
        <f>NOV!I44</f>
        <v>2.221837088388215</v>
      </c>
      <c r="G62" s="28">
        <f>NOV!I47</f>
        <v>871</v>
      </c>
      <c r="H62" s="28">
        <f>NOV!I48</f>
        <v>1969</v>
      </c>
      <c r="I62" s="30">
        <f>NOV!I49</f>
        <v>2.2606199770378876</v>
      </c>
      <c r="K62" s="28">
        <f>NOV!I52</f>
        <v>283</v>
      </c>
      <c r="L62" s="28">
        <f>NOV!I53</f>
        <v>595</v>
      </c>
      <c r="M62" s="30">
        <f>NOV!I54</f>
        <v>2.1024734982332154</v>
      </c>
    </row>
    <row r="63" spans="1:17" ht="12.75">
      <c r="A63" s="24" t="s">
        <v>53</v>
      </c>
      <c r="C63" s="28">
        <f>DEC!I42</f>
        <v>1156</v>
      </c>
      <c r="D63" s="28">
        <f>DEC!I43</f>
        <v>2571</v>
      </c>
      <c r="E63" s="30">
        <f>DEC!I44</f>
        <v>2.2240484429065743</v>
      </c>
      <c r="G63" s="28">
        <f>DEC!I47</f>
        <v>877</v>
      </c>
      <c r="H63" s="28">
        <f>DEC!I48</f>
        <v>1983</v>
      </c>
      <c r="I63" s="30">
        <f>DEC!I49</f>
        <v>2.2611174458380843</v>
      </c>
      <c r="K63" s="28">
        <f>DEC!I52</f>
        <v>279</v>
      </c>
      <c r="L63" s="28">
        <f>DEC!I53</f>
        <v>588</v>
      </c>
      <c r="M63" s="30">
        <f>DEC!I54</f>
        <v>2.10752688172043</v>
      </c>
      <c r="Q63" s="19"/>
    </row>
    <row r="64" spans="1:17" ht="12.75">
      <c r="A64" s="24" t="s">
        <v>54</v>
      </c>
      <c r="C64" s="28">
        <f>JAN!I42</f>
        <v>1151</v>
      </c>
      <c r="D64" s="28">
        <f>JAN!I43</f>
        <v>2571</v>
      </c>
      <c r="E64" s="30">
        <f>JAN!I44</f>
        <v>2.2337098175499563</v>
      </c>
      <c r="G64" s="28">
        <f>JAN!I47</f>
        <v>875</v>
      </c>
      <c r="H64" s="28">
        <f>JAN!I48</f>
        <v>1972</v>
      </c>
      <c r="I64" s="30">
        <f>JAN!I49</f>
        <v>2.2537142857142856</v>
      </c>
      <c r="K64" s="28">
        <f>JAN!I52</f>
        <v>276</v>
      </c>
      <c r="L64" s="28">
        <f>JAN!I53</f>
        <v>599</v>
      </c>
      <c r="M64" s="30">
        <f>JAN!I54</f>
        <v>2.170289855072464</v>
      </c>
      <c r="Q64" s="19"/>
    </row>
    <row r="65" spans="1:17" ht="12.75">
      <c r="A65" s="24" t="s">
        <v>55</v>
      </c>
      <c r="C65" s="28">
        <f>FEB!I42</f>
        <v>1155</v>
      </c>
      <c r="D65" s="28">
        <f>FEB!I43</f>
        <v>2541</v>
      </c>
      <c r="E65" s="30">
        <f>FEB!I44</f>
        <v>2.2</v>
      </c>
      <c r="G65" s="28">
        <f>FEB!I47</f>
        <v>879</v>
      </c>
      <c r="H65" s="28">
        <f>FEB!I48</f>
        <v>1950</v>
      </c>
      <c r="I65" s="30">
        <f>FEB!I49</f>
        <v>2.218430034129693</v>
      </c>
      <c r="K65" s="28">
        <f>FEB!I52</f>
        <v>276</v>
      </c>
      <c r="L65" s="28">
        <f>FEB!I53</f>
        <v>591</v>
      </c>
      <c r="M65" s="30">
        <f>FEB!I54</f>
        <v>2.141304347826087</v>
      </c>
      <c r="Q65" s="19"/>
    </row>
    <row r="66" spans="1:17" ht="12.75">
      <c r="A66" s="24" t="s">
        <v>56</v>
      </c>
      <c r="C66" s="28">
        <f>MAR!I42</f>
        <v>1159</v>
      </c>
      <c r="D66" s="28">
        <f>MAR!I43</f>
        <v>2565</v>
      </c>
      <c r="E66" s="30">
        <f>MAR!I44</f>
        <v>2.2131147540983607</v>
      </c>
      <c r="G66" s="28">
        <f>MAR!I47</f>
        <v>892</v>
      </c>
      <c r="H66" s="28">
        <f>MAR!I48</f>
        <v>1992</v>
      </c>
      <c r="I66" s="30">
        <f>MAR!I49</f>
        <v>2.233183856502242</v>
      </c>
      <c r="K66" s="28">
        <f>MAR!I52</f>
        <v>267</v>
      </c>
      <c r="L66" s="28">
        <f>MAR!I53</f>
        <v>573</v>
      </c>
      <c r="M66" s="30">
        <f>MAR!I54</f>
        <v>2.146067415730337</v>
      </c>
      <c r="Q66" s="19"/>
    </row>
    <row r="67" spans="1:17" ht="12.75">
      <c r="A67" s="24" t="s">
        <v>57</v>
      </c>
      <c r="C67" s="28">
        <f>APR!I42</f>
        <v>1163</v>
      </c>
      <c r="D67" s="28">
        <f>APR!I43</f>
        <v>2567</v>
      </c>
      <c r="E67" s="30">
        <f>APR!I44</f>
        <v>2.2072226999140154</v>
      </c>
      <c r="G67" s="28">
        <f>APR!I47</f>
        <v>903</v>
      </c>
      <c r="H67" s="28">
        <f>APR!I48</f>
        <v>2013</v>
      </c>
      <c r="I67" s="30">
        <f>APR!I49</f>
        <v>2.229235880398671</v>
      </c>
      <c r="K67" s="28">
        <f>APR!I52</f>
        <v>260</v>
      </c>
      <c r="L67" s="28">
        <f>APR!I53</f>
        <v>554</v>
      </c>
      <c r="M67" s="30">
        <f>APR!I54</f>
        <v>2.1307692307692307</v>
      </c>
      <c r="Q67" s="19"/>
    </row>
    <row r="68" spans="1:17" ht="12.75">
      <c r="A68" s="24" t="s">
        <v>58</v>
      </c>
      <c r="C68" s="28">
        <f>MAY!I42</f>
        <v>1157</v>
      </c>
      <c r="D68" s="28">
        <f>MAY!I43</f>
        <v>2546</v>
      </c>
      <c r="E68" s="30">
        <f>MAY!I44</f>
        <v>2.2005185825410543</v>
      </c>
      <c r="G68" s="28">
        <f>MAY!I47</f>
        <v>886</v>
      </c>
      <c r="H68" s="28">
        <f>MAY!I48</f>
        <v>1959</v>
      </c>
      <c r="I68" s="30">
        <f>MAY!I49</f>
        <v>2.211060948081264</v>
      </c>
      <c r="K68" s="28">
        <f>MAY!I52</f>
        <v>271</v>
      </c>
      <c r="L68" s="28">
        <f>MAY!I53</f>
        <v>587</v>
      </c>
      <c r="M68" s="30">
        <f>MAY!I54</f>
        <v>2.1660516605166054</v>
      </c>
      <c r="Q68" s="19"/>
    </row>
    <row r="69" spans="1:17" ht="12.75">
      <c r="A69" s="24" t="s">
        <v>59</v>
      </c>
      <c r="C69" s="28">
        <f>JUN!I42</f>
        <v>1157</v>
      </c>
      <c r="D69" s="28">
        <f>JUN!I43</f>
        <v>2550</v>
      </c>
      <c r="E69" s="30">
        <f>JUN!I44</f>
        <v>2.2039757994814173</v>
      </c>
      <c r="G69" s="28">
        <f>JUN!I47</f>
        <v>890</v>
      </c>
      <c r="H69" s="28">
        <f>JUN!I48</f>
        <v>1984</v>
      </c>
      <c r="I69" s="30">
        <f>JUN!I49</f>
        <v>2.2292134831460673</v>
      </c>
      <c r="K69" s="28">
        <f>JUN!I52</f>
        <v>267</v>
      </c>
      <c r="L69" s="28">
        <f>JUN!I53</f>
        <v>566</v>
      </c>
      <c r="M69" s="30">
        <f>JUN!I54</f>
        <v>2.1198501872659175</v>
      </c>
      <c r="Q69" s="19"/>
    </row>
    <row r="70" spans="1:17" ht="12.75">
      <c r="A70" s="29" t="s">
        <v>47</v>
      </c>
      <c r="C70" s="20">
        <f>SUM(C58:C69)/COUNTIF(C58:C69,"&lt;&gt;0")</f>
        <v>1156</v>
      </c>
      <c r="D70" s="20">
        <f>SUM(D58:D69)/COUNTIF(D58:D69,"&lt;&gt;0")</f>
        <v>2563.1666666666665</v>
      </c>
      <c r="E70" s="30">
        <f>D70/C70</f>
        <v>2.2172722029988465</v>
      </c>
      <c r="G70" s="20">
        <f>SUM(G58:G69)/COUNTIF(G58:G69,"&lt;&gt;0")</f>
        <v>882.8333333333334</v>
      </c>
      <c r="H70" s="20">
        <f>SUM(H58:H69)/COUNTIF(H58:H69,"&lt;&gt;0")</f>
        <v>1975.5</v>
      </c>
      <c r="I70" s="30">
        <f>H70/G70</f>
        <v>2.2376817066263923</v>
      </c>
      <c r="K70" s="20">
        <f>SUM(K58:K69)/COUNTIF(K58:K69,"&lt;&gt;0")</f>
        <v>272.75</v>
      </c>
      <c r="L70" s="20">
        <f>SUM(L58:L69)/COUNTIF(L58:L69,"&lt;&gt;0")</f>
        <v>587.6666666666666</v>
      </c>
      <c r="M70" s="30">
        <f>L70/K70</f>
        <v>2.1545982279254505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JUL!I61</f>
        <v>261</v>
      </c>
      <c r="C81" s="28">
        <f>JUL!I62</f>
        <v>571</v>
      </c>
      <c r="D81" s="30">
        <f>JUL!I63</f>
        <v>2.1877394636015324</v>
      </c>
      <c r="F81" s="28">
        <f>JUL!I66</f>
        <v>122</v>
      </c>
      <c r="G81" s="28">
        <f>JUL!I67</f>
        <v>131</v>
      </c>
      <c r="H81" s="30">
        <f>JUL!I68</f>
        <v>1.0737704918032787</v>
      </c>
      <c r="J81" s="28">
        <f>JUL!I71</f>
        <v>109</v>
      </c>
      <c r="K81" s="28">
        <f>JUL!I72</f>
        <v>391</v>
      </c>
      <c r="L81" s="30">
        <f>JUL!I73</f>
        <v>3.5871559633027523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AUG!I61</f>
        <v>280</v>
      </c>
      <c r="C82" s="28">
        <f>AUG!I62</f>
        <v>612</v>
      </c>
      <c r="D82" s="30">
        <f>AUG!I63</f>
        <v>2.1857142857142855</v>
      </c>
      <c r="F82" s="28">
        <f>AUG!I66</f>
        <v>125</v>
      </c>
      <c r="G82" s="28">
        <f>AUG!I67</f>
        <v>142</v>
      </c>
      <c r="H82" s="30">
        <f>AUG!I68</f>
        <v>1.136</v>
      </c>
      <c r="J82" s="28">
        <f>AUG!I71</f>
        <v>116</v>
      </c>
      <c r="K82" s="28">
        <f>AUG!I72</f>
        <v>423</v>
      </c>
      <c r="L82" s="30">
        <f>AUG!I73</f>
        <v>3.646551724137931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SEP!I61</f>
        <v>277</v>
      </c>
      <c r="C83" s="28">
        <f>SEP!I62</f>
        <v>609</v>
      </c>
      <c r="D83" s="30">
        <f>SEP!I63</f>
        <v>2.1985559566787005</v>
      </c>
      <c r="F83" s="28">
        <f>SEP!I66</f>
        <v>123</v>
      </c>
      <c r="G83" s="28">
        <f>SEP!I67</f>
        <v>135</v>
      </c>
      <c r="H83" s="30">
        <f>SEP!I68</f>
        <v>1.0975609756097562</v>
      </c>
      <c r="J83" s="28">
        <f>SEP!I71</f>
        <v>119</v>
      </c>
      <c r="K83" s="28">
        <f>SEP!I72</f>
        <v>438</v>
      </c>
      <c r="L83" s="30">
        <f>SEP!I73</f>
        <v>3.680672268907563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OCT!I61</f>
        <v>281</v>
      </c>
      <c r="C84" s="28">
        <f>OCT!I62</f>
        <v>607</v>
      </c>
      <c r="D84" s="30">
        <f>OCT!I63</f>
        <v>2.1601423487544484</v>
      </c>
      <c r="F84" s="28">
        <f>OCT!I66</f>
        <v>128</v>
      </c>
      <c r="G84" s="28">
        <f>OCT!I67</f>
        <v>137</v>
      </c>
      <c r="H84" s="30">
        <f>OCT!I68</f>
        <v>1.0703125</v>
      </c>
      <c r="J84" s="28">
        <f>OCT!I71</f>
        <v>115</v>
      </c>
      <c r="K84" s="28">
        <f>OCT!I67</f>
        <v>137</v>
      </c>
      <c r="L84" s="30">
        <f>OCT!I73</f>
        <v>3.643478260869565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NOV!I61</f>
        <v>283</v>
      </c>
      <c r="C85" s="28">
        <f>NOV!I62</f>
        <v>595</v>
      </c>
      <c r="D85" s="30">
        <f>NOV!I63</f>
        <v>2.1024734982332154</v>
      </c>
      <c r="F85" s="28">
        <f>NOV!I66</f>
        <v>126</v>
      </c>
      <c r="G85" s="28">
        <f>NOV!I67</f>
        <v>135</v>
      </c>
      <c r="H85" s="30">
        <f>NOV!I63</f>
        <v>2.1024734982332154</v>
      </c>
      <c r="J85" s="28">
        <f>NOV!I71</f>
        <v>113</v>
      </c>
      <c r="K85" s="28">
        <f>NOV!I72</f>
        <v>407</v>
      </c>
      <c r="L85" s="30">
        <f>NOV!I73</f>
        <v>3.601769911504425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DEC!I61</f>
        <v>279</v>
      </c>
      <c r="C86" s="28">
        <f>DEC!I62</f>
        <v>588</v>
      </c>
      <c r="D86" s="30">
        <f>DEC!I63</f>
        <v>2.10752688172043</v>
      </c>
      <c r="F86" s="28">
        <f>DEC!I66</f>
        <v>126</v>
      </c>
      <c r="G86" s="28">
        <f>DEC!I67</f>
        <v>135</v>
      </c>
      <c r="H86" s="30">
        <f>DEC!I63</f>
        <v>2.10752688172043</v>
      </c>
      <c r="J86" s="28">
        <f>DEC!I71</f>
        <v>115</v>
      </c>
      <c r="K86" s="28">
        <f>DEC!I72</f>
        <v>411</v>
      </c>
      <c r="L86" s="30">
        <f>DEC!I73</f>
        <v>3.5739130434782607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JAN!I61</f>
        <v>276</v>
      </c>
      <c r="C87" s="28">
        <f>JAN!I62</f>
        <v>599</v>
      </c>
      <c r="D87" s="30">
        <f>JAN!I63</f>
        <v>2.170289855072464</v>
      </c>
      <c r="F87" s="28">
        <f>JAN!I66</f>
        <v>123</v>
      </c>
      <c r="G87" s="28">
        <f>JAN!I67</f>
        <v>132</v>
      </c>
      <c r="H87" s="30">
        <f>JAN!I68</f>
        <v>1.0731707317073171</v>
      </c>
      <c r="J87" s="28">
        <f>JAN!I71</f>
        <v>117</v>
      </c>
      <c r="K87" s="28">
        <f>JAN!I72</f>
        <v>419</v>
      </c>
      <c r="L87" s="30">
        <f>JAN!I73</f>
        <v>3.5811965811965814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FEB!I61</f>
        <v>276</v>
      </c>
      <c r="C88" s="28">
        <f>FEB!I62</f>
        <v>591</v>
      </c>
      <c r="D88" s="30">
        <f>FEB!I63</f>
        <v>2.141304347826087</v>
      </c>
      <c r="F88" s="28">
        <f>FEB!I66</f>
        <v>122</v>
      </c>
      <c r="G88" s="28">
        <f>FEB!I67</f>
        <v>131</v>
      </c>
      <c r="H88" s="30">
        <f>FEB!I68</f>
        <v>1.0737704918032787</v>
      </c>
      <c r="J88" s="28">
        <f>FEB!I71</f>
        <v>121</v>
      </c>
      <c r="K88" s="28">
        <f>FEB!I72</f>
        <v>427</v>
      </c>
      <c r="L88" s="30">
        <f>FEB!I73</f>
        <v>3.5289256198347108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MAR!I61</f>
        <v>267</v>
      </c>
      <c r="C89" s="28">
        <f>MAR!I62</f>
        <v>573</v>
      </c>
      <c r="D89" s="30">
        <f>MAR!I63</f>
        <v>2.146067415730337</v>
      </c>
      <c r="F89" s="28">
        <f>MAR!I66</f>
        <v>120</v>
      </c>
      <c r="G89" s="28">
        <f>MAR!I67</f>
        <v>129</v>
      </c>
      <c r="H89" s="30">
        <f>MAR!I68</f>
        <v>1.075</v>
      </c>
      <c r="J89" s="28">
        <f>MAR!I71</f>
        <v>117</v>
      </c>
      <c r="K89" s="28">
        <f>MAR!I72</f>
        <v>414</v>
      </c>
      <c r="L89" s="30">
        <f>MAR!I73</f>
        <v>3.5384615384615383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APR!I61</f>
        <v>260</v>
      </c>
      <c r="C90" s="28">
        <f>APR!I62</f>
        <v>554</v>
      </c>
      <c r="D90" s="30">
        <f>APR!I63</f>
        <v>2.1307692307692307</v>
      </c>
      <c r="F90" s="28">
        <f>APR!I66</f>
        <v>117</v>
      </c>
      <c r="G90" s="28">
        <f>APR!I67</f>
        <v>123</v>
      </c>
      <c r="H90" s="30">
        <f>APR!I68</f>
        <v>1.0512820512820513</v>
      </c>
      <c r="J90" s="28">
        <f>APR!I71</f>
        <v>117</v>
      </c>
      <c r="K90" s="28">
        <f>APR!I72</f>
        <v>405</v>
      </c>
      <c r="L90" s="30">
        <f>APR!I73</f>
        <v>3.4615384615384617</v>
      </c>
    </row>
    <row r="91" spans="1:12" ht="12.75">
      <c r="A91" s="24" t="s">
        <v>58</v>
      </c>
      <c r="B91" s="28">
        <f>MAY!I61</f>
        <v>271</v>
      </c>
      <c r="C91" s="28">
        <f>MAY!I62</f>
        <v>587</v>
      </c>
      <c r="D91" s="30">
        <f>MAY!I63</f>
        <v>2.1660516605166054</v>
      </c>
      <c r="F91" s="28">
        <f>MAY!I66</f>
        <v>116</v>
      </c>
      <c r="G91" s="28">
        <f>MAY!I67</f>
        <v>122</v>
      </c>
      <c r="H91" s="30">
        <f>MAY!I68</f>
        <v>1.0517241379310345</v>
      </c>
      <c r="J91" s="28">
        <f>MAY!I71</f>
        <v>125</v>
      </c>
      <c r="K91" s="28">
        <f>MAY!I72</f>
        <v>435</v>
      </c>
      <c r="L91" s="30">
        <f>MAY!I73</f>
        <v>3.48</v>
      </c>
    </row>
    <row r="92" spans="1:12" ht="12.75">
      <c r="A92" s="24" t="s">
        <v>59</v>
      </c>
      <c r="B92" s="28">
        <f>JUN!I61</f>
        <v>267</v>
      </c>
      <c r="C92" s="28">
        <f>JUN!I62</f>
        <v>566</v>
      </c>
      <c r="D92" s="30">
        <f>JUN!I63</f>
        <v>2.1198501872659175</v>
      </c>
      <c r="F92" s="28">
        <f>JUN!I66</f>
        <v>118</v>
      </c>
      <c r="G92" s="28">
        <f>JUN!I67</f>
        <v>124</v>
      </c>
      <c r="H92" s="30">
        <f>JUN!I68</f>
        <v>1.0508474576271187</v>
      </c>
      <c r="J92" s="28">
        <f>JUN!I71</f>
        <v>116</v>
      </c>
      <c r="K92" s="28">
        <f>JUN!I72</f>
        <v>409</v>
      </c>
      <c r="L92" s="30">
        <f>JUN!I73</f>
        <v>3.5258620689655173</v>
      </c>
    </row>
    <row r="93" spans="1:12" ht="12.75">
      <c r="A93" s="29" t="s">
        <v>47</v>
      </c>
      <c r="B93" s="20">
        <f>SUM(B81:B92)/COUNTIF(B81:B92,"&lt;&gt;0")</f>
        <v>273.1666666666667</v>
      </c>
      <c r="C93" s="20">
        <f>SUM(C81:C92)/COUNTIF(C81:C92,"&lt;&gt;0")</f>
        <v>587.6666666666666</v>
      </c>
      <c r="D93" s="30">
        <f>C93/B93</f>
        <v>2.151311775472849</v>
      </c>
      <c r="F93" s="20">
        <f>SUM(F81:F92)/COUNTIF(F81:F92,"&lt;&gt;0")</f>
        <v>122.16666666666667</v>
      </c>
      <c r="G93" s="20">
        <f>SUM(G81:G92)/COUNTIF(G81:G92,"&lt;&gt;0")</f>
        <v>131.33333333333334</v>
      </c>
      <c r="H93" s="30">
        <f>G93/F93</f>
        <v>1.0750341064120055</v>
      </c>
      <c r="J93" s="20">
        <f>SUM(J81:J92)/COUNTIF(J81:J92,"&lt;&gt;0")</f>
        <v>116.66666666666667</v>
      </c>
      <c r="K93" s="20">
        <f>SUM(K81:K92)/COUNTIF(K81:K92,"&lt;&gt;0")</f>
        <v>393</v>
      </c>
      <c r="L93" s="30">
        <f>K93/J93</f>
        <v>3.3685714285714283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JUL!I76</f>
        <v>3</v>
      </c>
      <c r="C100" s="28">
        <f>JUL!I77</f>
        <v>21</v>
      </c>
      <c r="D100" s="30">
        <f>JUL!I78</f>
        <v>7</v>
      </c>
      <c r="F100" s="28">
        <f>JUL!I81</f>
        <v>27</v>
      </c>
      <c r="G100" s="28">
        <f>JUL!I82</f>
        <v>28</v>
      </c>
      <c r="H100" s="30">
        <f>JUL!I83</f>
        <v>1.037037037037037</v>
      </c>
      <c r="J100" s="33"/>
      <c r="K100" s="33"/>
      <c r="L100" s="34"/>
      <c r="Q100" s="19"/>
    </row>
    <row r="101" spans="1:17" ht="12.75">
      <c r="A101" s="24" t="s">
        <v>49</v>
      </c>
      <c r="B101" s="28">
        <f>AUG!I76</f>
        <v>3</v>
      </c>
      <c r="C101" s="28">
        <f>AUG!I77</f>
        <v>9</v>
      </c>
      <c r="D101" s="30">
        <f>AUG!I78</f>
        <v>3</v>
      </c>
      <c r="F101" s="28">
        <f>AUG!I81</f>
        <v>36</v>
      </c>
      <c r="G101" s="28">
        <f>AUG!I82</f>
        <v>38</v>
      </c>
      <c r="H101" s="30">
        <f>AUG!I83</f>
        <v>1.0555555555555556</v>
      </c>
      <c r="J101" s="33"/>
      <c r="K101" s="33"/>
      <c r="L101" s="34"/>
      <c r="Q101" s="19"/>
    </row>
    <row r="102" spans="1:17" ht="12.75">
      <c r="A102" s="24" t="s">
        <v>50</v>
      </c>
      <c r="B102" s="28">
        <f>SEP!I76</f>
        <v>0</v>
      </c>
      <c r="C102" s="28">
        <f>SEP!I77</f>
        <v>0</v>
      </c>
      <c r="D102" s="30" t="e">
        <f>SEP!I78</f>
        <v>#DIV/0!</v>
      </c>
      <c r="F102" s="28">
        <f>SEP!I81</f>
        <v>35</v>
      </c>
      <c r="G102" s="28">
        <f>SEP!I82</f>
        <v>36</v>
      </c>
      <c r="H102" s="30">
        <f>SEP!I83</f>
        <v>1.0285714285714285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OCT!I76</f>
        <v>4</v>
      </c>
      <c r="C103" s="28">
        <f>OCT!I77</f>
        <v>16</v>
      </c>
      <c r="D103" s="30">
        <f>OCT!I78</f>
        <v>4</v>
      </c>
      <c r="F103" s="28">
        <f>OCT!I81</f>
        <v>34</v>
      </c>
      <c r="G103" s="28">
        <f>OCT!I82</f>
        <v>35</v>
      </c>
      <c r="H103" s="30">
        <f>OCT!I83</f>
        <v>1.0294117647058822</v>
      </c>
      <c r="J103" s="33"/>
      <c r="K103" s="33"/>
      <c r="L103" s="34"/>
      <c r="Q103" s="19"/>
    </row>
    <row r="104" spans="1:17" ht="12.75">
      <c r="A104" s="24" t="s">
        <v>52</v>
      </c>
      <c r="B104" s="28">
        <f>NOV!I76</f>
        <v>3</v>
      </c>
      <c r="C104" s="28">
        <f>NOV!I77</f>
        <v>11</v>
      </c>
      <c r="D104" s="30">
        <f>NOV!I78</f>
        <v>3.6666666666666665</v>
      </c>
      <c r="F104" s="28">
        <f>NOV!I81</f>
        <v>41</v>
      </c>
      <c r="G104" s="28">
        <f>NOV!I82</f>
        <v>42</v>
      </c>
      <c r="H104" s="30">
        <f>NOV!I83</f>
        <v>1.024390243902439</v>
      </c>
      <c r="J104" s="33"/>
      <c r="K104" s="33"/>
      <c r="L104" s="34"/>
      <c r="Q104" s="19"/>
    </row>
    <row r="105" spans="1:17" ht="12.75">
      <c r="A105" s="24" t="s">
        <v>53</v>
      </c>
      <c r="B105" s="28">
        <f>DEC!I76</f>
        <v>1</v>
      </c>
      <c r="C105" s="28">
        <f>DEC!I77</f>
        <v>5</v>
      </c>
      <c r="D105" s="30">
        <f>DEC!I78</f>
        <v>5</v>
      </c>
      <c r="F105" s="28">
        <f>DEC!I81</f>
        <v>37</v>
      </c>
      <c r="G105" s="28">
        <f>DEC!I82</f>
        <v>37</v>
      </c>
      <c r="H105" s="30">
        <f>DEC!I83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JAN!I76</f>
        <v>5</v>
      </c>
      <c r="C106" s="28">
        <f>JAN!I77</f>
        <v>17</v>
      </c>
      <c r="D106" s="30">
        <f>JAN!I78</f>
        <v>3.4</v>
      </c>
      <c r="F106" s="28">
        <f>JAN!I81</f>
        <v>31</v>
      </c>
      <c r="G106" s="28">
        <f>JAN!I82</f>
        <v>31</v>
      </c>
      <c r="H106" s="30">
        <f>JAN!I83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FEB!I76</f>
        <v>0</v>
      </c>
      <c r="C107" s="28">
        <f>FEB!I77</f>
        <v>0</v>
      </c>
      <c r="D107" s="30" t="e">
        <f>FEB!I78</f>
        <v>#DIV/0!</v>
      </c>
      <c r="F107" s="28">
        <f>FEB!I81</f>
        <v>33</v>
      </c>
      <c r="G107" s="28">
        <f>FEB!I82</f>
        <v>33</v>
      </c>
      <c r="H107" s="30">
        <f>FEB!I83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MAR!I76</f>
        <v>0</v>
      </c>
      <c r="C108" s="28">
        <f>MAR!I77</f>
        <v>0</v>
      </c>
      <c r="D108" s="30" t="e">
        <f>MAR!I78</f>
        <v>#DIV/0!</v>
      </c>
      <c r="F108" s="28">
        <f>MAR!I81</f>
        <v>30</v>
      </c>
      <c r="G108" s="28">
        <f>MAR!I82</f>
        <v>30</v>
      </c>
      <c r="H108" s="30">
        <f>MAR!I83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APR!I76</f>
        <v>0</v>
      </c>
      <c r="C109" s="28">
        <f>APR!I77</f>
        <v>0</v>
      </c>
      <c r="D109" s="30" t="e">
        <f>APR!I78</f>
        <v>#DIV/0!</v>
      </c>
      <c r="F109" s="28">
        <f>APR!I81</f>
        <v>26</v>
      </c>
      <c r="G109" s="28">
        <f>APR!I82</f>
        <v>26</v>
      </c>
      <c r="H109" s="30">
        <f>APR!I83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MAY!I76</f>
        <v>0</v>
      </c>
      <c r="C110" s="28">
        <f>MAY!I77</f>
        <v>0</v>
      </c>
      <c r="D110" s="30" t="e">
        <f>MAY!I78</f>
        <v>#DIV/0!</v>
      </c>
      <c r="F110" s="28">
        <f>MAY!I81</f>
        <v>30</v>
      </c>
      <c r="G110" s="28">
        <f>MAY!I82</f>
        <v>30</v>
      </c>
      <c r="H110" s="30">
        <f>MAY!I83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JUN!I76</f>
        <v>1</v>
      </c>
      <c r="C111" s="28">
        <f>JUN!I77</f>
        <v>1</v>
      </c>
      <c r="D111" s="30">
        <f>JUN!I78</f>
        <v>1</v>
      </c>
      <c r="F111" s="28">
        <f>JUN!I81</f>
        <v>32</v>
      </c>
      <c r="G111" s="28">
        <f>JUN!I82</f>
        <v>32</v>
      </c>
      <c r="H111" s="30">
        <f>JUN!I83</f>
        <v>1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2.857142857142857</v>
      </c>
      <c r="C112" s="20">
        <f>SUM(C100:C111)/COUNTIF(C100:C111,"&lt;&gt;0")</f>
        <v>11.428571428571429</v>
      </c>
      <c r="D112" s="30">
        <f>C112/B112</f>
        <v>4</v>
      </c>
      <c r="F112" s="20">
        <f>SUM(F100:F111)/COUNTIF(F100:F111,"&lt;&gt;0")</f>
        <v>32.666666666666664</v>
      </c>
      <c r="G112" s="20">
        <f>SUM(G100:G111)/COUNTIF(G100:G111,"&lt;&gt;0")</f>
        <v>33.166666666666664</v>
      </c>
      <c r="H112" s="30">
        <f>G112/F112</f>
        <v>1.0153061224489797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JUL!C119</f>
        <v>430705</v>
      </c>
      <c r="C122" s="28">
        <f>JUL!E119</f>
        <v>872</v>
      </c>
      <c r="D122" s="30">
        <f>JUL!F119</f>
        <v>493.927752293578</v>
      </c>
      <c r="E122" s="28">
        <f>JUL!G119</f>
        <v>1953</v>
      </c>
      <c r="F122" s="30">
        <f>JUL!H119</f>
        <v>220.53507424475166</v>
      </c>
      <c r="H122" s="28">
        <f>JUL!C120</f>
        <v>127276</v>
      </c>
      <c r="I122" s="28">
        <f>JUL!E120</f>
        <v>261</v>
      </c>
      <c r="J122" s="30">
        <f>JUL!F120</f>
        <v>487.6475095785441</v>
      </c>
      <c r="K122" s="28">
        <f>JUL!G120</f>
        <v>571</v>
      </c>
      <c r="L122" s="30">
        <f>JUL!H120</f>
        <v>222.9001751313485</v>
      </c>
    </row>
    <row r="123" spans="1:12" ht="12.75">
      <c r="A123" s="24" t="s">
        <v>49</v>
      </c>
      <c r="B123" s="28">
        <f>AUG!C119</f>
        <v>425965</v>
      </c>
      <c r="C123" s="28">
        <f>AUG!E119</f>
        <v>874</v>
      </c>
      <c r="D123" s="30">
        <f>AUG!F119</f>
        <v>487.3741418764302</v>
      </c>
      <c r="E123" s="28">
        <f>AUG!G119</f>
        <v>1949</v>
      </c>
      <c r="F123" s="30">
        <f>AUG!H119</f>
        <v>218.55566957414058</v>
      </c>
      <c r="H123" s="28">
        <f>AUG!C120</f>
        <v>136134</v>
      </c>
      <c r="I123" s="28">
        <f>AUG!E120</f>
        <v>280</v>
      </c>
      <c r="J123" s="30">
        <f>AUG!F120</f>
        <v>486.1928571428571</v>
      </c>
      <c r="K123" s="28">
        <f>AUG!G120</f>
        <v>612</v>
      </c>
      <c r="L123" s="30">
        <f>AUG!H120</f>
        <v>222.44117647058823</v>
      </c>
    </row>
    <row r="124" spans="1:12" ht="12.75">
      <c r="A124" s="24" t="s">
        <v>50</v>
      </c>
      <c r="B124" s="28">
        <f>SEP!C119</f>
        <v>428746</v>
      </c>
      <c r="C124" s="28">
        <f>SEP!E119</f>
        <v>882</v>
      </c>
      <c r="D124" s="30">
        <f>SEP!F119</f>
        <v>486.1065759637188</v>
      </c>
      <c r="E124" s="28">
        <f>SEP!G119</f>
        <v>1964</v>
      </c>
      <c r="F124" s="30">
        <f>SEP!H119</f>
        <v>218.30244399185335</v>
      </c>
      <c r="H124" s="28">
        <f>SEP!C120</f>
        <v>135908</v>
      </c>
      <c r="I124" s="28">
        <f>SEP!E120</f>
        <v>277</v>
      </c>
      <c r="J124" s="30">
        <f>SEP!F120</f>
        <v>490.6425992779783</v>
      </c>
      <c r="K124" s="28">
        <f>SEP!G120</f>
        <v>609</v>
      </c>
      <c r="L124" s="30">
        <f>SEP!H120</f>
        <v>223.16584564860426</v>
      </c>
    </row>
    <row r="125" spans="1:12" ht="12.75">
      <c r="A125" s="24" t="s">
        <v>51</v>
      </c>
      <c r="B125" s="28">
        <f>OCT!C119</f>
        <v>459397</v>
      </c>
      <c r="C125" s="28">
        <f>OCT!E119</f>
        <v>893</v>
      </c>
      <c r="D125" s="30">
        <f>OCT!F119</f>
        <v>514.4423292273236</v>
      </c>
      <c r="E125" s="28">
        <f>OCT!G119</f>
        <v>2018</v>
      </c>
      <c r="F125" s="30">
        <f>OCT!H119</f>
        <v>227.64965312190287</v>
      </c>
      <c r="H125" s="28">
        <f>OCT!C120</f>
        <v>143680</v>
      </c>
      <c r="I125" s="28">
        <f>OCT!E120</f>
        <v>281</v>
      </c>
      <c r="J125" s="30">
        <f>OCT!F120</f>
        <v>511.3167259786477</v>
      </c>
      <c r="K125" s="28">
        <f>OCT!G120</f>
        <v>607</v>
      </c>
      <c r="L125" s="30">
        <f>OCT!H120</f>
        <v>236.70510708401977</v>
      </c>
    </row>
    <row r="126" spans="1:12" ht="12.75">
      <c r="A126" s="24" t="s">
        <v>52</v>
      </c>
      <c r="B126" s="28">
        <f>NOV!C119</f>
        <v>443266</v>
      </c>
      <c r="C126" s="28">
        <f>NOV!E119</f>
        <v>871</v>
      </c>
      <c r="D126" s="30">
        <f>NOV!F119</f>
        <v>508.91618828932263</v>
      </c>
      <c r="E126" s="28">
        <f>NOV!G119</f>
        <v>1969</v>
      </c>
      <c r="F126" s="30">
        <f>NOV!H119</f>
        <v>225.1223971559167</v>
      </c>
      <c r="H126" s="28">
        <f>NOV!C120</f>
        <v>139928</v>
      </c>
      <c r="I126" s="28">
        <f>NOV!E120</f>
        <v>283</v>
      </c>
      <c r="J126" s="30">
        <f>NOV!F120</f>
        <v>494.4452296819788</v>
      </c>
      <c r="K126" s="28">
        <f>NOV!G120</f>
        <v>595</v>
      </c>
      <c r="L126" s="30">
        <f>NOV!H120</f>
        <v>235.17310924369747</v>
      </c>
    </row>
    <row r="127" spans="1:12" ht="12.75">
      <c r="A127" s="24" t="s">
        <v>53</v>
      </c>
      <c r="B127" s="28">
        <f>DEC!C119</f>
        <v>445379</v>
      </c>
      <c r="C127" s="28">
        <f>DEC!E119</f>
        <v>877</v>
      </c>
      <c r="D127" s="30">
        <f>DEC!F119</f>
        <v>507.84378563283923</v>
      </c>
      <c r="E127" s="28">
        <f>DEC!G119</f>
        <v>1983</v>
      </c>
      <c r="F127" s="30">
        <f>DEC!H119</f>
        <v>224.59858799798286</v>
      </c>
      <c r="H127" s="28">
        <f>DEC!C119</f>
        <v>445379</v>
      </c>
      <c r="I127" s="28">
        <f>DEC!E119</f>
        <v>877</v>
      </c>
      <c r="J127" s="30">
        <f>DEC!F120</f>
        <v>488.6666666666667</v>
      </c>
      <c r="K127" s="28">
        <f>DEC!G120</f>
        <v>588</v>
      </c>
      <c r="L127" s="30">
        <f>DEC!H120</f>
        <v>231.8673469387755</v>
      </c>
    </row>
    <row r="128" spans="1:12" ht="12.75">
      <c r="A128" s="24" t="s">
        <v>54</v>
      </c>
      <c r="B128" s="28">
        <f>JAN!C119</f>
        <v>437606</v>
      </c>
      <c r="C128" s="28">
        <f>JAN!E119</f>
        <v>875</v>
      </c>
      <c r="D128" s="30">
        <f>JAN!F119</f>
        <v>500.12114285714284</v>
      </c>
      <c r="E128" s="28">
        <f>JAN!G119</f>
        <v>1972</v>
      </c>
      <c r="F128" s="30">
        <f>JAN!H119</f>
        <v>221.90973630831644</v>
      </c>
      <c r="H128" s="28">
        <f>JAN!C120</f>
        <v>137242</v>
      </c>
      <c r="I128" s="28">
        <f>JAN!E120</f>
        <v>276</v>
      </c>
      <c r="J128" s="30">
        <f>JAN!F120</f>
        <v>497.2536231884058</v>
      </c>
      <c r="K128" s="28">
        <f>JAN!G120</f>
        <v>599</v>
      </c>
      <c r="L128" s="30">
        <f>JAN!H120</f>
        <v>229.11853088480802</v>
      </c>
    </row>
    <row r="129" spans="1:12" ht="12.75">
      <c r="A129" s="24" t="s">
        <v>55</v>
      </c>
      <c r="B129" s="28">
        <f>FEB!C119</f>
        <v>438226</v>
      </c>
      <c r="C129" s="28">
        <f>FEB!E119</f>
        <v>879</v>
      </c>
      <c r="D129" s="30">
        <f>FEB!F119</f>
        <v>498.55062571103525</v>
      </c>
      <c r="E129" s="28">
        <f>FEB!G119</f>
        <v>1950</v>
      </c>
      <c r="F129" s="30">
        <f>FEB!H119</f>
        <v>224.73128205128205</v>
      </c>
      <c r="H129" s="28">
        <f>FEB!C120</f>
        <v>134472</v>
      </c>
      <c r="I129" s="28">
        <f>FEB!E120</f>
        <v>276</v>
      </c>
      <c r="J129" s="30">
        <f>FEB!F120</f>
        <v>487.2173913043478</v>
      </c>
      <c r="K129" s="28">
        <f>FEB!G120</f>
        <v>591</v>
      </c>
      <c r="L129" s="30">
        <f>FEB!H120</f>
        <v>227.53299492385787</v>
      </c>
    </row>
    <row r="130" spans="1:17" ht="12.75">
      <c r="A130" s="24" t="s">
        <v>56</v>
      </c>
      <c r="B130" s="28">
        <f>MAR!C1117</f>
        <v>0</v>
      </c>
      <c r="C130" s="28">
        <f>MAR!E119</f>
        <v>892</v>
      </c>
      <c r="D130" s="30">
        <f>MAR!F119</f>
        <v>501.10538116591925</v>
      </c>
      <c r="E130" s="28">
        <f>MAR!G119</f>
        <v>1992</v>
      </c>
      <c r="F130" s="30">
        <f>MAR!H119</f>
        <v>224.390562248996</v>
      </c>
      <c r="H130" s="28">
        <f>MAR!C120</f>
        <v>132370</v>
      </c>
      <c r="I130" s="28">
        <f>MAR!E120</f>
        <v>267</v>
      </c>
      <c r="J130" s="30">
        <f>MAR!F120</f>
        <v>495.7677902621723</v>
      </c>
      <c r="K130" s="28">
        <f>MAR!G120</f>
        <v>573</v>
      </c>
      <c r="L130" s="30">
        <f>MAR!H120</f>
        <v>231.01221640488657</v>
      </c>
      <c r="Q130" s="19"/>
    </row>
    <row r="131" spans="1:17" ht="12.75">
      <c r="A131" s="24" t="s">
        <v>57</v>
      </c>
      <c r="B131" s="28">
        <f>APR!C119</f>
        <v>449098</v>
      </c>
      <c r="C131" s="28">
        <f>APR!E119</f>
        <v>903</v>
      </c>
      <c r="D131" s="30">
        <f>APR!F119</f>
        <v>497.33997785160574</v>
      </c>
      <c r="E131" s="28">
        <f>APR!G119</f>
        <v>2013</v>
      </c>
      <c r="F131" s="30">
        <f>APR!H119</f>
        <v>223.09885742672628</v>
      </c>
      <c r="H131" s="28">
        <f>APR!C120</f>
        <v>127281</v>
      </c>
      <c r="I131" s="28">
        <f>APR!E120</f>
        <v>260</v>
      </c>
      <c r="J131" s="30">
        <f>APR!F120</f>
        <v>489.5423076923077</v>
      </c>
      <c r="K131" s="28">
        <f>APR!G120</f>
        <v>554</v>
      </c>
      <c r="L131" s="30">
        <f>APR!H120</f>
        <v>229.74909747292418</v>
      </c>
      <c r="Q131" s="19"/>
    </row>
    <row r="132" spans="1:17" ht="12.75">
      <c r="A132" s="24" t="s">
        <v>58</v>
      </c>
      <c r="B132" s="28">
        <f>MAY!C119</f>
        <v>435076</v>
      </c>
      <c r="C132" s="28">
        <f>MAY!E119</f>
        <v>886</v>
      </c>
      <c r="D132" s="30">
        <f>MAY!F119</f>
        <v>491.0564334085779</v>
      </c>
      <c r="E132" s="28">
        <f>MAY!G119</f>
        <v>1959</v>
      </c>
      <c r="F132" s="30">
        <f>MAY!H119</f>
        <v>222.0908626850434</v>
      </c>
      <c r="H132" s="28">
        <f>MAY!C120</f>
        <v>134682</v>
      </c>
      <c r="I132" s="28">
        <f>MAY!E120</f>
        <v>271</v>
      </c>
      <c r="J132" s="30">
        <f>MAY!F120</f>
        <v>496.98154981549817</v>
      </c>
      <c r="K132" s="28">
        <f>MAY!G120</f>
        <v>587</v>
      </c>
      <c r="L132" s="30">
        <f>MAY!H120</f>
        <v>229.4412265758092</v>
      </c>
      <c r="Q132" s="19"/>
    </row>
    <row r="133" spans="1:17" ht="12.75">
      <c r="A133" s="24" t="s">
        <v>59</v>
      </c>
      <c r="B133" s="28">
        <f>JUN!C119</f>
        <v>441115</v>
      </c>
      <c r="C133" s="28">
        <f>JUN!E119</f>
        <v>890</v>
      </c>
      <c r="D133" s="30">
        <f>JUN!F119</f>
        <v>495.63483146067415</v>
      </c>
      <c r="E133" s="28">
        <f>JUN!G119</f>
        <v>1984</v>
      </c>
      <c r="F133" s="30">
        <f>JUN!H119</f>
        <v>222.33618951612902</v>
      </c>
      <c r="H133" s="28">
        <f>JUN!C120</f>
        <v>128201</v>
      </c>
      <c r="I133" s="28">
        <f>JUN!E120</f>
        <v>267</v>
      </c>
      <c r="J133" s="30">
        <f>JUN!F120</f>
        <v>480.15355805243445</v>
      </c>
      <c r="K133" s="28">
        <f>JUN!G120</f>
        <v>566</v>
      </c>
      <c r="L133" s="30">
        <f>JUN!H120</f>
        <v>226.5035335689046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439507.1818181818</v>
      </c>
      <c r="C134" s="20">
        <f>SUM(C122:C133)/COUNTIF(C122:C133,"&lt;&gt;0")</f>
        <v>882.8333333333334</v>
      </c>
      <c r="D134" s="30">
        <f>B134/C134</f>
        <v>497.8370947534625</v>
      </c>
      <c r="E134" s="28">
        <f>SUM(E122:E133)/COUNTIF(E122:E133,"&lt;&gt;0")</f>
        <v>1975.5</v>
      </c>
      <c r="F134" s="30">
        <f>B134/E134</f>
        <v>222.47895814638412</v>
      </c>
      <c r="H134" s="20">
        <f>SUM(H122:H133)/COUNTIF(H122:H133,"&lt;&gt;0")</f>
        <v>160212.75</v>
      </c>
      <c r="I134" s="20">
        <f>SUM(I122:I133)/COUNTIF(I122:I133,"&lt;&gt;0")</f>
        <v>323</v>
      </c>
      <c r="J134" s="30">
        <f>H134/I134</f>
        <v>496.0147058823529</v>
      </c>
      <c r="K134" s="28">
        <f>SUM(K122:K133)/COUNTIF(K122:K133,"&lt;&gt;0")</f>
        <v>587.6666666666666</v>
      </c>
      <c r="L134" s="30">
        <f>H134/K134</f>
        <v>272.62521270561547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JUL!J130</f>
        <v>127276</v>
      </c>
      <c r="D142" s="28">
        <f>JUL!J131</f>
        <v>26812</v>
      </c>
      <c r="E142" s="28">
        <f>JUL!J132</f>
        <v>87496</v>
      </c>
      <c r="F142" s="28">
        <f>JUL!J133</f>
        <v>4918</v>
      </c>
      <c r="G142" s="28">
        <f>JUL!J134</f>
        <v>8050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AUG!J130</f>
        <v>136134</v>
      </c>
      <c r="D143" s="28">
        <f>AUG!J131</f>
        <v>28942</v>
      </c>
      <c r="E143" s="28">
        <f>AUG!J132</f>
        <v>94457</v>
      </c>
      <c r="F143" s="28">
        <f>AUG!J133</f>
        <v>1858</v>
      </c>
      <c r="G143" s="28">
        <f>AUG!J134</f>
        <v>10877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SEP!J130</f>
        <v>135908</v>
      </c>
      <c r="D144" s="28">
        <f>SEP!J131</f>
        <v>28009</v>
      </c>
      <c r="E144" s="28">
        <f>SEP!J132</f>
        <v>97438</v>
      </c>
      <c r="F144" s="28">
        <f>SEP!J133</f>
        <v>0</v>
      </c>
      <c r="G144" s="28">
        <f>SEP!J134</f>
        <v>10461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OCT!J130</f>
        <v>143680</v>
      </c>
      <c r="D145" s="28">
        <f>OCT!J131</f>
        <v>30116</v>
      </c>
      <c r="E145" s="28">
        <f>OCT!J132</f>
        <v>99556</v>
      </c>
      <c r="F145" s="28">
        <f>OCT!J133</f>
        <v>3607</v>
      </c>
      <c r="G145" s="28">
        <f>OCT!J134</f>
        <v>10401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NOV!J130</f>
        <v>139928</v>
      </c>
      <c r="D146" s="28">
        <f>NOV!J131</f>
        <v>29205</v>
      </c>
      <c r="E146" s="28">
        <f>NOV!J132</f>
        <v>95643</v>
      </c>
      <c r="F146" s="28">
        <f>NOV!J133</f>
        <v>2563</v>
      </c>
      <c r="G146" s="28">
        <f>NOV!J134</f>
        <v>12517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DEC!J130</f>
        <v>136338</v>
      </c>
      <c r="D147" s="28">
        <f>DEC!J131</f>
        <v>29223</v>
      </c>
      <c r="E147" s="28">
        <f>DEC!J132</f>
        <v>94678</v>
      </c>
      <c r="F147" s="28">
        <f>DEC!J133</f>
        <v>1307</v>
      </c>
      <c r="G147" s="28">
        <f>DEC!J134</f>
        <v>11130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JAN!J130</f>
        <v>137242</v>
      </c>
      <c r="D148" s="28">
        <f>JAN!J131</f>
        <v>27855</v>
      </c>
      <c r="E148" s="28">
        <f>JAN!J132</f>
        <v>96732</v>
      </c>
      <c r="F148" s="28">
        <f>JAN!J133</f>
        <v>3247</v>
      </c>
      <c r="G148" s="28">
        <f>JAN!J134</f>
        <v>9408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FEB!J130</f>
        <v>134472</v>
      </c>
      <c r="D149" s="28">
        <f>FEB!J131</f>
        <v>27373</v>
      </c>
      <c r="E149" s="28">
        <f>FEB!J132</f>
        <v>97095</v>
      </c>
      <c r="F149" s="28">
        <f>FEB!J133</f>
        <v>0</v>
      </c>
      <c r="G149" s="28">
        <f>FEB!J134</f>
        <v>10004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MAR!J130</f>
        <v>132370</v>
      </c>
      <c r="D150" s="28">
        <f>MAR!J131</f>
        <v>27256</v>
      </c>
      <c r="E150" s="28">
        <f>MAR!J132</f>
        <v>95726</v>
      </c>
      <c r="F150" s="28">
        <f>MAR!J133</f>
        <v>0</v>
      </c>
      <c r="G150" s="28">
        <f>MAR!J134</f>
        <v>9388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APR!J130</f>
        <v>127281</v>
      </c>
      <c r="D151" s="28">
        <f>APR!J131</f>
        <v>25928</v>
      </c>
      <c r="E151" s="28">
        <f>APR!J132</f>
        <v>93638</v>
      </c>
      <c r="F151" s="28">
        <f>APR!GJ33</f>
        <v>0</v>
      </c>
      <c r="G151" s="28">
        <f>APR!J134</f>
        <v>7715</v>
      </c>
      <c r="H151" s="28"/>
    </row>
    <row r="152" spans="1:8" ht="12.75">
      <c r="A152" s="24" t="s">
        <v>58</v>
      </c>
      <c r="C152" s="28">
        <f>MAY!J130</f>
        <v>134682</v>
      </c>
      <c r="D152" s="28">
        <f>MAY!J131</f>
        <v>25691</v>
      </c>
      <c r="E152" s="28">
        <f>MAY!J132</f>
        <v>100066</v>
      </c>
      <c r="F152" s="28">
        <f>MAY!J133</f>
        <v>0</v>
      </c>
      <c r="G152" s="28">
        <f>MAY!J134</f>
        <v>8925</v>
      </c>
      <c r="H152" s="28"/>
    </row>
    <row r="153" spans="1:8" ht="12.75">
      <c r="A153" s="24" t="s">
        <v>59</v>
      </c>
      <c r="C153" s="28">
        <f>JUN!J130</f>
        <v>128201</v>
      </c>
      <c r="D153" s="28">
        <f>JUN!J131</f>
        <v>25623</v>
      </c>
      <c r="E153" s="28">
        <f>JUN!J132</f>
        <v>92934</v>
      </c>
      <c r="F153" s="28">
        <f>JUN!J133</f>
        <v>214</v>
      </c>
      <c r="G153" s="28">
        <f>JUN!J134</f>
        <v>9430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134459.33333333334</v>
      </c>
      <c r="D154" s="33">
        <f>SUM(D142:D153)/COUNTIF(D142:D153,"&lt;&gt;0")</f>
        <v>27669.416666666668</v>
      </c>
      <c r="E154" s="33">
        <f>SUM(E142:E153)/COUNTIF(E142:E153,"&lt;&gt;0")</f>
        <v>95454.91666666667</v>
      </c>
      <c r="F154" s="33">
        <f>SUM(F142:F153)/COUNTIF(F142:F153,"&lt;&gt;0")</f>
        <v>2530.5714285714284</v>
      </c>
      <c r="G154" s="33">
        <f>SUM(G142:G153)/COUNTIF(G142:G153,"&lt;&gt;0")</f>
        <v>9858.833333333334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42187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8753</v>
      </c>
      <c r="C5" s="25">
        <v>57</v>
      </c>
      <c r="D5" s="25">
        <v>2623</v>
      </c>
      <c r="E5" s="25">
        <v>9894</v>
      </c>
      <c r="F5" s="25">
        <v>381</v>
      </c>
      <c r="G5" s="25">
        <v>88904</v>
      </c>
      <c r="H5" s="20">
        <f aca="true" t="shared" si="0" ref="H5:H11">SUM(B5:G5)</f>
        <v>110612</v>
      </c>
    </row>
    <row r="6" spans="1:14" ht="12.75">
      <c r="A6" s="4" t="s">
        <v>8</v>
      </c>
      <c r="B6" s="25">
        <v>5362</v>
      </c>
      <c r="C6" s="25">
        <v>23</v>
      </c>
      <c r="D6" s="25">
        <v>978</v>
      </c>
      <c r="E6" s="25">
        <v>3247</v>
      </c>
      <c r="F6" s="25">
        <v>66</v>
      </c>
      <c r="G6" s="25">
        <v>37645</v>
      </c>
      <c r="H6" s="20">
        <f t="shared" si="0"/>
        <v>47321</v>
      </c>
      <c r="N6" s="19" t="s">
        <v>95</v>
      </c>
    </row>
    <row r="7" spans="1:14" ht="12.75">
      <c r="A7" s="4" t="s">
        <v>9</v>
      </c>
      <c r="B7" s="25">
        <v>602</v>
      </c>
      <c r="C7" s="25">
        <v>0</v>
      </c>
      <c r="D7" s="25">
        <v>140</v>
      </c>
      <c r="E7" s="25">
        <v>583</v>
      </c>
      <c r="F7" s="25">
        <v>15</v>
      </c>
      <c r="G7" s="25">
        <v>8724</v>
      </c>
      <c r="H7" s="20">
        <f t="shared" si="0"/>
        <v>10064</v>
      </c>
      <c r="N7" s="19"/>
    </row>
    <row r="8" spans="1:16" ht="12.75">
      <c r="A8" s="4" t="s">
        <v>10</v>
      </c>
      <c r="B8" s="25">
        <v>1337</v>
      </c>
      <c r="C8" s="25">
        <v>12</v>
      </c>
      <c r="D8" s="25">
        <v>347</v>
      </c>
      <c r="E8" s="25">
        <v>1028</v>
      </c>
      <c r="F8" s="25">
        <v>32</v>
      </c>
      <c r="G8" s="25">
        <v>17879</v>
      </c>
      <c r="H8" s="20">
        <f t="shared" si="0"/>
        <v>20635</v>
      </c>
      <c r="N8" s="18" t="s">
        <v>4</v>
      </c>
      <c r="P8" s="19" t="s">
        <v>80</v>
      </c>
    </row>
    <row r="9" spans="1:16" ht="12.75">
      <c r="A9" s="4" t="s">
        <v>11</v>
      </c>
      <c r="B9" s="25">
        <v>391</v>
      </c>
      <c r="C9" s="25">
        <v>21</v>
      </c>
      <c r="D9" s="25">
        <v>28</v>
      </c>
      <c r="E9" s="25">
        <v>125</v>
      </c>
      <c r="F9" s="25">
        <v>6</v>
      </c>
      <c r="G9" s="25">
        <v>1953</v>
      </c>
      <c r="H9" s="20">
        <f t="shared" si="0"/>
        <v>2524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46</v>
      </c>
      <c r="C10" s="25">
        <v>0</v>
      </c>
      <c r="D10" s="25">
        <v>9</v>
      </c>
      <c r="E10" s="25">
        <v>23</v>
      </c>
      <c r="F10" s="25">
        <v>2</v>
      </c>
      <c r="G10" s="25">
        <v>273</v>
      </c>
      <c r="H10" s="20">
        <f t="shared" si="0"/>
        <v>353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1774</v>
      </c>
      <c r="C11" s="20">
        <f t="shared" si="1"/>
        <v>33</v>
      </c>
      <c r="D11" s="20">
        <f t="shared" si="1"/>
        <v>384</v>
      </c>
      <c r="E11" s="20">
        <f t="shared" si="1"/>
        <v>1176</v>
      </c>
      <c r="F11" s="20">
        <f t="shared" si="1"/>
        <v>40</v>
      </c>
      <c r="G11" s="20">
        <f t="shared" si="1"/>
        <v>20105</v>
      </c>
      <c r="H11" s="20">
        <f t="shared" si="0"/>
        <v>23512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16491</v>
      </c>
      <c r="C12" s="20">
        <f t="shared" si="2"/>
        <v>113</v>
      </c>
      <c r="D12" s="20">
        <f t="shared" si="2"/>
        <v>4125</v>
      </c>
      <c r="E12" s="20">
        <f t="shared" si="2"/>
        <v>14900</v>
      </c>
      <c r="F12" s="20">
        <f t="shared" si="2"/>
        <v>502</v>
      </c>
      <c r="G12" s="20">
        <f t="shared" si="2"/>
        <v>155378</v>
      </c>
      <c r="H12" s="20">
        <f t="shared" si="2"/>
        <v>191509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2741</v>
      </c>
      <c r="C16" s="25">
        <v>18</v>
      </c>
      <c r="D16" s="25">
        <v>2572</v>
      </c>
      <c r="E16" s="25">
        <v>9077</v>
      </c>
      <c r="F16" s="25">
        <v>337</v>
      </c>
      <c r="G16" s="25">
        <v>40700</v>
      </c>
      <c r="H16" s="20">
        <f aca="true" t="shared" si="3" ref="H16:H22">SUM(B16:G16)</f>
        <v>55445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1642</v>
      </c>
      <c r="C17" s="25">
        <v>8</v>
      </c>
      <c r="D17" s="25">
        <v>959</v>
      </c>
      <c r="E17" s="25">
        <v>3116</v>
      </c>
      <c r="F17" s="25">
        <v>59</v>
      </c>
      <c r="G17" s="25">
        <v>18850</v>
      </c>
      <c r="H17" s="20">
        <f t="shared" si="3"/>
        <v>24634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194</v>
      </c>
      <c r="C18" s="25">
        <v>0</v>
      </c>
      <c r="D18" s="25">
        <v>138</v>
      </c>
      <c r="E18" s="25">
        <v>564</v>
      </c>
      <c r="F18" s="25">
        <v>14</v>
      </c>
      <c r="G18" s="25">
        <v>4329</v>
      </c>
      <c r="H18" s="20">
        <f t="shared" si="3"/>
        <v>5239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441</v>
      </c>
      <c r="C19" s="25">
        <v>2</v>
      </c>
      <c r="D19" s="25">
        <v>340</v>
      </c>
      <c r="E19" s="25">
        <v>991</v>
      </c>
      <c r="F19" s="25">
        <v>30</v>
      </c>
      <c r="G19" s="25">
        <v>8992</v>
      </c>
      <c r="H19" s="20">
        <f t="shared" si="3"/>
        <v>10796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109</v>
      </c>
      <c r="C20" s="25">
        <v>3</v>
      </c>
      <c r="D20" s="25">
        <v>27</v>
      </c>
      <c r="E20" s="25">
        <v>117</v>
      </c>
      <c r="F20" s="25">
        <v>5</v>
      </c>
      <c r="G20" s="25">
        <v>872</v>
      </c>
      <c r="H20" s="20">
        <f t="shared" si="3"/>
        <v>1133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13</v>
      </c>
      <c r="C21" s="25">
        <v>0</v>
      </c>
      <c r="D21" s="25">
        <v>9</v>
      </c>
      <c r="E21" s="25">
        <v>22</v>
      </c>
      <c r="F21" s="25">
        <v>2</v>
      </c>
      <c r="G21" s="25">
        <v>127</v>
      </c>
      <c r="H21" s="20">
        <f t="shared" si="3"/>
        <v>173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563</v>
      </c>
      <c r="C22" s="20">
        <f t="shared" si="4"/>
        <v>5</v>
      </c>
      <c r="D22" s="20">
        <f t="shared" si="4"/>
        <v>376</v>
      </c>
      <c r="E22" s="20">
        <f t="shared" si="4"/>
        <v>1130</v>
      </c>
      <c r="F22" s="20">
        <f t="shared" si="4"/>
        <v>37</v>
      </c>
      <c r="G22" s="20">
        <f t="shared" si="4"/>
        <v>9991</v>
      </c>
      <c r="H22" s="20">
        <f t="shared" si="3"/>
        <v>12102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5140</v>
      </c>
      <c r="C23" s="20">
        <f t="shared" si="5"/>
        <v>31</v>
      </c>
      <c r="D23" s="20">
        <f t="shared" si="5"/>
        <v>4045</v>
      </c>
      <c r="E23" s="20">
        <f t="shared" si="5"/>
        <v>13887</v>
      </c>
      <c r="F23" s="20">
        <f t="shared" si="5"/>
        <v>447</v>
      </c>
      <c r="G23" s="20">
        <f t="shared" si="5"/>
        <v>73870</v>
      </c>
      <c r="H23" s="20">
        <f t="shared" si="5"/>
        <v>97420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1926633</v>
      </c>
      <c r="C27" s="25">
        <v>13730</v>
      </c>
      <c r="D27" s="25">
        <v>783129</v>
      </c>
      <c r="E27" s="25">
        <v>2032365</v>
      </c>
      <c r="F27" s="25">
        <v>113402</v>
      </c>
      <c r="G27" s="25">
        <v>19231561</v>
      </c>
      <c r="H27" s="20">
        <f aca="true" t="shared" si="6" ref="H27:H32">SUM(B27:G27)</f>
        <v>24100820</v>
      </c>
    </row>
    <row r="28" spans="1:8" ht="12.75">
      <c r="A28" s="4" t="s">
        <v>8</v>
      </c>
      <c r="B28" s="25">
        <v>1181195</v>
      </c>
      <c r="C28" s="25">
        <v>5528</v>
      </c>
      <c r="D28" s="25">
        <v>292232</v>
      </c>
      <c r="E28" s="25">
        <v>656470</v>
      </c>
      <c r="F28" s="25">
        <v>19358</v>
      </c>
      <c r="G28" s="25">
        <v>8406758</v>
      </c>
      <c r="H28" s="20">
        <f t="shared" si="6"/>
        <v>10561541</v>
      </c>
    </row>
    <row r="29" spans="1:8" ht="12.75">
      <c r="A29" s="4" t="s">
        <v>9</v>
      </c>
      <c r="B29" s="25">
        <v>133553</v>
      </c>
      <c r="C29" s="25">
        <v>0</v>
      </c>
      <c r="D29" s="25">
        <v>41730</v>
      </c>
      <c r="E29" s="25">
        <v>117695</v>
      </c>
      <c r="F29" s="25">
        <v>4429</v>
      </c>
      <c r="G29" s="25">
        <v>1846437</v>
      </c>
      <c r="H29" s="20">
        <f t="shared" si="6"/>
        <v>2143844</v>
      </c>
    </row>
    <row r="30" spans="1:8" ht="12.75">
      <c r="A30" s="4" t="s">
        <v>10</v>
      </c>
      <c r="B30" s="25">
        <v>300615</v>
      </c>
      <c r="C30" s="25">
        <v>2062</v>
      </c>
      <c r="D30" s="25">
        <v>102697</v>
      </c>
      <c r="E30" s="25">
        <v>214204</v>
      </c>
      <c r="F30" s="25">
        <v>9589</v>
      </c>
      <c r="G30" s="25">
        <v>3889758</v>
      </c>
      <c r="H30" s="20">
        <f t="shared" si="6"/>
        <v>4518925</v>
      </c>
    </row>
    <row r="31" spans="1:8" ht="12.75">
      <c r="A31" s="4" t="s">
        <v>11</v>
      </c>
      <c r="B31" s="25">
        <v>87496</v>
      </c>
      <c r="C31" s="25">
        <v>4918</v>
      </c>
      <c r="D31" s="25">
        <v>8050</v>
      </c>
      <c r="E31" s="25">
        <v>25056</v>
      </c>
      <c r="F31" s="25">
        <v>1756</v>
      </c>
      <c r="G31" s="25">
        <v>430705</v>
      </c>
      <c r="H31" s="20">
        <f t="shared" si="6"/>
        <v>557981</v>
      </c>
    </row>
    <row r="32" spans="1:8" ht="12.75">
      <c r="A32" s="4" t="s">
        <v>12</v>
      </c>
      <c r="B32" s="25">
        <v>11828</v>
      </c>
      <c r="C32" s="25">
        <v>0</v>
      </c>
      <c r="D32" s="25">
        <v>2695</v>
      </c>
      <c r="E32" s="25">
        <v>4559</v>
      </c>
      <c r="F32" s="25">
        <v>586</v>
      </c>
      <c r="G32" s="25">
        <v>57867</v>
      </c>
      <c r="H32" s="20">
        <f t="shared" si="6"/>
        <v>77535</v>
      </c>
    </row>
    <row r="33" spans="1:8" ht="12.75">
      <c r="A33" s="4" t="s">
        <v>13</v>
      </c>
      <c r="B33" s="20">
        <f aca="true" t="shared" si="7" ref="B33:H33">SUM(B30:B32)</f>
        <v>399939</v>
      </c>
      <c r="C33" s="20">
        <f t="shared" si="7"/>
        <v>6980</v>
      </c>
      <c r="D33" s="20">
        <f t="shared" si="7"/>
        <v>113442</v>
      </c>
      <c r="E33" s="20">
        <f t="shared" si="7"/>
        <v>243819</v>
      </c>
      <c r="F33" s="20">
        <f t="shared" si="7"/>
        <v>11931</v>
      </c>
      <c r="G33" s="20">
        <f t="shared" si="7"/>
        <v>4378330</v>
      </c>
      <c r="H33" s="20">
        <f t="shared" si="7"/>
        <v>5154441</v>
      </c>
    </row>
    <row r="34" spans="1:8" ht="12.75">
      <c r="A34" s="4" t="s">
        <v>14</v>
      </c>
      <c r="B34" s="20">
        <f aca="true" t="shared" si="8" ref="B34:H34">SUM(B27+B28+B29+B33)</f>
        <v>3641320</v>
      </c>
      <c r="C34" s="20">
        <f t="shared" si="8"/>
        <v>26238</v>
      </c>
      <c r="D34" s="20">
        <f t="shared" si="8"/>
        <v>1230533</v>
      </c>
      <c r="E34" s="20">
        <f t="shared" si="8"/>
        <v>3050349</v>
      </c>
      <c r="F34" s="20">
        <f t="shared" si="8"/>
        <v>149120</v>
      </c>
      <c r="G34" s="20">
        <f t="shared" si="8"/>
        <v>33863086</v>
      </c>
      <c r="H34" s="20">
        <f t="shared" si="8"/>
        <v>41960646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97420</v>
      </c>
      <c r="D42" s="21">
        <f>H16</f>
        <v>55445</v>
      </c>
      <c r="E42" s="21">
        <f>H17</f>
        <v>24634</v>
      </c>
      <c r="F42" s="21">
        <f>H18</f>
        <v>5239</v>
      </c>
      <c r="G42" s="21">
        <f>H22</f>
        <v>12102</v>
      </c>
      <c r="H42" s="21">
        <f>H19</f>
        <v>10796</v>
      </c>
      <c r="I42" s="21">
        <f>H20</f>
        <v>1133</v>
      </c>
      <c r="J42" s="21">
        <f>H21</f>
        <v>173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191509</v>
      </c>
      <c r="D43" s="21">
        <f>H5</f>
        <v>110612</v>
      </c>
      <c r="E43" s="21">
        <f>H6</f>
        <v>47321</v>
      </c>
      <c r="F43" s="21">
        <f>H7</f>
        <v>10064</v>
      </c>
      <c r="G43" s="21">
        <f>H11</f>
        <v>23512</v>
      </c>
      <c r="H43" s="21">
        <f>H8</f>
        <v>20635</v>
      </c>
      <c r="I43" s="21">
        <f>H9</f>
        <v>2524</v>
      </c>
      <c r="J43" s="21">
        <f>H10</f>
        <v>353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1.9658078423321699</v>
      </c>
      <c r="D44" s="22">
        <f t="shared" si="9"/>
        <v>1.9949860221841464</v>
      </c>
      <c r="E44" s="22">
        <f t="shared" si="9"/>
        <v>1.920962896809288</v>
      </c>
      <c r="F44" s="22">
        <f t="shared" si="9"/>
        <v>1.9209772857415537</v>
      </c>
      <c r="G44" s="22">
        <f t="shared" si="9"/>
        <v>1.9428193686993884</v>
      </c>
      <c r="H44" s="22">
        <f t="shared" si="9"/>
        <v>1.9113560577991848</v>
      </c>
      <c r="I44" s="22">
        <f t="shared" si="9"/>
        <v>2.2277140335392764</v>
      </c>
      <c r="J44" s="22">
        <f t="shared" si="9"/>
        <v>2.040462427745665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73870</v>
      </c>
      <c r="D47" s="21">
        <f>G16</f>
        <v>40700</v>
      </c>
      <c r="E47" s="21">
        <f>G17</f>
        <v>18850</v>
      </c>
      <c r="F47" s="21">
        <f>G18</f>
        <v>4329</v>
      </c>
      <c r="G47" s="21">
        <f>G22</f>
        <v>9991</v>
      </c>
      <c r="H47" s="21">
        <f>G19</f>
        <v>8992</v>
      </c>
      <c r="I47" s="21">
        <f>G20</f>
        <v>872</v>
      </c>
      <c r="J47" s="21">
        <f>G21</f>
        <v>127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155378</v>
      </c>
      <c r="D48" s="21">
        <f>G5</f>
        <v>88904</v>
      </c>
      <c r="E48" s="21">
        <f>G6</f>
        <v>37645</v>
      </c>
      <c r="F48" s="21">
        <f>G7</f>
        <v>8724</v>
      </c>
      <c r="G48" s="21">
        <f>G11</f>
        <v>20105</v>
      </c>
      <c r="H48" s="21">
        <f>G8</f>
        <v>17879</v>
      </c>
      <c r="I48" s="21">
        <f>G9</f>
        <v>1953</v>
      </c>
      <c r="J48" s="21">
        <f>G10</f>
        <v>273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2.103397861107351</v>
      </c>
      <c r="D49" s="22">
        <f t="shared" si="10"/>
        <v>2.1843734643734645</v>
      </c>
      <c r="E49" s="22">
        <f t="shared" si="10"/>
        <v>1.9970822281167109</v>
      </c>
      <c r="F49" s="22">
        <f t="shared" si="10"/>
        <v>2.0152460152460154</v>
      </c>
      <c r="G49" s="22">
        <f t="shared" si="10"/>
        <v>2.012311079971975</v>
      </c>
      <c r="H49" s="22">
        <f t="shared" si="10"/>
        <v>1.988322953736655</v>
      </c>
      <c r="I49" s="22">
        <f t="shared" si="10"/>
        <v>2.239678899082569</v>
      </c>
      <c r="J49" s="22">
        <f t="shared" si="10"/>
        <v>2.1496062992125986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23550</v>
      </c>
      <c r="D52" s="21">
        <f>SUM(B16:F16)</f>
        <v>14745</v>
      </c>
      <c r="E52" s="21">
        <f>SUM(B17:F17)</f>
        <v>5784</v>
      </c>
      <c r="F52" s="21">
        <f>SUM(B18:F18)</f>
        <v>910</v>
      </c>
      <c r="G52" s="21">
        <f>SUM(H52:J52)</f>
        <v>2111</v>
      </c>
      <c r="H52" s="21">
        <f>SUM(B19:F19)</f>
        <v>1804</v>
      </c>
      <c r="I52" s="21">
        <f>SUM(B20:F20)</f>
        <v>261</v>
      </c>
      <c r="J52" s="21">
        <f>SUM(B21:F21)</f>
        <v>46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36131</v>
      </c>
      <c r="D53" s="21">
        <f>SUM(B5:F5)</f>
        <v>21708</v>
      </c>
      <c r="E53" s="21">
        <f>SUM(B6:F6)</f>
        <v>9676</v>
      </c>
      <c r="F53" s="21">
        <f>SUM(B7:F7)</f>
        <v>1340</v>
      </c>
      <c r="G53" s="21">
        <f>SUM(H53:J53)</f>
        <v>3407</v>
      </c>
      <c r="H53" s="21">
        <f>SUM(B8:F8)</f>
        <v>2756</v>
      </c>
      <c r="I53" s="21">
        <f>SUM(B9:F9)</f>
        <v>571</v>
      </c>
      <c r="J53" s="21">
        <f>SUM(B10:F10)</f>
        <v>80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1.5342250530785562</v>
      </c>
      <c r="D54" s="22">
        <f t="shared" si="11"/>
        <v>1.4722278738555443</v>
      </c>
      <c r="E54" s="22">
        <f t="shared" si="11"/>
        <v>1.6728907330567082</v>
      </c>
      <c r="F54" s="22">
        <f t="shared" si="11"/>
        <v>1.4725274725274726</v>
      </c>
      <c r="G54" s="22">
        <f t="shared" si="11"/>
        <v>1.6139270487920416</v>
      </c>
      <c r="H54" s="22">
        <f t="shared" si="11"/>
        <v>1.5277161862527717</v>
      </c>
      <c r="I54" s="22">
        <f t="shared" si="11"/>
        <v>2.1877394636015324</v>
      </c>
      <c r="J54" s="22">
        <f t="shared" si="11"/>
        <v>1.7391304347826086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23550</v>
      </c>
      <c r="D61" s="21">
        <f>SUM(B16:F16)</f>
        <v>14745</v>
      </c>
      <c r="E61" s="21">
        <f>SUM(B17:F17)</f>
        <v>5784</v>
      </c>
      <c r="F61" s="21">
        <f>SUM(B18:F18)</f>
        <v>910</v>
      </c>
      <c r="G61" s="21">
        <f>SUM(H61:J61)</f>
        <v>2111</v>
      </c>
      <c r="H61" s="21">
        <f>SUM(B19:F19)</f>
        <v>1804</v>
      </c>
      <c r="I61" s="21">
        <f>SUM(B20:F20)</f>
        <v>261</v>
      </c>
      <c r="J61" s="21">
        <f>SUM(B21:F21)</f>
        <v>46</v>
      </c>
      <c r="K61" s="21"/>
      <c r="N61" s="19" t="s">
        <v>95</v>
      </c>
    </row>
    <row r="62" spans="1:14" ht="12.75">
      <c r="A62" t="s">
        <v>21</v>
      </c>
      <c r="C62" s="21">
        <f>SUM(B12:F12)</f>
        <v>36131</v>
      </c>
      <c r="D62" s="21">
        <f>SUM(B5:F5)</f>
        <v>21708</v>
      </c>
      <c r="E62" s="21">
        <f>SUM(B6:F6)</f>
        <v>9676</v>
      </c>
      <c r="F62" s="21">
        <f>SUM(B7:F7)</f>
        <v>1340</v>
      </c>
      <c r="G62" s="21">
        <f>SUM(H62:J62)</f>
        <v>3407</v>
      </c>
      <c r="H62" s="21">
        <f>SUM(B8:F8)</f>
        <v>2756</v>
      </c>
      <c r="I62" s="21">
        <f>SUM(B9:F9)</f>
        <v>571</v>
      </c>
      <c r="J62" s="21">
        <f>SUM(B10:F10)</f>
        <v>80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1.5342250530785562</v>
      </c>
      <c r="D63" s="22">
        <f t="shared" si="12"/>
        <v>1.4722278738555443</v>
      </c>
      <c r="E63" s="22">
        <f t="shared" si="12"/>
        <v>1.6728907330567082</v>
      </c>
      <c r="F63" s="22">
        <f t="shared" si="12"/>
        <v>1.4725274725274726</v>
      </c>
      <c r="G63" s="22">
        <f t="shared" si="12"/>
        <v>1.6139270487920416</v>
      </c>
      <c r="H63" s="22">
        <f t="shared" si="12"/>
        <v>1.5277161862527717</v>
      </c>
      <c r="I63" s="22">
        <f t="shared" si="12"/>
        <v>2.1877394636015324</v>
      </c>
      <c r="J63" s="22">
        <f t="shared" si="12"/>
        <v>1.7391304347826086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14334</v>
      </c>
      <c r="D66" s="21">
        <f>SUM(E16:F16)</f>
        <v>9414</v>
      </c>
      <c r="E66" s="21">
        <f>SUM(E17:F17)</f>
        <v>3175</v>
      </c>
      <c r="F66" s="21">
        <f>SUM(E18:F18)</f>
        <v>578</v>
      </c>
      <c r="G66" s="21">
        <f>SUM(H66:J66)</f>
        <v>1167</v>
      </c>
      <c r="H66" s="21">
        <f>SUM(E19:F19)</f>
        <v>1021</v>
      </c>
      <c r="I66" s="21">
        <f>SUM(E20:F20)</f>
        <v>122</v>
      </c>
      <c r="J66" s="21">
        <f>SUM(E21:F21)</f>
        <v>24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15402</v>
      </c>
      <c r="D67" s="21">
        <f>SUM(E5:F5)</f>
        <v>10275</v>
      </c>
      <c r="E67" s="21">
        <f>SUM(E6:F6)</f>
        <v>3313</v>
      </c>
      <c r="F67" s="21">
        <f>SUM(E7:F7)</f>
        <v>598</v>
      </c>
      <c r="G67" s="21">
        <f>SUM(H67:J67)</f>
        <v>1216</v>
      </c>
      <c r="H67" s="21">
        <f>SUM(E8:F8)</f>
        <v>1060</v>
      </c>
      <c r="I67" s="21">
        <f>SUM(E9:F9)</f>
        <v>131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1.0745081624110506</v>
      </c>
      <c r="D68" s="22">
        <f t="shared" si="13"/>
        <v>1.091459528362014</v>
      </c>
      <c r="E68" s="22">
        <f t="shared" si="13"/>
        <v>1.0434645669291338</v>
      </c>
      <c r="F68" s="22">
        <f t="shared" si="13"/>
        <v>1.0346020761245676</v>
      </c>
      <c r="G68" s="22">
        <f t="shared" si="13"/>
        <v>1.0419880034275921</v>
      </c>
      <c r="H68" s="22">
        <f t="shared" si="13"/>
        <v>1.0381978452497551</v>
      </c>
      <c r="I68" s="22">
        <f t="shared" si="13"/>
        <v>1.0737704918032787</v>
      </c>
      <c r="J68" s="22">
        <f t="shared" si="13"/>
        <v>1.0416666666666667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5140</v>
      </c>
      <c r="D71" s="21">
        <f>B16</f>
        <v>2741</v>
      </c>
      <c r="E71" s="21">
        <f>B17</f>
        <v>1642</v>
      </c>
      <c r="F71" s="21">
        <f>B18</f>
        <v>194</v>
      </c>
      <c r="G71" s="21">
        <f>SUM(H71:J71)</f>
        <v>563</v>
      </c>
      <c r="H71" s="21">
        <f>B19</f>
        <v>441</v>
      </c>
      <c r="I71" s="21">
        <f>B20</f>
        <v>109</v>
      </c>
      <c r="J71" s="21">
        <f>B21</f>
        <v>13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16491</v>
      </c>
      <c r="D72" s="21">
        <f>B5</f>
        <v>8753</v>
      </c>
      <c r="E72" s="21">
        <f>B6</f>
        <v>5362</v>
      </c>
      <c r="F72" s="21">
        <f>B7</f>
        <v>602</v>
      </c>
      <c r="G72" s="21">
        <f>SUM(H72:J72)</f>
        <v>1774</v>
      </c>
      <c r="H72" s="21">
        <f>B8</f>
        <v>1337</v>
      </c>
      <c r="I72" s="21">
        <f>B9</f>
        <v>391</v>
      </c>
      <c r="J72" s="21">
        <f>B10</f>
        <v>46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3.208365758754864</v>
      </c>
      <c r="D73" s="22">
        <f t="shared" si="14"/>
        <v>3.193360087559285</v>
      </c>
      <c r="E73" s="22">
        <f t="shared" si="14"/>
        <v>3.2655298416565164</v>
      </c>
      <c r="F73" s="22">
        <f t="shared" si="14"/>
        <v>3.1030927835051547</v>
      </c>
      <c r="G73" s="22">
        <f t="shared" si="14"/>
        <v>3.1509769094138544</v>
      </c>
      <c r="H73" s="22">
        <f t="shared" si="14"/>
        <v>3.0317460317460316</v>
      </c>
      <c r="I73" s="22">
        <f t="shared" si="14"/>
        <v>3.5871559633027523</v>
      </c>
      <c r="J73" s="22">
        <f t="shared" si="14"/>
        <v>3.5384615384615383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31</v>
      </c>
      <c r="D76" s="21">
        <f>C16</f>
        <v>18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2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113</v>
      </c>
      <c r="D77" s="21">
        <f>C5</f>
        <v>57</v>
      </c>
      <c r="E77" s="21">
        <f>C6</f>
        <v>23</v>
      </c>
      <c r="F77" s="21">
        <f>C7</f>
        <v>0</v>
      </c>
      <c r="G77" s="21">
        <f>SUM(H77:J77)</f>
        <v>33</v>
      </c>
      <c r="H77" s="21">
        <f>C8</f>
        <v>12</v>
      </c>
      <c r="I77" s="21">
        <f>C9</f>
        <v>21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3.6451612903225805</v>
      </c>
      <c r="D78" s="22">
        <f t="shared" si="15"/>
        <v>3.1666666666666665</v>
      </c>
      <c r="E78" s="22">
        <f t="shared" si="15"/>
        <v>2.875</v>
      </c>
      <c r="F78" s="22" t="e">
        <f t="shared" si="15"/>
        <v>#DIV/0!</v>
      </c>
      <c r="G78" s="22">
        <f t="shared" si="15"/>
        <v>6.6</v>
      </c>
      <c r="H78" s="22">
        <f t="shared" si="15"/>
        <v>6</v>
      </c>
      <c r="I78" s="22">
        <f t="shared" si="15"/>
        <v>7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4045</v>
      </c>
      <c r="D81" s="21">
        <f>D16</f>
        <v>2572</v>
      </c>
      <c r="E81" s="21">
        <f>D17</f>
        <v>959</v>
      </c>
      <c r="F81" s="21">
        <f>D18</f>
        <v>138</v>
      </c>
      <c r="G81" s="21">
        <f>SUM(H81:J81)</f>
        <v>376</v>
      </c>
      <c r="H81" s="21">
        <f>D19</f>
        <v>340</v>
      </c>
      <c r="I81" s="21">
        <f>D20</f>
        <v>27</v>
      </c>
      <c r="J81" s="21">
        <f>D21</f>
        <v>9</v>
      </c>
      <c r="K81" s="21"/>
    </row>
    <row r="82" spans="1:11" ht="12.75">
      <c r="A82" t="s">
        <v>21</v>
      </c>
      <c r="C82" s="21">
        <f>D12</f>
        <v>4125</v>
      </c>
      <c r="D82" s="21">
        <f>D5</f>
        <v>2623</v>
      </c>
      <c r="E82" s="21">
        <f>D6</f>
        <v>978</v>
      </c>
      <c r="F82" s="21">
        <f>D7</f>
        <v>140</v>
      </c>
      <c r="G82" s="21">
        <f>SUM(H82:J82)</f>
        <v>384</v>
      </c>
      <c r="H82" s="21">
        <f>D8</f>
        <v>347</v>
      </c>
      <c r="I82" s="21">
        <f>D9</f>
        <v>28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1.019777503090235</v>
      </c>
      <c r="D83" s="22">
        <f t="shared" si="16"/>
        <v>1.0198289269051322</v>
      </c>
      <c r="E83" s="22">
        <f t="shared" si="16"/>
        <v>1.0198123044838374</v>
      </c>
      <c r="F83" s="22">
        <f t="shared" si="16"/>
        <v>1.0144927536231885</v>
      </c>
      <c r="G83" s="22">
        <f t="shared" si="16"/>
        <v>1.0212765957446808</v>
      </c>
      <c r="H83" s="22">
        <f t="shared" si="16"/>
        <v>1.0205882352941176</v>
      </c>
      <c r="I83" s="22">
        <f t="shared" si="16"/>
        <v>1.037037037037037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41960646</v>
      </c>
      <c r="D94" s="21"/>
      <c r="E94" s="21">
        <f>SUM(E95:E96)</f>
        <v>97420</v>
      </c>
      <c r="F94" s="22">
        <f>C94/E94</f>
        <v>430.7190104701293</v>
      </c>
      <c r="G94" s="21">
        <f>SUM(G95:G96)</f>
        <v>191509</v>
      </c>
      <c r="H94" s="22">
        <f>C94/G94</f>
        <v>219.10534752935894</v>
      </c>
    </row>
    <row r="95" spans="1:8" ht="12.75">
      <c r="A95" t="s">
        <v>23</v>
      </c>
      <c r="C95" s="21">
        <f>G34</f>
        <v>33863086</v>
      </c>
      <c r="D95" s="21"/>
      <c r="E95" s="21">
        <f>G23</f>
        <v>73870</v>
      </c>
      <c r="F95" s="22">
        <f>C95/E95</f>
        <v>458.41459320427776</v>
      </c>
      <c r="G95" s="21">
        <f>G12</f>
        <v>155378</v>
      </c>
      <c r="H95" s="22">
        <f>C95/G95</f>
        <v>217.94003012009424</v>
      </c>
    </row>
    <row r="96" spans="1:8" ht="12.75">
      <c r="A96" t="s">
        <v>34</v>
      </c>
      <c r="C96" s="21">
        <f>SUM(B34:F34)</f>
        <v>8097560</v>
      </c>
      <c r="D96" s="21"/>
      <c r="E96" s="21">
        <f>SUM(B23:F23)</f>
        <v>23550</v>
      </c>
      <c r="F96" s="22">
        <f>C96/E96</f>
        <v>343.84543524416137</v>
      </c>
      <c r="G96" s="21">
        <f>SUM(B12:F12)</f>
        <v>36131</v>
      </c>
      <c r="H96" s="22">
        <f>C96/G96</f>
        <v>224.11668650189588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24100820</v>
      </c>
      <c r="D98" s="21"/>
      <c r="E98" s="21">
        <f>SUM(E99:E100)</f>
        <v>55445</v>
      </c>
      <c r="F98" s="22">
        <f>C98/E98</f>
        <v>434.6797727477681</v>
      </c>
      <c r="G98" s="21">
        <f>SUM(G99:G100)</f>
        <v>110612</v>
      </c>
      <c r="H98" s="22">
        <f>C98/G98</f>
        <v>217.88612447112428</v>
      </c>
      <c r="N98" s="19"/>
    </row>
    <row r="99" spans="1:16" ht="12.75">
      <c r="A99" t="s">
        <v>23</v>
      </c>
      <c r="C99" s="21">
        <f>G27</f>
        <v>19231561</v>
      </c>
      <c r="D99" s="21"/>
      <c r="E99" s="21">
        <f>G16</f>
        <v>40700</v>
      </c>
      <c r="F99" s="22">
        <f aca="true" t="shared" si="17" ref="F99:F114">C99/E99</f>
        <v>472.5199262899263</v>
      </c>
      <c r="G99" s="21">
        <f>G5</f>
        <v>88904</v>
      </c>
      <c r="H99" s="22">
        <f aca="true" t="shared" si="18" ref="H99:H114">C99/G99</f>
        <v>216.318287141186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4869259</v>
      </c>
      <c r="D100" s="21"/>
      <c r="E100" s="21">
        <f>SUM(B16:F16)</f>
        <v>14745</v>
      </c>
      <c r="F100" s="22">
        <f t="shared" si="17"/>
        <v>330.2311970159376</v>
      </c>
      <c r="G100" s="21">
        <f>SUM(B5:F5)</f>
        <v>21708</v>
      </c>
      <c r="H100" s="22">
        <f t="shared" si="18"/>
        <v>224.30712179841532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10561541</v>
      </c>
      <c r="D102" s="21"/>
      <c r="E102" s="21">
        <f>SUM(E103:E104)</f>
        <v>24634</v>
      </c>
      <c r="F102" s="22">
        <f t="shared" si="17"/>
        <v>428.7383697328895</v>
      </c>
      <c r="G102" s="21">
        <f>SUM(G103:G104)</f>
        <v>47321</v>
      </c>
      <c r="H102" s="22">
        <f t="shared" si="18"/>
        <v>223.18930284651634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8406758</v>
      </c>
      <c r="D103" s="21"/>
      <c r="E103" s="21">
        <f>G17</f>
        <v>18850</v>
      </c>
      <c r="F103" s="22">
        <f t="shared" si="17"/>
        <v>445.98185676392575</v>
      </c>
      <c r="G103" s="21">
        <f>G6</f>
        <v>37645</v>
      </c>
      <c r="H103" s="22">
        <f t="shared" si="18"/>
        <v>223.31672200823482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2154783</v>
      </c>
      <c r="D104" s="21"/>
      <c r="E104" s="21">
        <f>SUM(B17:F17)</f>
        <v>5784</v>
      </c>
      <c r="F104" s="22">
        <f t="shared" si="17"/>
        <v>372.54201244813277</v>
      </c>
      <c r="G104" s="21">
        <f>SUM(B6:F6)</f>
        <v>9676</v>
      </c>
      <c r="H104" s="22">
        <f t="shared" si="18"/>
        <v>222.69357172385284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2143844</v>
      </c>
      <c r="D106" s="21"/>
      <c r="E106" s="21">
        <f>SUM(E107:E108)</f>
        <v>5239</v>
      </c>
      <c r="F106" s="22">
        <f t="shared" si="17"/>
        <v>409.2086276006872</v>
      </c>
      <c r="G106" s="21">
        <f>SUM(G107:G108)</f>
        <v>10064</v>
      </c>
      <c r="H106" s="22">
        <f t="shared" si="18"/>
        <v>213.0210651828299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1846437</v>
      </c>
      <c r="D107" s="21"/>
      <c r="E107" s="21">
        <f>G18</f>
        <v>4329</v>
      </c>
      <c r="F107" s="22">
        <f t="shared" si="17"/>
        <v>426.5273735273735</v>
      </c>
      <c r="G107" s="21">
        <f>G7</f>
        <v>8724</v>
      </c>
      <c r="H107" s="22">
        <f t="shared" si="18"/>
        <v>211.6502751031637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297407</v>
      </c>
      <c r="D108" s="21"/>
      <c r="E108" s="21">
        <f>SUM(B18:F18)</f>
        <v>910</v>
      </c>
      <c r="F108" s="22">
        <f t="shared" si="17"/>
        <v>326.8208791208791</v>
      </c>
      <c r="G108" s="21">
        <f>SUM(B7:F7)</f>
        <v>1340</v>
      </c>
      <c r="H108" s="22">
        <f t="shared" si="18"/>
        <v>221.94552238805971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5154441</v>
      </c>
      <c r="D110" s="21"/>
      <c r="E110" s="21">
        <f>SUM(E111:E112)</f>
        <v>12102</v>
      </c>
      <c r="F110" s="22">
        <f t="shared" si="17"/>
        <v>425.91646008924147</v>
      </c>
      <c r="G110" s="21">
        <f>SUM(G111:G112)</f>
        <v>23512</v>
      </c>
      <c r="H110" s="22">
        <f t="shared" si="18"/>
        <v>219.22596971759103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4378330</v>
      </c>
      <c r="D111" s="21"/>
      <c r="E111" s="21">
        <f>G22</f>
        <v>9991</v>
      </c>
      <c r="F111" s="22">
        <f t="shared" si="17"/>
        <v>438.22740466419776</v>
      </c>
      <c r="G111" s="21">
        <f>G11</f>
        <v>20105</v>
      </c>
      <c r="H111" s="22">
        <f t="shared" si="18"/>
        <v>217.77319074857002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776111</v>
      </c>
      <c r="D112" s="21"/>
      <c r="E112" s="21">
        <f>SUM(B22:F22)</f>
        <v>2111</v>
      </c>
      <c r="F112" s="22">
        <f t="shared" si="17"/>
        <v>367.6508763619138</v>
      </c>
      <c r="G112" s="21">
        <f>SUM(B11:F11)</f>
        <v>3407</v>
      </c>
      <c r="H112" s="22">
        <f t="shared" si="18"/>
        <v>227.7989433519225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4518925</v>
      </c>
      <c r="D114" s="21"/>
      <c r="E114" s="21">
        <f>SUM(E115:E116)</f>
        <v>10796</v>
      </c>
      <c r="F114" s="22">
        <f t="shared" si="17"/>
        <v>418.5740088921823</v>
      </c>
      <c r="G114" s="21">
        <f>SUM(G115:G116)</f>
        <v>20635</v>
      </c>
      <c r="H114" s="22">
        <f t="shared" si="18"/>
        <v>218.99321541070995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3889758</v>
      </c>
      <c r="D115" s="21"/>
      <c r="E115" s="21">
        <f>G19</f>
        <v>8992</v>
      </c>
      <c r="F115" s="22">
        <f aca="true" t="shared" si="19" ref="F115:F124">C115/E115</f>
        <v>432.5798487544484</v>
      </c>
      <c r="G115" s="21">
        <f>G8</f>
        <v>17879</v>
      </c>
      <c r="H115" s="22">
        <f aca="true" t="shared" si="20" ref="H115:H124">C115/G115</f>
        <v>217.56015437104983</v>
      </c>
    </row>
    <row r="116" spans="1:8" ht="12.75">
      <c r="A116" t="s">
        <v>34</v>
      </c>
      <c r="C116" s="21">
        <f>SUM(B30:F30)</f>
        <v>629167</v>
      </c>
      <c r="D116" s="21"/>
      <c r="E116" s="21">
        <f>SUM(B19:F19)</f>
        <v>1804</v>
      </c>
      <c r="F116" s="22">
        <f t="shared" si="19"/>
        <v>348.7621951219512</v>
      </c>
      <c r="G116" s="21">
        <f>SUM(B8:F8)</f>
        <v>2756</v>
      </c>
      <c r="H116" s="22">
        <f t="shared" si="20"/>
        <v>228.2899129172714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557981</v>
      </c>
      <c r="D118" s="21"/>
      <c r="E118" s="21">
        <f>SUM(E119:E120)</f>
        <v>1133</v>
      </c>
      <c r="F118" s="22">
        <f t="shared" si="19"/>
        <v>492.4810238305384</v>
      </c>
      <c r="G118" s="21">
        <f>SUM(G119:G120)</f>
        <v>2524</v>
      </c>
      <c r="H118" s="22">
        <f t="shared" si="20"/>
        <v>221.0701267828843</v>
      </c>
    </row>
    <row r="119" spans="1:8" ht="12.75">
      <c r="A119" t="s">
        <v>23</v>
      </c>
      <c r="C119" s="21">
        <f>G31</f>
        <v>430705</v>
      </c>
      <c r="D119" s="21"/>
      <c r="E119" s="21">
        <f>G20</f>
        <v>872</v>
      </c>
      <c r="F119" s="22">
        <f t="shared" si="19"/>
        <v>493.927752293578</v>
      </c>
      <c r="G119" s="21">
        <f>G9</f>
        <v>1953</v>
      </c>
      <c r="H119" s="22">
        <f t="shared" si="20"/>
        <v>220.53507424475166</v>
      </c>
    </row>
    <row r="120" spans="1:8" ht="12.75">
      <c r="A120" t="s">
        <v>34</v>
      </c>
      <c r="C120" s="21">
        <f>SUM(B31:F31)</f>
        <v>127276</v>
      </c>
      <c r="D120" s="21"/>
      <c r="E120" s="21">
        <f>SUM(B20:F20)</f>
        <v>261</v>
      </c>
      <c r="F120" s="22">
        <f t="shared" si="19"/>
        <v>487.6475095785441</v>
      </c>
      <c r="G120" s="21">
        <f>SUM(B9:F9)</f>
        <v>571</v>
      </c>
      <c r="H120" s="22">
        <f t="shared" si="20"/>
        <v>222.9001751313485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77535</v>
      </c>
      <c r="D122" s="21"/>
      <c r="E122" s="21">
        <f>SUM(E123:E124)</f>
        <v>173</v>
      </c>
      <c r="F122" s="22">
        <f t="shared" si="19"/>
        <v>448.1791907514451</v>
      </c>
      <c r="G122" s="21">
        <f>SUM(G123:G124)</f>
        <v>353</v>
      </c>
      <c r="H122" s="22">
        <f t="shared" si="20"/>
        <v>219.6458923512748</v>
      </c>
    </row>
    <row r="123" spans="1:8" ht="12.75">
      <c r="A123" t="s">
        <v>23</v>
      </c>
      <c r="C123" s="21">
        <f>G32</f>
        <v>57867</v>
      </c>
      <c r="D123" s="21"/>
      <c r="E123" s="21">
        <f>G21</f>
        <v>127</v>
      </c>
      <c r="F123" s="22">
        <f t="shared" si="19"/>
        <v>455.6456692913386</v>
      </c>
      <c r="G123" s="21">
        <f>G10</f>
        <v>273</v>
      </c>
      <c r="H123" s="22">
        <f t="shared" si="20"/>
        <v>211.96703296703296</v>
      </c>
    </row>
    <row r="124" spans="1:8" ht="12.75">
      <c r="A124" t="s">
        <v>34</v>
      </c>
      <c r="C124" s="21">
        <f>SUM(B32:F32)</f>
        <v>19668</v>
      </c>
      <c r="D124" s="21"/>
      <c r="E124" s="21">
        <f>SUM(B21:F21)</f>
        <v>46</v>
      </c>
      <c r="F124" s="22">
        <f t="shared" si="19"/>
        <v>427.5652173913044</v>
      </c>
      <c r="G124" s="21">
        <f>SUM(B10:F10)</f>
        <v>80</v>
      </c>
      <c r="H124" s="22">
        <f t="shared" si="20"/>
        <v>245.85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8726727</v>
      </c>
      <c r="D130" s="21"/>
      <c r="E130" s="21">
        <f aca="true" t="shared" si="21" ref="E130:K130">SUM(E131:E134)</f>
        <v>4869259</v>
      </c>
      <c r="F130" s="21">
        <f t="shared" si="21"/>
        <v>2154783</v>
      </c>
      <c r="G130" s="21">
        <f t="shared" si="21"/>
        <v>297407</v>
      </c>
      <c r="H130" s="21">
        <f t="shared" si="21"/>
        <v>776111</v>
      </c>
      <c r="I130" s="21">
        <f t="shared" si="21"/>
        <v>629167</v>
      </c>
      <c r="J130" s="21">
        <f t="shared" si="21"/>
        <v>127276</v>
      </c>
      <c r="K130" s="21">
        <f t="shared" si="21"/>
        <v>19668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3423262</v>
      </c>
      <c r="D131" s="21"/>
      <c r="E131" s="21">
        <f>SUM(E27:F27)</f>
        <v>2145767</v>
      </c>
      <c r="F131" s="21">
        <f>SUM(E28:F28)</f>
        <v>675828</v>
      </c>
      <c r="G131" s="21">
        <f>SUM(E29:F29)</f>
        <v>122124</v>
      </c>
      <c r="H131" s="21">
        <f>SUM(I131:K131)</f>
        <v>255750</v>
      </c>
      <c r="I131" s="21">
        <f>SUM(E30:F30)</f>
        <v>223793</v>
      </c>
      <c r="J131" s="21">
        <f>SUM(E31:F31)</f>
        <v>26812</v>
      </c>
      <c r="K131" s="21">
        <f>SUM(E32:F32)</f>
        <v>5145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3941935</v>
      </c>
      <c r="D132" s="21"/>
      <c r="E132" s="21">
        <f>B27</f>
        <v>1926633</v>
      </c>
      <c r="F132" s="21">
        <f>B28</f>
        <v>1181195</v>
      </c>
      <c r="G132" s="21">
        <f>B29</f>
        <v>133553</v>
      </c>
      <c r="H132" s="21">
        <f>SUM(I132:K132)</f>
        <v>399939</v>
      </c>
      <c r="I132" s="21">
        <f>B30</f>
        <v>300615</v>
      </c>
      <c r="J132" s="21">
        <f>B31</f>
        <v>87496</v>
      </c>
      <c r="K132" s="21">
        <f>B32</f>
        <v>11828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28300</v>
      </c>
      <c r="D133" s="21"/>
      <c r="E133" s="21">
        <f>C27</f>
        <v>13730</v>
      </c>
      <c r="F133" s="21">
        <f>C28</f>
        <v>5528</v>
      </c>
      <c r="G133" s="21">
        <f>C29</f>
        <v>0</v>
      </c>
      <c r="H133" s="21">
        <f>SUM(I133:K133)</f>
        <v>6980</v>
      </c>
      <c r="I133" s="21">
        <f>C30</f>
        <v>2062</v>
      </c>
      <c r="J133" s="21">
        <f>C31</f>
        <v>4918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1333230</v>
      </c>
      <c r="D134" s="21"/>
      <c r="E134" s="21">
        <f>D27</f>
        <v>783129</v>
      </c>
      <c r="F134" s="21">
        <f>D28</f>
        <v>292232</v>
      </c>
      <c r="G134" s="21">
        <f>D29</f>
        <v>41730</v>
      </c>
      <c r="H134" s="21">
        <f>SUM(I134:K134)</f>
        <v>113442</v>
      </c>
      <c r="I134" s="21">
        <f>D30</f>
        <v>102697</v>
      </c>
      <c r="J134" s="21">
        <f>D31</f>
        <v>8050</v>
      </c>
      <c r="K134" s="21">
        <f>D32</f>
        <v>2695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3423262</v>
      </c>
      <c r="E140" s="22">
        <f>B140/C66</f>
        <v>238.82112459885587</v>
      </c>
      <c r="G140" s="22">
        <f>B140/C67</f>
        <v>222.26087521101155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3941935</v>
      </c>
      <c r="E141" s="22">
        <f>B141/C71</f>
        <v>766.9134241245137</v>
      </c>
      <c r="G141" s="22">
        <f>B141/C72</f>
        <v>239.03553453398823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28300</v>
      </c>
      <c r="E142" s="22">
        <f>B142/C76</f>
        <v>912.9032258064516</v>
      </c>
      <c r="G142" s="22">
        <f>B142/C77</f>
        <v>250.44247787610618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1333230</v>
      </c>
      <c r="E143" s="22">
        <f>B143/C81</f>
        <v>329.59950556242273</v>
      </c>
      <c r="G143" s="22">
        <f>B143/C82</f>
        <v>323.2072727272727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JUL!B10</f>
        <v>46</v>
      </c>
      <c r="C5" s="20">
        <f>JUL!C10</f>
        <v>0</v>
      </c>
      <c r="D5" s="20">
        <f>JUL!D10</f>
        <v>9</v>
      </c>
      <c r="E5" s="20">
        <f>JUL!E10</f>
        <v>23</v>
      </c>
      <c r="F5" s="20">
        <f>JUL!F10</f>
        <v>2</v>
      </c>
      <c r="G5" s="20">
        <f>JUL!G10</f>
        <v>273</v>
      </c>
      <c r="H5" s="20">
        <f aca="true" t="shared" si="0" ref="H5:H16">SUM(B5:G5)</f>
        <v>353</v>
      </c>
    </row>
    <row r="6" spans="1:8" ht="12.75">
      <c r="A6" s="24" t="s">
        <v>49</v>
      </c>
      <c r="B6" s="20">
        <f>AUG!B10</f>
        <v>43</v>
      </c>
      <c r="C6" s="20">
        <f>AUG!C10</f>
        <v>5</v>
      </c>
      <c r="D6" s="20">
        <f>AUG!D10</f>
        <v>9</v>
      </c>
      <c r="E6" s="20">
        <f>AUG!E10</f>
        <v>26</v>
      </c>
      <c r="F6" s="20">
        <f>AUG!F10</f>
        <v>1</v>
      </c>
      <c r="G6" s="20">
        <f>AUG!G10</f>
        <v>290</v>
      </c>
      <c r="H6" s="20">
        <f t="shared" si="0"/>
        <v>374</v>
      </c>
    </row>
    <row r="7" spans="1:8" ht="12.75">
      <c r="A7" s="24" t="s">
        <v>50</v>
      </c>
      <c r="B7" s="20">
        <f>SEP!B10</f>
        <v>44</v>
      </c>
      <c r="C7" s="20">
        <f>SEP!C10</f>
        <v>0</v>
      </c>
      <c r="D7" s="20">
        <f>SEP!D10</f>
        <v>9</v>
      </c>
      <c r="E7" s="20">
        <f>SEP!E10</f>
        <v>25</v>
      </c>
      <c r="F7" s="20">
        <f>SEP!F10</f>
        <v>1</v>
      </c>
      <c r="G7" s="20">
        <f>SEP!G10</f>
        <v>305</v>
      </c>
      <c r="H7" s="20">
        <f t="shared" si="0"/>
        <v>384</v>
      </c>
    </row>
    <row r="8" spans="1:8" ht="12.75">
      <c r="A8" s="24" t="s">
        <v>51</v>
      </c>
      <c r="B8" s="20">
        <f>OCT!B10</f>
        <v>36</v>
      </c>
      <c r="C8" s="20">
        <f>OCT!C10</f>
        <v>4</v>
      </c>
      <c r="D8" s="20">
        <f>OCT!D10</f>
        <v>9</v>
      </c>
      <c r="E8" s="20">
        <f>OCT!E10</f>
        <v>24</v>
      </c>
      <c r="F8" s="20">
        <f>OCT!F10</f>
        <v>1</v>
      </c>
      <c r="G8" s="20">
        <f>OCT!G10</f>
        <v>293</v>
      </c>
      <c r="H8" s="20">
        <f t="shared" si="0"/>
        <v>367</v>
      </c>
    </row>
    <row r="9" spans="1:8" ht="12.75">
      <c r="A9" s="24" t="s">
        <v>52</v>
      </c>
      <c r="B9" s="20">
        <f>NOV!B10</f>
        <v>57</v>
      </c>
      <c r="C9" s="20">
        <f>NOV!C10</f>
        <v>4</v>
      </c>
      <c r="D9" s="20">
        <f>NOV!D10</f>
        <v>9</v>
      </c>
      <c r="E9" s="20">
        <f>NOV!E10</f>
        <v>23</v>
      </c>
      <c r="F9" s="20">
        <f>NOV!F10</f>
        <v>1</v>
      </c>
      <c r="G9" s="20">
        <f>NOV!G10</f>
        <v>301</v>
      </c>
      <c r="H9" s="20">
        <f t="shared" si="0"/>
        <v>395</v>
      </c>
    </row>
    <row r="10" spans="1:8" ht="12.75">
      <c r="A10" s="24" t="s">
        <v>53</v>
      </c>
      <c r="B10" s="20">
        <f>DEC!B10</f>
        <v>57</v>
      </c>
      <c r="C10" s="20">
        <f>DEC!C10</f>
        <v>0</v>
      </c>
      <c r="D10" s="20">
        <f>DEC!D10</f>
        <v>9</v>
      </c>
      <c r="E10" s="20">
        <f>DEC!E10</f>
        <v>23</v>
      </c>
      <c r="F10" s="20">
        <f>DEC!F10</f>
        <v>1</v>
      </c>
      <c r="G10" s="20">
        <f>DEC!G10</f>
        <v>295</v>
      </c>
      <c r="H10" s="20">
        <f t="shared" si="0"/>
        <v>385</v>
      </c>
    </row>
    <row r="11" spans="1:8" ht="12.75">
      <c r="A11" s="24" t="s">
        <v>54</v>
      </c>
      <c r="B11" s="20">
        <f>JAN!B10</f>
        <v>57</v>
      </c>
      <c r="C11" s="20">
        <f>JAN!C10</f>
        <v>2</v>
      </c>
      <c r="D11" s="20">
        <f>JAN!D10</f>
        <v>7</v>
      </c>
      <c r="E11" s="20">
        <f>JAN!E10</f>
        <v>23</v>
      </c>
      <c r="F11" s="20">
        <f>JAN!F10</f>
        <v>1</v>
      </c>
      <c r="G11" s="20">
        <f>JAN!G10</f>
        <v>297</v>
      </c>
      <c r="H11" s="20">
        <f t="shared" si="0"/>
        <v>387</v>
      </c>
    </row>
    <row r="12" spans="1:8" ht="12.75">
      <c r="A12" s="24" t="s">
        <v>55</v>
      </c>
      <c r="B12" s="20">
        <f>FEB!B10</f>
        <v>50</v>
      </c>
      <c r="C12" s="20">
        <f>FEB!C10</f>
        <v>2</v>
      </c>
      <c r="D12" s="20">
        <f>FEB!D10</f>
        <v>7</v>
      </c>
      <c r="E12" s="20">
        <f>FEB!E10</f>
        <v>23</v>
      </c>
      <c r="F12" s="20">
        <f>FEB!F10</f>
        <v>1</v>
      </c>
      <c r="G12" s="20">
        <f>FEB!G10</f>
        <v>290</v>
      </c>
      <c r="H12" s="20">
        <f t="shared" si="0"/>
        <v>373</v>
      </c>
    </row>
    <row r="13" spans="1:8" ht="12.75">
      <c r="A13" s="24" t="s">
        <v>56</v>
      </c>
      <c r="B13" s="20">
        <f>MAR!B10</f>
        <v>43</v>
      </c>
      <c r="C13" s="20">
        <f>MAR!C10</f>
        <v>0</v>
      </c>
      <c r="D13" s="20">
        <f>MAR!D10</f>
        <v>7</v>
      </c>
      <c r="E13" s="20">
        <f>MAR!E10</f>
        <v>23</v>
      </c>
      <c r="F13" s="20">
        <f>MAR!F10</f>
        <v>1</v>
      </c>
      <c r="G13" s="20">
        <f>MAR!G10</f>
        <v>294</v>
      </c>
      <c r="H13" s="20">
        <f t="shared" si="0"/>
        <v>368</v>
      </c>
    </row>
    <row r="14" spans="1:8" ht="12.75">
      <c r="A14" s="24" t="s">
        <v>57</v>
      </c>
      <c r="B14" s="20">
        <f>APR!B10</f>
        <v>59</v>
      </c>
      <c r="C14" s="20">
        <f>APR!C10</f>
        <v>0</v>
      </c>
      <c r="D14" s="20">
        <f>APR!D10</f>
        <v>6</v>
      </c>
      <c r="E14" s="20">
        <f>APR!E10</f>
        <v>24</v>
      </c>
      <c r="F14" s="20">
        <f>APR!F10</f>
        <v>1</v>
      </c>
      <c r="G14" s="20">
        <f>APR!G10</f>
        <v>295</v>
      </c>
      <c r="H14" s="20">
        <f t="shared" si="0"/>
        <v>385</v>
      </c>
    </row>
    <row r="15" spans="1:8" ht="12.75">
      <c r="A15" s="24" t="s">
        <v>58</v>
      </c>
      <c r="B15" s="20">
        <f>MAY!B10</f>
        <v>62</v>
      </c>
      <c r="C15" s="20">
        <f>MAY!C10</f>
        <v>0</v>
      </c>
      <c r="D15" s="20">
        <f>MAY!D10</f>
        <v>6</v>
      </c>
      <c r="E15" s="20">
        <f>MAY!E10</f>
        <v>25</v>
      </c>
      <c r="F15" s="20">
        <f>MAY!F10</f>
        <v>1</v>
      </c>
      <c r="G15" s="20">
        <f>MAY!G10</f>
        <v>287</v>
      </c>
      <c r="H15" s="20">
        <f t="shared" si="0"/>
        <v>381</v>
      </c>
    </row>
    <row r="16" spans="1:8" ht="12.75">
      <c r="A16" s="24" t="s">
        <v>59</v>
      </c>
      <c r="B16" s="20">
        <f>JUN!B10</f>
        <v>48</v>
      </c>
      <c r="C16" s="20">
        <f>JUN!C10</f>
        <v>0</v>
      </c>
      <c r="D16" s="20">
        <f>JUN!D10</f>
        <v>4</v>
      </c>
      <c r="E16" s="20">
        <f>JUN!E10</f>
        <v>24</v>
      </c>
      <c r="F16" s="20">
        <f>JUN!F10</f>
        <v>1</v>
      </c>
      <c r="G16" s="20">
        <f>JUN!G10</f>
        <v>284</v>
      </c>
      <c r="H16" s="20">
        <f t="shared" si="0"/>
        <v>361</v>
      </c>
    </row>
    <row r="17" spans="1:17" ht="12.75">
      <c r="A17" s="17" t="s">
        <v>47</v>
      </c>
      <c r="B17" s="20">
        <f aca="true" t="shared" si="1" ref="B17:H17">SUM(B5:B16)/COUNTIF(B5:B16,"&lt;&gt;0")</f>
        <v>50.166666666666664</v>
      </c>
      <c r="C17" s="20">
        <f t="shared" si="1"/>
        <v>3.4</v>
      </c>
      <c r="D17" s="20">
        <f t="shared" si="1"/>
        <v>7.583333333333333</v>
      </c>
      <c r="E17" s="20">
        <f t="shared" si="1"/>
        <v>23.833333333333332</v>
      </c>
      <c r="F17" s="20">
        <f t="shared" si="1"/>
        <v>1.0833333333333333</v>
      </c>
      <c r="G17" s="20">
        <f t="shared" si="1"/>
        <v>292</v>
      </c>
      <c r="H17" s="20">
        <f t="shared" si="1"/>
        <v>376.0833333333333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JUL!B21</f>
        <v>13</v>
      </c>
      <c r="C21" s="23">
        <f>JUL!C21</f>
        <v>0</v>
      </c>
      <c r="D21" s="23">
        <f>JUL!D21</f>
        <v>9</v>
      </c>
      <c r="E21" s="23">
        <f>JUL!E21</f>
        <v>22</v>
      </c>
      <c r="F21" s="23">
        <f>JUL!F21</f>
        <v>2</v>
      </c>
      <c r="G21" s="23">
        <f>JUL!G21</f>
        <v>127</v>
      </c>
      <c r="H21" s="20">
        <f aca="true" t="shared" si="2" ref="H21:H32">SUM(B21:G21)</f>
        <v>173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AUG!B21</f>
        <v>12</v>
      </c>
      <c r="C22" s="23">
        <f>AUG!C21</f>
        <v>1</v>
      </c>
      <c r="D22" s="23">
        <f>AUG!D21</f>
        <v>9</v>
      </c>
      <c r="E22" s="23">
        <f>AUG!E21</f>
        <v>24</v>
      </c>
      <c r="F22" s="23">
        <f>AUG!F21</f>
        <v>1</v>
      </c>
      <c r="G22" s="23">
        <f>AUG!G21</f>
        <v>130</v>
      </c>
      <c r="H22" s="20">
        <f t="shared" si="2"/>
        <v>177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SEP!B21</f>
        <v>12</v>
      </c>
      <c r="C23" s="23">
        <f>SEP!C21</f>
        <v>0</v>
      </c>
      <c r="D23" s="23">
        <f>SEP!D21</f>
        <v>9</v>
      </c>
      <c r="E23" s="23">
        <f>SEP!E21</f>
        <v>24</v>
      </c>
      <c r="F23" s="23">
        <f>SEP!F21</f>
        <v>1</v>
      </c>
      <c r="G23" s="23">
        <f>SEP!G21</f>
        <v>137</v>
      </c>
      <c r="H23" s="20">
        <f t="shared" si="2"/>
        <v>183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OCT!B21</f>
        <v>17</v>
      </c>
      <c r="C24" s="23">
        <f>OCT!C21</f>
        <v>1</v>
      </c>
      <c r="D24" s="23">
        <f>OCT!D21</f>
        <v>9</v>
      </c>
      <c r="E24" s="23">
        <f>OCT!E21</f>
        <v>23</v>
      </c>
      <c r="F24" s="23">
        <f>OCT!F21</f>
        <v>1</v>
      </c>
      <c r="G24" s="23">
        <f>OCT!G21</f>
        <v>136</v>
      </c>
      <c r="H24" s="20">
        <f t="shared" si="2"/>
        <v>187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NOV!B21</f>
        <v>17</v>
      </c>
      <c r="C25" s="20">
        <f>NOV!C21</f>
        <v>1</v>
      </c>
      <c r="D25" s="20">
        <f>NOV!D21</f>
        <v>9</v>
      </c>
      <c r="E25" s="20">
        <f>NOV!E21</f>
        <v>22</v>
      </c>
      <c r="F25" s="20">
        <f>NOV!F21</f>
        <v>1</v>
      </c>
      <c r="G25" s="20">
        <f>NOV!G21</f>
        <v>140</v>
      </c>
      <c r="H25" s="20">
        <f t="shared" si="2"/>
        <v>190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DEC!B21</f>
        <v>17</v>
      </c>
      <c r="C26" s="20">
        <f>DEC!C21</f>
        <v>0</v>
      </c>
      <c r="D26" s="20">
        <f>DEC!D21</f>
        <v>9</v>
      </c>
      <c r="E26" s="20">
        <f>DEC!E21</f>
        <v>22</v>
      </c>
      <c r="F26" s="20">
        <f>DEC!F21</f>
        <v>1</v>
      </c>
      <c r="G26" s="20">
        <f>DEC!G21</f>
        <v>138</v>
      </c>
      <c r="H26" s="20">
        <f t="shared" si="2"/>
        <v>187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JAN!B21</f>
        <v>17</v>
      </c>
      <c r="C27" s="20">
        <f>JAN!C21</f>
        <v>1</v>
      </c>
      <c r="D27" s="20">
        <f>JAN!D21</f>
        <v>7</v>
      </c>
      <c r="E27" s="20">
        <f>JAN!E21</f>
        <v>22</v>
      </c>
      <c r="F27" s="20">
        <f>JAN!F21</f>
        <v>1</v>
      </c>
      <c r="G27" s="20">
        <f>JAN!G21</f>
        <v>139</v>
      </c>
      <c r="H27" s="20">
        <f t="shared" si="2"/>
        <v>187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FEB!B21</f>
        <v>17</v>
      </c>
      <c r="C28" s="20">
        <f>FEB!C21</f>
        <v>1</v>
      </c>
      <c r="D28" s="20">
        <f>FEB!D21</f>
        <v>7</v>
      </c>
      <c r="E28" s="20">
        <f>FEB!E21</f>
        <v>22</v>
      </c>
      <c r="F28" s="20">
        <f>FEB!F21</f>
        <v>1</v>
      </c>
      <c r="G28" s="20">
        <f>FEB!G21</f>
        <v>131</v>
      </c>
      <c r="H28" s="20">
        <f t="shared" si="2"/>
        <v>179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MAR!B21</f>
        <v>15</v>
      </c>
      <c r="C29" s="20">
        <f>MAR!C21</f>
        <v>0</v>
      </c>
      <c r="D29" s="20">
        <f>MAR!D21</f>
        <v>7</v>
      </c>
      <c r="E29" s="20">
        <f>MAR!E21</f>
        <v>22</v>
      </c>
      <c r="F29" s="20">
        <f>MAR!F21</f>
        <v>1</v>
      </c>
      <c r="G29" s="20">
        <f>MAR!G21</f>
        <v>132</v>
      </c>
      <c r="H29" s="20">
        <f t="shared" si="2"/>
        <v>177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APR!B21</f>
        <v>17</v>
      </c>
      <c r="C30" s="20">
        <f>APR!C21</f>
        <v>0</v>
      </c>
      <c r="D30" s="20">
        <f>APR!D21</f>
        <v>6</v>
      </c>
      <c r="E30" s="20">
        <f>APR!E21</f>
        <v>22</v>
      </c>
      <c r="F30" s="20">
        <f>APR!F21</f>
        <v>1</v>
      </c>
      <c r="G30" s="20">
        <f>APR!G21</f>
        <v>133</v>
      </c>
      <c r="H30" s="20">
        <f t="shared" si="2"/>
        <v>179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MAY!B21</f>
        <v>17</v>
      </c>
      <c r="C31" s="20">
        <f>MAY!C21</f>
        <v>0</v>
      </c>
      <c r="D31" s="20">
        <f>MAY!D21</f>
        <v>6</v>
      </c>
      <c r="E31" s="20">
        <f>MAY!E21</f>
        <v>23</v>
      </c>
      <c r="F31" s="20">
        <f>MAY!F21</f>
        <v>1</v>
      </c>
      <c r="G31" s="20">
        <f>MAY!G21</f>
        <v>134</v>
      </c>
      <c r="H31" s="20">
        <f t="shared" si="2"/>
        <v>181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JUN!B21</f>
        <v>13</v>
      </c>
      <c r="C32" s="20">
        <f>JUN!C21</f>
        <v>0</v>
      </c>
      <c r="D32" s="20">
        <f>JUN!D21</f>
        <v>4</v>
      </c>
      <c r="E32" s="20">
        <f>JUN!E21</f>
        <v>22</v>
      </c>
      <c r="F32" s="20">
        <f>JUN!F21</f>
        <v>1</v>
      </c>
      <c r="G32" s="20">
        <f>JUN!G21</f>
        <v>130</v>
      </c>
      <c r="H32" s="20">
        <f t="shared" si="2"/>
        <v>170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15.333333333333334</v>
      </c>
      <c r="C33" s="20">
        <f t="shared" si="3"/>
        <v>1</v>
      </c>
      <c r="D33" s="20">
        <f t="shared" si="3"/>
        <v>7.583333333333333</v>
      </c>
      <c r="E33" s="20">
        <f t="shared" si="3"/>
        <v>22.5</v>
      </c>
      <c r="F33" s="20">
        <f t="shared" si="3"/>
        <v>1.0833333333333333</v>
      </c>
      <c r="G33" s="20">
        <f t="shared" si="3"/>
        <v>133.91666666666666</v>
      </c>
      <c r="H33" s="20">
        <f t="shared" si="3"/>
        <v>180.83333333333334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JUL!B32</f>
        <v>11828</v>
      </c>
      <c r="C37" s="20">
        <f>JUL!C32</f>
        <v>0</v>
      </c>
      <c r="D37" s="20">
        <f>JUL!D32</f>
        <v>2695</v>
      </c>
      <c r="E37" s="20">
        <f>JUL!E32</f>
        <v>4559</v>
      </c>
      <c r="F37" s="20">
        <f>JUL!F32</f>
        <v>586</v>
      </c>
      <c r="G37" s="20">
        <f>JUL!G32</f>
        <v>57867</v>
      </c>
      <c r="H37" s="20">
        <f aca="true" t="shared" si="4" ref="H37:H48">SUM(B37:G37)</f>
        <v>77535</v>
      </c>
    </row>
    <row r="38" spans="1:8" ht="12.75">
      <c r="A38" s="24" t="s">
        <v>49</v>
      </c>
      <c r="B38" s="20">
        <f>AUG!B32</f>
        <v>10045</v>
      </c>
      <c r="C38" s="20">
        <f>AUG!C32</f>
        <v>1806</v>
      </c>
      <c r="D38" s="20">
        <f>AUG!D32</f>
        <v>2695</v>
      </c>
      <c r="E38" s="20">
        <f>AUG!E32</f>
        <v>5232</v>
      </c>
      <c r="F38" s="20">
        <f>AUG!F32</f>
        <v>286</v>
      </c>
      <c r="G38" s="20">
        <f>AUG!G32</f>
        <v>61146</v>
      </c>
      <c r="H38" s="20">
        <f t="shared" si="4"/>
        <v>81210</v>
      </c>
    </row>
    <row r="39" spans="1:17" ht="12.75">
      <c r="A39" s="24" t="s">
        <v>50</v>
      </c>
      <c r="B39" s="20">
        <f>SEP!B32</f>
        <v>10919</v>
      </c>
      <c r="C39" s="20">
        <f>SEP!C32</f>
        <v>0</v>
      </c>
      <c r="D39" s="20">
        <f>SEP!D32</f>
        <v>2722</v>
      </c>
      <c r="E39" s="20">
        <f>SEP!E32</f>
        <v>4999</v>
      </c>
      <c r="F39" s="20">
        <f>SEP!F32</f>
        <v>286</v>
      </c>
      <c r="G39" s="20">
        <f>SEP!G32</f>
        <v>63746</v>
      </c>
      <c r="H39" s="20">
        <f t="shared" si="4"/>
        <v>82672</v>
      </c>
      <c r="Q39" s="19"/>
    </row>
    <row r="40" spans="1:17" ht="12.75">
      <c r="A40" s="24" t="s">
        <v>51</v>
      </c>
      <c r="B40" s="20">
        <f>OCT!B32</f>
        <v>14519</v>
      </c>
      <c r="C40" s="20">
        <f>OCT!C32</f>
        <v>888</v>
      </c>
      <c r="D40" s="20">
        <f>OCT!D32</f>
        <v>2801</v>
      </c>
      <c r="E40" s="20">
        <f>OCT!E32</f>
        <v>5120</v>
      </c>
      <c r="F40" s="20">
        <f>OCT!F32</f>
        <v>298</v>
      </c>
      <c r="G40" s="20">
        <f>OCT!G32</f>
        <v>65641</v>
      </c>
      <c r="H40" s="20">
        <f t="shared" si="4"/>
        <v>89267</v>
      </c>
      <c r="Q40" s="19"/>
    </row>
    <row r="41" spans="1:17" ht="12.75">
      <c r="A41" s="24" t="s">
        <v>52</v>
      </c>
      <c r="B41" s="20">
        <f>NOV!B32</f>
        <v>14591</v>
      </c>
      <c r="C41" s="20">
        <f>NOV!C32</f>
        <v>944</v>
      </c>
      <c r="D41" s="20">
        <f>NOV!D32</f>
        <v>2801</v>
      </c>
      <c r="E41" s="20">
        <f>NOV!E32</f>
        <v>4939</v>
      </c>
      <c r="F41" s="20">
        <f>NOV!F32</f>
        <v>298</v>
      </c>
      <c r="G41" s="20">
        <f>NOV!G32</f>
        <v>67597</v>
      </c>
      <c r="H41" s="20">
        <f t="shared" si="4"/>
        <v>91170</v>
      </c>
      <c r="Q41" s="19"/>
    </row>
    <row r="42" spans="1:17" ht="12.75">
      <c r="A42" s="24" t="s">
        <v>53</v>
      </c>
      <c r="B42" s="20">
        <f>DEC!B32</f>
        <v>14256</v>
      </c>
      <c r="C42" s="20">
        <f>DEC!C32</f>
        <v>0</v>
      </c>
      <c r="D42" s="20">
        <f>DEC!D32</f>
        <v>2804</v>
      </c>
      <c r="E42" s="20">
        <f>DEC!E32</f>
        <v>4826</v>
      </c>
      <c r="F42" s="20">
        <f>DEC!F32</f>
        <v>298</v>
      </c>
      <c r="G42" s="20">
        <f>DEC!G32</f>
        <v>62147</v>
      </c>
      <c r="H42" s="20">
        <f t="shared" si="4"/>
        <v>84331</v>
      </c>
      <c r="Q42" s="19"/>
    </row>
    <row r="43" spans="1:17" ht="12.75">
      <c r="A43" s="24" t="s">
        <v>54</v>
      </c>
      <c r="B43" s="20">
        <f>JAN!B32</f>
        <v>14462</v>
      </c>
      <c r="C43" s="20">
        <f>JAN!C32</f>
        <v>450</v>
      </c>
      <c r="D43" s="20">
        <f>JAN!D32</f>
        <v>2144</v>
      </c>
      <c r="E43" s="20">
        <f>JAN!E32</f>
        <v>4664</v>
      </c>
      <c r="F43" s="20">
        <f>JAN!F32</f>
        <v>298</v>
      </c>
      <c r="G43" s="20">
        <f>JAN!G32</f>
        <v>61819</v>
      </c>
      <c r="H43" s="20">
        <f t="shared" si="4"/>
        <v>83837</v>
      </c>
      <c r="Q43" s="19"/>
    </row>
    <row r="44" spans="1:17" ht="12.75">
      <c r="A44" s="24" t="s">
        <v>55</v>
      </c>
      <c r="B44" s="20">
        <f>FEB!B32</f>
        <v>12912</v>
      </c>
      <c r="C44" s="20">
        <f>FEB!C32</f>
        <v>450</v>
      </c>
      <c r="D44" s="20">
        <f>FEB!D32</f>
        <v>2176</v>
      </c>
      <c r="E44" s="20">
        <f>FEB!E32</f>
        <v>4652</v>
      </c>
      <c r="F44" s="20">
        <f>FEB!F32</f>
        <v>298</v>
      </c>
      <c r="G44" s="20">
        <f>FEB!G32</f>
        <v>61023</v>
      </c>
      <c r="H44" s="20">
        <f t="shared" si="4"/>
        <v>81511</v>
      </c>
      <c r="Q44" s="19"/>
    </row>
    <row r="45" spans="1:17" ht="12.75">
      <c r="A45" s="24" t="s">
        <v>56</v>
      </c>
      <c r="B45" s="20">
        <f>MAR!B32</f>
        <v>11304</v>
      </c>
      <c r="C45" s="20">
        <f>MAR!C32</f>
        <v>0</v>
      </c>
      <c r="D45" s="20">
        <f>MAR!D32</f>
        <v>2396</v>
      </c>
      <c r="E45" s="20">
        <f>MAR!E32</f>
        <v>4547</v>
      </c>
      <c r="F45" s="20">
        <f>MAR!F32</f>
        <v>298</v>
      </c>
      <c r="G45" s="20">
        <f>MAR!G32</f>
        <v>59791</v>
      </c>
      <c r="H45" s="20">
        <f t="shared" si="4"/>
        <v>78336</v>
      </c>
      <c r="Q45" s="19"/>
    </row>
    <row r="46" spans="1:17" ht="12.75">
      <c r="A46" s="24" t="s">
        <v>57</v>
      </c>
      <c r="B46" s="20">
        <f>APR!B32</f>
        <v>14217</v>
      </c>
      <c r="C46" s="20">
        <f>APR!C32</f>
        <v>0</v>
      </c>
      <c r="D46" s="20">
        <f>APR!D32</f>
        <v>1860</v>
      </c>
      <c r="E46" s="20">
        <f>APR!E32</f>
        <v>5036</v>
      </c>
      <c r="F46" s="20">
        <f>APR!F32</f>
        <v>290</v>
      </c>
      <c r="G46" s="20">
        <f>APR!G32</f>
        <v>60336</v>
      </c>
      <c r="H46" s="20">
        <f t="shared" si="4"/>
        <v>81739</v>
      </c>
      <c r="Q46" s="19"/>
    </row>
    <row r="47" spans="1:17" ht="12.75">
      <c r="A47" s="24" t="s">
        <v>58</v>
      </c>
      <c r="B47" s="20">
        <f>MAY!B32</f>
        <v>14475</v>
      </c>
      <c r="C47" s="20">
        <f>MAY!C32</f>
        <v>0</v>
      </c>
      <c r="D47" s="20">
        <f>MAY!D32</f>
        <v>1822</v>
      </c>
      <c r="E47" s="20">
        <f>MAY!E32</f>
        <v>4899</v>
      </c>
      <c r="F47" s="20">
        <f>MAY!F32</f>
        <v>290</v>
      </c>
      <c r="G47" s="20">
        <f>MAY!G32</f>
        <v>59827</v>
      </c>
      <c r="H47" s="20">
        <f t="shared" si="4"/>
        <v>81313</v>
      </c>
      <c r="Q47" s="19"/>
    </row>
    <row r="48" spans="1:17" ht="12.75">
      <c r="A48" s="24" t="s">
        <v>59</v>
      </c>
      <c r="B48" s="20">
        <f>JUN!B32</f>
        <v>10894</v>
      </c>
      <c r="C48" s="20">
        <f>JUN!C32</f>
        <v>0</v>
      </c>
      <c r="D48" s="20">
        <f>JUN!D32</f>
        <v>1280</v>
      </c>
      <c r="E48" s="20">
        <f>JUN!E32</f>
        <v>4669</v>
      </c>
      <c r="F48" s="20">
        <f>JUN!F32</f>
        <v>290</v>
      </c>
      <c r="G48" s="20">
        <f>JUN!G32</f>
        <v>59577</v>
      </c>
      <c r="H48" s="20">
        <f t="shared" si="4"/>
        <v>76710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12868.5</v>
      </c>
      <c r="C49" s="20">
        <f t="shared" si="5"/>
        <v>907.6</v>
      </c>
      <c r="D49" s="20">
        <f t="shared" si="5"/>
        <v>2349.6666666666665</v>
      </c>
      <c r="E49" s="20">
        <f t="shared" si="5"/>
        <v>4845.166666666667</v>
      </c>
      <c r="F49" s="20">
        <f t="shared" si="5"/>
        <v>318</v>
      </c>
      <c r="G49" s="20">
        <f t="shared" si="5"/>
        <v>61709.75</v>
      </c>
      <c r="H49" s="20">
        <f t="shared" si="5"/>
        <v>82469.25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JUL!J42</f>
        <v>173</v>
      </c>
      <c r="D58" s="28">
        <f>JUL!J43</f>
        <v>353</v>
      </c>
      <c r="E58" s="30">
        <f>JUL!J44</f>
        <v>2.040462427745665</v>
      </c>
      <c r="G58" s="28">
        <f>JUL!J47</f>
        <v>127</v>
      </c>
      <c r="H58" s="28">
        <f>JUL!J48</f>
        <v>273</v>
      </c>
      <c r="I58" s="30">
        <f>JUL!J49</f>
        <v>2.1496062992125986</v>
      </c>
      <c r="K58" s="28">
        <f>JUL!J52</f>
        <v>46</v>
      </c>
      <c r="L58" s="28">
        <f>JUL!J53</f>
        <v>80</v>
      </c>
      <c r="M58" s="30">
        <f>JUL!J54</f>
        <v>1.7391304347826086</v>
      </c>
    </row>
    <row r="59" spans="1:13" ht="12.75">
      <c r="A59" s="24" t="s">
        <v>49</v>
      </c>
      <c r="C59" s="28">
        <f>AUG!J42</f>
        <v>177</v>
      </c>
      <c r="D59" s="28">
        <f>AUG!J43</f>
        <v>374</v>
      </c>
      <c r="E59" s="30">
        <f>AUG!J44</f>
        <v>2.1129943502824857</v>
      </c>
      <c r="G59" s="28">
        <f>AUG!J47</f>
        <v>130</v>
      </c>
      <c r="H59" s="28">
        <f>AUG!J48</f>
        <v>290</v>
      </c>
      <c r="I59" s="30">
        <f>AUG!J49</f>
        <v>2.230769230769231</v>
      </c>
      <c r="K59" s="28">
        <f>AUG!J52</f>
        <v>47</v>
      </c>
      <c r="L59" s="28">
        <f>AUG!J53</f>
        <v>84</v>
      </c>
      <c r="M59" s="30">
        <f>AUG!J54</f>
        <v>1.7872340425531914</v>
      </c>
    </row>
    <row r="60" spans="1:13" ht="12.75">
      <c r="A60" s="24" t="s">
        <v>50</v>
      </c>
      <c r="C60" s="28">
        <f>SEP!J42</f>
        <v>183</v>
      </c>
      <c r="D60" s="28">
        <f>SEP!J43</f>
        <v>384</v>
      </c>
      <c r="E60" s="30">
        <f>SEP!J44</f>
        <v>2.098360655737705</v>
      </c>
      <c r="G60" s="28">
        <f>SEP!J47</f>
        <v>137</v>
      </c>
      <c r="H60" s="28">
        <f>SEP!J48</f>
        <v>305</v>
      </c>
      <c r="I60" s="30">
        <f>SEP!J49</f>
        <v>2.2262773722627736</v>
      </c>
      <c r="K60" s="28">
        <f>SEP!J52</f>
        <v>46</v>
      </c>
      <c r="L60" s="28">
        <f>SEP!J53</f>
        <v>79</v>
      </c>
      <c r="M60" s="30">
        <f>SEP!J54</f>
        <v>1.7173913043478262</v>
      </c>
    </row>
    <row r="61" spans="1:13" ht="12.75">
      <c r="A61" s="24" t="s">
        <v>51</v>
      </c>
      <c r="C61" s="28">
        <f>OCT!J42</f>
        <v>187</v>
      </c>
      <c r="D61" s="28">
        <f>OCT!J43</f>
        <v>367</v>
      </c>
      <c r="E61" s="30">
        <f>OCT!J44</f>
        <v>1.9625668449197862</v>
      </c>
      <c r="G61" s="28">
        <f>OCT!J47</f>
        <v>136</v>
      </c>
      <c r="H61" s="28">
        <f>OCT!J48</f>
        <v>293</v>
      </c>
      <c r="I61" s="30">
        <f>OCT!J49</f>
        <v>2.1544117647058822</v>
      </c>
      <c r="K61" s="28">
        <f>OCT!J52</f>
        <v>51</v>
      </c>
      <c r="L61" s="28">
        <f>OCT!J53</f>
        <v>74</v>
      </c>
      <c r="M61" s="30">
        <f>OCT!J54</f>
        <v>1.4509803921568627</v>
      </c>
    </row>
    <row r="62" spans="1:13" ht="12.75">
      <c r="A62" s="24" t="s">
        <v>52</v>
      </c>
      <c r="C62" s="28">
        <f>NOV!J42</f>
        <v>190</v>
      </c>
      <c r="D62" s="28">
        <f>NOV!J43</f>
        <v>395</v>
      </c>
      <c r="E62" s="30">
        <f>NOV!J44</f>
        <v>2.0789473684210527</v>
      </c>
      <c r="G62" s="28">
        <f>NOV!J47</f>
        <v>140</v>
      </c>
      <c r="H62" s="28">
        <f>NOV!J48</f>
        <v>301</v>
      </c>
      <c r="I62" s="30">
        <f>NOV!J49</f>
        <v>2.15</v>
      </c>
      <c r="K62" s="28">
        <f>NOV!J52</f>
        <v>50</v>
      </c>
      <c r="L62" s="28">
        <f>NOV!J53</f>
        <v>94</v>
      </c>
      <c r="M62" s="30">
        <f>NOV!J54</f>
        <v>1.88</v>
      </c>
    </row>
    <row r="63" spans="1:17" ht="12.75">
      <c r="A63" s="24" t="s">
        <v>53</v>
      </c>
      <c r="C63" s="28">
        <f>DEC!J42</f>
        <v>187</v>
      </c>
      <c r="D63" s="28">
        <f>DEC!J43</f>
        <v>385</v>
      </c>
      <c r="E63" s="30">
        <f>DEC!J44</f>
        <v>2.0588235294117645</v>
      </c>
      <c r="G63" s="28">
        <f>DEC!J47</f>
        <v>138</v>
      </c>
      <c r="H63" s="28">
        <f>DEC!J48</f>
        <v>295</v>
      </c>
      <c r="I63" s="30">
        <f>DEC!J49</f>
        <v>2.13768115942029</v>
      </c>
      <c r="K63" s="28">
        <f>DEC!J52</f>
        <v>49</v>
      </c>
      <c r="L63" s="28">
        <f>DEC!J53</f>
        <v>90</v>
      </c>
      <c r="M63" s="30">
        <f>DEC!J54</f>
        <v>1.836734693877551</v>
      </c>
      <c r="Q63" s="19"/>
    </row>
    <row r="64" spans="1:17" ht="12.75">
      <c r="A64" s="24" t="s">
        <v>54</v>
      </c>
      <c r="C64" s="28">
        <f>JAN!J42</f>
        <v>187</v>
      </c>
      <c r="D64" s="28">
        <f>JAN!J43</f>
        <v>387</v>
      </c>
      <c r="E64" s="30">
        <f>JAN!J44</f>
        <v>2.06951871657754</v>
      </c>
      <c r="G64" s="28">
        <f>JAN!J47</f>
        <v>139</v>
      </c>
      <c r="H64" s="28">
        <f>JAN!J48</f>
        <v>297</v>
      </c>
      <c r="I64" s="30">
        <f>JAN!J49</f>
        <v>2.1366906474820144</v>
      </c>
      <c r="K64" s="28">
        <f>JAN!J52</f>
        <v>48</v>
      </c>
      <c r="L64" s="28">
        <f>JAN!J53</f>
        <v>89</v>
      </c>
      <c r="M64" s="30">
        <f>JAN!J54</f>
        <v>1.8541666666666667</v>
      </c>
      <c r="Q64" s="19"/>
    </row>
    <row r="65" spans="1:17" ht="12.75">
      <c r="A65" s="24" t="s">
        <v>55</v>
      </c>
      <c r="C65" s="28">
        <f>FEB!J42</f>
        <v>179</v>
      </c>
      <c r="D65" s="28">
        <f>FEB!J43</f>
        <v>373</v>
      </c>
      <c r="E65" s="30">
        <f>FEB!J44</f>
        <v>2.083798882681564</v>
      </c>
      <c r="G65" s="28">
        <f>FEB!J47</f>
        <v>131</v>
      </c>
      <c r="H65" s="28">
        <f>FEB!J48</f>
        <v>290</v>
      </c>
      <c r="I65" s="30">
        <f>FEB!J49</f>
        <v>2.213740458015267</v>
      </c>
      <c r="K65" s="28">
        <f>FEB!J52</f>
        <v>48</v>
      </c>
      <c r="L65" s="28">
        <f>FEB!J53</f>
        <v>82</v>
      </c>
      <c r="M65" s="30">
        <f>FEB!J54</f>
        <v>1.7083333333333333</v>
      </c>
      <c r="Q65" s="19"/>
    </row>
    <row r="66" spans="1:17" ht="12.75">
      <c r="A66" s="24" t="s">
        <v>56</v>
      </c>
      <c r="C66" s="28">
        <f>MAR!J42</f>
        <v>177</v>
      </c>
      <c r="D66" s="28">
        <f>MAR!J43</f>
        <v>368</v>
      </c>
      <c r="E66" s="30">
        <f>MAR!J44</f>
        <v>2.07909604519774</v>
      </c>
      <c r="G66" s="28">
        <f>MAR!J47</f>
        <v>132</v>
      </c>
      <c r="H66" s="28">
        <f>MAR!J48</f>
        <v>294</v>
      </c>
      <c r="I66" s="30">
        <f>MAR!J49</f>
        <v>2.227272727272727</v>
      </c>
      <c r="K66" s="28">
        <f>MAR!J52</f>
        <v>45</v>
      </c>
      <c r="L66" s="28">
        <f>MAR!J53</f>
        <v>74</v>
      </c>
      <c r="M66" s="30">
        <f>MAR!J54</f>
        <v>1.6444444444444444</v>
      </c>
      <c r="Q66" s="19"/>
    </row>
    <row r="67" spans="1:17" ht="12.75">
      <c r="A67" s="24" t="s">
        <v>57</v>
      </c>
      <c r="C67" s="28">
        <f>APR!J42</f>
        <v>179</v>
      </c>
      <c r="D67" s="28">
        <f>APR!J43</f>
        <v>385</v>
      </c>
      <c r="E67" s="30">
        <f>APR!J44</f>
        <v>2.1508379888268156</v>
      </c>
      <c r="G67" s="28">
        <f>APR!J47</f>
        <v>133</v>
      </c>
      <c r="H67" s="28">
        <f>APR!J48</f>
        <v>295</v>
      </c>
      <c r="I67" s="30">
        <f>APR!J49</f>
        <v>2.218045112781955</v>
      </c>
      <c r="K67" s="28">
        <f>APR!J52</f>
        <v>46</v>
      </c>
      <c r="L67" s="28">
        <f>APR!J53</f>
        <v>90</v>
      </c>
      <c r="M67" s="30">
        <f>APR!J54</f>
        <v>1.9565217391304348</v>
      </c>
      <c r="Q67" s="19"/>
    </row>
    <row r="68" spans="1:17" ht="12.75">
      <c r="A68" s="24" t="s">
        <v>58</v>
      </c>
      <c r="C68" s="28">
        <f>MAY!J42</f>
        <v>181</v>
      </c>
      <c r="D68" s="28">
        <f>MAY!J43</f>
        <v>381</v>
      </c>
      <c r="E68" s="30">
        <f>MAY!J44</f>
        <v>2.1049723756906076</v>
      </c>
      <c r="G68" s="28">
        <f>MAY!J47</f>
        <v>134</v>
      </c>
      <c r="H68" s="28">
        <f>MAY!J48</f>
        <v>287</v>
      </c>
      <c r="I68" s="30">
        <f>MAY!J49</f>
        <v>2.1417910447761193</v>
      </c>
      <c r="K68" s="28">
        <f>MAY!J52</f>
        <v>47</v>
      </c>
      <c r="L68" s="28">
        <f>MAY!J53</f>
        <v>94</v>
      </c>
      <c r="M68" s="30">
        <f>MAY!J54</f>
        <v>2</v>
      </c>
      <c r="Q68" s="19"/>
    </row>
    <row r="69" spans="1:17" ht="12.75">
      <c r="A69" s="24" t="s">
        <v>59</v>
      </c>
      <c r="C69" s="28">
        <f>JUN!J42</f>
        <v>170</v>
      </c>
      <c r="D69" s="28">
        <f>JUN!J43</f>
        <v>361</v>
      </c>
      <c r="E69" s="30">
        <f>JUN!J44</f>
        <v>2.123529411764706</v>
      </c>
      <c r="G69" s="28">
        <f>JUN!J47</f>
        <v>130</v>
      </c>
      <c r="H69" s="28">
        <f>JUN!J48</f>
        <v>284</v>
      </c>
      <c r="I69" s="30">
        <f>JUN!J49</f>
        <v>2.1846153846153844</v>
      </c>
      <c r="K69" s="28">
        <f>JUN!J52</f>
        <v>40</v>
      </c>
      <c r="L69" s="28">
        <f>JUN!J53</f>
        <v>77</v>
      </c>
      <c r="M69" s="30">
        <f>JUN!J54</f>
        <v>1.925</v>
      </c>
      <c r="Q69" s="19"/>
    </row>
    <row r="70" spans="1:17" ht="12.75">
      <c r="A70" s="29" t="s">
        <v>47</v>
      </c>
      <c r="C70" s="20">
        <f>SUM(C58:C69)/COUNTIF(C58:C69,"&lt;&gt;0")</f>
        <v>180.83333333333334</v>
      </c>
      <c r="D70" s="20">
        <f>SUM(D58:D69)/COUNTIF(D58:D69,"&lt;&gt;0")</f>
        <v>376.0833333333333</v>
      </c>
      <c r="E70" s="30">
        <f>D70/C70</f>
        <v>2.079723502304147</v>
      </c>
      <c r="G70" s="20">
        <f>SUM(G58:G69)/COUNTIF(G58:G69,"&lt;&gt;0")</f>
        <v>133.91666666666666</v>
      </c>
      <c r="H70" s="20">
        <f>SUM(H58:H69)/COUNTIF(H58:H69,"&lt;&gt;0")</f>
        <v>292</v>
      </c>
      <c r="I70" s="30">
        <f>H70/G70</f>
        <v>2.180460485376478</v>
      </c>
      <c r="K70" s="20">
        <f>SUM(K58:K69)/COUNTIF(K58:K69,"&lt;&gt;0")</f>
        <v>46.916666666666664</v>
      </c>
      <c r="L70" s="20">
        <f>SUM(L58:L69)/COUNTIF(L58:L69,"&lt;&gt;0")</f>
        <v>83.91666666666667</v>
      </c>
      <c r="M70" s="30">
        <f>L70/K70</f>
        <v>1.7886323268206041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JUL!J61</f>
        <v>46</v>
      </c>
      <c r="C81" s="28">
        <f>JUL!J62</f>
        <v>80</v>
      </c>
      <c r="D81" s="30">
        <f>JUL!J63</f>
        <v>1.7391304347826086</v>
      </c>
      <c r="F81" s="28">
        <f>JUL!J66</f>
        <v>24</v>
      </c>
      <c r="G81" s="28">
        <f>JUL!J67</f>
        <v>25</v>
      </c>
      <c r="H81" s="30">
        <f>JUL!J68</f>
        <v>1.0416666666666667</v>
      </c>
      <c r="J81" s="28">
        <f>JUL!J71</f>
        <v>13</v>
      </c>
      <c r="K81" s="28">
        <f>JUL!J72</f>
        <v>46</v>
      </c>
      <c r="L81" s="30">
        <f>JUL!F73</f>
        <v>3.1030927835051547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AUG!J61</f>
        <v>47</v>
      </c>
      <c r="C82" s="28">
        <f>AUG!J62</f>
        <v>84</v>
      </c>
      <c r="D82" s="30">
        <f>AUG!J63</f>
        <v>1.7872340425531914</v>
      </c>
      <c r="F82" s="28">
        <f>AUG!J66</f>
        <v>25</v>
      </c>
      <c r="G82" s="28">
        <f>AUG!J67</f>
        <v>27</v>
      </c>
      <c r="H82" s="30">
        <f>AUG!J68</f>
        <v>1.08</v>
      </c>
      <c r="J82" s="28">
        <f>AUG!J71</f>
        <v>12</v>
      </c>
      <c r="K82" s="28">
        <f>AUG!J72</f>
        <v>43</v>
      </c>
      <c r="L82" s="30">
        <f>AUG!J73</f>
        <v>3.5833333333333335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SEP!J61</f>
        <v>46</v>
      </c>
      <c r="C83" s="28">
        <f>SEP!J62</f>
        <v>79</v>
      </c>
      <c r="D83" s="30">
        <f>SEP!J63</f>
        <v>1.7173913043478262</v>
      </c>
      <c r="F83" s="28">
        <f>SEP!J66</f>
        <v>25</v>
      </c>
      <c r="G83" s="28">
        <f>SEP!J67</f>
        <v>26</v>
      </c>
      <c r="H83" s="30">
        <f>SEP!J68</f>
        <v>1.04</v>
      </c>
      <c r="J83" s="28">
        <f>SEP!J71</f>
        <v>12</v>
      </c>
      <c r="K83" s="28">
        <f>SEP!J72</f>
        <v>44</v>
      </c>
      <c r="L83" s="30">
        <f>SEP!J73</f>
        <v>3.6666666666666665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OCT!J61</f>
        <v>51</v>
      </c>
      <c r="C84" s="28">
        <f>OCT!J62</f>
        <v>74</v>
      </c>
      <c r="D84" s="30">
        <f>OCT!J63</f>
        <v>1.4509803921568627</v>
      </c>
      <c r="F84" s="28">
        <f>OCT!J66</f>
        <v>24</v>
      </c>
      <c r="G84" s="28">
        <f>OCT!J67</f>
        <v>25</v>
      </c>
      <c r="H84" s="30">
        <f>OCT!J68</f>
        <v>1.0416666666666667</v>
      </c>
      <c r="J84" s="28">
        <f>OCT!J71</f>
        <v>17</v>
      </c>
      <c r="K84" s="28">
        <f>OCT!J67</f>
        <v>25</v>
      </c>
      <c r="L84" s="30">
        <f>OCT!J73</f>
        <v>2.1176470588235294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NOV!J61</f>
        <v>50</v>
      </c>
      <c r="C85" s="28">
        <f>NOV!J62</f>
        <v>94</v>
      </c>
      <c r="D85" s="30">
        <f>NOV!J63</f>
        <v>1.88</v>
      </c>
      <c r="F85" s="28">
        <f>NOV!J66</f>
        <v>23</v>
      </c>
      <c r="G85" s="28">
        <f>NOV!J67</f>
        <v>24</v>
      </c>
      <c r="H85" s="30">
        <f>NOV!J63</f>
        <v>1.88</v>
      </c>
      <c r="J85" s="28">
        <f>NOV!J71</f>
        <v>17</v>
      </c>
      <c r="K85" s="28">
        <f>NOV!J72</f>
        <v>57</v>
      </c>
      <c r="L85" s="30">
        <f>NOV!J73</f>
        <v>3.3529411764705883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DEC!J61</f>
        <v>49</v>
      </c>
      <c r="C86" s="28">
        <f>DEC!J62</f>
        <v>90</v>
      </c>
      <c r="D86" s="30">
        <f>DEC!J63</f>
        <v>1.836734693877551</v>
      </c>
      <c r="F86" s="28">
        <f>DEC!J66</f>
        <v>23</v>
      </c>
      <c r="G86" s="28">
        <f>DEC!J67</f>
        <v>24</v>
      </c>
      <c r="H86" s="30">
        <f>DEC!J63</f>
        <v>1.836734693877551</v>
      </c>
      <c r="J86" s="28">
        <f>DEC!J71</f>
        <v>17</v>
      </c>
      <c r="K86" s="28">
        <f>DEC!J72</f>
        <v>57</v>
      </c>
      <c r="L86" s="30">
        <f>DEC!J73</f>
        <v>3.3529411764705883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JAN!J61</f>
        <v>48</v>
      </c>
      <c r="C87" s="28">
        <f>JAN!J62</f>
        <v>90</v>
      </c>
      <c r="D87" s="30">
        <f>JAN!J63</f>
        <v>1.875</v>
      </c>
      <c r="F87" s="28">
        <f>JAN!J66</f>
        <v>23</v>
      </c>
      <c r="G87" s="28">
        <f>JAN!J67</f>
        <v>24</v>
      </c>
      <c r="H87" s="30">
        <f>JAN!J68</f>
        <v>1.0434782608695652</v>
      </c>
      <c r="J87" s="28">
        <f>JAN!J71</f>
        <v>17</v>
      </c>
      <c r="K87" s="28">
        <f>JAN!J72</f>
        <v>57</v>
      </c>
      <c r="L87" s="30">
        <f>JAN!J73</f>
        <v>3.3529411764705883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FEB!J61</f>
        <v>48</v>
      </c>
      <c r="C88" s="28">
        <f>FEB!J62</f>
        <v>83</v>
      </c>
      <c r="D88" s="30">
        <f>FEB!J63</f>
        <v>1.7291666666666667</v>
      </c>
      <c r="F88" s="28">
        <f>FEB!J66</f>
        <v>23</v>
      </c>
      <c r="G88" s="28">
        <f>FEB!J67</f>
        <v>24</v>
      </c>
      <c r="H88" s="30">
        <f>FEB!J68</f>
        <v>1.0434782608695652</v>
      </c>
      <c r="J88" s="28">
        <f>FEB!J71</f>
        <v>17</v>
      </c>
      <c r="K88" s="28">
        <f>FEB!J72</f>
        <v>50</v>
      </c>
      <c r="L88" s="30">
        <f>FEB!J73</f>
        <v>2.9411764705882355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MAR!J61</f>
        <v>45</v>
      </c>
      <c r="C89" s="28">
        <f>MAR!J62</f>
        <v>74</v>
      </c>
      <c r="D89" s="30">
        <f>MAR!J63</f>
        <v>1.6444444444444444</v>
      </c>
      <c r="F89" s="28">
        <f>MAR!J66</f>
        <v>23</v>
      </c>
      <c r="G89" s="28">
        <f>MAR!J67</f>
        <v>24</v>
      </c>
      <c r="H89" s="30">
        <f>MAR!J68</f>
        <v>1.0434782608695652</v>
      </c>
      <c r="J89" s="28">
        <f>MAR!J71</f>
        <v>15</v>
      </c>
      <c r="K89" s="28">
        <f>MAR!J72</f>
        <v>43</v>
      </c>
      <c r="L89" s="30">
        <f>MAR!J73</f>
        <v>2.8666666666666667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APR!J61</f>
        <v>46</v>
      </c>
      <c r="C90" s="28">
        <f>APR!J62</f>
        <v>90</v>
      </c>
      <c r="D90" s="30">
        <f>APR!J63</f>
        <v>1.9565217391304348</v>
      </c>
      <c r="F90" s="28">
        <f>APR!J66</f>
        <v>23</v>
      </c>
      <c r="G90" s="28">
        <f>APR!J67</f>
        <v>25</v>
      </c>
      <c r="H90" s="30">
        <f>APR!J68</f>
        <v>1.0869565217391304</v>
      </c>
      <c r="J90" s="28">
        <f>APR!J71</f>
        <v>17</v>
      </c>
      <c r="K90" s="28">
        <f>APR!J72</f>
        <v>59</v>
      </c>
      <c r="L90" s="30">
        <f>APR!J73</f>
        <v>3.4705882352941178</v>
      </c>
    </row>
    <row r="91" spans="1:12" ht="12.75">
      <c r="A91" s="24" t="s">
        <v>58</v>
      </c>
      <c r="B91" s="28">
        <f>MAY!J61</f>
        <v>47</v>
      </c>
      <c r="C91" s="28">
        <f>MAY!J62</f>
        <v>94</v>
      </c>
      <c r="D91" s="30">
        <f>MAY!J63</f>
        <v>2</v>
      </c>
      <c r="F91" s="28">
        <f>MAY!J66</f>
        <v>24</v>
      </c>
      <c r="G91" s="28">
        <f>MAY!J67</f>
        <v>26</v>
      </c>
      <c r="H91" s="30">
        <f>MAY!J68</f>
        <v>1.0833333333333333</v>
      </c>
      <c r="J91" s="28">
        <f>MAY!J71</f>
        <v>17</v>
      </c>
      <c r="K91" s="28">
        <f>MAY!J72</f>
        <v>62</v>
      </c>
      <c r="L91" s="30">
        <f>MAY!J73</f>
        <v>3.6470588235294117</v>
      </c>
    </row>
    <row r="92" spans="1:12" ht="12.75">
      <c r="A92" s="24" t="s">
        <v>59</v>
      </c>
      <c r="B92" s="28">
        <f>JUN!J61</f>
        <v>40</v>
      </c>
      <c r="C92" s="28">
        <f>JUN!J62</f>
        <v>77</v>
      </c>
      <c r="D92" s="30">
        <f>JUN!J63</f>
        <v>1.925</v>
      </c>
      <c r="F92" s="28">
        <f>JUN!J66</f>
        <v>23</v>
      </c>
      <c r="G92" s="28">
        <f>JUN!J67</f>
        <v>25</v>
      </c>
      <c r="H92" s="30">
        <f>JUN!J68</f>
        <v>1.0869565217391304</v>
      </c>
      <c r="J92" s="28">
        <f>JUN!J71</f>
        <v>13</v>
      </c>
      <c r="K92" s="28">
        <f>JUN!J72</f>
        <v>48</v>
      </c>
      <c r="L92" s="30">
        <f>JUN!J73</f>
        <v>3.6923076923076925</v>
      </c>
    </row>
    <row r="93" spans="1:12" ht="12.75">
      <c r="A93" s="29" t="s">
        <v>47</v>
      </c>
      <c r="B93" s="20">
        <f>SUM(B81:B92)/COUNTIF(B81:B92,"&lt;&gt;0")</f>
        <v>46.916666666666664</v>
      </c>
      <c r="C93" s="20">
        <f>SUM(C81:C92)/COUNTIF(C81:C92,"&lt;&gt;0")</f>
        <v>84.08333333333333</v>
      </c>
      <c r="D93" s="30">
        <f>C93/B93</f>
        <v>1.7921847246891651</v>
      </c>
      <c r="F93" s="20">
        <f>SUM(F81:F92)/COUNTIF(F81:F92,"&lt;&gt;0")</f>
        <v>23.583333333333332</v>
      </c>
      <c r="G93" s="20">
        <f>SUM(G81:G92)/COUNTIF(G81:G92,"&lt;&gt;0")</f>
        <v>24.916666666666668</v>
      </c>
      <c r="H93" s="30">
        <f>G93/F93</f>
        <v>1.0565371024734984</v>
      </c>
      <c r="J93" s="20">
        <f>SUM(J81:J92)/COUNTIF(J81:J92,"&lt;&gt;0")</f>
        <v>15.333333333333334</v>
      </c>
      <c r="K93" s="20">
        <f>SUM(K81:K92)/COUNTIF(K81:K92,"&lt;&gt;0")</f>
        <v>49.25</v>
      </c>
      <c r="L93" s="30">
        <f>K93/J93</f>
        <v>3.2119565217391304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JUL!J76</f>
        <v>0</v>
      </c>
      <c r="C100" s="28">
        <f>JUL!J77</f>
        <v>0</v>
      </c>
      <c r="D100" s="30" t="e">
        <f>JUL!J78</f>
        <v>#DIV/0!</v>
      </c>
      <c r="F100" s="28">
        <f>JUL!J81</f>
        <v>9</v>
      </c>
      <c r="G100" s="28">
        <f>JUL!J82</f>
        <v>9</v>
      </c>
      <c r="H100" s="30">
        <f>JUL!J83</f>
        <v>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AUG!J76</f>
        <v>1</v>
      </c>
      <c r="C101" s="28">
        <f>AUG!J77</f>
        <v>5</v>
      </c>
      <c r="D101" s="30">
        <f>AUG!J78</f>
        <v>5</v>
      </c>
      <c r="F101" s="28">
        <f>AUG!J81</f>
        <v>9</v>
      </c>
      <c r="G101" s="28">
        <f>AUG!J82</f>
        <v>9</v>
      </c>
      <c r="H101" s="30">
        <f>AUG!J83</f>
        <v>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SEP!J76</f>
        <v>0</v>
      </c>
      <c r="C102" s="28">
        <f>SEP!J77</f>
        <v>0</v>
      </c>
      <c r="D102" s="30" t="e">
        <f>SEP!J78</f>
        <v>#DIV/0!</v>
      </c>
      <c r="F102" s="28">
        <f>SEP!J81</f>
        <v>9</v>
      </c>
      <c r="G102" s="28">
        <f>SEP!J82</f>
        <v>9</v>
      </c>
      <c r="H102" s="30">
        <f>SEP!J83</f>
        <v>1</v>
      </c>
      <c r="J102" s="33"/>
      <c r="K102" s="33"/>
      <c r="L102" s="34"/>
      <c r="Q102" s="19"/>
    </row>
    <row r="103" spans="1:17" ht="12.75">
      <c r="A103" s="24" t="s">
        <v>51</v>
      </c>
      <c r="B103" s="28">
        <f>OCT!J76</f>
        <v>1</v>
      </c>
      <c r="C103" s="28">
        <f>OCT!J77</f>
        <v>4</v>
      </c>
      <c r="D103" s="30">
        <f>OCT!J78</f>
        <v>4</v>
      </c>
      <c r="F103" s="28">
        <f>OCT!J81</f>
        <v>9</v>
      </c>
      <c r="G103" s="28">
        <f>OCT!J82</f>
        <v>9</v>
      </c>
      <c r="H103" s="30">
        <f>OCT!J83</f>
        <v>1</v>
      </c>
      <c r="J103" s="33"/>
      <c r="K103" s="33"/>
      <c r="L103" s="34"/>
      <c r="Q103" s="19"/>
    </row>
    <row r="104" spans="1:17" ht="12.75">
      <c r="A104" s="24" t="s">
        <v>52</v>
      </c>
      <c r="B104" s="28">
        <f>NOV!J76</f>
        <v>1</v>
      </c>
      <c r="C104" s="28">
        <f>NOV!J77</f>
        <v>4</v>
      </c>
      <c r="D104" s="30">
        <f>NOV!J78</f>
        <v>4</v>
      </c>
      <c r="F104" s="28">
        <f>NOV!J81</f>
        <v>9</v>
      </c>
      <c r="G104" s="28">
        <f>NOV!J82</f>
        <v>9</v>
      </c>
      <c r="H104" s="30">
        <f>NOV!J83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DEC!J76</f>
        <v>0</v>
      </c>
      <c r="C105" s="28">
        <f>DEC!J77</f>
        <v>0</v>
      </c>
      <c r="D105" s="30" t="e">
        <f>DEC!J78</f>
        <v>#DIV/0!</v>
      </c>
      <c r="F105" s="28">
        <f>DEC!J81</f>
        <v>9</v>
      </c>
      <c r="G105" s="28">
        <f>DEC!J82</f>
        <v>9</v>
      </c>
      <c r="H105" s="30">
        <f>DEC!J83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JAN!J76</f>
        <v>1</v>
      </c>
      <c r="C106" s="28">
        <f>JAN!J77</f>
        <v>2</v>
      </c>
      <c r="D106" s="30">
        <f>JAN!J78</f>
        <v>2</v>
      </c>
      <c r="F106" s="28">
        <f>JAN!J81</f>
        <v>7</v>
      </c>
      <c r="G106" s="28">
        <f>JAN!J82</f>
        <v>7</v>
      </c>
      <c r="H106" s="30">
        <f>JAN!J83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FEB!J76</f>
        <v>1</v>
      </c>
      <c r="C107" s="28">
        <f>FEB!J77</f>
        <v>2</v>
      </c>
      <c r="D107" s="30">
        <f>FEB!J78</f>
        <v>2</v>
      </c>
      <c r="F107" s="28">
        <f>FEB!J81</f>
        <v>7</v>
      </c>
      <c r="G107" s="28">
        <f>FEB!J82</f>
        <v>7</v>
      </c>
      <c r="H107" s="30">
        <f>FEB!J83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MAR!J76</f>
        <v>0</v>
      </c>
      <c r="C108" s="28">
        <f>MAR!J77</f>
        <v>0</v>
      </c>
      <c r="D108" s="30" t="e">
        <f>MAR!J78</f>
        <v>#DIV/0!</v>
      </c>
      <c r="F108" s="28">
        <f>MAR!J81</f>
        <v>7</v>
      </c>
      <c r="G108" s="28">
        <f>MAR!J82</f>
        <v>7</v>
      </c>
      <c r="H108" s="30">
        <f>MAR!J83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APR!J76</f>
        <v>0</v>
      </c>
      <c r="C109" s="28">
        <f>APR!J77</f>
        <v>0</v>
      </c>
      <c r="D109" s="30" t="e">
        <f>APR!J78</f>
        <v>#DIV/0!</v>
      </c>
      <c r="F109" s="28">
        <f>APR!J81</f>
        <v>6</v>
      </c>
      <c r="G109" s="28">
        <f>APR!J82</f>
        <v>6</v>
      </c>
      <c r="H109" s="30">
        <f>APR!J83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MAY!J76</f>
        <v>0</v>
      </c>
      <c r="C110" s="28">
        <f>MAY!J77</f>
        <v>0</v>
      </c>
      <c r="D110" s="30" t="e">
        <f>MAY!J78</f>
        <v>#DIV/0!</v>
      </c>
      <c r="F110" s="28">
        <f>MAY!J81</f>
        <v>6</v>
      </c>
      <c r="G110" s="28">
        <f>MAY!J82</f>
        <v>6</v>
      </c>
      <c r="H110" s="30">
        <f>MAY!J83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JUN!J76</f>
        <v>0</v>
      </c>
      <c r="C111" s="28">
        <f>JUN!J77</f>
        <v>0</v>
      </c>
      <c r="D111" s="30" t="e">
        <f>JUN!J78</f>
        <v>#DIV/0!</v>
      </c>
      <c r="F111" s="28">
        <f>JUN!J81</f>
        <v>4</v>
      </c>
      <c r="G111" s="28">
        <f>JUN!J82</f>
        <v>4</v>
      </c>
      <c r="H111" s="30">
        <f>JUN!J83</f>
        <v>1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</v>
      </c>
      <c r="C112" s="20">
        <f>SUM(C100:C111)/COUNTIF(C100:C111,"&lt;&gt;0")</f>
        <v>3.4</v>
      </c>
      <c r="D112" s="30">
        <f>C112/B112</f>
        <v>3.4</v>
      </c>
      <c r="F112" s="20">
        <f>SUM(F100:F111)/COUNTIF(F100:F111,"&lt;&gt;0")</f>
        <v>7.583333333333333</v>
      </c>
      <c r="G112" s="20">
        <f>SUM(G100:G111)/COUNTIF(G100:G111,"&lt;&gt;0")</f>
        <v>7.583333333333333</v>
      </c>
      <c r="H112" s="30">
        <f>G112/F112</f>
        <v>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JUL!C123</f>
        <v>57867</v>
      </c>
      <c r="C122" s="28">
        <f>JUL!E123</f>
        <v>127</v>
      </c>
      <c r="D122" s="30">
        <f>JUL!F123</f>
        <v>455.6456692913386</v>
      </c>
      <c r="E122" s="28">
        <f>JUL!G123</f>
        <v>273</v>
      </c>
      <c r="F122" s="30">
        <f>JUL!H123</f>
        <v>211.96703296703296</v>
      </c>
      <c r="H122" s="28">
        <f>JUL!C124</f>
        <v>19668</v>
      </c>
      <c r="I122" s="28">
        <f>JUL!E124</f>
        <v>46</v>
      </c>
      <c r="J122" s="30">
        <f>JUL!F124</f>
        <v>427.5652173913044</v>
      </c>
      <c r="K122" s="28">
        <f>JUL!G124</f>
        <v>80</v>
      </c>
      <c r="L122" s="30">
        <f>JUL!H124</f>
        <v>245.85</v>
      </c>
    </row>
    <row r="123" spans="1:12" ht="12.75">
      <c r="A123" s="24" t="s">
        <v>49</v>
      </c>
      <c r="B123" s="28">
        <f>AUG!C123</f>
        <v>61146</v>
      </c>
      <c r="C123" s="28">
        <f>AUG!E123</f>
        <v>130</v>
      </c>
      <c r="D123" s="30">
        <f>AUG!F123</f>
        <v>470.3538461538462</v>
      </c>
      <c r="E123" s="28">
        <f>AUG!G123</f>
        <v>290</v>
      </c>
      <c r="F123" s="30">
        <f>AUG!H123</f>
        <v>210.84827586206896</v>
      </c>
      <c r="H123" s="28">
        <f>AUG!C124</f>
        <v>20064</v>
      </c>
      <c r="I123" s="28">
        <f>AUG!E124</f>
        <v>47</v>
      </c>
      <c r="J123" s="30">
        <f>AUG!F124</f>
        <v>426.8936170212766</v>
      </c>
      <c r="K123" s="28">
        <f>AUG!G124</f>
        <v>84</v>
      </c>
      <c r="L123" s="30">
        <f>AUG!H124</f>
        <v>238.85714285714286</v>
      </c>
    </row>
    <row r="124" spans="1:12" ht="12.75">
      <c r="A124" s="24" t="s">
        <v>50</v>
      </c>
      <c r="B124" s="28">
        <f>SEP!C123</f>
        <v>63746</v>
      </c>
      <c r="C124" s="28">
        <f>SEP!E123</f>
        <v>137</v>
      </c>
      <c r="D124" s="30">
        <f>SEP!F123</f>
        <v>465.2992700729927</v>
      </c>
      <c r="E124" s="28">
        <f>SEP!G123</f>
        <v>305</v>
      </c>
      <c r="F124" s="30">
        <f>SEP!H123</f>
        <v>209.0032786885246</v>
      </c>
      <c r="H124" s="28">
        <f>SEP!C124</f>
        <v>18926</v>
      </c>
      <c r="I124" s="28">
        <f>SEP!E124</f>
        <v>46</v>
      </c>
      <c r="J124" s="30">
        <f>SEP!F124</f>
        <v>411.4347826086956</v>
      </c>
      <c r="K124" s="28">
        <f>SEP!G124</f>
        <v>79</v>
      </c>
      <c r="L124" s="30">
        <f>SEP!H124</f>
        <v>239.56962025316454</v>
      </c>
    </row>
    <row r="125" spans="1:12" ht="12.75">
      <c r="A125" s="24" t="s">
        <v>51</v>
      </c>
      <c r="B125" s="28">
        <f>OCT!C123</f>
        <v>65641</v>
      </c>
      <c r="C125" s="28">
        <f>OCT!E123</f>
        <v>136</v>
      </c>
      <c r="D125" s="30">
        <f>OCT!F123</f>
        <v>482.65441176470586</v>
      </c>
      <c r="E125" s="28">
        <f>OCT!G123</f>
        <v>293</v>
      </c>
      <c r="F125" s="30">
        <f>OCT!H123</f>
        <v>224.0307167235495</v>
      </c>
      <c r="H125" s="28">
        <f>OCT!C124</f>
        <v>23626</v>
      </c>
      <c r="I125" s="28">
        <f>OCT!E124</f>
        <v>51</v>
      </c>
      <c r="J125" s="30">
        <f>OCT!F124</f>
        <v>463.2549019607843</v>
      </c>
      <c r="K125" s="28">
        <f>OCT!G124</f>
        <v>74</v>
      </c>
      <c r="L125" s="30">
        <f>OCT!H124</f>
        <v>319.27027027027026</v>
      </c>
    </row>
    <row r="126" spans="1:12" ht="12.75">
      <c r="A126" s="24" t="s">
        <v>52</v>
      </c>
      <c r="B126" s="28">
        <f>NOV!C123</f>
        <v>67597</v>
      </c>
      <c r="C126" s="28">
        <f>NOV!E123</f>
        <v>140</v>
      </c>
      <c r="D126" s="30">
        <f>NOV!F123</f>
        <v>482.8357142857143</v>
      </c>
      <c r="E126" s="28">
        <f>NOV!G123</f>
        <v>301</v>
      </c>
      <c r="F126" s="30">
        <f>NOV!H123</f>
        <v>224.5747508305648</v>
      </c>
      <c r="H126" s="28">
        <f>NOV!C124</f>
        <v>23573</v>
      </c>
      <c r="I126" s="28">
        <f>NOV!E124</f>
        <v>50</v>
      </c>
      <c r="J126" s="30">
        <f>NOV!F124</f>
        <v>471.46</v>
      </c>
      <c r="K126" s="28">
        <f>NOV!G124</f>
        <v>94</v>
      </c>
      <c r="L126" s="30">
        <f>NOV!H124</f>
        <v>250.77659574468086</v>
      </c>
    </row>
    <row r="127" spans="1:12" ht="12.75">
      <c r="A127" s="24" t="s">
        <v>53</v>
      </c>
      <c r="B127" s="28">
        <f>DEC!C123</f>
        <v>62147</v>
      </c>
      <c r="C127" s="28">
        <f>DEC!E123</f>
        <v>138</v>
      </c>
      <c r="D127" s="30">
        <f>DEC!F123</f>
        <v>450.34057971014494</v>
      </c>
      <c r="E127" s="28">
        <f>DEC!G123</f>
        <v>295</v>
      </c>
      <c r="F127" s="30">
        <f>DEC!H123</f>
        <v>210.6677966101695</v>
      </c>
      <c r="H127" s="28">
        <f>DEC!C124</f>
        <v>22184</v>
      </c>
      <c r="I127" s="28">
        <f>DEC!E124</f>
        <v>49</v>
      </c>
      <c r="J127" s="30">
        <f>DEC!F124</f>
        <v>452.734693877551</v>
      </c>
      <c r="K127" s="28">
        <f>DEC!G124</f>
        <v>90</v>
      </c>
      <c r="L127" s="30">
        <f>DEC!H124</f>
        <v>246.48888888888888</v>
      </c>
    </row>
    <row r="128" spans="1:12" ht="12.75">
      <c r="A128" s="24" t="s">
        <v>54</v>
      </c>
      <c r="B128" s="28">
        <f>JAN!C123</f>
        <v>61819</v>
      </c>
      <c r="C128" s="28">
        <f>JAN!E123</f>
        <v>139</v>
      </c>
      <c r="D128" s="30">
        <f>JAN!F123</f>
        <v>444.7410071942446</v>
      </c>
      <c r="E128" s="28">
        <f>JAN!G123</f>
        <v>297</v>
      </c>
      <c r="F128" s="30">
        <f>JAN!H123</f>
        <v>208.14478114478115</v>
      </c>
      <c r="H128" s="28">
        <f>JAN!C124</f>
        <v>22018</v>
      </c>
      <c r="I128" s="28">
        <f>JAN!E124</f>
        <v>48</v>
      </c>
      <c r="J128" s="30">
        <f>JAN!F124</f>
        <v>458.7083333333333</v>
      </c>
      <c r="K128" s="28">
        <f>JAN!G124</f>
        <v>90</v>
      </c>
      <c r="L128" s="30">
        <f>JAN!H124</f>
        <v>244.64444444444445</v>
      </c>
    </row>
    <row r="129" spans="1:12" ht="12.75">
      <c r="A129" s="24" t="s">
        <v>55</v>
      </c>
      <c r="B129" s="28">
        <f>FEB!C123</f>
        <v>61023</v>
      </c>
      <c r="C129" s="28">
        <f>FEB!E123</f>
        <v>131</v>
      </c>
      <c r="D129" s="30">
        <f>FEB!F123</f>
        <v>465.82442748091603</v>
      </c>
      <c r="E129" s="28">
        <f>FEB!G123</f>
        <v>290</v>
      </c>
      <c r="F129" s="30">
        <f>FEB!H123</f>
        <v>210.4241379310345</v>
      </c>
      <c r="H129" s="28">
        <f>FEB!C124</f>
        <v>20488</v>
      </c>
      <c r="I129" s="28">
        <f>FEB!E124</f>
        <v>48</v>
      </c>
      <c r="J129" s="30">
        <f>FEB!F124</f>
        <v>426.8333333333333</v>
      </c>
      <c r="K129" s="28">
        <f>FEB!G124</f>
        <v>83</v>
      </c>
      <c r="L129" s="30">
        <f>FEB!H124</f>
        <v>246.84337349397592</v>
      </c>
    </row>
    <row r="130" spans="1:17" ht="12.75">
      <c r="A130" s="24" t="s">
        <v>56</v>
      </c>
      <c r="B130" s="28">
        <f>MAR!C123</f>
        <v>59791</v>
      </c>
      <c r="C130" s="28">
        <f>MAR!E123</f>
        <v>132</v>
      </c>
      <c r="D130" s="30">
        <f>MAR!F123</f>
        <v>452.9621212121212</v>
      </c>
      <c r="E130" s="28">
        <f>MAR!G123</f>
        <v>294</v>
      </c>
      <c r="F130" s="30">
        <f>MAR!H123</f>
        <v>203.37074829931973</v>
      </c>
      <c r="H130" s="28">
        <f>MAR!C124</f>
        <v>18545</v>
      </c>
      <c r="I130" s="28">
        <f>MAR!E124</f>
        <v>45</v>
      </c>
      <c r="J130" s="30">
        <f>MAR!F124</f>
        <v>412.1111111111111</v>
      </c>
      <c r="K130" s="28">
        <f>MAR!G124</f>
        <v>74</v>
      </c>
      <c r="L130" s="30">
        <f>MAR!H124</f>
        <v>250.6081081081081</v>
      </c>
      <c r="Q130" s="19"/>
    </row>
    <row r="131" spans="1:17" ht="12.75">
      <c r="A131" s="24" t="s">
        <v>57</v>
      </c>
      <c r="B131" s="28">
        <f>APR!C123</f>
        <v>60336</v>
      </c>
      <c r="C131" s="28">
        <f>APR!E123</f>
        <v>133</v>
      </c>
      <c r="D131" s="30">
        <f>APR!F123</f>
        <v>453.65413533834584</v>
      </c>
      <c r="E131" s="28">
        <f>APR!G123</f>
        <v>295</v>
      </c>
      <c r="F131" s="30">
        <f>APR!H123</f>
        <v>204.52881355932203</v>
      </c>
      <c r="H131" s="28">
        <f>APR!C124</f>
        <v>21403</v>
      </c>
      <c r="I131" s="28">
        <f>APR!E124</f>
        <v>46</v>
      </c>
      <c r="J131" s="30">
        <f>APR!F124</f>
        <v>465.2826086956522</v>
      </c>
      <c r="K131" s="28">
        <f>APR!G124</f>
        <v>90</v>
      </c>
      <c r="L131" s="30">
        <f>APR!H124</f>
        <v>237.8111111111111</v>
      </c>
      <c r="Q131" s="19"/>
    </row>
    <row r="132" spans="1:17" ht="12.75">
      <c r="A132" s="24" t="s">
        <v>58</v>
      </c>
      <c r="B132" s="28">
        <f>MAY!C123</f>
        <v>59827</v>
      </c>
      <c r="C132" s="28">
        <f>MAY!E123</f>
        <v>134</v>
      </c>
      <c r="D132" s="30">
        <f>MAY!F123</f>
        <v>446.47014925373134</v>
      </c>
      <c r="E132" s="28">
        <f>MAY!G123</f>
        <v>287</v>
      </c>
      <c r="F132" s="30">
        <f>MAY!H107</f>
        <v>220.03948772678763</v>
      </c>
      <c r="H132" s="28">
        <f>MAY!C124</f>
        <v>21486</v>
      </c>
      <c r="I132" s="28">
        <f>MAY!E124</f>
        <v>47</v>
      </c>
      <c r="J132" s="30">
        <f>MAY!F124</f>
        <v>457.1489361702128</v>
      </c>
      <c r="K132" s="28">
        <f>MAY!G124</f>
        <v>94</v>
      </c>
      <c r="L132" s="30">
        <f>MAY!H124</f>
        <v>228.5744680851064</v>
      </c>
      <c r="Q132" s="19"/>
    </row>
    <row r="133" spans="1:17" ht="12.75">
      <c r="A133" s="24" t="s">
        <v>59</v>
      </c>
      <c r="B133" s="28">
        <f>JUN!C123</f>
        <v>59577</v>
      </c>
      <c r="C133" s="28">
        <f>JUN!E123</f>
        <v>130</v>
      </c>
      <c r="D133" s="30">
        <f>JUN!F123</f>
        <v>458.2846153846154</v>
      </c>
      <c r="E133" s="28">
        <f>JUN!G123</f>
        <v>284</v>
      </c>
      <c r="F133" s="30">
        <f>JUN!H123</f>
        <v>209.7781690140845</v>
      </c>
      <c r="H133" s="28">
        <f>JUN!C124</f>
        <v>17133</v>
      </c>
      <c r="I133" s="28">
        <f>JUN!E124</f>
        <v>40</v>
      </c>
      <c r="J133" s="30">
        <f>JUN!F124</f>
        <v>428.325</v>
      </c>
      <c r="K133" s="28">
        <f>JUN!G124</f>
        <v>77</v>
      </c>
      <c r="L133" s="30">
        <f>JUN!H124</f>
        <v>222.5064935064935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61709.75</v>
      </c>
      <c r="C134" s="20">
        <f>SUM(C122:C133)/COUNTIF(C122:C133,"&lt;&gt;0")</f>
        <v>133.91666666666666</v>
      </c>
      <c r="D134" s="30">
        <f>B134/C134</f>
        <v>460.80709396390796</v>
      </c>
      <c r="E134" s="28">
        <f>SUM(E122:E133)/COUNTIF(E122:E133,"&lt;&gt;0")</f>
        <v>292</v>
      </c>
      <c r="F134" s="30">
        <f>B134/E134</f>
        <v>211.3347602739726</v>
      </c>
      <c r="H134" s="20">
        <f>SUM(H122:H133)/COUNTIF(H122:H133,"&lt;&gt;0")</f>
        <v>20759.5</v>
      </c>
      <c r="I134" s="20">
        <f>SUM(I122:I133)/COUNTIF(I122:I133,"&lt;&gt;0")</f>
        <v>46.916666666666664</v>
      </c>
      <c r="J134" s="30">
        <f>H134/I134</f>
        <v>442.47602131438725</v>
      </c>
      <c r="K134" s="28">
        <f>SUM(K122:K133)/COUNTIF(K122:K133,"&lt;&gt;0")</f>
        <v>84.08333333333333</v>
      </c>
      <c r="L134" s="30">
        <f>H134/K134</f>
        <v>246.89197224975226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JUL!K130</f>
        <v>19668</v>
      </c>
      <c r="D142" s="28">
        <f>JUL!K131</f>
        <v>5145</v>
      </c>
      <c r="E142" s="28">
        <f>JUL!K132</f>
        <v>11828</v>
      </c>
      <c r="F142" s="28">
        <f>JUL!K133</f>
        <v>0</v>
      </c>
      <c r="G142" s="28">
        <f>JUL!K134</f>
        <v>2695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AUG!K130</f>
        <v>20064</v>
      </c>
      <c r="D143" s="28">
        <f>AUG!K131</f>
        <v>5518</v>
      </c>
      <c r="E143" s="28">
        <f>AUG!K132</f>
        <v>10045</v>
      </c>
      <c r="F143" s="28">
        <f>AUG!K133</f>
        <v>1806</v>
      </c>
      <c r="G143" s="28">
        <f>AUG!K134</f>
        <v>2695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SEP!K130</f>
        <v>18926</v>
      </c>
      <c r="D144" s="28">
        <f>SEP!K131</f>
        <v>5285</v>
      </c>
      <c r="E144" s="28">
        <f>SEP!K132</f>
        <v>10919</v>
      </c>
      <c r="F144" s="28">
        <f>SEP!K133</f>
        <v>0</v>
      </c>
      <c r="G144" s="28">
        <f>SEP!K134</f>
        <v>2722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OCT!K130</f>
        <v>23626</v>
      </c>
      <c r="D145" s="28">
        <f>OCT!K131</f>
        <v>5418</v>
      </c>
      <c r="E145" s="28">
        <f>OCT!K132</f>
        <v>14519</v>
      </c>
      <c r="F145" s="28">
        <f>OCT!K133</f>
        <v>888</v>
      </c>
      <c r="G145" s="28">
        <f>OCT!K134</f>
        <v>2801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NOV!K130</f>
        <v>23573</v>
      </c>
      <c r="D146" s="28">
        <f>NOV!K131</f>
        <v>5237</v>
      </c>
      <c r="E146" s="28">
        <f>NOV!K132</f>
        <v>14591</v>
      </c>
      <c r="F146" s="28">
        <f>NOV!K133</f>
        <v>944</v>
      </c>
      <c r="G146" s="28">
        <f>NOV!K134</f>
        <v>2801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DEC!K130</f>
        <v>22184</v>
      </c>
      <c r="D147" s="28">
        <f>DEC!K131</f>
        <v>5124</v>
      </c>
      <c r="E147" s="28">
        <f>DEC!K132</f>
        <v>14256</v>
      </c>
      <c r="F147" s="28">
        <f>DEC!K133</f>
        <v>0</v>
      </c>
      <c r="G147" s="28">
        <f>DEC!K134</f>
        <v>2804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JAN!K130</f>
        <v>22018</v>
      </c>
      <c r="D148" s="28">
        <f>JAN!K131</f>
        <v>4962</v>
      </c>
      <c r="E148" s="28">
        <f>JAN!K132</f>
        <v>14462</v>
      </c>
      <c r="F148" s="28">
        <f>JAN!K133</f>
        <v>450</v>
      </c>
      <c r="G148" s="28">
        <f>JAN!K134</f>
        <v>2144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FEB!K130</f>
        <v>20488</v>
      </c>
      <c r="D149" s="28">
        <f>FEB!K131</f>
        <v>4950</v>
      </c>
      <c r="E149" s="28">
        <f>FEB!K132</f>
        <v>12912</v>
      </c>
      <c r="F149" s="28">
        <f>FEB!K133</f>
        <v>450</v>
      </c>
      <c r="G149" s="28">
        <f>FEB!K134</f>
        <v>2176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MAR!K130</f>
        <v>18545</v>
      </c>
      <c r="D150" s="28">
        <f>MAR!K131</f>
        <v>4845</v>
      </c>
      <c r="E150" s="28">
        <f>MAR!K132</f>
        <v>11304</v>
      </c>
      <c r="F150" s="28">
        <f>MAR!K133</f>
        <v>0</v>
      </c>
      <c r="G150" s="28">
        <f>MAR!K134</f>
        <v>2396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APR!K130</f>
        <v>21403</v>
      </c>
      <c r="D151" s="28">
        <f>APR!K131</f>
        <v>5326</v>
      </c>
      <c r="E151" s="28">
        <f>APR!K132</f>
        <v>14217</v>
      </c>
      <c r="F151" s="28">
        <f>APR!K133</f>
        <v>0</v>
      </c>
      <c r="G151" s="28">
        <f>APR!K134</f>
        <v>1860</v>
      </c>
      <c r="H151" s="28"/>
    </row>
    <row r="152" spans="1:8" ht="12.75">
      <c r="A152" s="24" t="s">
        <v>58</v>
      </c>
      <c r="C152" s="28">
        <f>MAY!K130</f>
        <v>21486</v>
      </c>
      <c r="D152" s="28">
        <f>MAY!K131</f>
        <v>5189</v>
      </c>
      <c r="E152" s="28">
        <f>MAY!K132</f>
        <v>14475</v>
      </c>
      <c r="F152" s="28">
        <f>MAY!K133</f>
        <v>0</v>
      </c>
      <c r="G152" s="28">
        <f>MAY!K134</f>
        <v>1822</v>
      </c>
      <c r="H152" s="28"/>
    </row>
    <row r="153" spans="1:8" ht="12.75">
      <c r="A153" s="24" t="s">
        <v>59</v>
      </c>
      <c r="C153" s="28">
        <f>JUN!K130</f>
        <v>17133</v>
      </c>
      <c r="D153" s="28">
        <f>JUN!K131</f>
        <v>4959</v>
      </c>
      <c r="E153" s="28">
        <f>JUN!K132</f>
        <v>10894</v>
      </c>
      <c r="F153" s="28">
        <f>JUN!K133</f>
        <v>0</v>
      </c>
      <c r="G153" s="28">
        <f>JUN!K134</f>
        <v>1280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20759.5</v>
      </c>
      <c r="D154" s="33">
        <f>SUM(D142:D153)/COUNTIF(D142:D153,"&lt;&gt;0")</f>
        <v>5163.166666666667</v>
      </c>
      <c r="E154" s="33">
        <f>SUM(E142:E153)/COUNTIF(E142:E153,"&lt;&gt;0")</f>
        <v>12868.5</v>
      </c>
      <c r="F154" s="33">
        <f>SUM(F142:F153)/COUNTIF(F142:F153,"&lt;&gt;0")</f>
        <v>907.6</v>
      </c>
      <c r="G154" s="33">
        <f>SUM(G142:G153)/COUNTIF(G142:G153,"&lt;&gt;0")</f>
        <v>2349.6666666666665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JUL!B11</f>
        <v>1774</v>
      </c>
      <c r="C5" s="20">
        <f>JUL!C11</f>
        <v>33</v>
      </c>
      <c r="D5" s="20">
        <f>JUL!D11</f>
        <v>384</v>
      </c>
      <c r="E5" s="20">
        <f>JUL!E11</f>
        <v>1176</v>
      </c>
      <c r="F5" s="20">
        <f>JUL!F11</f>
        <v>40</v>
      </c>
      <c r="G5" s="20">
        <f>JUL!G11</f>
        <v>20105</v>
      </c>
      <c r="H5" s="20">
        <f aca="true" t="shared" si="0" ref="H5:H16">SUM(B5:G5)</f>
        <v>23512</v>
      </c>
    </row>
    <row r="6" spans="1:8" ht="12.75">
      <c r="A6" s="24" t="s">
        <v>49</v>
      </c>
      <c r="B6" s="20">
        <f>AUG!B11</f>
        <v>1830</v>
      </c>
      <c r="C6" s="20">
        <f>AUG!C11</f>
        <v>22</v>
      </c>
      <c r="D6" s="20">
        <f>AUG!D11</f>
        <v>416</v>
      </c>
      <c r="E6" s="20">
        <f>AUG!E11</f>
        <v>1189</v>
      </c>
      <c r="F6" s="20">
        <f>AUG!F11</f>
        <v>44</v>
      </c>
      <c r="G6" s="20">
        <f>AUG!G11</f>
        <v>20124</v>
      </c>
      <c r="H6" s="20">
        <f t="shared" si="0"/>
        <v>23625</v>
      </c>
    </row>
    <row r="7" spans="1:8" ht="12.75">
      <c r="A7" s="24" t="s">
        <v>50</v>
      </c>
      <c r="B7" s="20">
        <f>SEP!B11</f>
        <v>1824</v>
      </c>
      <c r="C7" s="20">
        <f>SEP!C11</f>
        <v>13</v>
      </c>
      <c r="D7" s="20">
        <f>SEP!D11</f>
        <v>404</v>
      </c>
      <c r="E7" s="20">
        <f>SEP!E11</f>
        <v>1187</v>
      </c>
      <c r="F7" s="20">
        <f>SEP!F11</f>
        <v>42</v>
      </c>
      <c r="G7" s="20">
        <f>SEP!G11</f>
        <v>19997</v>
      </c>
      <c r="H7" s="20">
        <f t="shared" si="0"/>
        <v>23467</v>
      </c>
    </row>
    <row r="8" spans="1:8" ht="12.75">
      <c r="A8" s="24" t="s">
        <v>51</v>
      </c>
      <c r="B8" s="20">
        <f>OCT!B11</f>
        <v>1802</v>
      </c>
      <c r="C8" s="20">
        <f>OCT!C11</f>
        <v>25</v>
      </c>
      <c r="D8" s="20">
        <f>OCT!D11</f>
        <v>392</v>
      </c>
      <c r="E8" s="20">
        <f>OCT!E11</f>
        <v>1194</v>
      </c>
      <c r="F8" s="20">
        <f>OCT!F11</f>
        <v>43</v>
      </c>
      <c r="G8" s="20">
        <f>OCT!G11</f>
        <v>20341</v>
      </c>
      <c r="H8" s="20">
        <f t="shared" si="0"/>
        <v>23797</v>
      </c>
    </row>
    <row r="9" spans="1:8" ht="12.75">
      <c r="A9" s="24" t="s">
        <v>52</v>
      </c>
      <c r="B9" s="20">
        <f>NOV!B11</f>
        <v>1794</v>
      </c>
      <c r="C9" s="20">
        <f>NOV!C11</f>
        <v>16</v>
      </c>
      <c r="D9" s="20">
        <f>NOV!D11</f>
        <v>391</v>
      </c>
      <c r="E9" s="20">
        <f>NOV!E11</f>
        <v>1202</v>
      </c>
      <c r="F9" s="20">
        <f>NOV!F11</f>
        <v>40</v>
      </c>
      <c r="G9" s="20">
        <f>NOV!G11</f>
        <v>20190</v>
      </c>
      <c r="H9" s="20">
        <f t="shared" si="0"/>
        <v>23633</v>
      </c>
    </row>
    <row r="10" spans="1:8" ht="12.75">
      <c r="A10" s="24" t="s">
        <v>53</v>
      </c>
      <c r="B10" s="20">
        <f>DEC!B11</f>
        <v>1804</v>
      </c>
      <c r="C10" s="20">
        <f>DEC!C11</f>
        <v>16</v>
      </c>
      <c r="D10" s="20">
        <f>DEC!D11</f>
        <v>391</v>
      </c>
      <c r="E10" s="20">
        <f>DEC!E11</f>
        <v>1213</v>
      </c>
      <c r="F10" s="20">
        <f>DEC!F11</f>
        <v>41</v>
      </c>
      <c r="G10" s="20">
        <f>DEC!G11</f>
        <v>20293</v>
      </c>
      <c r="H10" s="20">
        <f t="shared" si="0"/>
        <v>23758</v>
      </c>
    </row>
    <row r="11" spans="1:8" ht="12.75">
      <c r="A11" s="24" t="s">
        <v>54</v>
      </c>
      <c r="B11" s="20">
        <f>JAN!B11</f>
        <v>1847</v>
      </c>
      <c r="C11" s="20">
        <f>JAN!C11</f>
        <v>23</v>
      </c>
      <c r="D11" s="20">
        <f>JAN!D11</f>
        <v>400</v>
      </c>
      <c r="E11" s="20">
        <f>JAN!E11</f>
        <v>1202</v>
      </c>
      <c r="F11" s="20">
        <f>JAN!F11</f>
        <v>38</v>
      </c>
      <c r="G11" s="20">
        <f>JAN!G11</f>
        <v>20336</v>
      </c>
      <c r="H11" s="20">
        <f t="shared" si="0"/>
        <v>23846</v>
      </c>
    </row>
    <row r="12" spans="1:8" ht="12.75">
      <c r="A12" s="24" t="s">
        <v>55</v>
      </c>
      <c r="B12" s="20">
        <f>FEB!B11</f>
        <v>1803</v>
      </c>
      <c r="C12" s="20">
        <f>FEB!C11</f>
        <v>7</v>
      </c>
      <c r="D12" s="20">
        <f>FEB!D11</f>
        <v>403</v>
      </c>
      <c r="E12" s="20">
        <f>FEB!E11</f>
        <v>1209</v>
      </c>
      <c r="F12" s="20">
        <f>FEB!F11</f>
        <v>36</v>
      </c>
      <c r="G12" s="20">
        <f>FEB!G11</f>
        <v>20223</v>
      </c>
      <c r="H12" s="20">
        <f t="shared" si="0"/>
        <v>23681</v>
      </c>
    </row>
    <row r="13" spans="1:8" ht="12.75">
      <c r="A13" s="24" t="s">
        <v>56</v>
      </c>
      <c r="B13" s="20">
        <f>MAR!B11</f>
        <v>1734</v>
      </c>
      <c r="C13" s="20">
        <f>MAR!C11</f>
        <v>4</v>
      </c>
      <c r="D13" s="20">
        <f>MAR!D11</f>
        <v>383</v>
      </c>
      <c r="E13" s="20">
        <f>MAR!E11</f>
        <v>1205</v>
      </c>
      <c r="F13" s="20">
        <f>MAR!F11</f>
        <v>36</v>
      </c>
      <c r="G13" s="20">
        <f>MAR!G11</f>
        <v>20417</v>
      </c>
      <c r="H13" s="20">
        <f t="shared" si="0"/>
        <v>23779</v>
      </c>
    </row>
    <row r="14" spans="1:8" ht="12.75">
      <c r="A14" s="24" t="s">
        <v>57</v>
      </c>
      <c r="B14" s="20">
        <f>APR!B11</f>
        <v>1744</v>
      </c>
      <c r="C14" s="20">
        <f>APR!C11</f>
        <v>0</v>
      </c>
      <c r="D14" s="20">
        <f>APR!D11</f>
        <v>362</v>
      </c>
      <c r="E14" s="20">
        <f>APR!E11</f>
        <v>1217</v>
      </c>
      <c r="F14" s="20">
        <f>APR!F11</f>
        <v>34</v>
      </c>
      <c r="G14" s="20">
        <f>APR!G11</f>
        <v>20159</v>
      </c>
      <c r="H14" s="20">
        <f t="shared" si="0"/>
        <v>23516</v>
      </c>
    </row>
    <row r="15" spans="1:8" ht="12.75">
      <c r="A15" s="24" t="s">
        <v>58</v>
      </c>
      <c r="B15" s="20">
        <f>MAY!B11</f>
        <v>1728</v>
      </c>
      <c r="C15" s="20">
        <f>MAY!C11</f>
        <v>0</v>
      </c>
      <c r="D15" s="20">
        <f>MAY!D11</f>
        <v>358</v>
      </c>
      <c r="E15" s="20">
        <f>MAY!E11</f>
        <v>1219</v>
      </c>
      <c r="F15" s="20">
        <f>MAY!F11</f>
        <v>34</v>
      </c>
      <c r="G15" s="20">
        <f>MAY!G11</f>
        <v>20168</v>
      </c>
      <c r="H15" s="20">
        <f t="shared" si="0"/>
        <v>23507</v>
      </c>
    </row>
    <row r="16" spans="1:8" ht="12.75">
      <c r="A16" s="24" t="s">
        <v>59</v>
      </c>
      <c r="B16" s="20">
        <f>JUN!B11</f>
        <v>1680</v>
      </c>
      <c r="C16" s="20">
        <f>JUN!C11</f>
        <v>4</v>
      </c>
      <c r="D16" s="20">
        <f>JUN!D11</f>
        <v>361</v>
      </c>
      <c r="E16" s="20">
        <f>JUN!E11</f>
        <v>1237</v>
      </c>
      <c r="F16" s="20">
        <f>JUN!F11</f>
        <v>32</v>
      </c>
      <c r="G16" s="20">
        <f>JUN!G11</f>
        <v>20273</v>
      </c>
      <c r="H16" s="20">
        <f t="shared" si="0"/>
        <v>23587</v>
      </c>
    </row>
    <row r="17" spans="1:17" ht="12.75">
      <c r="A17" s="17" t="s">
        <v>47</v>
      </c>
      <c r="B17" s="20">
        <f aca="true" t="shared" si="1" ref="B17:H17">SUM(B5:B16)/COUNTIF(B5:B16,"&lt;&gt;0")</f>
        <v>1780.3333333333333</v>
      </c>
      <c r="C17" s="20">
        <f t="shared" si="1"/>
        <v>16.3</v>
      </c>
      <c r="D17" s="20">
        <f t="shared" si="1"/>
        <v>387.0833333333333</v>
      </c>
      <c r="E17" s="20">
        <f t="shared" si="1"/>
        <v>1204.1666666666667</v>
      </c>
      <c r="F17" s="20">
        <f t="shared" si="1"/>
        <v>38.333333333333336</v>
      </c>
      <c r="G17" s="20">
        <f t="shared" si="1"/>
        <v>20218.833333333332</v>
      </c>
      <c r="H17" s="20">
        <f t="shared" si="1"/>
        <v>23642.333333333332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JUL!B22</f>
        <v>563</v>
      </c>
      <c r="C21" s="23">
        <f>JUL!C22</f>
        <v>5</v>
      </c>
      <c r="D21" s="23">
        <f>JUL!D22</f>
        <v>376</v>
      </c>
      <c r="E21" s="23">
        <f>JUL!E22</f>
        <v>1130</v>
      </c>
      <c r="F21" s="23">
        <f>JUL!F22</f>
        <v>37</v>
      </c>
      <c r="G21" s="23">
        <f>JUL!G22</f>
        <v>9991</v>
      </c>
      <c r="H21" s="20">
        <f aca="true" t="shared" si="2" ref="H21:H32">SUM(B21:G21)</f>
        <v>12102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AUG!B22</f>
        <v>576</v>
      </c>
      <c r="C22" s="23">
        <f>AUG!C22</f>
        <v>5</v>
      </c>
      <c r="D22" s="23">
        <f>AUG!D22</f>
        <v>408</v>
      </c>
      <c r="E22" s="23">
        <f>AUG!E22</f>
        <v>1131</v>
      </c>
      <c r="F22" s="23">
        <f>AUG!F22</f>
        <v>41</v>
      </c>
      <c r="G22" s="23">
        <f>AUG!G22</f>
        <v>9965</v>
      </c>
      <c r="H22" s="20">
        <f t="shared" si="2"/>
        <v>12126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SEP!B22</f>
        <v>566</v>
      </c>
      <c r="C23" s="23">
        <f>SEP!C22</f>
        <v>3</v>
      </c>
      <c r="D23" s="23">
        <f>SEP!D22</f>
        <v>396</v>
      </c>
      <c r="E23" s="23">
        <f>SEP!E22</f>
        <v>1134</v>
      </c>
      <c r="F23" s="23">
        <f>SEP!F22</f>
        <v>39</v>
      </c>
      <c r="G23" s="23">
        <f>SEP!G22</f>
        <v>9901</v>
      </c>
      <c r="H23" s="20">
        <f t="shared" si="2"/>
        <v>12039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OCT!B22</f>
        <v>572</v>
      </c>
      <c r="C24" s="23">
        <f>OCT!C22</f>
        <v>6</v>
      </c>
      <c r="D24" s="23">
        <f>OCT!D22</f>
        <v>383</v>
      </c>
      <c r="E24" s="23">
        <f>OCT!E22</f>
        <v>1143</v>
      </c>
      <c r="F24" s="23">
        <f>OCT!F22</f>
        <v>40</v>
      </c>
      <c r="G24" s="23">
        <f>OCT!G22</f>
        <v>10085</v>
      </c>
      <c r="H24" s="20">
        <f t="shared" si="2"/>
        <v>12229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NOV!B22</f>
        <v>564</v>
      </c>
      <c r="C25" s="20">
        <f>NOV!C22</f>
        <v>5</v>
      </c>
      <c r="D25" s="20">
        <f>NOV!D22</f>
        <v>381</v>
      </c>
      <c r="E25" s="20">
        <f>NOV!E22</f>
        <v>1151</v>
      </c>
      <c r="F25" s="20">
        <f>NOV!F22</f>
        <v>37</v>
      </c>
      <c r="G25" s="20">
        <f>NOV!G22</f>
        <v>9947</v>
      </c>
      <c r="H25" s="20">
        <f t="shared" si="2"/>
        <v>12085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DEC!B22</f>
        <v>567</v>
      </c>
      <c r="C26" s="20">
        <f>DEC!C22</f>
        <v>3</v>
      </c>
      <c r="D26" s="20">
        <f>DEC!D22</f>
        <v>381</v>
      </c>
      <c r="E26" s="20">
        <f>DEC!E22</f>
        <v>1158</v>
      </c>
      <c r="F26" s="20">
        <f>DEC!F22</f>
        <v>38</v>
      </c>
      <c r="G26" s="20">
        <f>DEC!G22</f>
        <v>10006</v>
      </c>
      <c r="H26" s="20">
        <f t="shared" si="2"/>
        <v>12153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JAN!B22</f>
        <v>584</v>
      </c>
      <c r="C27" s="20">
        <f>JAN!C22</f>
        <v>7</v>
      </c>
      <c r="D27" s="20">
        <f>JAN!D22</f>
        <v>390</v>
      </c>
      <c r="E27" s="20">
        <f>JAN!E22</f>
        <v>1156</v>
      </c>
      <c r="F27" s="20">
        <f>JAN!F22</f>
        <v>35</v>
      </c>
      <c r="G27" s="20">
        <f>JAN!G22</f>
        <v>10033</v>
      </c>
      <c r="H27" s="20">
        <f t="shared" si="2"/>
        <v>12205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FEB!B22</f>
        <v>574</v>
      </c>
      <c r="C28" s="20">
        <f>FEB!C22</f>
        <v>2</v>
      </c>
      <c r="D28" s="20">
        <f>FEB!D22</f>
        <v>391</v>
      </c>
      <c r="E28" s="20">
        <f>FEB!E22</f>
        <v>1162</v>
      </c>
      <c r="F28" s="20">
        <f>FEB!F22</f>
        <v>33</v>
      </c>
      <c r="G28" s="20">
        <f>FEB!G22</f>
        <v>9979</v>
      </c>
      <c r="H28" s="20">
        <f t="shared" si="2"/>
        <v>12141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MAR!B22</f>
        <v>551</v>
      </c>
      <c r="C29" s="20">
        <f>MAR!C22</f>
        <v>1</v>
      </c>
      <c r="D29" s="20">
        <f>MAR!D22</f>
        <v>372</v>
      </c>
      <c r="E29" s="20">
        <f>MAR!E22</f>
        <v>1157</v>
      </c>
      <c r="F29" s="20">
        <f>MAR!F22</f>
        <v>33</v>
      </c>
      <c r="G29" s="20">
        <f>MAR!G22</f>
        <v>10098</v>
      </c>
      <c r="H29" s="20">
        <f t="shared" si="2"/>
        <v>12212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APR!B22</f>
        <v>553</v>
      </c>
      <c r="C30" s="20">
        <f>APR!C22</f>
        <v>0</v>
      </c>
      <c r="D30" s="20">
        <f>APR!D22</f>
        <v>351</v>
      </c>
      <c r="E30" s="20">
        <f>APR!E22</f>
        <v>1168</v>
      </c>
      <c r="F30" s="20">
        <f>APR!F22</f>
        <v>31</v>
      </c>
      <c r="G30" s="20">
        <f>APR!G22</f>
        <v>10002</v>
      </c>
      <c r="H30" s="20">
        <f t="shared" si="2"/>
        <v>12105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MAY!B22</f>
        <v>548</v>
      </c>
      <c r="C31" s="20">
        <f>MAY!C22</f>
        <v>0</v>
      </c>
      <c r="D31" s="20">
        <f>MAY!D22</f>
        <v>348</v>
      </c>
      <c r="E31" s="20">
        <f>MAY!E22</f>
        <v>1176</v>
      </c>
      <c r="F31" s="20">
        <f>MAY!F22</f>
        <v>31</v>
      </c>
      <c r="G31" s="20">
        <f>MAY!G22</f>
        <v>10039</v>
      </c>
      <c r="H31" s="20">
        <f t="shared" si="2"/>
        <v>12142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JUN!B22</f>
        <v>533</v>
      </c>
      <c r="C32" s="20">
        <f>JUN!C22</f>
        <v>2</v>
      </c>
      <c r="D32" s="20">
        <f>JUN!D22</f>
        <v>348</v>
      </c>
      <c r="E32" s="20">
        <f>JUN!E22</f>
        <v>1190</v>
      </c>
      <c r="F32" s="20">
        <f>JUN!F22</f>
        <v>29</v>
      </c>
      <c r="G32" s="20">
        <f>JUN!G22</f>
        <v>10064</v>
      </c>
      <c r="H32" s="20">
        <f t="shared" si="2"/>
        <v>12166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562.5833333333334</v>
      </c>
      <c r="C33" s="20">
        <f t="shared" si="3"/>
        <v>3.9</v>
      </c>
      <c r="D33" s="20">
        <f t="shared" si="3"/>
        <v>377.0833333333333</v>
      </c>
      <c r="E33" s="20">
        <f t="shared" si="3"/>
        <v>1154.6666666666667</v>
      </c>
      <c r="F33" s="20">
        <f t="shared" si="3"/>
        <v>35.333333333333336</v>
      </c>
      <c r="G33" s="20">
        <f t="shared" si="3"/>
        <v>10009.166666666666</v>
      </c>
      <c r="H33" s="20">
        <f t="shared" si="3"/>
        <v>12142.083333333334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JUL!B33</f>
        <v>399939</v>
      </c>
      <c r="C37" s="20">
        <f>JUL!C33</f>
        <v>6980</v>
      </c>
      <c r="D37" s="20">
        <f>JUL!D33</f>
        <v>113442</v>
      </c>
      <c r="E37" s="20">
        <f>JUL!E33</f>
        <v>243819</v>
      </c>
      <c r="F37" s="20">
        <f>JUL!F33</f>
        <v>11931</v>
      </c>
      <c r="G37" s="20">
        <f>JUL!G33</f>
        <v>4378330</v>
      </c>
      <c r="H37" s="20">
        <f aca="true" t="shared" si="4" ref="H37:H48">SUM(B37:G37)</f>
        <v>5154441</v>
      </c>
    </row>
    <row r="38" spans="1:8" ht="12.75">
      <c r="A38" s="24" t="s">
        <v>49</v>
      </c>
      <c r="B38" s="20">
        <f>AUG!B33</f>
        <v>411244</v>
      </c>
      <c r="C38" s="20">
        <f>AUG!C33</f>
        <v>5206</v>
      </c>
      <c r="D38" s="20">
        <f>AUG!D33</f>
        <v>122890</v>
      </c>
      <c r="E38" s="20">
        <f>AUG!E33</f>
        <v>245686</v>
      </c>
      <c r="F38" s="20">
        <f>AUG!F33</f>
        <v>13400</v>
      </c>
      <c r="G38" s="20">
        <f>AUG!G33</f>
        <v>4372164</v>
      </c>
      <c r="H38" s="20">
        <f t="shared" si="4"/>
        <v>5170590</v>
      </c>
    </row>
    <row r="39" spans="1:17" ht="12.75">
      <c r="A39" s="24" t="s">
        <v>50</v>
      </c>
      <c r="B39" s="20">
        <f>SEP!B33</f>
        <v>408171</v>
      </c>
      <c r="C39" s="20">
        <f>SEP!C33</f>
        <v>2560</v>
      </c>
      <c r="D39" s="20">
        <f>SEP!D33</f>
        <v>119502</v>
      </c>
      <c r="E39" s="20">
        <f>SEP!E33</f>
        <v>246720</v>
      </c>
      <c r="F39" s="20">
        <f>SEP!F33</f>
        <v>12497</v>
      </c>
      <c r="G39" s="20">
        <f>SEP!G33</f>
        <v>4340896</v>
      </c>
      <c r="H39" s="20">
        <f t="shared" si="4"/>
        <v>5130346</v>
      </c>
      <c r="Q39" s="19"/>
    </row>
    <row r="40" spans="1:17" ht="12.75">
      <c r="A40" s="24" t="s">
        <v>51</v>
      </c>
      <c r="B40" s="20">
        <f>OCT!B33</f>
        <v>427208</v>
      </c>
      <c r="C40" s="20">
        <f>OCT!C33</f>
        <v>5610</v>
      </c>
      <c r="D40" s="20">
        <f>OCT!D33</f>
        <v>118150</v>
      </c>
      <c r="E40" s="20">
        <f>OCT!E33</f>
        <v>262255</v>
      </c>
      <c r="F40" s="20">
        <f>OCT!F33</f>
        <v>13241</v>
      </c>
      <c r="G40" s="20">
        <f>OCT!G33</f>
        <v>4608436</v>
      </c>
      <c r="H40" s="20">
        <f t="shared" si="4"/>
        <v>5434900</v>
      </c>
      <c r="Q40" s="19"/>
    </row>
    <row r="41" spans="1:17" ht="12.75">
      <c r="A41" s="24" t="s">
        <v>52</v>
      </c>
      <c r="B41" s="20">
        <f>NOV!B33</f>
        <v>419211</v>
      </c>
      <c r="C41" s="20">
        <f>NOV!C33</f>
        <v>3808</v>
      </c>
      <c r="D41" s="20">
        <f>NOV!D33</f>
        <v>117871</v>
      </c>
      <c r="E41" s="20">
        <f>NOV!E33</f>
        <v>263869</v>
      </c>
      <c r="F41" s="20">
        <f>NOV!F33</f>
        <v>12336</v>
      </c>
      <c r="G41" s="20">
        <f>NOV!G33</f>
        <v>4547348</v>
      </c>
      <c r="H41" s="20">
        <f t="shared" si="4"/>
        <v>5364443</v>
      </c>
      <c r="Q41" s="19"/>
    </row>
    <row r="42" spans="1:17" ht="12.75">
      <c r="A42" s="24" t="s">
        <v>53</v>
      </c>
      <c r="B42" s="20">
        <f>DEC!B33</f>
        <v>420831</v>
      </c>
      <c r="C42" s="20">
        <f>DEC!C33</f>
        <v>3117</v>
      </c>
      <c r="D42" s="20">
        <f>DEC!D33</f>
        <v>118187</v>
      </c>
      <c r="E42" s="20">
        <f>DEC!E33</f>
        <v>266381</v>
      </c>
      <c r="F42" s="20">
        <f>DEC!F33</f>
        <v>12692</v>
      </c>
      <c r="G42" s="20">
        <f>DEC!G33</f>
        <v>4565296</v>
      </c>
      <c r="H42" s="20">
        <f t="shared" si="4"/>
        <v>5386504</v>
      </c>
      <c r="Q42" s="19"/>
    </row>
    <row r="43" spans="1:17" ht="12.75">
      <c r="A43" s="24" t="s">
        <v>54</v>
      </c>
      <c r="B43" s="20">
        <f>JAN!B33</f>
        <v>432833</v>
      </c>
      <c r="C43" s="20">
        <f>JAN!C33</f>
        <v>4737</v>
      </c>
      <c r="D43" s="20">
        <f>JAN!D33</f>
        <v>120710</v>
      </c>
      <c r="E43" s="20">
        <f>JAN!E33</f>
        <v>259997</v>
      </c>
      <c r="F43" s="20">
        <f>JAN!F33</f>
        <v>11428</v>
      </c>
      <c r="G43" s="20">
        <f>JAN!G33</f>
        <v>4549117</v>
      </c>
      <c r="H43" s="20">
        <f t="shared" si="4"/>
        <v>5378822</v>
      </c>
      <c r="Q43" s="19"/>
    </row>
    <row r="44" spans="1:17" ht="12.75">
      <c r="A44" s="24" t="s">
        <v>55</v>
      </c>
      <c r="B44" s="20">
        <f>FEB!B33</f>
        <v>420611</v>
      </c>
      <c r="C44" s="20">
        <f>FEB!C33</f>
        <v>1532</v>
      </c>
      <c r="D44" s="20">
        <f>FEB!D33</f>
        <v>120832</v>
      </c>
      <c r="E44" s="20">
        <f>FEB!E33</f>
        <v>262168</v>
      </c>
      <c r="F44" s="20">
        <f>FEB!F33</f>
        <v>10965</v>
      </c>
      <c r="G44" s="20">
        <f>FEB!G33</f>
        <v>4536188</v>
      </c>
      <c r="H44" s="20">
        <f t="shared" si="4"/>
        <v>5352296</v>
      </c>
      <c r="Q44" s="19"/>
    </row>
    <row r="45" spans="1:17" ht="12.75">
      <c r="A45" s="24" t="s">
        <v>56</v>
      </c>
      <c r="B45" s="20">
        <f>MAR!B33</f>
        <v>403906</v>
      </c>
      <c r="C45" s="20">
        <f>MAR!C33</f>
        <v>1100</v>
      </c>
      <c r="D45" s="20">
        <f>MAR!D33</f>
        <v>115939</v>
      </c>
      <c r="E45" s="20">
        <f>MAR!E33</f>
        <v>261319</v>
      </c>
      <c r="F45" s="20">
        <f>MAR!F33</f>
        <v>11044</v>
      </c>
      <c r="G45" s="20">
        <f>MAR!G33</f>
        <v>4585782</v>
      </c>
      <c r="H45" s="20">
        <f t="shared" si="4"/>
        <v>5379090</v>
      </c>
      <c r="Q45" s="19"/>
    </row>
    <row r="46" spans="1:17" ht="12.75">
      <c r="A46" s="24" t="s">
        <v>57</v>
      </c>
      <c r="B46" s="20">
        <f>APR!B33</f>
        <v>403757</v>
      </c>
      <c r="C46" s="20">
        <f>APR!C33</f>
        <v>0</v>
      </c>
      <c r="D46" s="20">
        <f>APR!D33</f>
        <v>106904</v>
      </c>
      <c r="E46" s="20">
        <f>APR!E33</f>
        <v>263300</v>
      </c>
      <c r="F46" s="20">
        <f>APR!F33</f>
        <v>10322</v>
      </c>
      <c r="G46" s="20">
        <f>APR!G33</f>
        <v>4532033</v>
      </c>
      <c r="H46" s="20">
        <f t="shared" si="4"/>
        <v>5316316</v>
      </c>
      <c r="Q46" s="19"/>
    </row>
    <row r="47" spans="1:17" ht="12.75">
      <c r="A47" s="24" t="s">
        <v>58</v>
      </c>
      <c r="B47" s="20">
        <f>MAY!B33</f>
        <v>399509</v>
      </c>
      <c r="C47" s="20">
        <f>MAY!C33</f>
        <v>0</v>
      </c>
      <c r="D47" s="20">
        <f>MAY!D33</f>
        <v>105535</v>
      </c>
      <c r="E47" s="20">
        <f>MAY!E33</f>
        <v>263089</v>
      </c>
      <c r="F47" s="20">
        <f>MAY!F33</f>
        <v>10282</v>
      </c>
      <c r="G47" s="20">
        <f>MAY!G33</f>
        <v>4537827</v>
      </c>
      <c r="H47" s="20">
        <f t="shared" si="4"/>
        <v>5316242</v>
      </c>
      <c r="Q47" s="19"/>
    </row>
    <row r="48" spans="1:17" ht="12.75">
      <c r="A48" s="24" t="s">
        <v>59</v>
      </c>
      <c r="B48" s="20">
        <f>JUN!B33</f>
        <v>388158</v>
      </c>
      <c r="C48" s="20">
        <f>JUN!C33</f>
        <v>781</v>
      </c>
      <c r="D48" s="20">
        <f>JUN!D33</f>
        <v>106500</v>
      </c>
      <c r="E48" s="20">
        <f>JUN!E33</f>
        <v>267049</v>
      </c>
      <c r="F48" s="20">
        <f>JUN!F33</f>
        <v>9662</v>
      </c>
      <c r="G48" s="20">
        <f>JUN!G33</f>
        <v>4557514</v>
      </c>
      <c r="H48" s="20">
        <f t="shared" si="4"/>
        <v>5329664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411281.5</v>
      </c>
      <c r="C49" s="20">
        <f t="shared" si="5"/>
        <v>3543.1</v>
      </c>
      <c r="D49" s="20">
        <f t="shared" si="5"/>
        <v>115538.5</v>
      </c>
      <c r="E49" s="20">
        <f t="shared" si="5"/>
        <v>258804.33333333334</v>
      </c>
      <c r="F49" s="20">
        <f t="shared" si="5"/>
        <v>11650</v>
      </c>
      <c r="G49" s="20">
        <f t="shared" si="5"/>
        <v>4509244.25</v>
      </c>
      <c r="H49" s="20">
        <f t="shared" si="5"/>
        <v>5309471.166666667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JUL!G42</f>
        <v>12102</v>
      </c>
      <c r="D58" s="28">
        <f>JUL!G43</f>
        <v>23512</v>
      </c>
      <c r="E58" s="30">
        <f>JUL!G44</f>
        <v>1.9428193686993884</v>
      </c>
      <c r="G58" s="28">
        <f>JUL!G47</f>
        <v>9991</v>
      </c>
      <c r="H58" s="28">
        <f>JUL!G48</f>
        <v>20105</v>
      </c>
      <c r="I58" s="30">
        <f>JUL!G49</f>
        <v>2.012311079971975</v>
      </c>
      <c r="K58" s="28">
        <f>JUL!G52</f>
        <v>2111</v>
      </c>
      <c r="L58" s="28">
        <f>JUL!G53</f>
        <v>3407</v>
      </c>
      <c r="M58" s="30">
        <f>JUL!G54</f>
        <v>1.6139270487920416</v>
      </c>
    </row>
    <row r="59" spans="1:13" ht="12.75">
      <c r="A59" s="24" t="s">
        <v>49</v>
      </c>
      <c r="C59" s="28">
        <f>AUG!G42</f>
        <v>12126</v>
      </c>
      <c r="D59" s="28">
        <f>AUG!G43</f>
        <v>23625</v>
      </c>
      <c r="E59" s="30">
        <f>AUG!G44</f>
        <v>1.9482929242949034</v>
      </c>
      <c r="G59" s="28">
        <f>AUG!G47</f>
        <v>9965</v>
      </c>
      <c r="H59" s="28">
        <f>AUG!G48</f>
        <v>20124</v>
      </c>
      <c r="I59" s="30">
        <f>AUG!G49</f>
        <v>2.0194681384846964</v>
      </c>
      <c r="K59" s="28">
        <f>AUG!G52</f>
        <v>2156</v>
      </c>
      <c r="L59" s="28">
        <f>AUG!G53</f>
        <v>3501</v>
      </c>
      <c r="M59" s="30">
        <f>AUG!G54</f>
        <v>1.6238404452690167</v>
      </c>
    </row>
    <row r="60" spans="1:13" ht="12.75">
      <c r="A60" s="24" t="s">
        <v>50</v>
      </c>
      <c r="C60" s="28">
        <f>SEP!G42</f>
        <v>12039</v>
      </c>
      <c r="D60" s="28">
        <f>SEP!G43</f>
        <v>23467</v>
      </c>
      <c r="E60" s="30">
        <f>SEP!G44</f>
        <v>1.94924827643492</v>
      </c>
      <c r="G60" s="28">
        <f>SEP!G47</f>
        <v>9901</v>
      </c>
      <c r="H60" s="28">
        <f>SEP!G48</f>
        <v>19997</v>
      </c>
      <c r="I60" s="30">
        <f>SEP!G49</f>
        <v>2.0196949803050197</v>
      </c>
      <c r="K60" s="28">
        <f>SEP!G52</f>
        <v>2138</v>
      </c>
      <c r="L60" s="28">
        <f>SEP!G53</f>
        <v>3470</v>
      </c>
      <c r="M60" s="30">
        <f>SEP!G54</f>
        <v>1.6230121608980355</v>
      </c>
    </row>
    <row r="61" spans="1:13" ht="12.75">
      <c r="A61" s="24" t="s">
        <v>51</v>
      </c>
      <c r="C61" s="28">
        <f>OCT!G42</f>
        <v>12229</v>
      </c>
      <c r="D61" s="28">
        <f>OCT!G43</f>
        <v>23797</v>
      </c>
      <c r="E61" s="30">
        <f>OCT!G44</f>
        <v>1.9459481560225693</v>
      </c>
      <c r="G61" s="28">
        <f>OCT!G47</f>
        <v>10085</v>
      </c>
      <c r="H61" s="28">
        <f>OCT!G48</f>
        <v>20341</v>
      </c>
      <c r="I61" s="30">
        <f>OCT!G49</f>
        <v>2.0169558750619734</v>
      </c>
      <c r="K61" s="28">
        <f>OCT!G52</f>
        <v>2144</v>
      </c>
      <c r="L61" s="28">
        <f>OCT!G53</f>
        <v>3456</v>
      </c>
      <c r="M61" s="30">
        <f>OCT!G54</f>
        <v>1.6119402985074627</v>
      </c>
    </row>
    <row r="62" spans="1:13" ht="12.75">
      <c r="A62" s="24" t="s">
        <v>52</v>
      </c>
      <c r="C62" s="28">
        <f>NOV!G42</f>
        <v>12085</v>
      </c>
      <c r="D62" s="28">
        <f>NOV!G43</f>
        <v>23633</v>
      </c>
      <c r="E62" s="30">
        <f>NOV!G44</f>
        <v>1.955564749689698</v>
      </c>
      <c r="G62" s="28">
        <f>NOV!G47</f>
        <v>9947</v>
      </c>
      <c r="H62" s="28">
        <f>NOV!G48</f>
        <v>20190</v>
      </c>
      <c r="I62" s="30">
        <f>NOV!G49</f>
        <v>2.0297577158942395</v>
      </c>
      <c r="K62" s="28">
        <f>NOV!G52</f>
        <v>2138</v>
      </c>
      <c r="L62" s="28">
        <f>NOV!G53</f>
        <v>3443</v>
      </c>
      <c r="M62" s="30">
        <f>NOV!G54</f>
        <v>1.6103835360149672</v>
      </c>
    </row>
    <row r="63" spans="1:17" ht="12.75">
      <c r="A63" s="24" t="s">
        <v>53</v>
      </c>
      <c r="C63" s="28">
        <f>DEC!G42</f>
        <v>12153</v>
      </c>
      <c r="D63" s="28">
        <f>DEC!G43</f>
        <v>23758</v>
      </c>
      <c r="E63" s="30">
        <f>DEC!G44</f>
        <v>1.954908253106229</v>
      </c>
      <c r="G63" s="28">
        <f>DEC!G47</f>
        <v>10006</v>
      </c>
      <c r="H63" s="28">
        <f>DEC!G48</f>
        <v>20293</v>
      </c>
      <c r="I63" s="30">
        <f>DEC!G49</f>
        <v>2.028083150109934</v>
      </c>
      <c r="K63" s="28">
        <f>DEC!G52</f>
        <v>2147</v>
      </c>
      <c r="L63" s="28">
        <f>DEC!G53</f>
        <v>3465</v>
      </c>
      <c r="M63" s="30">
        <f>DEC!G54</f>
        <v>1.6138798323241732</v>
      </c>
      <c r="Q63" s="19"/>
    </row>
    <row r="64" spans="1:17" ht="12.75">
      <c r="A64" s="24" t="s">
        <v>54</v>
      </c>
      <c r="C64" s="28">
        <f>JAN!G42</f>
        <v>12205</v>
      </c>
      <c r="D64" s="28">
        <f>JAN!G43</f>
        <v>23846</v>
      </c>
      <c r="E64" s="30">
        <f>JAN!G44</f>
        <v>1.9537894305612453</v>
      </c>
      <c r="G64" s="28">
        <f>JAN!G47</f>
        <v>10033</v>
      </c>
      <c r="H64" s="28">
        <f>JAN!G48</f>
        <v>20336</v>
      </c>
      <c r="I64" s="30">
        <f>JAN!G49</f>
        <v>2.0269111930628925</v>
      </c>
      <c r="K64" s="28">
        <f>JAN!G52</f>
        <v>2172</v>
      </c>
      <c r="L64" s="28">
        <f>JAN!G53</f>
        <v>3509</v>
      </c>
      <c r="M64" s="30">
        <f>JAN!G54</f>
        <v>1.615561694290976</v>
      </c>
      <c r="Q64" s="19"/>
    </row>
    <row r="65" spans="1:17" ht="12.75">
      <c r="A65" s="24" t="s">
        <v>55</v>
      </c>
      <c r="C65" s="28">
        <f>FEB!G42</f>
        <v>12141</v>
      </c>
      <c r="D65" s="28">
        <f>FEB!G43</f>
        <v>23681</v>
      </c>
      <c r="E65" s="30">
        <f>FEB!G44</f>
        <v>1.9504983115064658</v>
      </c>
      <c r="G65" s="28">
        <f>FEB!G47</f>
        <v>9979</v>
      </c>
      <c r="H65" s="28">
        <f>FEB!G48</f>
        <v>20223</v>
      </c>
      <c r="I65" s="30">
        <f>FEB!G49</f>
        <v>2.026555767110933</v>
      </c>
      <c r="K65" s="28">
        <f>FEB!G52</f>
        <v>2162</v>
      </c>
      <c r="L65" s="28">
        <f>FEB!G53</f>
        <v>3457</v>
      </c>
      <c r="M65" s="30">
        <f>FEB!G54</f>
        <v>1.5989824236817762</v>
      </c>
      <c r="Q65" s="19"/>
    </row>
    <row r="66" spans="1:17" ht="12.75">
      <c r="A66" s="24" t="s">
        <v>56</v>
      </c>
      <c r="C66" s="28">
        <f>MAR!G42</f>
        <v>12212</v>
      </c>
      <c r="D66" s="28">
        <f>MAR!G43</f>
        <v>23779</v>
      </c>
      <c r="E66" s="30">
        <f>MAR!G44</f>
        <v>1.9471830985915493</v>
      </c>
      <c r="G66" s="28">
        <f>MAR!G47</f>
        <v>10098</v>
      </c>
      <c r="H66" s="28">
        <f>MAR!G48</f>
        <v>20417</v>
      </c>
      <c r="I66" s="30">
        <f>MAR!G49</f>
        <v>2.021885521885522</v>
      </c>
      <c r="K66" s="28">
        <f>MAR!G52</f>
        <v>2114</v>
      </c>
      <c r="L66" s="28">
        <f>MAR!G53</f>
        <v>3362</v>
      </c>
      <c r="M66" s="30">
        <f>MAR!G54</f>
        <v>1.5903500473036898</v>
      </c>
      <c r="Q66" s="19"/>
    </row>
    <row r="67" spans="1:17" ht="12.75">
      <c r="A67" s="24" t="s">
        <v>57</v>
      </c>
      <c r="C67" s="28">
        <f>APR!G42</f>
        <v>12105</v>
      </c>
      <c r="D67" s="28">
        <f>APR!G43</f>
        <v>23516</v>
      </c>
      <c r="E67" s="30">
        <f>APR!G44</f>
        <v>1.9426683188764973</v>
      </c>
      <c r="G67" s="28">
        <f>APR!G47</f>
        <v>10002</v>
      </c>
      <c r="H67" s="28">
        <f>APR!G48</f>
        <v>20159</v>
      </c>
      <c r="I67" s="30">
        <f>APR!G49</f>
        <v>2.015496900619876</v>
      </c>
      <c r="K67" s="28">
        <f>APR!G52</f>
        <v>2103</v>
      </c>
      <c r="L67" s="28">
        <f>APR!G53</f>
        <v>3357</v>
      </c>
      <c r="M67" s="30">
        <f>APR!G54</f>
        <v>1.5962910128388017</v>
      </c>
      <c r="Q67" s="19"/>
    </row>
    <row r="68" spans="1:17" ht="12.75">
      <c r="A68" s="24" t="s">
        <v>58</v>
      </c>
      <c r="C68" s="28">
        <f>MAY!G42</f>
        <v>12142</v>
      </c>
      <c r="D68" s="28">
        <f>MAY!G43</f>
        <v>23507</v>
      </c>
      <c r="E68" s="30">
        <f>MAY!G44</f>
        <v>1.9360072475704166</v>
      </c>
      <c r="G68" s="28">
        <f>MAY!G47</f>
        <v>10039</v>
      </c>
      <c r="H68" s="28">
        <f>MAY!G48</f>
        <v>20168</v>
      </c>
      <c r="I68" s="30">
        <f>MAY!G49</f>
        <v>2.008965036358203</v>
      </c>
      <c r="K68" s="28">
        <f>MAY!G52</f>
        <v>2103</v>
      </c>
      <c r="L68" s="28">
        <f>MAY!G53</f>
        <v>3339</v>
      </c>
      <c r="M68" s="30">
        <f>MAY!G54</f>
        <v>1.587731811697575</v>
      </c>
      <c r="Q68" s="19"/>
    </row>
    <row r="69" spans="1:17" ht="12.75">
      <c r="A69" s="24" t="s">
        <v>59</v>
      </c>
      <c r="C69" s="28">
        <f>JUN!G42</f>
        <v>12166</v>
      </c>
      <c r="D69" s="28">
        <f>JUN!G43</f>
        <v>23587</v>
      </c>
      <c r="E69" s="30">
        <f>JUN!G44</f>
        <v>1.938763767877692</v>
      </c>
      <c r="G69" s="28">
        <f>JUN!G47</f>
        <v>10064</v>
      </c>
      <c r="H69" s="28">
        <f>JUN!G48</f>
        <v>20273</v>
      </c>
      <c r="I69" s="30">
        <f>JUN!G49</f>
        <v>2.014407790143084</v>
      </c>
      <c r="K69" s="28">
        <f>JUN!G52</f>
        <v>2102</v>
      </c>
      <c r="L69" s="28">
        <f>JUN!G53</f>
        <v>3314</v>
      </c>
      <c r="M69" s="30">
        <f>JUN!G54</f>
        <v>1.5765937202664129</v>
      </c>
      <c r="Q69" s="19"/>
    </row>
    <row r="70" spans="1:17" ht="12.75">
      <c r="A70" s="29" t="s">
        <v>47</v>
      </c>
      <c r="C70" s="20">
        <f>SUM(C58:C69)/COUNTIF(C58:C69,"&lt;&gt;0")</f>
        <v>12142.083333333334</v>
      </c>
      <c r="D70" s="20">
        <f>SUM(D58:D69)/COUNTIF(D58:D69,"&lt;&gt;0")</f>
        <v>23642.333333333332</v>
      </c>
      <c r="E70" s="30">
        <f>D70/C70</f>
        <v>1.947139768710751</v>
      </c>
      <c r="G70" s="20">
        <f>SUM(G58:G69)/COUNTIF(G58:G69,"&lt;&gt;0")</f>
        <v>10009.166666666666</v>
      </c>
      <c r="H70" s="20">
        <f>SUM(H58:H69)/COUNTIF(H58:H69,"&lt;&gt;0")</f>
        <v>20218.833333333332</v>
      </c>
      <c r="I70" s="30">
        <f>H70/G70</f>
        <v>2.0200316376654732</v>
      </c>
      <c r="K70" s="20">
        <f>SUM(K58:K69)/COUNTIF(K58:K69,"&lt;&gt;0")</f>
        <v>2132.5</v>
      </c>
      <c r="L70" s="20">
        <f>SUM(L58:L69)/COUNTIF(L58:L69,"&lt;&gt;0")</f>
        <v>3423.3333333333335</v>
      </c>
      <c r="M70" s="30">
        <f>L70/K70</f>
        <v>1.6053145760062526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JUL!G61</f>
        <v>2111</v>
      </c>
      <c r="C81" s="28">
        <f>JUL!G62</f>
        <v>3407</v>
      </c>
      <c r="D81" s="30">
        <f>JUL!G63</f>
        <v>1.6139270487920416</v>
      </c>
      <c r="F81" s="28">
        <f>JUL!G66</f>
        <v>1167</v>
      </c>
      <c r="G81" s="28">
        <f>JUL!G67</f>
        <v>1216</v>
      </c>
      <c r="H81" s="30">
        <f>JUL!G68</f>
        <v>1.0419880034275921</v>
      </c>
      <c r="J81" s="28">
        <f>JUL!G71</f>
        <v>563</v>
      </c>
      <c r="K81" s="28">
        <f>JUL!G72</f>
        <v>1774</v>
      </c>
      <c r="L81" s="30">
        <f>JUL!G73</f>
        <v>3.1509769094138544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AUG!G61</f>
        <v>2161</v>
      </c>
      <c r="C82" s="28">
        <f>AUG!G62</f>
        <v>3501</v>
      </c>
      <c r="D82" s="30">
        <f>AUG!G63</f>
        <v>1.6200832947709394</v>
      </c>
      <c r="F82" s="28">
        <f>AUG!G66</f>
        <v>1172</v>
      </c>
      <c r="G82" s="28">
        <f>AUG!G67</f>
        <v>1233</v>
      </c>
      <c r="H82" s="30">
        <f>AUG!G68</f>
        <v>1.0520477815699658</v>
      </c>
      <c r="J82" s="28">
        <f>AUG!G71</f>
        <v>576</v>
      </c>
      <c r="K82" s="28">
        <f>AUG!G72</f>
        <v>1830</v>
      </c>
      <c r="L82" s="30">
        <f>AUG!G73</f>
        <v>3.1770833333333335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SEP!G61</f>
        <v>2138</v>
      </c>
      <c r="C83" s="28">
        <f>SEP!G62</f>
        <v>3470</v>
      </c>
      <c r="D83" s="30">
        <f>SEP!G63</f>
        <v>1.6230121608980355</v>
      </c>
      <c r="F83" s="28">
        <f>SEP!G66</f>
        <v>1173</v>
      </c>
      <c r="G83" s="28">
        <f>SEP!G67</f>
        <v>1229</v>
      </c>
      <c r="H83" s="30">
        <f>SEP!G68</f>
        <v>1.0477408354646207</v>
      </c>
      <c r="J83" s="28">
        <f>SEP!G71</f>
        <v>566</v>
      </c>
      <c r="K83" s="28">
        <f>SEP!G72</f>
        <v>1824</v>
      </c>
      <c r="L83" s="30">
        <f>SEP!G73</f>
        <v>3.222614840989399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OCT!G61</f>
        <v>2144</v>
      </c>
      <c r="C84" s="28">
        <f>OCT!G62</f>
        <v>3456</v>
      </c>
      <c r="D84" s="30">
        <f>OCT!G63</f>
        <v>1.6119402985074627</v>
      </c>
      <c r="F84" s="28">
        <f>OCT!G66</f>
        <v>1183</v>
      </c>
      <c r="G84" s="28">
        <f>OCT!G67</f>
        <v>1237</v>
      </c>
      <c r="H84" s="30">
        <f>OCT!G68</f>
        <v>1.0456466610312765</v>
      </c>
      <c r="J84" s="28">
        <f>OCT!G71</f>
        <v>572</v>
      </c>
      <c r="K84" s="28">
        <f>OCT!G67</f>
        <v>1237</v>
      </c>
      <c r="L84" s="30">
        <f>OCT!G73</f>
        <v>3.1503496503496504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NOV!G61</f>
        <v>2138</v>
      </c>
      <c r="C85" s="28">
        <f>NOV!G62</f>
        <v>3443</v>
      </c>
      <c r="D85" s="30">
        <f>NOV!G63</f>
        <v>1.6103835360149672</v>
      </c>
      <c r="F85" s="28">
        <f>NOV!G66</f>
        <v>1188</v>
      </c>
      <c r="G85" s="28">
        <f>NOV!G67</f>
        <v>1242</v>
      </c>
      <c r="H85" s="30">
        <f>NOV!G68</f>
        <v>1.0454545454545454</v>
      </c>
      <c r="J85" s="28">
        <f>NOV!G71</f>
        <v>564</v>
      </c>
      <c r="K85" s="28">
        <f>NOV!G72</f>
        <v>1794</v>
      </c>
      <c r="L85" s="30">
        <f>NOV!G73</f>
        <v>3.1808510638297873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DEC!G61</f>
        <v>2147</v>
      </c>
      <c r="C86" s="28">
        <f>DEC!G62</f>
        <v>3465</v>
      </c>
      <c r="D86" s="30">
        <f>DEC!G63</f>
        <v>1.6138798323241732</v>
      </c>
      <c r="F86" s="28">
        <f>DEC!G66</f>
        <v>1196</v>
      </c>
      <c r="G86" s="28">
        <f>DEC!G67</f>
        <v>1254</v>
      </c>
      <c r="H86" s="30">
        <f>DEC!G68</f>
        <v>1.048494983277592</v>
      </c>
      <c r="J86" s="28">
        <f>DEC!G71</f>
        <v>567</v>
      </c>
      <c r="K86" s="28">
        <f>DEC!G72</f>
        <v>1804</v>
      </c>
      <c r="L86" s="30">
        <f>DEC!G73</f>
        <v>3.181657848324515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JAN!G61</f>
        <v>2172</v>
      </c>
      <c r="C87" s="28">
        <f>JAN!G62</f>
        <v>3510</v>
      </c>
      <c r="D87" s="30">
        <f>JAN!G63</f>
        <v>1.6160220994475138</v>
      </c>
      <c r="F87" s="28">
        <f>JAN!G66</f>
        <v>1191</v>
      </c>
      <c r="G87" s="28">
        <f>JAN!G67</f>
        <v>1240</v>
      </c>
      <c r="H87" s="30">
        <f>JAN!G68</f>
        <v>1.0411418975650715</v>
      </c>
      <c r="J87" s="28">
        <f>JAN!G71</f>
        <v>584</v>
      </c>
      <c r="K87" s="28">
        <f>JAN!G72</f>
        <v>1847</v>
      </c>
      <c r="L87" s="30">
        <f>JAN!G73</f>
        <v>3.162671232876712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FEB!G61</f>
        <v>2162</v>
      </c>
      <c r="C88" s="28">
        <f>FEB!G62</f>
        <v>3458</v>
      </c>
      <c r="D88" s="30">
        <f>FEB!G63</f>
        <v>1.599444958371878</v>
      </c>
      <c r="F88" s="28">
        <f>FEB!G66</f>
        <v>1195</v>
      </c>
      <c r="G88" s="28">
        <f>FEB!G67</f>
        <v>1245</v>
      </c>
      <c r="H88" s="30">
        <f>FEB!G68</f>
        <v>1.0418410041841004</v>
      </c>
      <c r="J88" s="28">
        <f>FEB!G71</f>
        <v>574</v>
      </c>
      <c r="K88" s="28">
        <f>FEB!G72</f>
        <v>1803</v>
      </c>
      <c r="L88" s="30">
        <f>FEB!G73</f>
        <v>3.1411149825783973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MAR!G61</f>
        <v>2114</v>
      </c>
      <c r="C89" s="28">
        <f>MAR!G62</f>
        <v>3362</v>
      </c>
      <c r="D89" s="30">
        <f>MAR!G63</f>
        <v>1.5903500473036898</v>
      </c>
      <c r="F89" s="28">
        <f>MAR!G66</f>
        <v>1190</v>
      </c>
      <c r="G89" s="28">
        <f>MAR!G67</f>
        <v>1241</v>
      </c>
      <c r="H89" s="30">
        <f>MAR!G68</f>
        <v>1.042857142857143</v>
      </c>
      <c r="J89" s="28">
        <f>MAR!G71</f>
        <v>551</v>
      </c>
      <c r="K89" s="28">
        <f>MAR!G72</f>
        <v>1734</v>
      </c>
      <c r="L89" s="30">
        <f>MAR!G73</f>
        <v>3.147005444646098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APR!G61</f>
        <v>2103</v>
      </c>
      <c r="C90" s="28">
        <f>APR!G62</f>
        <v>3357</v>
      </c>
      <c r="D90" s="30">
        <f>APR!G63</f>
        <v>1.5962910128388017</v>
      </c>
      <c r="F90" s="28">
        <f>APR!G66</f>
        <v>1199</v>
      </c>
      <c r="G90" s="28">
        <f>APR!G67</f>
        <v>1251</v>
      </c>
      <c r="H90" s="30">
        <f>APR!G68</f>
        <v>1.0433694745621351</v>
      </c>
      <c r="J90" s="28">
        <f>APR!G71</f>
        <v>553</v>
      </c>
      <c r="K90" s="28">
        <f>APR!G72</f>
        <v>1744</v>
      </c>
      <c r="L90" s="30">
        <f>APR!G73</f>
        <v>3.15370705244123</v>
      </c>
    </row>
    <row r="91" spans="1:12" ht="12.75">
      <c r="A91" s="24" t="s">
        <v>58</v>
      </c>
      <c r="B91" s="28">
        <f>MAY!G61</f>
        <v>2103</v>
      </c>
      <c r="C91" s="28">
        <f>MAY!G62</f>
        <v>3339</v>
      </c>
      <c r="D91" s="30">
        <f>MAY!G63</f>
        <v>1.587731811697575</v>
      </c>
      <c r="F91" s="28">
        <f>MAY!G66</f>
        <v>1207</v>
      </c>
      <c r="G91" s="28">
        <f>MAY!G67</f>
        <v>1253</v>
      </c>
      <c r="H91" s="30">
        <f>MAY!G68</f>
        <v>1.0381110190555096</v>
      </c>
      <c r="J91" s="28">
        <f>MAY!G71</f>
        <v>548</v>
      </c>
      <c r="K91" s="28">
        <f>MAY!G72</f>
        <v>1728</v>
      </c>
      <c r="L91" s="30">
        <f>MAY!G73</f>
        <v>3.153284671532847</v>
      </c>
    </row>
    <row r="92" spans="1:12" ht="12.75">
      <c r="A92" s="24" t="s">
        <v>59</v>
      </c>
      <c r="B92" s="28">
        <f>JUN!G61</f>
        <v>2102</v>
      </c>
      <c r="C92" s="28">
        <f>JUN!G62</f>
        <v>3314</v>
      </c>
      <c r="D92" s="30">
        <f>JUN!G63</f>
        <v>1.5765937202664129</v>
      </c>
      <c r="F92" s="28">
        <f>JUN!G66</f>
        <v>1219</v>
      </c>
      <c r="G92" s="28">
        <f>JUN!G67</f>
        <v>1269</v>
      </c>
      <c r="H92" s="30">
        <f>JUN!G68</f>
        <v>1.041017227235439</v>
      </c>
      <c r="J92" s="28">
        <f>JUN!G71</f>
        <v>533</v>
      </c>
      <c r="K92" s="28">
        <f>JUN!G72</f>
        <v>1680</v>
      </c>
      <c r="L92" s="30">
        <f>JUN!G73</f>
        <v>3.151969981238274</v>
      </c>
    </row>
    <row r="93" spans="1:12" ht="12.75">
      <c r="A93" s="29" t="s">
        <v>47</v>
      </c>
      <c r="B93" s="20">
        <f>SUM(B81:B92)/COUNTIF(B81:B92,"&lt;&gt;0")</f>
        <v>2132.9166666666665</v>
      </c>
      <c r="C93" s="20">
        <f>SUM(C81:C92)/COUNTIF(C81:C92,"&lt;&gt;0")</f>
        <v>3423.5</v>
      </c>
      <c r="D93" s="30">
        <f>C93/B93</f>
        <v>1.605079117015042</v>
      </c>
      <c r="F93" s="20">
        <f>SUM(F81:F92)/COUNTIF(F81:F92,"&lt;&gt;0")</f>
        <v>1190</v>
      </c>
      <c r="G93" s="20">
        <f>SUM(G81:G92)/COUNTIF(G81:G92,"&lt;&gt;0")</f>
        <v>1242.5</v>
      </c>
      <c r="H93" s="30">
        <f>G93/F93</f>
        <v>1.0441176470588236</v>
      </c>
      <c r="J93" s="20">
        <f>SUM(J81:J92)/COUNTIF(J81:J92,"&lt;&gt;0")</f>
        <v>562.5833333333334</v>
      </c>
      <c r="K93" s="20">
        <f>SUM(K81:K92)/COUNTIF(K81:K92,"&lt;&gt;0")</f>
        <v>1733.25</v>
      </c>
      <c r="L93" s="30">
        <f>K93/J93</f>
        <v>3.0808769071248703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JUL!G76</f>
        <v>5</v>
      </c>
      <c r="C100" s="28">
        <f>JUL!G77</f>
        <v>33</v>
      </c>
      <c r="D100" s="30">
        <f>JUL!G78</f>
        <v>6.6</v>
      </c>
      <c r="F100" s="28">
        <f>JUL!G81</f>
        <v>376</v>
      </c>
      <c r="G100" s="28">
        <f>JUL!G82</f>
        <v>384</v>
      </c>
      <c r="H100" s="30">
        <f>JUL!G83</f>
        <v>1.0212765957446808</v>
      </c>
      <c r="J100" s="33"/>
      <c r="K100" s="33"/>
      <c r="L100" s="34"/>
      <c r="Q100" s="19"/>
    </row>
    <row r="101" spans="1:17" ht="12.75">
      <c r="A101" s="24" t="s">
        <v>49</v>
      </c>
      <c r="B101" s="28">
        <f>AUG!G76</f>
        <v>5</v>
      </c>
      <c r="C101" s="28">
        <f>AUG!G77</f>
        <v>22</v>
      </c>
      <c r="D101" s="30">
        <f>AUG!G78</f>
        <v>4.4</v>
      </c>
      <c r="F101" s="28">
        <f>AUG!G81</f>
        <v>408</v>
      </c>
      <c r="G101" s="28">
        <f>AUG!G82</f>
        <v>416</v>
      </c>
      <c r="H101" s="30">
        <f>AUG!G83</f>
        <v>1.0196078431372548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SEP!G76</f>
        <v>3</v>
      </c>
      <c r="C102" s="28">
        <f>SEP!G77</f>
        <v>13</v>
      </c>
      <c r="D102" s="30">
        <f>SEP!G78</f>
        <v>4.333333333333333</v>
      </c>
      <c r="F102" s="28">
        <f>SEP!G81</f>
        <v>396</v>
      </c>
      <c r="G102" s="28">
        <f>SEP!G82</f>
        <v>404</v>
      </c>
      <c r="H102" s="30">
        <f>SEP!G83</f>
        <v>1.02020202020202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OCT!G76</f>
        <v>6</v>
      </c>
      <c r="C103" s="28">
        <f>OCT!G77</f>
        <v>25</v>
      </c>
      <c r="D103" s="30">
        <f>OCT!G78</f>
        <v>4.166666666666667</v>
      </c>
      <c r="F103" s="28">
        <f>OCT!G81</f>
        <v>383</v>
      </c>
      <c r="G103" s="28">
        <f>OCT!G82</f>
        <v>392</v>
      </c>
      <c r="H103" s="30">
        <f>OCT!G83</f>
        <v>1.0234986945169713</v>
      </c>
      <c r="J103" s="33"/>
      <c r="K103" s="33"/>
      <c r="L103" s="34"/>
      <c r="Q103" s="19"/>
    </row>
    <row r="104" spans="1:17" ht="12.75">
      <c r="A104" s="24" t="s">
        <v>52</v>
      </c>
      <c r="B104" s="28">
        <f>NOV!G76</f>
        <v>5</v>
      </c>
      <c r="C104" s="28">
        <f>NOV!G77</f>
        <v>16</v>
      </c>
      <c r="D104" s="30">
        <f>NOV!G78</f>
        <v>3.2</v>
      </c>
      <c r="F104" s="28">
        <f>NOV!G81</f>
        <v>381</v>
      </c>
      <c r="G104" s="28">
        <f>NOV!G82</f>
        <v>391</v>
      </c>
      <c r="H104" s="30">
        <f>NOV!G83</f>
        <v>1.026246719160105</v>
      </c>
      <c r="J104" s="33"/>
      <c r="K104" s="33"/>
      <c r="L104" s="34"/>
      <c r="Q104" s="19"/>
    </row>
    <row r="105" spans="1:17" ht="12.75">
      <c r="A105" s="24" t="s">
        <v>53</v>
      </c>
      <c r="B105" s="28">
        <f>DEC!G76</f>
        <v>3</v>
      </c>
      <c r="C105" s="28">
        <f>DEC!G77</f>
        <v>16</v>
      </c>
      <c r="D105" s="30">
        <f>DEC!G78</f>
        <v>5.333333333333333</v>
      </c>
      <c r="F105" s="28">
        <f>DEC!G81</f>
        <v>381</v>
      </c>
      <c r="G105" s="28">
        <f>DEC!G82</f>
        <v>391</v>
      </c>
      <c r="H105" s="30">
        <f>DEC!G83</f>
        <v>1.026246719160105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JAN!G76</f>
        <v>7</v>
      </c>
      <c r="C106" s="28">
        <f>JAN!G77</f>
        <v>23</v>
      </c>
      <c r="D106" s="30">
        <f>JAN!G78</f>
        <v>3.2857142857142856</v>
      </c>
      <c r="F106" s="28">
        <f>JAN!G81</f>
        <v>390</v>
      </c>
      <c r="G106" s="28">
        <f>JAN!G82</f>
        <v>400</v>
      </c>
      <c r="H106" s="30">
        <f>JAN!G83</f>
        <v>1.0256410256410255</v>
      </c>
      <c r="J106" s="33"/>
      <c r="K106" s="33"/>
      <c r="L106" s="34"/>
      <c r="Q106" s="19"/>
    </row>
    <row r="107" spans="1:17" ht="12.75">
      <c r="A107" s="24" t="s">
        <v>55</v>
      </c>
      <c r="B107" s="28">
        <f>FEB!G76</f>
        <v>2</v>
      </c>
      <c r="C107" s="28">
        <f>FEB!G77</f>
        <v>7</v>
      </c>
      <c r="D107" s="30">
        <f>FEB!G78</f>
        <v>3.5</v>
      </c>
      <c r="F107" s="28">
        <f>FEB!G81</f>
        <v>391</v>
      </c>
      <c r="G107" s="28">
        <f>FEB!G82</f>
        <v>403</v>
      </c>
      <c r="H107" s="30">
        <f>FEB!G83</f>
        <v>1.030690537084399</v>
      </c>
      <c r="J107" s="33"/>
      <c r="K107" s="33"/>
      <c r="L107" s="34"/>
      <c r="Q107" s="19"/>
    </row>
    <row r="108" spans="1:17" ht="12.75">
      <c r="A108" s="24" t="s">
        <v>56</v>
      </c>
      <c r="B108" s="28">
        <f>MAR!G76</f>
        <v>1</v>
      </c>
      <c r="C108" s="28">
        <f>MAR!G77</f>
        <v>4</v>
      </c>
      <c r="D108" s="30">
        <f>MAR!G78</f>
        <v>4</v>
      </c>
      <c r="F108" s="28">
        <f>MAR!G81</f>
        <v>372</v>
      </c>
      <c r="G108" s="28">
        <f>MAR!G82</f>
        <v>383</v>
      </c>
      <c r="H108" s="30">
        <f>MAR!G83</f>
        <v>1.0295698924731183</v>
      </c>
      <c r="J108" s="33"/>
      <c r="K108" s="33"/>
      <c r="L108" s="34"/>
      <c r="Q108" s="19"/>
    </row>
    <row r="109" spans="1:17" ht="12.75">
      <c r="A109" s="24" t="s">
        <v>57</v>
      </c>
      <c r="B109" s="28">
        <f>APR!G76</f>
        <v>0</v>
      </c>
      <c r="C109" s="28">
        <f>APR!G77</f>
        <v>0</v>
      </c>
      <c r="D109" s="30" t="e">
        <f>APR!G78</f>
        <v>#DIV/0!</v>
      </c>
      <c r="F109" s="28">
        <f>APR!G81</f>
        <v>351</v>
      </c>
      <c r="G109" s="28">
        <f>APR!G82</f>
        <v>362</v>
      </c>
      <c r="H109" s="30">
        <f>APR!G83</f>
        <v>1.0313390313390314</v>
      </c>
      <c r="J109" s="33"/>
      <c r="K109" s="33"/>
      <c r="L109" s="34"/>
      <c r="Q109" s="19"/>
    </row>
    <row r="110" spans="1:17" ht="12.75">
      <c r="A110" s="24" t="s">
        <v>58</v>
      </c>
      <c r="B110" s="28">
        <f>MAY!G76</f>
        <v>0</v>
      </c>
      <c r="C110" s="28">
        <f>MAY!G77</f>
        <v>0</v>
      </c>
      <c r="D110" s="30" t="e">
        <f>MAY!G78</f>
        <v>#DIV/0!</v>
      </c>
      <c r="F110" s="28">
        <f>MAY!G81</f>
        <v>348</v>
      </c>
      <c r="G110" s="28">
        <f>MAY!G82</f>
        <v>358</v>
      </c>
      <c r="H110" s="30">
        <f>MAY!G83</f>
        <v>1.028735632183908</v>
      </c>
      <c r="J110" s="33"/>
      <c r="K110" s="33"/>
      <c r="L110" s="34"/>
      <c r="Q110" s="19"/>
    </row>
    <row r="111" spans="1:17" ht="12.75">
      <c r="A111" s="24" t="s">
        <v>59</v>
      </c>
      <c r="B111" s="28">
        <f>JUN!G76</f>
        <v>2</v>
      </c>
      <c r="C111" s="28">
        <f>JUN!G77</f>
        <v>4</v>
      </c>
      <c r="D111" s="30">
        <f>JUN!G78</f>
        <v>2</v>
      </c>
      <c r="F111" s="28">
        <f>JUN!G81</f>
        <v>348</v>
      </c>
      <c r="G111" s="28">
        <f>JUN!G82</f>
        <v>361</v>
      </c>
      <c r="H111" s="30">
        <f>JUN!G83</f>
        <v>1.0373563218390804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3.9</v>
      </c>
      <c r="C112" s="20">
        <f>SUM(C100:C111)/COUNTIF(C100:C111,"&lt;&gt;0")</f>
        <v>16.3</v>
      </c>
      <c r="D112" s="30">
        <f>C112/B112</f>
        <v>4.17948717948718</v>
      </c>
      <c r="F112" s="20">
        <f>SUM(F100:F111)/COUNTIF(F100:F111,"&lt;&gt;0")</f>
        <v>377.0833333333333</v>
      </c>
      <c r="G112" s="20">
        <f>SUM(G100:G111)/COUNTIF(G100:G111,"&lt;&gt;0")</f>
        <v>387.0833333333333</v>
      </c>
      <c r="H112" s="30">
        <f>G112/F112</f>
        <v>1.0265193370165746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JUL!C111</f>
        <v>4378330</v>
      </c>
      <c r="C122" s="28">
        <f>JUL!E111</f>
        <v>9991</v>
      </c>
      <c r="D122" s="30">
        <f>JUL!F111</f>
        <v>438.22740466419776</v>
      </c>
      <c r="E122" s="28">
        <f>JUL!G111</f>
        <v>20105</v>
      </c>
      <c r="F122" s="30">
        <f>JUL!H111</f>
        <v>217.77319074857002</v>
      </c>
      <c r="H122" s="28">
        <f>JUL!C112</f>
        <v>776111</v>
      </c>
      <c r="I122" s="28">
        <f>JUL!E112</f>
        <v>2111</v>
      </c>
      <c r="J122" s="30">
        <f>JUL!F112</f>
        <v>367.6508763619138</v>
      </c>
      <c r="K122" s="28">
        <f>JUL!G112</f>
        <v>3407</v>
      </c>
      <c r="L122" s="30">
        <f>JUL!H112</f>
        <v>227.7989433519225</v>
      </c>
    </row>
    <row r="123" spans="1:12" ht="12.75">
      <c r="A123" s="24" t="s">
        <v>49</v>
      </c>
      <c r="B123" s="28">
        <f>AUG!C111</f>
        <v>4372164</v>
      </c>
      <c r="C123" s="28">
        <f>AUG!E111</f>
        <v>9965</v>
      </c>
      <c r="D123" s="30">
        <f>AUG!F111</f>
        <v>438.75203211239335</v>
      </c>
      <c r="E123" s="28">
        <f>AUG!G111</f>
        <v>20124</v>
      </c>
      <c r="F123" s="30">
        <f>AUG!H111</f>
        <v>217.26118067978533</v>
      </c>
      <c r="H123" s="28">
        <f>AUG!C112</f>
        <v>798426</v>
      </c>
      <c r="I123" s="28">
        <f>AUG!E112</f>
        <v>2161</v>
      </c>
      <c r="J123" s="30">
        <f>AUG!F112</f>
        <v>369.4706154558075</v>
      </c>
      <c r="K123" s="28">
        <f>AUG!G112</f>
        <v>3501</v>
      </c>
      <c r="L123" s="30">
        <f>AUG!H112</f>
        <v>228.05655526992288</v>
      </c>
    </row>
    <row r="124" spans="1:12" ht="12.75">
      <c r="A124" s="24" t="s">
        <v>50</v>
      </c>
      <c r="B124" s="28">
        <f>SEP!C111</f>
        <v>4340896</v>
      </c>
      <c r="C124" s="28">
        <f>SEP!E111</f>
        <v>9901</v>
      </c>
      <c r="D124" s="30">
        <f>SEP!F111</f>
        <v>438.43005756994245</v>
      </c>
      <c r="E124" s="28">
        <f>SEP!G111</f>
        <v>19997</v>
      </c>
      <c r="F124" s="30">
        <f>SEP!H111</f>
        <v>217.07736160424065</v>
      </c>
      <c r="H124" s="28">
        <f>SEP!C112</f>
        <v>789450</v>
      </c>
      <c r="I124" s="28">
        <f>SEP!E112</f>
        <v>2138</v>
      </c>
      <c r="J124" s="30">
        <f>SEP!F112</f>
        <v>369.2469597754911</v>
      </c>
      <c r="K124" s="28">
        <f>SEP!G112</f>
        <v>3470</v>
      </c>
      <c r="L124" s="30">
        <f>SEP!H112</f>
        <v>227.50720461095102</v>
      </c>
    </row>
    <row r="125" spans="1:12" ht="12.75">
      <c r="A125" s="24" t="s">
        <v>51</v>
      </c>
      <c r="B125" s="28">
        <f>OCT!C111</f>
        <v>4608436</v>
      </c>
      <c r="C125" s="28">
        <f>OCT!E111</f>
        <v>10085</v>
      </c>
      <c r="D125" s="30">
        <f>OCT!F111</f>
        <v>456.959444719881</v>
      </c>
      <c r="E125" s="28">
        <f>OCT!G111</f>
        <v>20341</v>
      </c>
      <c r="F125" s="30">
        <f>OCT!H111</f>
        <v>226.5589695688511</v>
      </c>
      <c r="H125" s="28">
        <f>OCT!C112</f>
        <v>826464</v>
      </c>
      <c r="I125" s="28">
        <f>OCT!E112</f>
        <v>2144</v>
      </c>
      <c r="J125" s="30">
        <f>OCT!F112</f>
        <v>385.4776119402985</v>
      </c>
      <c r="K125" s="28">
        <f>OCT!G112</f>
        <v>3456</v>
      </c>
      <c r="L125" s="30">
        <f>OCT!H112</f>
        <v>239.13888888888889</v>
      </c>
    </row>
    <row r="126" spans="1:12" ht="12.75">
      <c r="A126" s="24" t="s">
        <v>52</v>
      </c>
      <c r="B126" s="28">
        <f>NOV!C111</f>
        <v>4547348</v>
      </c>
      <c r="C126" s="28">
        <f>NOV!E111</f>
        <v>9947</v>
      </c>
      <c r="D126" s="30">
        <f>NOV!F111</f>
        <v>457.1577360008043</v>
      </c>
      <c r="E126" s="28">
        <f>NOV!G111</f>
        <v>20190</v>
      </c>
      <c r="F126" s="30">
        <f>NOV!H111</f>
        <v>225.2277365032194</v>
      </c>
      <c r="H126" s="28">
        <f>NOV!C112</f>
        <v>817095</v>
      </c>
      <c r="I126" s="28">
        <f>NOV!E112</f>
        <v>2138</v>
      </c>
      <c r="J126" s="30">
        <f>NOV!F112</f>
        <v>382.1772684752105</v>
      </c>
      <c r="K126" s="28">
        <f>NOV!G112</f>
        <v>3443</v>
      </c>
      <c r="L126" s="30">
        <f>NOV!H112</f>
        <v>237.32065059541097</v>
      </c>
    </row>
    <row r="127" spans="1:12" ht="12.75">
      <c r="A127" s="24" t="s">
        <v>53</v>
      </c>
      <c r="B127" s="28">
        <f>DEC!C111</f>
        <v>4565296</v>
      </c>
      <c r="C127" s="28">
        <f>DEC!E111</f>
        <v>10006</v>
      </c>
      <c r="D127" s="30">
        <f>DEC!F111</f>
        <v>456.25584649210475</v>
      </c>
      <c r="E127" s="28">
        <f>DEC!G111</f>
        <v>20293</v>
      </c>
      <c r="F127" s="30">
        <f>DEC!H111</f>
        <v>224.96900409008032</v>
      </c>
      <c r="H127" s="28">
        <f>DEC!C112</f>
        <v>821208</v>
      </c>
      <c r="I127" s="28">
        <f>DEC!E112</f>
        <v>2147</v>
      </c>
      <c r="J127" s="30">
        <f>DEC!F112</f>
        <v>382.4909175593852</v>
      </c>
      <c r="K127" s="28">
        <f>DEC!G112</f>
        <v>3465</v>
      </c>
      <c r="L127" s="30">
        <f>DEC!H112</f>
        <v>237.0008658008658</v>
      </c>
    </row>
    <row r="128" spans="1:12" ht="12.75">
      <c r="A128" s="24" t="s">
        <v>54</v>
      </c>
      <c r="B128" s="28">
        <f>JAN!C111</f>
        <v>4549117</v>
      </c>
      <c r="C128" s="28">
        <f>JAN!E111</f>
        <v>10033</v>
      </c>
      <c r="D128" s="30">
        <f>JAN!F111</f>
        <v>453.4154290840227</v>
      </c>
      <c r="E128" s="28">
        <f>JAN!G111</f>
        <v>20336</v>
      </c>
      <c r="F128" s="30">
        <f>JAN!H111</f>
        <v>223.6977281667978</v>
      </c>
      <c r="H128" s="28">
        <f>JAN!C112</f>
        <v>829705</v>
      </c>
      <c r="I128" s="28">
        <f>JAN!E112</f>
        <v>2172</v>
      </c>
      <c r="J128" s="30">
        <f>JAN!F112</f>
        <v>382.00046040515656</v>
      </c>
      <c r="K128" s="28">
        <f>JAN!G112</f>
        <v>3510</v>
      </c>
      <c r="L128" s="30">
        <f>JAN!H112</f>
        <v>236.38319088319088</v>
      </c>
    </row>
    <row r="129" spans="1:12" ht="12.75">
      <c r="A129" s="24" t="s">
        <v>55</v>
      </c>
      <c r="B129" s="28">
        <f>FEB!C111</f>
        <v>4536188</v>
      </c>
      <c r="C129" s="28">
        <f>FEB!E111</f>
        <v>9979</v>
      </c>
      <c r="D129" s="30">
        <f>FEB!F111</f>
        <v>454.5734041487123</v>
      </c>
      <c r="E129" s="28">
        <f>FEB!G111</f>
        <v>20223</v>
      </c>
      <c r="F129" s="30">
        <f>FEB!H111</f>
        <v>224.3083617663057</v>
      </c>
      <c r="H129" s="28">
        <f>FEB!C112</f>
        <v>816108</v>
      </c>
      <c r="I129" s="28">
        <f>FEB!E112</f>
        <v>2162</v>
      </c>
      <c r="J129" s="30">
        <f>FEB!F112</f>
        <v>377.4782608695652</v>
      </c>
      <c r="K129" s="28">
        <f>FEB!G112</f>
        <v>3458</v>
      </c>
      <c r="L129" s="30">
        <f>FEB!H112</f>
        <v>236.00578368999422</v>
      </c>
    </row>
    <row r="130" spans="1:17" ht="12.75">
      <c r="A130" s="24" t="s">
        <v>56</v>
      </c>
      <c r="B130" s="28">
        <f>MAR!C111</f>
        <v>4585782</v>
      </c>
      <c r="C130" s="28">
        <f>MAR!E111</f>
        <v>10098</v>
      </c>
      <c r="D130" s="30">
        <f>MAR!F111</f>
        <v>454.1277480689245</v>
      </c>
      <c r="E130" s="28">
        <f>MAR!G111</f>
        <v>20417</v>
      </c>
      <c r="F130" s="30">
        <f>MAR!H111</f>
        <v>224.60606357447224</v>
      </c>
      <c r="H130" s="28">
        <f>MAR!C112</f>
        <v>793308</v>
      </c>
      <c r="I130" s="28">
        <f>MAR!E112</f>
        <v>2114</v>
      </c>
      <c r="J130" s="30">
        <f>MAR!F112</f>
        <v>375.2639545884579</v>
      </c>
      <c r="K130" s="28">
        <f>MAR!G112</f>
        <v>3362</v>
      </c>
      <c r="L130" s="30">
        <f>MAR!H112</f>
        <v>235.96311719214754</v>
      </c>
      <c r="Q130" s="19"/>
    </row>
    <row r="131" spans="1:17" ht="12.75">
      <c r="A131" s="24" t="s">
        <v>57</v>
      </c>
      <c r="B131" s="28">
        <f>APR!C111</f>
        <v>4532033</v>
      </c>
      <c r="C131" s="28">
        <f>APR!E111</f>
        <v>10002</v>
      </c>
      <c r="D131" s="30">
        <f>APR!F111</f>
        <v>453.1126774645071</v>
      </c>
      <c r="E131" s="28">
        <f>APR!G111</f>
        <v>20159</v>
      </c>
      <c r="F131" s="30">
        <f>APR!H111</f>
        <v>224.814375713081</v>
      </c>
      <c r="H131" s="28">
        <f>APR!C112</f>
        <v>784283</v>
      </c>
      <c r="I131" s="28">
        <f>APR!E112</f>
        <v>2103</v>
      </c>
      <c r="J131" s="30">
        <f>APR!F112</f>
        <v>372.93533048026626</v>
      </c>
      <c r="K131" s="28">
        <f>APR!G112</f>
        <v>3357</v>
      </c>
      <c r="L131" s="30">
        <f>APR!H112</f>
        <v>233.6261543044385</v>
      </c>
      <c r="Q131" s="19"/>
    </row>
    <row r="132" spans="1:17" ht="12.75">
      <c r="A132" s="24" t="s">
        <v>58</v>
      </c>
      <c r="B132" s="28">
        <f>MAY!C111</f>
        <v>4537827</v>
      </c>
      <c r="C132" s="28">
        <f>MAY!E111</f>
        <v>10039</v>
      </c>
      <c r="D132" s="30">
        <f>MAY!F111</f>
        <v>452.0198226915031</v>
      </c>
      <c r="E132" s="28">
        <f>MAY!G111</f>
        <v>20168</v>
      </c>
      <c r="F132" s="30">
        <f>MAY!H111</f>
        <v>225.00133875446252</v>
      </c>
      <c r="H132" s="28">
        <f>MAY!C112</f>
        <v>778415</v>
      </c>
      <c r="I132" s="28">
        <f>MAY!E112</f>
        <v>2103</v>
      </c>
      <c r="J132" s="30">
        <f>MAY!F112</f>
        <v>370.1450309082263</v>
      </c>
      <c r="K132" s="28">
        <f>MAY!G112</f>
        <v>3339</v>
      </c>
      <c r="L132" s="30">
        <f>MAY!H112</f>
        <v>233.12818209044624</v>
      </c>
      <c r="Q132" s="19"/>
    </row>
    <row r="133" spans="1:17" ht="12.75">
      <c r="A133" s="24" t="s">
        <v>59</v>
      </c>
      <c r="B133" s="28">
        <f>JUN!C111</f>
        <v>4557514</v>
      </c>
      <c r="C133" s="28">
        <f>JUN!E111</f>
        <v>10064</v>
      </c>
      <c r="D133" s="30">
        <f>JUN!F111</f>
        <v>452.8531399046105</v>
      </c>
      <c r="E133" s="28">
        <f>JUN!G111</f>
        <v>20273</v>
      </c>
      <c r="F133" s="30">
        <f>JUN!H111</f>
        <v>224.80708331278055</v>
      </c>
      <c r="H133" s="28">
        <f>JUN!C112</f>
        <v>772150</v>
      </c>
      <c r="I133" s="28">
        <f>JUN!E112</f>
        <v>2102</v>
      </c>
      <c r="J133" s="30">
        <f>JUN!F112</f>
        <v>367.3406279733587</v>
      </c>
      <c r="K133" s="28">
        <f>JUN!G112</f>
        <v>3314</v>
      </c>
      <c r="L133" s="30">
        <f>JUN!H112</f>
        <v>232.9963789981895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4509244.25</v>
      </c>
      <c r="C134" s="20">
        <f>SUM(C122:C133)/COUNTIF(C122:C133,"&lt;&gt;0")</f>
        <v>10009.166666666666</v>
      </c>
      <c r="D134" s="30">
        <f>B134/C134</f>
        <v>450.5114561651819</v>
      </c>
      <c r="E134" s="28">
        <f>SUM(E122:E133)/COUNTIF(E122:E133,"&lt;&gt;0")</f>
        <v>20218.833333333332</v>
      </c>
      <c r="F134" s="30">
        <f>B134/E134</f>
        <v>223.0219803318688</v>
      </c>
      <c r="H134" s="20">
        <f>SUM(H122:H133)/COUNTIF(H122:H133,"&lt;&gt;0")</f>
        <v>800226.9166666666</v>
      </c>
      <c r="I134" s="20">
        <f>SUM(I122:I133)/COUNTIF(I122:I133,"&lt;&gt;0")</f>
        <v>2132.9166666666665</v>
      </c>
      <c r="J134" s="30">
        <f>H134/I134</f>
        <v>375.17964446180895</v>
      </c>
      <c r="K134" s="28">
        <f>SUM(K122:K133)/COUNTIF(K122:K133,"&lt;&gt;0")</f>
        <v>3423.5</v>
      </c>
      <c r="L134" s="30">
        <f>H134/K134</f>
        <v>233.74526556642812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JUL!H130</f>
        <v>776111</v>
      </c>
      <c r="D142" s="28">
        <f>JUL!H131</f>
        <v>255750</v>
      </c>
      <c r="E142" s="28">
        <f>JUL!H132</f>
        <v>399939</v>
      </c>
      <c r="F142" s="28">
        <f>JUL!H133</f>
        <v>6980</v>
      </c>
      <c r="G142" s="28">
        <f>JUL!H134</f>
        <v>113442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AUG!H130</f>
        <v>798426</v>
      </c>
      <c r="D143" s="28">
        <f>AUG!H131</f>
        <v>259086</v>
      </c>
      <c r="E143" s="28">
        <f>AUG!H132</f>
        <v>411244</v>
      </c>
      <c r="F143" s="28">
        <f>AUG!H133</f>
        <v>5206</v>
      </c>
      <c r="G143" s="28">
        <f>AUG!H134</f>
        <v>122890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SEP!H130</f>
        <v>789450</v>
      </c>
      <c r="D144" s="28">
        <f>SEP!H131</f>
        <v>259217</v>
      </c>
      <c r="E144" s="28">
        <f>SEP!H132</f>
        <v>408171</v>
      </c>
      <c r="F144" s="28">
        <f>SEP!H133</f>
        <v>2560</v>
      </c>
      <c r="G144" s="28">
        <f>SEP!H134</f>
        <v>119502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OCT!H130</f>
        <v>826464</v>
      </c>
      <c r="D145" s="28">
        <f>OCT!H131</f>
        <v>275496</v>
      </c>
      <c r="E145" s="28">
        <f>OCT!H132</f>
        <v>427208</v>
      </c>
      <c r="F145" s="28">
        <f>OCT!H133</f>
        <v>5610</v>
      </c>
      <c r="G145" s="28">
        <f>OCT!H134</f>
        <v>118150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NOV!H130</f>
        <v>817095</v>
      </c>
      <c r="D146" s="28">
        <f>NOV!H131</f>
        <v>276205</v>
      </c>
      <c r="E146" s="28">
        <f>NOV!H132</f>
        <v>419211</v>
      </c>
      <c r="F146" s="28">
        <f>NOV!H133</f>
        <v>3808</v>
      </c>
      <c r="G146" s="28">
        <f>NOV!H134</f>
        <v>117871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DEC!H130</f>
        <v>821208</v>
      </c>
      <c r="D147" s="28">
        <f>DEC!H131</f>
        <v>279073</v>
      </c>
      <c r="E147" s="28">
        <f>DEC!H132</f>
        <v>420831</v>
      </c>
      <c r="F147" s="28">
        <f>DEC!H133</f>
        <v>3117</v>
      </c>
      <c r="G147" s="28">
        <f>DEC!H134</f>
        <v>118187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JAN!H130</f>
        <v>829705</v>
      </c>
      <c r="D148" s="28">
        <f>JAN!H131</f>
        <v>271425</v>
      </c>
      <c r="E148" s="28">
        <f>JAN!H132</f>
        <v>432833</v>
      </c>
      <c r="F148" s="28">
        <f>JAN!H133</f>
        <v>4737</v>
      </c>
      <c r="G148" s="28">
        <f>JAN!H134</f>
        <v>120710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FEB!H130</f>
        <v>816108</v>
      </c>
      <c r="D149" s="28">
        <f>FEB!H131</f>
        <v>273133</v>
      </c>
      <c r="E149" s="28">
        <f>FEB!H132</f>
        <v>420611</v>
      </c>
      <c r="F149" s="28">
        <f>FEB!H133</f>
        <v>1532</v>
      </c>
      <c r="G149" s="28">
        <f>FEB!H134</f>
        <v>120832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MAR!H130</f>
        <v>793308</v>
      </c>
      <c r="D150" s="28">
        <f>MAR!H131</f>
        <v>272363</v>
      </c>
      <c r="E150" s="28">
        <f>MAR!H132</f>
        <v>403906</v>
      </c>
      <c r="F150" s="28">
        <f>MAR!H133</f>
        <v>1100</v>
      </c>
      <c r="G150" s="28">
        <f>MAR!H134</f>
        <v>115939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APR!H130</f>
        <v>784283</v>
      </c>
      <c r="D151" s="28">
        <f>APR!H131</f>
        <v>273622</v>
      </c>
      <c r="E151" s="28">
        <f>APR!H132</f>
        <v>403757</v>
      </c>
      <c r="F151" s="28">
        <f>APR!H133</f>
        <v>0</v>
      </c>
      <c r="G151" s="28">
        <f>APR!H134</f>
        <v>106904</v>
      </c>
      <c r="H151" s="28"/>
    </row>
    <row r="152" spans="1:8" ht="12.75">
      <c r="A152" s="24" t="s">
        <v>58</v>
      </c>
      <c r="C152" s="28">
        <f>MAY!H130</f>
        <v>778415</v>
      </c>
      <c r="D152" s="28">
        <f>MAY!H131</f>
        <v>273371</v>
      </c>
      <c r="E152" s="28">
        <f>MAY!H132</f>
        <v>399509</v>
      </c>
      <c r="F152" s="28">
        <f>MAY!H133</f>
        <v>0</v>
      </c>
      <c r="G152" s="28">
        <f>MAY!H134</f>
        <v>105535</v>
      </c>
      <c r="H152" s="28"/>
    </row>
    <row r="153" spans="1:8" ht="12.75">
      <c r="A153" s="24" t="s">
        <v>59</v>
      </c>
      <c r="C153" s="28">
        <f>JUN!H130</f>
        <v>772150</v>
      </c>
      <c r="D153" s="28">
        <f>JUN!H131</f>
        <v>276711</v>
      </c>
      <c r="E153" s="28">
        <f>JUN!H132</f>
        <v>388158</v>
      </c>
      <c r="F153" s="28">
        <f>JUN!H133</f>
        <v>781</v>
      </c>
      <c r="G153" s="28">
        <f>JUN!H134</f>
        <v>106500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800226.9166666666</v>
      </c>
      <c r="D154" s="33">
        <f>SUM(D142:D153)/COUNTIF(D142:D153,"&lt;&gt;0")</f>
        <v>270454.3333333333</v>
      </c>
      <c r="E154" s="33">
        <f>SUM(E142:E153)/COUNTIF(E142:E153,"&lt;&gt;0")</f>
        <v>411281.5</v>
      </c>
      <c r="F154" s="33">
        <f>SUM(F142:F153)/COUNTIF(F142:F153,"&lt;&gt;0")</f>
        <v>3543.1</v>
      </c>
      <c r="G154" s="33">
        <f>SUM(G142:G153)/COUNTIF(G142:G153,"&lt;&gt;0")</f>
        <v>115538.5</v>
      </c>
      <c r="H154" s="33"/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8659</v>
      </c>
      <c r="C5" s="25">
        <v>36</v>
      </c>
      <c r="D5" s="25">
        <v>2560</v>
      </c>
      <c r="E5" s="25">
        <v>9879</v>
      </c>
      <c r="F5" s="25">
        <v>376</v>
      </c>
      <c r="G5" s="25">
        <v>89208</v>
      </c>
      <c r="H5" s="20">
        <f aca="true" t="shared" si="0" ref="H5:H11">SUM(B5:G5)</f>
        <v>110718</v>
      </c>
    </row>
    <row r="6" spans="1:14" ht="12.75">
      <c r="A6" s="4" t="s">
        <v>8</v>
      </c>
      <c r="B6" s="25">
        <v>5262</v>
      </c>
      <c r="C6" s="25">
        <v>27</v>
      </c>
      <c r="D6" s="25">
        <v>1008</v>
      </c>
      <c r="E6" s="25">
        <v>3249</v>
      </c>
      <c r="F6" s="25">
        <v>62</v>
      </c>
      <c r="G6" s="25">
        <v>38088</v>
      </c>
      <c r="H6" s="20">
        <f t="shared" si="0"/>
        <v>47696</v>
      </c>
      <c r="N6" s="19" t="s">
        <v>95</v>
      </c>
    </row>
    <row r="7" spans="1:14" ht="12.75">
      <c r="A7" s="4" t="s">
        <v>9</v>
      </c>
      <c r="B7" s="25">
        <v>591</v>
      </c>
      <c r="C7" s="25">
        <v>0</v>
      </c>
      <c r="D7" s="25">
        <v>129</v>
      </c>
      <c r="E7" s="25">
        <v>583</v>
      </c>
      <c r="F7" s="25">
        <v>17</v>
      </c>
      <c r="G7" s="25">
        <v>8758</v>
      </c>
      <c r="H7" s="20">
        <f t="shared" si="0"/>
        <v>10078</v>
      </c>
      <c r="N7" s="19"/>
    </row>
    <row r="8" spans="1:16" ht="12.75">
      <c r="A8" s="4" t="s">
        <v>10</v>
      </c>
      <c r="B8" s="25">
        <v>1364</v>
      </c>
      <c r="C8" s="25">
        <v>8</v>
      </c>
      <c r="D8" s="25">
        <v>369</v>
      </c>
      <c r="E8" s="25">
        <v>1027</v>
      </c>
      <c r="F8" s="25">
        <v>37</v>
      </c>
      <c r="G8" s="25">
        <v>17885</v>
      </c>
      <c r="H8" s="20">
        <f t="shared" si="0"/>
        <v>20690</v>
      </c>
      <c r="N8" s="18" t="s">
        <v>4</v>
      </c>
      <c r="P8" s="19" t="s">
        <v>80</v>
      </c>
    </row>
    <row r="9" spans="1:16" ht="12.75">
      <c r="A9" s="4" t="s">
        <v>11</v>
      </c>
      <c r="B9" s="25">
        <v>423</v>
      </c>
      <c r="C9" s="25">
        <v>9</v>
      </c>
      <c r="D9" s="25">
        <v>38</v>
      </c>
      <c r="E9" s="25">
        <v>136</v>
      </c>
      <c r="F9" s="25">
        <v>6</v>
      </c>
      <c r="G9" s="25">
        <v>1949</v>
      </c>
      <c r="H9" s="20">
        <f t="shared" si="0"/>
        <v>2561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43</v>
      </c>
      <c r="C10" s="25">
        <v>5</v>
      </c>
      <c r="D10" s="25">
        <v>9</v>
      </c>
      <c r="E10" s="25">
        <v>26</v>
      </c>
      <c r="F10" s="25">
        <v>1</v>
      </c>
      <c r="G10" s="25">
        <v>290</v>
      </c>
      <c r="H10" s="20">
        <f t="shared" si="0"/>
        <v>374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1830</v>
      </c>
      <c r="C11" s="20">
        <f t="shared" si="1"/>
        <v>22</v>
      </c>
      <c r="D11" s="20">
        <f t="shared" si="1"/>
        <v>416</v>
      </c>
      <c r="E11" s="20">
        <f t="shared" si="1"/>
        <v>1189</v>
      </c>
      <c r="F11" s="20">
        <f t="shared" si="1"/>
        <v>44</v>
      </c>
      <c r="G11" s="20">
        <f t="shared" si="1"/>
        <v>20124</v>
      </c>
      <c r="H11" s="20">
        <f t="shared" si="0"/>
        <v>23625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16342</v>
      </c>
      <c r="C12" s="20">
        <f t="shared" si="2"/>
        <v>85</v>
      </c>
      <c r="D12" s="20">
        <f t="shared" si="2"/>
        <v>4113</v>
      </c>
      <c r="E12" s="20">
        <f t="shared" si="2"/>
        <v>14900</v>
      </c>
      <c r="F12" s="20">
        <f t="shared" si="2"/>
        <v>499</v>
      </c>
      <c r="G12" s="20">
        <f t="shared" si="2"/>
        <v>156178</v>
      </c>
      <c r="H12" s="20">
        <f t="shared" si="2"/>
        <v>192117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2703</v>
      </c>
      <c r="C16" s="25">
        <v>10</v>
      </c>
      <c r="D16" s="25">
        <v>2517</v>
      </c>
      <c r="E16" s="25">
        <v>9062</v>
      </c>
      <c r="F16" s="25">
        <v>332</v>
      </c>
      <c r="G16" s="25">
        <v>40857</v>
      </c>
      <c r="H16" s="20">
        <f aca="true" t="shared" si="3" ref="H16:H22">SUM(B16:G16)</f>
        <v>55481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1620</v>
      </c>
      <c r="C17" s="25">
        <v>8</v>
      </c>
      <c r="D17" s="25">
        <v>992</v>
      </c>
      <c r="E17" s="25">
        <v>3124</v>
      </c>
      <c r="F17" s="25">
        <v>55</v>
      </c>
      <c r="G17" s="25">
        <v>19011</v>
      </c>
      <c r="H17" s="20">
        <f t="shared" si="3"/>
        <v>24810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192</v>
      </c>
      <c r="C18" s="25">
        <v>0</v>
      </c>
      <c r="D18" s="25">
        <v>128</v>
      </c>
      <c r="E18" s="25">
        <v>563</v>
      </c>
      <c r="F18" s="25">
        <v>16</v>
      </c>
      <c r="G18" s="25">
        <v>4313</v>
      </c>
      <c r="H18" s="20">
        <f t="shared" si="3"/>
        <v>5212</v>
      </c>
      <c r="J18" s="20"/>
      <c r="N18" s="18" t="s">
        <v>5</v>
      </c>
      <c r="P18" s="19" t="s">
        <v>89</v>
      </c>
    </row>
    <row r="19" spans="1:16" ht="12.75">
      <c r="A19" s="4" t="s">
        <v>10</v>
      </c>
      <c r="B19" s="25">
        <v>448</v>
      </c>
      <c r="C19" s="25">
        <v>1</v>
      </c>
      <c r="D19" s="25">
        <v>363</v>
      </c>
      <c r="E19" s="25">
        <v>987</v>
      </c>
      <c r="F19" s="25">
        <v>35</v>
      </c>
      <c r="G19" s="25">
        <v>8961</v>
      </c>
      <c r="H19" s="20">
        <f t="shared" si="3"/>
        <v>10795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116</v>
      </c>
      <c r="C20" s="25">
        <v>3</v>
      </c>
      <c r="D20" s="25">
        <v>36</v>
      </c>
      <c r="E20" s="25">
        <v>120</v>
      </c>
      <c r="F20" s="25">
        <v>5</v>
      </c>
      <c r="G20" s="25">
        <v>874</v>
      </c>
      <c r="H20" s="20">
        <f t="shared" si="3"/>
        <v>1154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1</v>
      </c>
      <c r="D21" s="25">
        <v>9</v>
      </c>
      <c r="E21" s="25">
        <v>24</v>
      </c>
      <c r="F21" s="25">
        <v>1</v>
      </c>
      <c r="G21" s="25">
        <v>130</v>
      </c>
      <c r="H21" s="20">
        <f t="shared" si="3"/>
        <v>177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576</v>
      </c>
      <c r="C22" s="20">
        <f t="shared" si="4"/>
        <v>5</v>
      </c>
      <c r="D22" s="20">
        <f t="shared" si="4"/>
        <v>408</v>
      </c>
      <c r="E22" s="20">
        <f t="shared" si="4"/>
        <v>1131</v>
      </c>
      <c r="F22" s="20">
        <f t="shared" si="4"/>
        <v>41</v>
      </c>
      <c r="G22" s="20">
        <f t="shared" si="4"/>
        <v>9965</v>
      </c>
      <c r="H22" s="20">
        <f t="shared" si="3"/>
        <v>12126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5091</v>
      </c>
      <c r="C23" s="20">
        <f t="shared" si="5"/>
        <v>23</v>
      </c>
      <c r="D23" s="20">
        <f t="shared" si="5"/>
        <v>4045</v>
      </c>
      <c r="E23" s="20">
        <f t="shared" si="5"/>
        <v>13880</v>
      </c>
      <c r="F23" s="20">
        <f t="shared" si="5"/>
        <v>444</v>
      </c>
      <c r="G23" s="20">
        <f t="shared" si="5"/>
        <v>74146</v>
      </c>
      <c r="H23" s="20">
        <f t="shared" si="5"/>
        <v>97629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1904791</v>
      </c>
      <c r="C27" s="25">
        <v>8344</v>
      </c>
      <c r="D27" s="25">
        <v>764860</v>
      </c>
      <c r="E27" s="25">
        <v>2033588</v>
      </c>
      <c r="F27" s="25">
        <v>111327</v>
      </c>
      <c r="G27" s="25">
        <v>19185523</v>
      </c>
      <c r="H27" s="20">
        <f aca="true" t="shared" si="6" ref="H27:H32">SUM(B27:G27)</f>
        <v>24008433</v>
      </c>
    </row>
    <row r="28" spans="1:8" ht="12.75">
      <c r="A28" s="4" t="s">
        <v>8</v>
      </c>
      <c r="B28" s="25">
        <v>1157700</v>
      </c>
      <c r="C28" s="25">
        <v>7453</v>
      </c>
      <c r="D28" s="25">
        <v>302238</v>
      </c>
      <c r="E28" s="25">
        <v>656189</v>
      </c>
      <c r="F28" s="25">
        <v>17938</v>
      </c>
      <c r="G28" s="25">
        <v>8496802</v>
      </c>
      <c r="H28" s="20">
        <f t="shared" si="6"/>
        <v>10638320</v>
      </c>
    </row>
    <row r="29" spans="1:8" ht="12.75">
      <c r="A29" s="4" t="s">
        <v>9</v>
      </c>
      <c r="B29" s="25">
        <v>128956</v>
      </c>
      <c r="C29" s="25">
        <v>0</v>
      </c>
      <c r="D29" s="25">
        <v>38157</v>
      </c>
      <c r="E29" s="25">
        <v>117599</v>
      </c>
      <c r="F29" s="25">
        <v>4895</v>
      </c>
      <c r="G29" s="25">
        <v>1841406</v>
      </c>
      <c r="H29" s="20">
        <f t="shared" si="6"/>
        <v>2131013</v>
      </c>
    </row>
    <row r="30" spans="1:8" ht="12.75">
      <c r="A30" s="4" t="s">
        <v>10</v>
      </c>
      <c r="B30" s="25">
        <v>306742</v>
      </c>
      <c r="C30" s="25">
        <v>1542</v>
      </c>
      <c r="D30" s="25">
        <v>109318</v>
      </c>
      <c r="E30" s="25">
        <v>213268</v>
      </c>
      <c r="F30" s="25">
        <v>11358</v>
      </c>
      <c r="G30" s="25">
        <v>3885053</v>
      </c>
      <c r="H30" s="20">
        <f t="shared" si="6"/>
        <v>4527281</v>
      </c>
    </row>
    <row r="31" spans="1:8" ht="12.75">
      <c r="A31" s="4" t="s">
        <v>11</v>
      </c>
      <c r="B31" s="25">
        <v>94457</v>
      </c>
      <c r="C31" s="25">
        <v>1858</v>
      </c>
      <c r="D31" s="25">
        <v>10877</v>
      </c>
      <c r="E31" s="25">
        <v>27186</v>
      </c>
      <c r="F31" s="25">
        <v>1756</v>
      </c>
      <c r="G31" s="25">
        <v>425965</v>
      </c>
      <c r="H31" s="20">
        <f t="shared" si="6"/>
        <v>562099</v>
      </c>
    </row>
    <row r="32" spans="1:8" ht="12.75">
      <c r="A32" s="4" t="s">
        <v>12</v>
      </c>
      <c r="B32" s="25">
        <v>10045</v>
      </c>
      <c r="C32" s="25">
        <v>1806</v>
      </c>
      <c r="D32" s="25">
        <v>2695</v>
      </c>
      <c r="E32" s="25">
        <v>5232</v>
      </c>
      <c r="F32" s="25">
        <v>286</v>
      </c>
      <c r="G32" s="25">
        <v>61146</v>
      </c>
      <c r="H32" s="20">
        <f t="shared" si="6"/>
        <v>81210</v>
      </c>
    </row>
    <row r="33" spans="1:8" ht="12.75">
      <c r="A33" s="4" t="s">
        <v>13</v>
      </c>
      <c r="B33" s="20">
        <f aca="true" t="shared" si="7" ref="B33:H33">SUM(B30:B32)</f>
        <v>411244</v>
      </c>
      <c r="C33" s="20">
        <f t="shared" si="7"/>
        <v>5206</v>
      </c>
      <c r="D33" s="20">
        <f t="shared" si="7"/>
        <v>122890</v>
      </c>
      <c r="E33" s="20">
        <f t="shared" si="7"/>
        <v>245686</v>
      </c>
      <c r="F33" s="20">
        <f t="shared" si="7"/>
        <v>13400</v>
      </c>
      <c r="G33" s="20">
        <f t="shared" si="7"/>
        <v>4372164</v>
      </c>
      <c r="H33" s="20">
        <f t="shared" si="7"/>
        <v>5170590</v>
      </c>
    </row>
    <row r="34" spans="1:8" ht="12.75">
      <c r="A34" s="4" t="s">
        <v>14</v>
      </c>
      <c r="B34" s="20">
        <f aca="true" t="shared" si="8" ref="B34:H34">SUM(B27+B28+B29+B33)</f>
        <v>3602691</v>
      </c>
      <c r="C34" s="20">
        <f t="shared" si="8"/>
        <v>21003</v>
      </c>
      <c r="D34" s="20">
        <f t="shared" si="8"/>
        <v>1228145</v>
      </c>
      <c r="E34" s="20">
        <f t="shared" si="8"/>
        <v>3053062</v>
      </c>
      <c r="F34" s="20">
        <f t="shared" si="8"/>
        <v>147560</v>
      </c>
      <c r="G34" s="20">
        <f t="shared" si="8"/>
        <v>33895895</v>
      </c>
      <c r="H34" s="20">
        <f t="shared" si="8"/>
        <v>41948356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97629</v>
      </c>
      <c r="D42" s="21">
        <f>H16</f>
        <v>55481</v>
      </c>
      <c r="E42" s="21">
        <f>H17</f>
        <v>24810</v>
      </c>
      <c r="F42" s="21">
        <f>H18</f>
        <v>5212</v>
      </c>
      <c r="G42" s="21">
        <f>H22</f>
        <v>12126</v>
      </c>
      <c r="H42" s="21">
        <f>H19</f>
        <v>10795</v>
      </c>
      <c r="I42" s="21">
        <f>H20</f>
        <v>1154</v>
      </c>
      <c r="J42" s="21">
        <f>H21</f>
        <v>177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192117</v>
      </c>
      <c r="D43" s="21">
        <f>H5</f>
        <v>110718</v>
      </c>
      <c r="E43" s="21">
        <f>H6</f>
        <v>47696</v>
      </c>
      <c r="F43" s="21">
        <f>H7</f>
        <v>10078</v>
      </c>
      <c r="G43" s="21">
        <f>H11</f>
        <v>23625</v>
      </c>
      <c r="H43" s="21">
        <f>H8</f>
        <v>20690</v>
      </c>
      <c r="I43" s="21">
        <f>H9</f>
        <v>2561</v>
      </c>
      <c r="J43" s="21">
        <f>H10</f>
        <v>374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1.967827182497004</v>
      </c>
      <c r="D44" s="22">
        <f t="shared" si="9"/>
        <v>1.995602098015537</v>
      </c>
      <c r="E44" s="22">
        <f t="shared" si="9"/>
        <v>1.9224506247480855</v>
      </c>
      <c r="F44" s="22">
        <f t="shared" si="9"/>
        <v>1.9336147352264006</v>
      </c>
      <c r="G44" s="22">
        <f t="shared" si="9"/>
        <v>1.9482929242949034</v>
      </c>
      <c r="H44" s="22">
        <f t="shared" si="9"/>
        <v>1.9166280685502548</v>
      </c>
      <c r="I44" s="22">
        <f t="shared" si="9"/>
        <v>2.2192374350086657</v>
      </c>
      <c r="J44" s="22">
        <f t="shared" si="9"/>
        <v>2.1129943502824857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74146</v>
      </c>
      <c r="D47" s="21">
        <f>G16</f>
        <v>40857</v>
      </c>
      <c r="E47" s="21">
        <f>G17</f>
        <v>19011</v>
      </c>
      <c r="F47" s="21">
        <f>G18</f>
        <v>4313</v>
      </c>
      <c r="G47" s="21">
        <f>G22</f>
        <v>9965</v>
      </c>
      <c r="H47" s="21">
        <f>G19</f>
        <v>8961</v>
      </c>
      <c r="I47" s="21">
        <f>G20</f>
        <v>874</v>
      </c>
      <c r="J47" s="21">
        <f>G21</f>
        <v>130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156178</v>
      </c>
      <c r="D48" s="21">
        <f>G5</f>
        <v>89208</v>
      </c>
      <c r="E48" s="21">
        <f>G6</f>
        <v>38088</v>
      </c>
      <c r="F48" s="21">
        <f>G7</f>
        <v>8758</v>
      </c>
      <c r="G48" s="21">
        <f>G11</f>
        <v>20124</v>
      </c>
      <c r="H48" s="21">
        <f>G8</f>
        <v>17885</v>
      </c>
      <c r="I48" s="21">
        <f>G9</f>
        <v>1949</v>
      </c>
      <c r="J48" s="21">
        <f>G10</f>
        <v>290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2.1063577266474254</v>
      </c>
      <c r="D49" s="22">
        <f t="shared" si="10"/>
        <v>2.183420221749027</v>
      </c>
      <c r="E49" s="22">
        <f t="shared" si="10"/>
        <v>2.00347167429383</v>
      </c>
      <c r="F49" s="22">
        <f t="shared" si="10"/>
        <v>2.030605147229307</v>
      </c>
      <c r="G49" s="22">
        <f t="shared" si="10"/>
        <v>2.0194681384846964</v>
      </c>
      <c r="H49" s="22">
        <f t="shared" si="10"/>
        <v>1.9958709965405648</v>
      </c>
      <c r="I49" s="22">
        <f t="shared" si="10"/>
        <v>2.2299771167048057</v>
      </c>
      <c r="J49" s="22">
        <f t="shared" si="10"/>
        <v>2.230769230769231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23483</v>
      </c>
      <c r="D52" s="21">
        <f>SUM(B16:F16)</f>
        <v>14624</v>
      </c>
      <c r="E52" s="21">
        <f>SUM(B17:F17)</f>
        <v>5799</v>
      </c>
      <c r="F52" s="21">
        <f>SUM(B18:F18)</f>
        <v>899</v>
      </c>
      <c r="G52" s="21">
        <f>SUM(H52:J52)</f>
        <v>2156</v>
      </c>
      <c r="H52" s="21">
        <f>SUM(B19:F19)</f>
        <v>1834</v>
      </c>
      <c r="I52" s="21">
        <f>SUM(A20:E20)</f>
        <v>275</v>
      </c>
      <c r="J52" s="21">
        <f>SUM(B21:F21)</f>
        <v>47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35939</v>
      </c>
      <c r="D53" s="21">
        <f>SUM(B5:F5)</f>
        <v>21510</v>
      </c>
      <c r="E53" s="21">
        <f>SUM(B6:F6)</f>
        <v>9608</v>
      </c>
      <c r="F53" s="21">
        <f>SUM(B7:F7)</f>
        <v>1320</v>
      </c>
      <c r="G53" s="21">
        <f>SUM(H53:J53)</f>
        <v>3501</v>
      </c>
      <c r="H53" s="21">
        <f>SUM(B8:F8)</f>
        <v>2805</v>
      </c>
      <c r="I53" s="21">
        <f>SUM(B9:F9)</f>
        <v>612</v>
      </c>
      <c r="J53" s="21">
        <f>SUM(B10:F10)</f>
        <v>84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1.5304262658093089</v>
      </c>
      <c r="D54" s="22">
        <f t="shared" si="11"/>
        <v>1.4708698030634573</v>
      </c>
      <c r="E54" s="22">
        <f t="shared" si="11"/>
        <v>1.656837385756165</v>
      </c>
      <c r="F54" s="22">
        <f t="shared" si="11"/>
        <v>1.4682981090100111</v>
      </c>
      <c r="G54" s="22">
        <f t="shared" si="11"/>
        <v>1.6238404452690167</v>
      </c>
      <c r="H54" s="22">
        <f t="shared" si="11"/>
        <v>1.529443838604144</v>
      </c>
      <c r="I54" s="22">
        <f t="shared" si="11"/>
        <v>2.2254545454545456</v>
      </c>
      <c r="J54" s="22">
        <f t="shared" si="11"/>
        <v>1.7872340425531914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23483</v>
      </c>
      <c r="D61" s="21">
        <f>SUM(B16:F16)</f>
        <v>14624</v>
      </c>
      <c r="E61" s="21">
        <f>SUM(B17:F17)</f>
        <v>5799</v>
      </c>
      <c r="F61" s="21">
        <f>SUM(B18:F18)</f>
        <v>899</v>
      </c>
      <c r="G61" s="21">
        <f>SUM(H61:J61)</f>
        <v>2161</v>
      </c>
      <c r="H61" s="21">
        <f>SUM(B19:F19)</f>
        <v>1834</v>
      </c>
      <c r="I61" s="21">
        <f>SUM(B20:F20)</f>
        <v>280</v>
      </c>
      <c r="J61" s="21">
        <f>SUM(B21:F21)</f>
        <v>47</v>
      </c>
      <c r="K61" s="21"/>
      <c r="N61" s="19" t="s">
        <v>95</v>
      </c>
    </row>
    <row r="62" spans="1:14" ht="12.75">
      <c r="A62" t="s">
        <v>21</v>
      </c>
      <c r="C62" s="21">
        <f>SUM(B12:F12)</f>
        <v>35939</v>
      </c>
      <c r="D62" s="21">
        <f>SUM(B5:F5)</f>
        <v>21510</v>
      </c>
      <c r="E62" s="21">
        <f>SUM(B6:F6)</f>
        <v>9608</v>
      </c>
      <c r="F62" s="21">
        <f>SUM(B7:F7)</f>
        <v>1320</v>
      </c>
      <c r="G62" s="21">
        <f>SUM(H62:J62)</f>
        <v>3501</v>
      </c>
      <c r="H62" s="21">
        <f>SUM(B8:F8)</f>
        <v>2805</v>
      </c>
      <c r="I62" s="21">
        <f>SUM(B9:F9)</f>
        <v>612</v>
      </c>
      <c r="J62" s="21">
        <f>SUM(B10:F10)</f>
        <v>84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1.5304262658093089</v>
      </c>
      <c r="D63" s="22">
        <f t="shared" si="12"/>
        <v>1.4708698030634573</v>
      </c>
      <c r="E63" s="22">
        <f t="shared" si="12"/>
        <v>1.656837385756165</v>
      </c>
      <c r="F63" s="22">
        <f t="shared" si="12"/>
        <v>1.4682981090100111</v>
      </c>
      <c r="G63" s="22">
        <f t="shared" si="12"/>
        <v>1.6200832947709394</v>
      </c>
      <c r="H63" s="22">
        <f t="shared" si="12"/>
        <v>1.529443838604144</v>
      </c>
      <c r="I63" s="22">
        <f t="shared" si="12"/>
        <v>2.1857142857142855</v>
      </c>
      <c r="J63" s="22">
        <f t="shared" si="12"/>
        <v>1.7872340425531914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14324</v>
      </c>
      <c r="D66" s="21">
        <f>SUM(E16:F16)</f>
        <v>9394</v>
      </c>
      <c r="E66" s="21">
        <f>SUM(E17:F17)</f>
        <v>3179</v>
      </c>
      <c r="F66" s="21">
        <f>SUM(E18:F18)</f>
        <v>579</v>
      </c>
      <c r="G66" s="21">
        <f>SUM(H66:J66)</f>
        <v>1172</v>
      </c>
      <c r="H66" s="21">
        <f>SUM(E19:F19)</f>
        <v>1022</v>
      </c>
      <c r="I66" s="21">
        <f>SUM(E20:F20)</f>
        <v>125</v>
      </c>
      <c r="J66" s="21">
        <f>SUM(E21:F21)</f>
        <v>25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15399</v>
      </c>
      <c r="D67" s="21">
        <f>SUM(E5:F5)</f>
        <v>10255</v>
      </c>
      <c r="E67" s="21">
        <f>SUM(E6:F6)</f>
        <v>3311</v>
      </c>
      <c r="F67" s="21">
        <f>SUM(E7:F7)</f>
        <v>600</v>
      </c>
      <c r="G67" s="21">
        <f>SUM(H67:J67)</f>
        <v>1233</v>
      </c>
      <c r="H67" s="21">
        <f>SUM(E8:F8)</f>
        <v>1064</v>
      </c>
      <c r="I67" s="21">
        <f>SUM(E9:F9)</f>
        <v>142</v>
      </c>
      <c r="J67" s="21">
        <f>SUM(E10:F10)</f>
        <v>27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1.075048869030997</v>
      </c>
      <c r="D68" s="22">
        <f t="shared" si="13"/>
        <v>1.0916542473919524</v>
      </c>
      <c r="E68" s="22">
        <f t="shared" si="13"/>
        <v>1.041522491349481</v>
      </c>
      <c r="F68" s="22">
        <f t="shared" si="13"/>
        <v>1.0362694300518134</v>
      </c>
      <c r="G68" s="22">
        <f t="shared" si="13"/>
        <v>1.0520477815699658</v>
      </c>
      <c r="H68" s="22">
        <f t="shared" si="13"/>
        <v>1.0410958904109588</v>
      </c>
      <c r="I68" s="22">
        <f t="shared" si="13"/>
        <v>1.136</v>
      </c>
      <c r="J68" s="22">
        <f t="shared" si="13"/>
        <v>1.08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5091</v>
      </c>
      <c r="D71" s="21">
        <f>B16</f>
        <v>2703</v>
      </c>
      <c r="E71" s="21">
        <f>B17</f>
        <v>1620</v>
      </c>
      <c r="F71" s="21">
        <f>B18</f>
        <v>192</v>
      </c>
      <c r="G71" s="21">
        <f>SUM(H71:J71)</f>
        <v>576</v>
      </c>
      <c r="H71" s="21">
        <f>B19</f>
        <v>448</v>
      </c>
      <c r="I71" s="21">
        <f>B20</f>
        <v>116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16342</v>
      </c>
      <c r="D72" s="21">
        <f>B5</f>
        <v>8659</v>
      </c>
      <c r="E72" s="21">
        <f>B6</f>
        <v>5262</v>
      </c>
      <c r="F72" s="21">
        <f>B7</f>
        <v>591</v>
      </c>
      <c r="G72" s="21">
        <f>SUM(H72:J72)</f>
        <v>1830</v>
      </c>
      <c r="H72" s="21">
        <f>B8</f>
        <v>1364</v>
      </c>
      <c r="I72" s="21">
        <f>B9</f>
        <v>423</v>
      </c>
      <c r="J72" s="21">
        <f>B10</f>
        <v>43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3.2099783932429777</v>
      </c>
      <c r="D73" s="22">
        <f t="shared" si="14"/>
        <v>3.203477617462079</v>
      </c>
      <c r="E73" s="22">
        <f t="shared" si="14"/>
        <v>3.248148148148148</v>
      </c>
      <c r="F73" s="22">
        <f t="shared" si="14"/>
        <v>3.078125</v>
      </c>
      <c r="G73" s="22">
        <f t="shared" si="14"/>
        <v>3.1770833333333335</v>
      </c>
      <c r="H73" s="22">
        <f t="shared" si="14"/>
        <v>3.044642857142857</v>
      </c>
      <c r="I73" s="22">
        <f t="shared" si="14"/>
        <v>3.646551724137931</v>
      </c>
      <c r="J73" s="22">
        <f t="shared" si="14"/>
        <v>3.5833333333333335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23</v>
      </c>
      <c r="D76" s="21">
        <f>C16</f>
        <v>10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85</v>
      </c>
      <c r="D77" s="21">
        <f>C5</f>
        <v>36</v>
      </c>
      <c r="E77" s="21">
        <f>C6</f>
        <v>27</v>
      </c>
      <c r="F77" s="21">
        <f>C7</f>
        <v>0</v>
      </c>
      <c r="G77" s="21">
        <f>SUM(H77:J77)</f>
        <v>22</v>
      </c>
      <c r="H77" s="21">
        <f>C8</f>
        <v>8</v>
      </c>
      <c r="I77" s="21">
        <f>C9</f>
        <v>9</v>
      </c>
      <c r="J77" s="21">
        <f>C10</f>
        <v>5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3.6956521739130435</v>
      </c>
      <c r="D78" s="22">
        <f t="shared" si="15"/>
        <v>3.6</v>
      </c>
      <c r="E78" s="22">
        <f t="shared" si="15"/>
        <v>3.375</v>
      </c>
      <c r="F78" s="22" t="e">
        <f t="shared" si="15"/>
        <v>#DIV/0!</v>
      </c>
      <c r="G78" s="22">
        <f t="shared" si="15"/>
        <v>4.4</v>
      </c>
      <c r="H78" s="22">
        <f t="shared" si="15"/>
        <v>8</v>
      </c>
      <c r="I78" s="22">
        <f t="shared" si="15"/>
        <v>3</v>
      </c>
      <c r="J78" s="22">
        <f t="shared" si="15"/>
        <v>5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4045</v>
      </c>
      <c r="D81" s="21">
        <f>D16</f>
        <v>2517</v>
      </c>
      <c r="E81" s="21">
        <f>D17</f>
        <v>992</v>
      </c>
      <c r="F81" s="21">
        <f>D18</f>
        <v>128</v>
      </c>
      <c r="G81" s="21">
        <f>SUM(H81:J81)</f>
        <v>408</v>
      </c>
      <c r="H81" s="21">
        <f>D19</f>
        <v>363</v>
      </c>
      <c r="I81" s="21">
        <f>D20</f>
        <v>36</v>
      </c>
      <c r="J81" s="21">
        <f>D21</f>
        <v>9</v>
      </c>
      <c r="K81" s="21"/>
    </row>
    <row r="82" spans="1:11" ht="12.75">
      <c r="A82" t="s">
        <v>21</v>
      </c>
      <c r="C82" s="21">
        <f>D12</f>
        <v>4113</v>
      </c>
      <c r="D82" s="21">
        <f>D5</f>
        <v>2560</v>
      </c>
      <c r="E82" s="21">
        <f>D6</f>
        <v>1008</v>
      </c>
      <c r="F82" s="21">
        <f>D7</f>
        <v>129</v>
      </c>
      <c r="G82" s="21">
        <f>SUM(H82:J82)</f>
        <v>416</v>
      </c>
      <c r="H82" s="21">
        <f>D8</f>
        <v>369</v>
      </c>
      <c r="I82" s="21">
        <f>D9</f>
        <v>38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1.0168108776266995</v>
      </c>
      <c r="D83" s="22">
        <f t="shared" si="16"/>
        <v>1.0170838299562972</v>
      </c>
      <c r="E83" s="22">
        <f t="shared" si="16"/>
        <v>1.0161290322580645</v>
      </c>
      <c r="F83" s="22">
        <f t="shared" si="16"/>
        <v>1.0078125</v>
      </c>
      <c r="G83" s="22">
        <f t="shared" si="16"/>
        <v>1.0196078431372548</v>
      </c>
      <c r="H83" s="22">
        <f t="shared" si="16"/>
        <v>1.0165289256198347</v>
      </c>
      <c r="I83" s="22">
        <f t="shared" si="16"/>
        <v>1.0555555555555556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41948356</v>
      </c>
      <c r="D94" s="21"/>
      <c r="E94" s="21">
        <f>SUM(E95:E96)</f>
        <v>97629</v>
      </c>
      <c r="F94" s="22">
        <f>C94/E94</f>
        <v>429.67106085282035</v>
      </c>
      <c r="G94" s="21">
        <f>SUM(G95:G96)</f>
        <v>192117</v>
      </c>
      <c r="H94" s="22">
        <f>C94/G94</f>
        <v>218.34796504213577</v>
      </c>
    </row>
    <row r="95" spans="1:8" ht="12.75">
      <c r="A95" t="s">
        <v>23</v>
      </c>
      <c r="C95" s="21">
        <f>G34</f>
        <v>33895895</v>
      </c>
      <c r="D95" s="21"/>
      <c r="E95" s="21">
        <f>G23</f>
        <v>74146</v>
      </c>
      <c r="F95" s="22">
        <f>C95/E95</f>
        <v>457.15068918080544</v>
      </c>
      <c r="G95" s="21">
        <f>G12</f>
        <v>156178</v>
      </c>
      <c r="H95" s="22">
        <f>C95/G95</f>
        <v>217.0337371460769</v>
      </c>
    </row>
    <row r="96" spans="1:8" ht="12.75">
      <c r="A96" t="s">
        <v>34</v>
      </c>
      <c r="C96" s="21">
        <f>SUM(B34:F34)</f>
        <v>8052461</v>
      </c>
      <c r="D96" s="21"/>
      <c r="E96" s="21">
        <f>SUM(B23:F23)</f>
        <v>23483</v>
      </c>
      <c r="F96" s="22">
        <f>C96/E96</f>
        <v>342.9059745347698</v>
      </c>
      <c r="G96" s="21">
        <f>SUM(B12:F12)</f>
        <v>35939</v>
      </c>
      <c r="H96" s="22">
        <f>C96/G96</f>
        <v>224.05912796683268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24008433</v>
      </c>
      <c r="D98" s="21"/>
      <c r="E98" s="21">
        <f>SUM(E99:E100)</f>
        <v>55481</v>
      </c>
      <c r="F98" s="22">
        <f>C98/E98</f>
        <v>432.73252104324</v>
      </c>
      <c r="G98" s="21">
        <f>SUM(G99:G100)</f>
        <v>110718</v>
      </c>
      <c r="H98" s="22">
        <f>C98/G98</f>
        <v>216.8430878447949</v>
      </c>
      <c r="N98" s="19"/>
    </row>
    <row r="99" spans="1:16" ht="12.75">
      <c r="A99" t="s">
        <v>23</v>
      </c>
      <c r="C99" s="21">
        <f>G27</f>
        <v>19185523</v>
      </c>
      <c r="D99" s="21"/>
      <c r="E99" s="21">
        <f>G16</f>
        <v>40857</v>
      </c>
      <c r="F99" s="22">
        <f>C99/E99</f>
        <v>469.5773796411876</v>
      </c>
      <c r="G99" s="21">
        <f>G5</f>
        <v>89208</v>
      </c>
      <c r="H99" s="22">
        <f>C99/G99</f>
        <v>215.06505021971122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4822910</v>
      </c>
      <c r="D100" s="21"/>
      <c r="E100" s="21">
        <f>SUM(B16:F16)</f>
        <v>14624</v>
      </c>
      <c r="F100" s="22">
        <f>C100/E100</f>
        <v>329.7941739606127</v>
      </c>
      <c r="G100" s="21">
        <f>SUM(B5:F5)</f>
        <v>21510</v>
      </c>
      <c r="H100" s="22">
        <f>C100/G100</f>
        <v>224.21710832171084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10638320</v>
      </c>
      <c r="D102" s="21"/>
      <c r="E102" s="21">
        <f>SUM(E103:E104)</f>
        <v>24810</v>
      </c>
      <c r="F102" s="22">
        <f>C102/E102</f>
        <v>428.7916162837565</v>
      </c>
      <c r="G102" s="21">
        <f>SUM(G103:G104)</f>
        <v>47696</v>
      </c>
      <c r="H102" s="22">
        <f>C102/G102</f>
        <v>223.04428044280442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8496802</v>
      </c>
      <c r="D103" s="21"/>
      <c r="E103" s="21">
        <f>G17</f>
        <v>19011</v>
      </c>
      <c r="F103" s="22">
        <f>C103/E103</f>
        <v>446.9413497448845</v>
      </c>
      <c r="G103" s="21">
        <f>G6</f>
        <v>38088</v>
      </c>
      <c r="H103" s="22">
        <f>C103/G103</f>
        <v>223.08343835328714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2141518</v>
      </c>
      <c r="D104" s="21"/>
      <c r="E104" s="21">
        <f>SUM(B17:F17)</f>
        <v>5799</v>
      </c>
      <c r="F104" s="22">
        <f>C104/E104</f>
        <v>369.2909122262459</v>
      </c>
      <c r="G104" s="21">
        <f>SUM(B6:F6)</f>
        <v>9608</v>
      </c>
      <c r="H104" s="22">
        <f>C104/G104</f>
        <v>222.8890507910075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2131013</v>
      </c>
      <c r="D106" s="21"/>
      <c r="E106" s="21">
        <f>SUM(E107:E108)</f>
        <v>5212</v>
      </c>
      <c r="F106" s="22">
        <f>C106/E106</f>
        <v>408.86665387567155</v>
      </c>
      <c r="G106" s="21">
        <f>SUM(G107:G108)</f>
        <v>10078</v>
      </c>
      <c r="H106" s="22">
        <f>C106/G106</f>
        <v>211.45197459813454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1841406</v>
      </c>
      <c r="D107" s="21"/>
      <c r="E107" s="21">
        <f>G18</f>
        <v>4313</v>
      </c>
      <c r="F107" s="22">
        <f>C107/E107</f>
        <v>426.943194991885</v>
      </c>
      <c r="G107" s="21">
        <f>G7</f>
        <v>8758</v>
      </c>
      <c r="H107" s="22">
        <f>C107/G107</f>
        <v>210.25416761817766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289607</v>
      </c>
      <c r="D108" s="21"/>
      <c r="E108" s="21">
        <f>SUM(B18:F18)</f>
        <v>899</v>
      </c>
      <c r="F108" s="22">
        <f>C108/E108</f>
        <v>322.14349276974417</v>
      </c>
      <c r="G108" s="21">
        <f>SUM(B7:F7)</f>
        <v>1320</v>
      </c>
      <c r="H108" s="22">
        <f>C108/G108</f>
        <v>219.39924242424243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5170590</v>
      </c>
      <c r="D110" s="21"/>
      <c r="E110" s="21">
        <f>SUM(E111:E112)</f>
        <v>12126</v>
      </c>
      <c r="F110" s="22">
        <f>C110/E110</f>
        <v>426.40524492825335</v>
      </c>
      <c r="G110" s="21">
        <f>SUM(G111:G112)</f>
        <v>23625</v>
      </c>
      <c r="H110" s="22">
        <f>C110/G110</f>
        <v>218.86095238095237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4372164</v>
      </c>
      <c r="D111" s="21"/>
      <c r="E111" s="21">
        <f>G22</f>
        <v>9965</v>
      </c>
      <c r="F111" s="22">
        <f>C111/E111</f>
        <v>438.75203211239335</v>
      </c>
      <c r="G111" s="21">
        <f>G11</f>
        <v>20124</v>
      </c>
      <c r="H111" s="22">
        <f>C111/G111</f>
        <v>217.26118067978533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798426</v>
      </c>
      <c r="D112" s="21"/>
      <c r="E112" s="21">
        <f>SUM(B22:F22)</f>
        <v>2161</v>
      </c>
      <c r="F112" s="22">
        <f>C112/E112</f>
        <v>369.4706154558075</v>
      </c>
      <c r="G112" s="21">
        <f>SUM(B11:F11)</f>
        <v>3501</v>
      </c>
      <c r="H112" s="22">
        <f>C112/G112</f>
        <v>228.05655526992288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4527281</v>
      </c>
      <c r="D114" s="21"/>
      <c r="E114" s="21">
        <f>SUM(E115:E116)</f>
        <v>10795</v>
      </c>
      <c r="F114" s="22">
        <f>C114/E114</f>
        <v>419.3868457619268</v>
      </c>
      <c r="G114" s="21">
        <f>SUM(G115:G116)</f>
        <v>20690</v>
      </c>
      <c r="H114" s="22">
        <f>C114/G114</f>
        <v>218.8149347510875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3885053</v>
      </c>
      <c r="D115" s="21"/>
      <c r="E115" s="21">
        <f>G19</f>
        <v>8961</v>
      </c>
      <c r="F115" s="22">
        <f>C115/E115</f>
        <v>433.5512777591787</v>
      </c>
      <c r="G115" s="21">
        <f>G8</f>
        <v>17885</v>
      </c>
      <c r="H115" s="22">
        <f>C115/G115</f>
        <v>217.2240984064859</v>
      </c>
    </row>
    <row r="116" spans="1:8" ht="12.75">
      <c r="A116" t="s">
        <v>34</v>
      </c>
      <c r="C116" s="21">
        <f>SUM(B30:F30)</f>
        <v>642228</v>
      </c>
      <c r="D116" s="21"/>
      <c r="E116" s="21">
        <f>SUM(B19:F19)</f>
        <v>1834</v>
      </c>
      <c r="F116" s="22">
        <f>C116/E116</f>
        <v>350.1788440567067</v>
      </c>
      <c r="G116" s="21">
        <f>SUM(B8:F8)</f>
        <v>2805</v>
      </c>
      <c r="H116" s="22">
        <f>C116/G116</f>
        <v>228.95828877005349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562099</v>
      </c>
      <c r="D118" s="21"/>
      <c r="E118" s="21">
        <f>SUM(E119:E120)</f>
        <v>1154</v>
      </c>
      <c r="F118" s="22">
        <f>C118/E118</f>
        <v>487.08752166377815</v>
      </c>
      <c r="G118" s="21">
        <f>SUM(G119:G120)</f>
        <v>2561</v>
      </c>
      <c r="H118" s="22">
        <f>C118/G118</f>
        <v>219.48418586489652</v>
      </c>
    </row>
    <row r="119" spans="1:8" ht="12.75">
      <c r="A119" t="s">
        <v>23</v>
      </c>
      <c r="C119" s="21">
        <f>G31</f>
        <v>425965</v>
      </c>
      <c r="D119" s="21"/>
      <c r="E119" s="21">
        <f>G20</f>
        <v>874</v>
      </c>
      <c r="F119" s="22">
        <f>C119/E119</f>
        <v>487.3741418764302</v>
      </c>
      <c r="G119" s="21">
        <f>G9</f>
        <v>1949</v>
      </c>
      <c r="H119" s="22">
        <f>C119/G119</f>
        <v>218.55566957414058</v>
      </c>
    </row>
    <row r="120" spans="1:8" ht="12.75">
      <c r="A120" t="s">
        <v>34</v>
      </c>
      <c r="C120" s="21">
        <f>SUM(B31:F31)</f>
        <v>136134</v>
      </c>
      <c r="D120" s="21"/>
      <c r="E120" s="21">
        <f>SUM(B20:F20)</f>
        <v>280</v>
      </c>
      <c r="F120" s="22">
        <f>C120/E120</f>
        <v>486.1928571428571</v>
      </c>
      <c r="G120" s="21">
        <f>SUM(B9:F9)</f>
        <v>612</v>
      </c>
      <c r="H120" s="22">
        <f>C120/G120</f>
        <v>222.44117647058823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81210</v>
      </c>
      <c r="D122" s="21"/>
      <c r="E122" s="21">
        <f>SUM(E123:E124)</f>
        <v>177</v>
      </c>
      <c r="F122" s="22">
        <f>C122/E122</f>
        <v>458.8135593220339</v>
      </c>
      <c r="G122" s="21">
        <f>SUM(G123:G124)</f>
        <v>374</v>
      </c>
      <c r="H122" s="22">
        <f>C122/G122</f>
        <v>217.13903743315507</v>
      </c>
    </row>
    <row r="123" spans="1:8" ht="12.75">
      <c r="A123" t="s">
        <v>23</v>
      </c>
      <c r="C123" s="21">
        <f>G32</f>
        <v>61146</v>
      </c>
      <c r="D123" s="21"/>
      <c r="E123" s="21">
        <f>G21</f>
        <v>130</v>
      </c>
      <c r="F123" s="22">
        <f>C123/E123</f>
        <v>470.3538461538462</v>
      </c>
      <c r="G123" s="21">
        <f>G10</f>
        <v>290</v>
      </c>
      <c r="H123" s="22">
        <f>C123/G123</f>
        <v>210.84827586206896</v>
      </c>
    </row>
    <row r="124" spans="1:8" ht="12.75">
      <c r="A124" t="s">
        <v>34</v>
      </c>
      <c r="C124" s="21">
        <f>SUM(B32:F32)</f>
        <v>20064</v>
      </c>
      <c r="D124" s="21"/>
      <c r="E124" s="21">
        <f>SUM(B21:F21)</f>
        <v>47</v>
      </c>
      <c r="F124" s="22">
        <f>C124/E124</f>
        <v>426.8936170212766</v>
      </c>
      <c r="G124" s="21">
        <f>SUM(B10:F10)</f>
        <v>84</v>
      </c>
      <c r="H124" s="22">
        <f>C124/G124</f>
        <v>238.85714285714286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8694689</v>
      </c>
      <c r="D130" s="21"/>
      <c r="E130" s="21">
        <f aca="true" t="shared" si="17" ref="E130:K130">SUM(E131:E134)</f>
        <v>4822910</v>
      </c>
      <c r="F130" s="21">
        <f t="shared" si="17"/>
        <v>2141518</v>
      </c>
      <c r="G130" s="21">
        <f t="shared" si="17"/>
        <v>289607</v>
      </c>
      <c r="H130" s="21">
        <f t="shared" si="17"/>
        <v>798426</v>
      </c>
      <c r="I130" s="21">
        <f t="shared" si="17"/>
        <v>642228</v>
      </c>
      <c r="J130" s="21">
        <f t="shared" si="17"/>
        <v>136134</v>
      </c>
      <c r="K130" s="21">
        <f t="shared" si="17"/>
        <v>20064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3425248</v>
      </c>
      <c r="D131" s="21"/>
      <c r="E131" s="21">
        <f>SUM(E27:F27)</f>
        <v>2144915</v>
      </c>
      <c r="F131" s="21">
        <f>SUM(E28:F28)</f>
        <v>674127</v>
      </c>
      <c r="G131" s="21">
        <f>SUM(E29:F29)</f>
        <v>122494</v>
      </c>
      <c r="H131" s="21">
        <f>SUM(I131:K131)</f>
        <v>259086</v>
      </c>
      <c r="I131" s="21">
        <f>SUM(E30:F30)</f>
        <v>224626</v>
      </c>
      <c r="J131" s="21">
        <f>SUM(E31:F31)</f>
        <v>28942</v>
      </c>
      <c r="K131" s="21">
        <f>SUM(E32:F32)</f>
        <v>5518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3909433</v>
      </c>
      <c r="D132" s="21"/>
      <c r="E132" s="21">
        <f>B27</f>
        <v>1904791</v>
      </c>
      <c r="F132" s="21">
        <f>B28</f>
        <v>1157700</v>
      </c>
      <c r="G132" s="21">
        <f>B29</f>
        <v>128956</v>
      </c>
      <c r="H132" s="21">
        <f>SUM(I132:K132)</f>
        <v>411244</v>
      </c>
      <c r="I132" s="21">
        <f>B30</f>
        <v>306742</v>
      </c>
      <c r="J132" s="21">
        <f>B31</f>
        <v>94457</v>
      </c>
      <c r="K132" s="21">
        <f>B32</f>
        <v>10045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22545</v>
      </c>
      <c r="D133" s="21"/>
      <c r="E133" s="21">
        <f>C27</f>
        <v>8344</v>
      </c>
      <c r="F133" s="21">
        <f>C28</f>
        <v>7453</v>
      </c>
      <c r="G133" s="21">
        <f>C29</f>
        <v>0</v>
      </c>
      <c r="H133" s="21">
        <f>SUM(I133:K133)</f>
        <v>5206</v>
      </c>
      <c r="I133" s="21">
        <f>C30</f>
        <v>1542</v>
      </c>
      <c r="J133" s="21">
        <f>C31</f>
        <v>1858</v>
      </c>
      <c r="K133" s="21">
        <f>C32</f>
        <v>1806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1337463</v>
      </c>
      <c r="D134" s="21"/>
      <c r="E134" s="21">
        <f>D27</f>
        <v>764860</v>
      </c>
      <c r="F134" s="21">
        <f>D28</f>
        <v>302238</v>
      </c>
      <c r="G134" s="21">
        <f>D29</f>
        <v>38157</v>
      </c>
      <c r="H134" s="21">
        <f>SUM(I134:K134)</f>
        <v>122890</v>
      </c>
      <c r="I134" s="21">
        <f>D30</f>
        <v>109318</v>
      </c>
      <c r="J134" s="21">
        <f>D31</f>
        <v>10877</v>
      </c>
      <c r="K134" s="21">
        <f>D32</f>
        <v>2695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3425248</v>
      </c>
      <c r="E140" s="22">
        <f>B140/C66</f>
        <v>239.12650097738063</v>
      </c>
      <c r="G140" s="22">
        <f>B140/C67</f>
        <v>222.4331450094162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3909433</v>
      </c>
      <c r="E141" s="22">
        <f>B141/C71</f>
        <v>767.9106265959537</v>
      </c>
      <c r="G141" s="22">
        <f>B141/C72</f>
        <v>239.22610451597112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22545</v>
      </c>
      <c r="E142" s="22">
        <f>B142/C76</f>
        <v>980.2173913043479</v>
      </c>
      <c r="G142" s="22">
        <f>B142/C77</f>
        <v>265.2352941176471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1337463</v>
      </c>
      <c r="E143" s="22">
        <f>B143/C81</f>
        <v>330.6459826946848</v>
      </c>
      <c r="G143" s="22">
        <f>B143/C82</f>
        <v>325.1794310722101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4.710937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8686</v>
      </c>
      <c r="C5" s="25">
        <v>46</v>
      </c>
      <c r="D5" s="25">
        <v>2543</v>
      </c>
      <c r="E5" s="25">
        <v>9845</v>
      </c>
      <c r="F5" s="25">
        <v>362</v>
      </c>
      <c r="G5" s="25">
        <v>89362</v>
      </c>
      <c r="H5" s="20">
        <f aca="true" t="shared" si="0" ref="H5:H11">SUM(B5:G5)</f>
        <v>110844</v>
      </c>
    </row>
    <row r="6" spans="1:14" ht="12.75">
      <c r="A6" s="4" t="s">
        <v>8</v>
      </c>
      <c r="B6" s="25">
        <v>5180</v>
      </c>
      <c r="C6" s="25">
        <v>35</v>
      </c>
      <c r="D6" s="25">
        <v>997</v>
      </c>
      <c r="E6" s="25">
        <v>3282</v>
      </c>
      <c r="F6" s="25">
        <v>64</v>
      </c>
      <c r="G6" s="25">
        <v>38173</v>
      </c>
      <c r="H6" s="20">
        <f t="shared" si="0"/>
        <v>47731</v>
      </c>
      <c r="N6" s="19" t="s">
        <v>95</v>
      </c>
    </row>
    <row r="7" spans="1:14" ht="12.75">
      <c r="A7" s="4" t="s">
        <v>9</v>
      </c>
      <c r="B7" s="25">
        <v>650</v>
      </c>
      <c r="C7" s="25">
        <v>0</v>
      </c>
      <c r="D7" s="25">
        <v>143</v>
      </c>
      <c r="E7" s="25">
        <v>592</v>
      </c>
      <c r="F7" s="25">
        <v>17</v>
      </c>
      <c r="G7" s="25">
        <v>8718</v>
      </c>
      <c r="H7" s="20">
        <f t="shared" si="0"/>
        <v>10120</v>
      </c>
      <c r="N7" s="19"/>
    </row>
    <row r="8" spans="1:16" ht="12.75">
      <c r="A8" s="4" t="s">
        <v>10</v>
      </c>
      <c r="B8" s="25">
        <v>1342</v>
      </c>
      <c r="C8" s="25">
        <v>13</v>
      </c>
      <c r="D8" s="25">
        <v>359</v>
      </c>
      <c r="E8" s="25">
        <v>1033</v>
      </c>
      <c r="F8" s="25">
        <v>35</v>
      </c>
      <c r="G8" s="25">
        <v>17728</v>
      </c>
      <c r="H8" s="20">
        <f t="shared" si="0"/>
        <v>20510</v>
      </c>
      <c r="N8" s="18" t="s">
        <v>4</v>
      </c>
      <c r="P8" s="19" t="s">
        <v>80</v>
      </c>
    </row>
    <row r="9" spans="1:16" ht="12.75">
      <c r="A9" s="4" t="s">
        <v>11</v>
      </c>
      <c r="B9" s="25">
        <v>438</v>
      </c>
      <c r="C9" s="25">
        <v>0</v>
      </c>
      <c r="D9" s="25">
        <v>36</v>
      </c>
      <c r="E9" s="25">
        <v>129</v>
      </c>
      <c r="F9" s="25">
        <v>6</v>
      </c>
      <c r="G9" s="25">
        <v>1964</v>
      </c>
      <c r="H9" s="20">
        <f t="shared" si="0"/>
        <v>2573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44</v>
      </c>
      <c r="C10" s="25">
        <v>0</v>
      </c>
      <c r="D10" s="25">
        <v>9</v>
      </c>
      <c r="E10" s="25">
        <v>25</v>
      </c>
      <c r="F10" s="25">
        <v>1</v>
      </c>
      <c r="G10" s="25">
        <v>305</v>
      </c>
      <c r="H10" s="20">
        <f t="shared" si="0"/>
        <v>384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1824</v>
      </c>
      <c r="C11" s="20">
        <f t="shared" si="1"/>
        <v>13</v>
      </c>
      <c r="D11" s="20">
        <f t="shared" si="1"/>
        <v>404</v>
      </c>
      <c r="E11" s="20">
        <f t="shared" si="1"/>
        <v>1187</v>
      </c>
      <c r="F11" s="20">
        <f t="shared" si="1"/>
        <v>42</v>
      </c>
      <c r="G11" s="20">
        <f t="shared" si="1"/>
        <v>19997</v>
      </c>
      <c r="H11" s="20">
        <f t="shared" si="0"/>
        <v>23467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16340</v>
      </c>
      <c r="C12" s="20">
        <f t="shared" si="2"/>
        <v>94</v>
      </c>
      <c r="D12" s="20">
        <f t="shared" si="2"/>
        <v>4087</v>
      </c>
      <c r="E12" s="20">
        <f t="shared" si="2"/>
        <v>14906</v>
      </c>
      <c r="F12" s="20">
        <f t="shared" si="2"/>
        <v>485</v>
      </c>
      <c r="G12" s="20">
        <f t="shared" si="2"/>
        <v>156250</v>
      </c>
      <c r="H12" s="20">
        <f t="shared" si="2"/>
        <v>192162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2715</v>
      </c>
      <c r="C16" s="25">
        <v>11</v>
      </c>
      <c r="D16" s="25">
        <v>2493</v>
      </c>
      <c r="E16" s="25">
        <v>9028</v>
      </c>
      <c r="F16" s="25">
        <v>320</v>
      </c>
      <c r="G16" s="25">
        <v>40852</v>
      </c>
      <c r="H16" s="20">
        <f aca="true" t="shared" si="3" ref="H16:H22">SUM(B16:G16)</f>
        <v>55419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1595</v>
      </c>
      <c r="C17" s="25">
        <v>9</v>
      </c>
      <c r="D17" s="25">
        <v>979</v>
      </c>
      <c r="E17" s="25">
        <v>3147</v>
      </c>
      <c r="F17" s="25">
        <v>57</v>
      </c>
      <c r="G17" s="25">
        <v>19064</v>
      </c>
      <c r="H17" s="20">
        <f t="shared" si="3"/>
        <v>24851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212</v>
      </c>
      <c r="C18" s="25">
        <v>0</v>
      </c>
      <c r="D18" s="25">
        <v>141</v>
      </c>
      <c r="E18" s="25">
        <v>568</v>
      </c>
      <c r="F18" s="25">
        <v>16</v>
      </c>
      <c r="G18" s="25">
        <v>4276</v>
      </c>
      <c r="H18" s="20">
        <f t="shared" si="3"/>
        <v>5213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435</v>
      </c>
      <c r="C19" s="25">
        <v>3</v>
      </c>
      <c r="D19" s="25">
        <v>352</v>
      </c>
      <c r="E19" s="25">
        <v>992</v>
      </c>
      <c r="F19" s="25">
        <v>33</v>
      </c>
      <c r="G19" s="25">
        <v>8882</v>
      </c>
      <c r="H19" s="20">
        <f t="shared" si="3"/>
        <v>10697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119</v>
      </c>
      <c r="C20" s="25">
        <v>0</v>
      </c>
      <c r="D20" s="25">
        <v>35</v>
      </c>
      <c r="E20" s="25">
        <v>118</v>
      </c>
      <c r="F20" s="25">
        <v>5</v>
      </c>
      <c r="G20" s="25">
        <v>882</v>
      </c>
      <c r="H20" s="20">
        <f t="shared" si="3"/>
        <v>1159</v>
      </c>
      <c r="J20" s="20"/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9</v>
      </c>
      <c r="E21" s="25">
        <v>24</v>
      </c>
      <c r="F21" s="25">
        <v>1</v>
      </c>
      <c r="G21" s="25">
        <v>137</v>
      </c>
      <c r="H21" s="20">
        <f t="shared" si="3"/>
        <v>183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566</v>
      </c>
      <c r="C22" s="20">
        <f t="shared" si="4"/>
        <v>3</v>
      </c>
      <c r="D22" s="20">
        <f t="shared" si="4"/>
        <v>396</v>
      </c>
      <c r="E22" s="20">
        <f t="shared" si="4"/>
        <v>1134</v>
      </c>
      <c r="F22" s="20">
        <f t="shared" si="4"/>
        <v>39</v>
      </c>
      <c r="G22" s="20">
        <f t="shared" si="4"/>
        <v>9901</v>
      </c>
      <c r="H22" s="20">
        <f t="shared" si="3"/>
        <v>12039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5088</v>
      </c>
      <c r="C23" s="20">
        <f t="shared" si="5"/>
        <v>23</v>
      </c>
      <c r="D23" s="20">
        <f t="shared" si="5"/>
        <v>4009</v>
      </c>
      <c r="E23" s="20">
        <f t="shared" si="5"/>
        <v>13877</v>
      </c>
      <c r="F23" s="20">
        <f t="shared" si="5"/>
        <v>432</v>
      </c>
      <c r="G23" s="20">
        <f t="shared" si="5"/>
        <v>74093</v>
      </c>
      <c r="H23" s="20">
        <f t="shared" si="5"/>
        <v>97522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1900386</v>
      </c>
      <c r="C27" s="25">
        <v>11111</v>
      </c>
      <c r="D27" s="25">
        <v>760594</v>
      </c>
      <c r="E27" s="25">
        <v>2028151</v>
      </c>
      <c r="F27" s="25">
        <v>107409</v>
      </c>
      <c r="G27" s="25">
        <v>19206730</v>
      </c>
      <c r="H27" s="20">
        <f aca="true" t="shared" si="6" ref="H27:H32">SUM(B27:G27)</f>
        <v>24014381</v>
      </c>
    </row>
    <row r="28" spans="1:8" ht="12.75">
      <c r="A28" s="4" t="s">
        <v>8</v>
      </c>
      <c r="B28" s="25">
        <v>1139919</v>
      </c>
      <c r="C28" s="25">
        <v>9121</v>
      </c>
      <c r="D28" s="25">
        <v>297630</v>
      </c>
      <c r="E28" s="25">
        <v>665039</v>
      </c>
      <c r="F28" s="25">
        <v>18376</v>
      </c>
      <c r="G28" s="25">
        <v>8480882</v>
      </c>
      <c r="H28" s="20">
        <f t="shared" si="6"/>
        <v>10610967</v>
      </c>
    </row>
    <row r="29" spans="1:8" ht="12.75">
      <c r="A29" s="4" t="s">
        <v>9</v>
      </c>
      <c r="B29" s="25">
        <v>144401</v>
      </c>
      <c r="C29" s="25">
        <v>0</v>
      </c>
      <c r="D29" s="25">
        <v>42484</v>
      </c>
      <c r="E29" s="25">
        <v>118181</v>
      </c>
      <c r="F29" s="25">
        <v>5034</v>
      </c>
      <c r="G29" s="25">
        <v>1830821</v>
      </c>
      <c r="H29" s="20">
        <f t="shared" si="6"/>
        <v>2140921</v>
      </c>
    </row>
    <row r="30" spans="1:8" ht="12.75">
      <c r="A30" s="4" t="s">
        <v>10</v>
      </c>
      <c r="B30" s="25">
        <v>299814</v>
      </c>
      <c r="C30" s="25">
        <v>2560</v>
      </c>
      <c r="D30" s="25">
        <v>106319</v>
      </c>
      <c r="E30" s="25">
        <v>215470</v>
      </c>
      <c r="F30" s="25">
        <v>10453</v>
      </c>
      <c r="G30" s="25">
        <v>3848404</v>
      </c>
      <c r="H30" s="20">
        <f t="shared" si="6"/>
        <v>4483020</v>
      </c>
    </row>
    <row r="31" spans="1:8" ht="12.75">
      <c r="A31" s="4" t="s">
        <v>11</v>
      </c>
      <c r="B31" s="25">
        <v>97438</v>
      </c>
      <c r="C31" s="25">
        <v>0</v>
      </c>
      <c r="D31" s="25">
        <v>10461</v>
      </c>
      <c r="E31" s="25">
        <v>26251</v>
      </c>
      <c r="F31" s="25">
        <v>1758</v>
      </c>
      <c r="G31" s="25">
        <v>428746</v>
      </c>
      <c r="H31" s="20">
        <f t="shared" si="6"/>
        <v>564654</v>
      </c>
    </row>
    <row r="32" spans="1:8" ht="12.75">
      <c r="A32" s="4" t="s">
        <v>12</v>
      </c>
      <c r="B32" s="25">
        <v>10919</v>
      </c>
      <c r="C32" s="25">
        <v>0</v>
      </c>
      <c r="D32" s="25">
        <v>2722</v>
      </c>
      <c r="E32" s="25">
        <v>4999</v>
      </c>
      <c r="F32" s="25">
        <v>286</v>
      </c>
      <c r="G32" s="25">
        <v>63746</v>
      </c>
      <c r="H32" s="20">
        <f t="shared" si="6"/>
        <v>82672</v>
      </c>
    </row>
    <row r="33" spans="1:8" ht="12.75">
      <c r="A33" s="4" t="s">
        <v>13</v>
      </c>
      <c r="B33" s="20">
        <f aca="true" t="shared" si="7" ref="B33:H33">SUM(B30:B32)</f>
        <v>408171</v>
      </c>
      <c r="C33" s="20">
        <f t="shared" si="7"/>
        <v>2560</v>
      </c>
      <c r="D33" s="20">
        <f t="shared" si="7"/>
        <v>119502</v>
      </c>
      <c r="E33" s="20">
        <f t="shared" si="7"/>
        <v>246720</v>
      </c>
      <c r="F33" s="20">
        <f t="shared" si="7"/>
        <v>12497</v>
      </c>
      <c r="G33" s="20">
        <f t="shared" si="7"/>
        <v>4340896</v>
      </c>
      <c r="H33" s="20">
        <f t="shared" si="7"/>
        <v>5130346</v>
      </c>
    </row>
    <row r="34" spans="1:8" ht="12.75">
      <c r="A34" s="4" t="s">
        <v>14</v>
      </c>
      <c r="B34" s="20">
        <f aca="true" t="shared" si="8" ref="B34:H34">SUM(B27+B28+B29+B33)</f>
        <v>3592877</v>
      </c>
      <c r="C34" s="20">
        <f t="shared" si="8"/>
        <v>22792</v>
      </c>
      <c r="D34" s="20">
        <f t="shared" si="8"/>
        <v>1220210</v>
      </c>
      <c r="E34" s="20">
        <f t="shared" si="8"/>
        <v>3058091</v>
      </c>
      <c r="F34" s="20">
        <f t="shared" si="8"/>
        <v>143316</v>
      </c>
      <c r="G34" s="20">
        <f t="shared" si="8"/>
        <v>33859329</v>
      </c>
      <c r="H34" s="20">
        <f t="shared" si="8"/>
        <v>41896615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97522</v>
      </c>
      <c r="D42" s="21">
        <f>H16</f>
        <v>55419</v>
      </c>
      <c r="E42" s="21">
        <f>H17</f>
        <v>24851</v>
      </c>
      <c r="F42" s="21">
        <f>H18</f>
        <v>5213</v>
      </c>
      <c r="G42" s="21">
        <f>H22</f>
        <v>12039</v>
      </c>
      <c r="H42" s="21">
        <f>H19</f>
        <v>10697</v>
      </c>
      <c r="I42" s="21">
        <f>H20</f>
        <v>1159</v>
      </c>
      <c r="J42" s="21">
        <f>H21</f>
        <v>183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192162</v>
      </c>
      <c r="D43" s="21">
        <f>H5</f>
        <v>110844</v>
      </c>
      <c r="E43" s="21">
        <f>H6</f>
        <v>47731</v>
      </c>
      <c r="F43" s="21">
        <f>H7</f>
        <v>10120</v>
      </c>
      <c r="G43" s="21">
        <f>H11</f>
        <v>23467</v>
      </c>
      <c r="H43" s="21">
        <f>H8</f>
        <v>20510</v>
      </c>
      <c r="I43" s="21">
        <f>H9</f>
        <v>2573</v>
      </c>
      <c r="J43" s="21">
        <f>H10</f>
        <v>384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1.9704476938536946</v>
      </c>
      <c r="D44" s="22">
        <f t="shared" si="9"/>
        <v>2.000108266118118</v>
      </c>
      <c r="E44" s="22">
        <f t="shared" si="9"/>
        <v>1.9206872962858637</v>
      </c>
      <c r="F44" s="22">
        <f t="shared" si="9"/>
        <v>1.9413005946671782</v>
      </c>
      <c r="G44" s="22">
        <f t="shared" si="9"/>
        <v>1.94924827643492</v>
      </c>
      <c r="H44" s="22">
        <f t="shared" si="9"/>
        <v>1.9173600074787323</v>
      </c>
      <c r="I44" s="22">
        <f t="shared" si="9"/>
        <v>2.2200172562553924</v>
      </c>
      <c r="J44" s="22">
        <f t="shared" si="9"/>
        <v>2.098360655737705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74093</v>
      </c>
      <c r="D47" s="21">
        <f>G16</f>
        <v>40852</v>
      </c>
      <c r="E47" s="21">
        <f>G17</f>
        <v>19064</v>
      </c>
      <c r="F47" s="21">
        <f>G18</f>
        <v>4276</v>
      </c>
      <c r="G47" s="21">
        <f>G22</f>
        <v>9901</v>
      </c>
      <c r="H47" s="21">
        <f>G19</f>
        <v>8882</v>
      </c>
      <c r="I47" s="21">
        <f>G20</f>
        <v>882</v>
      </c>
      <c r="J47" s="21">
        <f>G21</f>
        <v>137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156250</v>
      </c>
      <c r="D48" s="21">
        <f>G5</f>
        <v>89362</v>
      </c>
      <c r="E48" s="21">
        <f>G6</f>
        <v>38173</v>
      </c>
      <c r="F48" s="21">
        <f>G7</f>
        <v>8718</v>
      </c>
      <c r="G48" s="21">
        <f>G11</f>
        <v>19997</v>
      </c>
      <c r="H48" s="21">
        <f>G8</f>
        <v>17728</v>
      </c>
      <c r="I48" s="21">
        <f>G9</f>
        <v>1964</v>
      </c>
      <c r="J48" s="21">
        <f>G10</f>
        <v>305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2.108836192352854</v>
      </c>
      <c r="D49" s="22">
        <f t="shared" si="10"/>
        <v>2.1874571624400274</v>
      </c>
      <c r="E49" s="22">
        <f t="shared" si="10"/>
        <v>2.0023604699958035</v>
      </c>
      <c r="F49" s="22">
        <f t="shared" si="10"/>
        <v>2.038821328344247</v>
      </c>
      <c r="G49" s="22">
        <f t="shared" si="10"/>
        <v>2.0196949803050197</v>
      </c>
      <c r="H49" s="22">
        <f t="shared" si="10"/>
        <v>1.995946858815582</v>
      </c>
      <c r="I49" s="22">
        <f t="shared" si="10"/>
        <v>2.2267573696145124</v>
      </c>
      <c r="J49" s="22">
        <f t="shared" si="10"/>
        <v>2.2262773722627736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23429</v>
      </c>
      <c r="D52" s="21">
        <f>SUM(B16:F16)</f>
        <v>14567</v>
      </c>
      <c r="E52" s="21">
        <f>SUM(B17:F17)</f>
        <v>5787</v>
      </c>
      <c r="F52" s="21">
        <f>SUM(B18:F18)</f>
        <v>937</v>
      </c>
      <c r="G52" s="21">
        <f>SUM(H52:J52)</f>
        <v>2138</v>
      </c>
      <c r="H52" s="21">
        <f>SUM(B19:F19)</f>
        <v>1815</v>
      </c>
      <c r="I52" s="21">
        <f>SUM(B20:F20)</f>
        <v>277</v>
      </c>
      <c r="J52" s="21">
        <f>SUM(B21:F21)</f>
        <v>46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35912</v>
      </c>
      <c r="D53" s="21">
        <f>SUM(B5:F5)</f>
        <v>21482</v>
      </c>
      <c r="E53" s="21">
        <f>SUM(B6:F6)</f>
        <v>9558</v>
      </c>
      <c r="F53" s="21">
        <f>SUM(B7:F7)</f>
        <v>1402</v>
      </c>
      <c r="G53" s="21">
        <f>SUM(H53:J53)</f>
        <v>3470</v>
      </c>
      <c r="H53" s="21">
        <f>SUM(B8:F8)</f>
        <v>2782</v>
      </c>
      <c r="I53" s="21">
        <f>SUM(B9:F9)</f>
        <v>609</v>
      </c>
      <c r="J53" s="21">
        <f>SUM(B10:F10)</f>
        <v>79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1.5328012292458064</v>
      </c>
      <c r="D54" s="22">
        <f t="shared" si="11"/>
        <v>1.4747030960389922</v>
      </c>
      <c r="E54" s="22">
        <f t="shared" si="11"/>
        <v>1.6516329704510109</v>
      </c>
      <c r="F54" s="22">
        <f t="shared" si="11"/>
        <v>1.496264674493063</v>
      </c>
      <c r="G54" s="22">
        <f t="shared" si="11"/>
        <v>1.6230121608980355</v>
      </c>
      <c r="H54" s="22">
        <f t="shared" si="11"/>
        <v>1.5327823691460054</v>
      </c>
      <c r="I54" s="22">
        <f t="shared" si="11"/>
        <v>2.1985559566787005</v>
      </c>
      <c r="J54" s="22">
        <f t="shared" si="11"/>
        <v>1.7173913043478262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23429</v>
      </c>
      <c r="D61" s="21">
        <f>SUM(B16:F16)</f>
        <v>14567</v>
      </c>
      <c r="E61" s="21">
        <f>SUM(B17:F17)</f>
        <v>5787</v>
      </c>
      <c r="F61" s="21">
        <f>SUM(B18:F18)</f>
        <v>937</v>
      </c>
      <c r="G61" s="21">
        <f>SUM(H61:J61)</f>
        <v>2138</v>
      </c>
      <c r="H61" s="21">
        <f>SUM(B19:F19)</f>
        <v>1815</v>
      </c>
      <c r="I61" s="21">
        <f>SUM(B20:F20)</f>
        <v>277</v>
      </c>
      <c r="J61" s="21">
        <f>SUM(B21:F21)</f>
        <v>46</v>
      </c>
      <c r="K61" s="21"/>
      <c r="N61" s="19" t="s">
        <v>95</v>
      </c>
    </row>
    <row r="62" spans="1:14" ht="12.75">
      <c r="A62" t="s">
        <v>21</v>
      </c>
      <c r="C62" s="21">
        <f>SUM(B12:F12)</f>
        <v>35912</v>
      </c>
      <c r="D62" s="21">
        <f>SUM(B5:F5)</f>
        <v>21482</v>
      </c>
      <c r="E62" s="21">
        <f>SUM(B6:F6)</f>
        <v>9558</v>
      </c>
      <c r="F62" s="21">
        <f>SUM(B7:F7)</f>
        <v>1402</v>
      </c>
      <c r="G62" s="21">
        <f>SUM(H62:J62)</f>
        <v>3470</v>
      </c>
      <c r="H62" s="21">
        <f>SUM(B8:F8)</f>
        <v>2782</v>
      </c>
      <c r="I62" s="21">
        <f>SUM(B9:F9)</f>
        <v>609</v>
      </c>
      <c r="J62" s="21">
        <f>SUM(B10:F10)</f>
        <v>79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1.5328012292458064</v>
      </c>
      <c r="D63" s="22">
        <f t="shared" si="12"/>
        <v>1.4747030960389922</v>
      </c>
      <c r="E63" s="22">
        <f t="shared" si="12"/>
        <v>1.6516329704510109</v>
      </c>
      <c r="F63" s="22">
        <f t="shared" si="12"/>
        <v>1.496264674493063</v>
      </c>
      <c r="G63" s="22">
        <f t="shared" si="12"/>
        <v>1.6230121608980355</v>
      </c>
      <c r="H63" s="22">
        <f t="shared" si="12"/>
        <v>1.5327823691460054</v>
      </c>
      <c r="I63" s="22">
        <f t="shared" si="12"/>
        <v>2.1985559566787005</v>
      </c>
      <c r="J63" s="22">
        <f t="shared" si="12"/>
        <v>1.7173913043478262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14309</v>
      </c>
      <c r="D66" s="21">
        <f>SUM(E16:F16)</f>
        <v>9348</v>
      </c>
      <c r="E66" s="21">
        <f>SUM(E17:F17)</f>
        <v>3204</v>
      </c>
      <c r="F66" s="21">
        <f>SUM(E18:F18)</f>
        <v>584</v>
      </c>
      <c r="G66" s="21">
        <f>SUM(H66:J66)</f>
        <v>1173</v>
      </c>
      <c r="H66" s="21">
        <f>SUM(E19:F19)</f>
        <v>1025</v>
      </c>
      <c r="I66" s="21">
        <f>SUM(E20:F20)</f>
        <v>123</v>
      </c>
      <c r="J66" s="21">
        <f>SUM(E21:F21)</f>
        <v>25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15391</v>
      </c>
      <c r="D67" s="21">
        <f>SUM(E5:F5)</f>
        <v>10207</v>
      </c>
      <c r="E67" s="21">
        <f>SUM(E6:F6)</f>
        <v>3346</v>
      </c>
      <c r="F67" s="21">
        <f>SUM(E7:F7)</f>
        <v>609</v>
      </c>
      <c r="G67" s="21">
        <f>SUM(H67:J67)</f>
        <v>1229</v>
      </c>
      <c r="H67" s="21">
        <f>SUM(E8:F8)</f>
        <v>1068</v>
      </c>
      <c r="I67" s="21">
        <f>SUM(E9:F9)</f>
        <v>135</v>
      </c>
      <c r="J67" s="21">
        <f>SUM(E10:F10)</f>
        <v>26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1.0756167447061291</v>
      </c>
      <c r="D68" s="22">
        <f t="shared" si="13"/>
        <v>1.0918913136499786</v>
      </c>
      <c r="E68" s="22">
        <f t="shared" si="13"/>
        <v>1.0443196004993758</v>
      </c>
      <c r="F68" s="22">
        <f t="shared" si="13"/>
        <v>1.042808219178082</v>
      </c>
      <c r="G68" s="22">
        <f t="shared" si="13"/>
        <v>1.0477408354646207</v>
      </c>
      <c r="H68" s="22">
        <f t="shared" si="13"/>
        <v>1.0419512195121952</v>
      </c>
      <c r="I68" s="22">
        <f t="shared" si="13"/>
        <v>1.0975609756097562</v>
      </c>
      <c r="J68" s="22">
        <f t="shared" si="13"/>
        <v>1.04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5088</v>
      </c>
      <c r="D71" s="21">
        <f>B16</f>
        <v>2715</v>
      </c>
      <c r="E71" s="21">
        <f>B17</f>
        <v>1595</v>
      </c>
      <c r="F71" s="21">
        <f>B18</f>
        <v>212</v>
      </c>
      <c r="G71" s="21">
        <f>SUM(H71:J71)</f>
        <v>566</v>
      </c>
      <c r="H71" s="21">
        <f>B19</f>
        <v>435</v>
      </c>
      <c r="I71" s="21">
        <f>B20</f>
        <v>119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16340</v>
      </c>
      <c r="D72" s="21">
        <f>B5</f>
        <v>8686</v>
      </c>
      <c r="E72" s="21">
        <f>B6</f>
        <v>5180</v>
      </c>
      <c r="F72" s="21">
        <f>B7</f>
        <v>650</v>
      </c>
      <c r="G72" s="21">
        <f>SUM(H72:J72)</f>
        <v>1824</v>
      </c>
      <c r="H72" s="21">
        <f>B8</f>
        <v>1342</v>
      </c>
      <c r="I72" s="21">
        <f>B9</f>
        <v>438</v>
      </c>
      <c r="J72" s="21">
        <f>B10</f>
        <v>44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3.2114779874213837</v>
      </c>
      <c r="D73" s="22">
        <f t="shared" si="14"/>
        <v>3.1992633517495395</v>
      </c>
      <c r="E73" s="22">
        <f t="shared" si="14"/>
        <v>3.2476489028213167</v>
      </c>
      <c r="F73" s="22">
        <f t="shared" si="14"/>
        <v>3.0660377358490565</v>
      </c>
      <c r="G73" s="22">
        <f t="shared" si="14"/>
        <v>3.222614840989399</v>
      </c>
      <c r="H73" s="22">
        <f t="shared" si="14"/>
        <v>3.085057471264368</v>
      </c>
      <c r="I73" s="22">
        <f t="shared" si="14"/>
        <v>3.680672268907563</v>
      </c>
      <c r="J73" s="22">
        <f t="shared" si="14"/>
        <v>3.6666666666666665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23</v>
      </c>
      <c r="D76" s="21">
        <f>C16</f>
        <v>11</v>
      </c>
      <c r="E76" s="21">
        <f>C17</f>
        <v>9</v>
      </c>
      <c r="F76" s="21">
        <f>C18</f>
        <v>0</v>
      </c>
      <c r="G76" s="21">
        <f>SUM(H76:J76)</f>
        <v>3</v>
      </c>
      <c r="H76" s="21">
        <f>C19</f>
        <v>3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94</v>
      </c>
      <c r="D77" s="21">
        <f>C5</f>
        <v>46</v>
      </c>
      <c r="E77" s="21">
        <f>C6</f>
        <v>35</v>
      </c>
      <c r="F77" s="21">
        <f>C7</f>
        <v>0</v>
      </c>
      <c r="G77" s="21">
        <f>SUM(H77:J77)</f>
        <v>13</v>
      </c>
      <c r="H77" s="21">
        <f>C8</f>
        <v>13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4.086956521739131</v>
      </c>
      <c r="D78" s="22">
        <f t="shared" si="15"/>
        <v>4.181818181818182</v>
      </c>
      <c r="E78" s="22">
        <f t="shared" si="15"/>
        <v>3.888888888888889</v>
      </c>
      <c r="F78" s="22" t="e">
        <f t="shared" si="15"/>
        <v>#DIV/0!</v>
      </c>
      <c r="G78" s="22">
        <f t="shared" si="15"/>
        <v>4.333333333333333</v>
      </c>
      <c r="H78" s="22">
        <f t="shared" si="15"/>
        <v>4.333333333333333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4009</v>
      </c>
      <c r="D81" s="21">
        <f>D16</f>
        <v>2493</v>
      </c>
      <c r="E81" s="21">
        <f>D17</f>
        <v>979</v>
      </c>
      <c r="F81" s="21">
        <f>D18</f>
        <v>141</v>
      </c>
      <c r="G81" s="21">
        <f>SUM(H81:J81)</f>
        <v>396</v>
      </c>
      <c r="H81" s="21">
        <f>D19</f>
        <v>352</v>
      </c>
      <c r="I81" s="21">
        <f>D20</f>
        <v>35</v>
      </c>
      <c r="J81" s="21">
        <f>D21</f>
        <v>9</v>
      </c>
      <c r="K81" s="21"/>
    </row>
    <row r="82" spans="1:11" ht="12.75">
      <c r="A82" t="s">
        <v>21</v>
      </c>
      <c r="C82" s="21">
        <f>D12</f>
        <v>4087</v>
      </c>
      <c r="D82" s="21">
        <f>D5</f>
        <v>2543</v>
      </c>
      <c r="E82" s="21">
        <f>D6</f>
        <v>997</v>
      </c>
      <c r="F82" s="21">
        <f>D7</f>
        <v>143</v>
      </c>
      <c r="G82" s="21">
        <f>SUM(H82:J82)</f>
        <v>404</v>
      </c>
      <c r="H82" s="21">
        <f>D8</f>
        <v>359</v>
      </c>
      <c r="I82" s="21">
        <f>D9</f>
        <v>36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1.0194562234971314</v>
      </c>
      <c r="D83" s="22">
        <f t="shared" si="16"/>
        <v>1.0200561572402727</v>
      </c>
      <c r="E83" s="22">
        <f t="shared" si="16"/>
        <v>1.0183861082737486</v>
      </c>
      <c r="F83" s="22">
        <f t="shared" si="16"/>
        <v>1.0141843971631206</v>
      </c>
      <c r="G83" s="22">
        <f t="shared" si="16"/>
        <v>1.02020202020202</v>
      </c>
      <c r="H83" s="22">
        <f t="shared" si="16"/>
        <v>1.0198863636363635</v>
      </c>
      <c r="I83" s="22">
        <f t="shared" si="16"/>
        <v>1.0285714285714285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41896615</v>
      </c>
      <c r="D94" s="21"/>
      <c r="E94" s="21">
        <f>SUM(E95:E96)</f>
        <v>97522</v>
      </c>
      <c r="F94" s="22">
        <f>C94/E94</f>
        <v>429.6119337175202</v>
      </c>
      <c r="G94" s="21">
        <f>SUM(G95:G96)</f>
        <v>192162</v>
      </c>
      <c r="H94" s="22">
        <f>C94/G94</f>
        <v>218.02757569134377</v>
      </c>
    </row>
    <row r="95" spans="1:8" ht="12.75">
      <c r="A95" t="s">
        <v>23</v>
      </c>
      <c r="C95" s="21">
        <f>G34</f>
        <v>33859329</v>
      </c>
      <c r="D95" s="21"/>
      <c r="E95" s="21">
        <f>G23</f>
        <v>74093</v>
      </c>
      <c r="F95" s="22">
        <f>C95/E95</f>
        <v>456.9841820414884</v>
      </c>
      <c r="G95" s="21">
        <f>G12</f>
        <v>156250</v>
      </c>
      <c r="H95" s="22">
        <f>C95/G95</f>
        <v>216.6997056</v>
      </c>
    </row>
    <row r="96" spans="1:8" ht="12.75">
      <c r="A96" t="s">
        <v>34</v>
      </c>
      <c r="C96" s="21">
        <f>SUM(B34:F34)</f>
        <v>8037286</v>
      </c>
      <c r="D96" s="21"/>
      <c r="E96" s="21">
        <f>SUM(B23:F23)</f>
        <v>23429</v>
      </c>
      <c r="F96" s="22">
        <f>C96/E96</f>
        <v>343.0486149643604</v>
      </c>
      <c r="G96" s="21">
        <f>SUM(B12:F12)</f>
        <v>35912</v>
      </c>
      <c r="H96" s="22">
        <f>C96/G96</f>
        <v>223.80502339051014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24014381</v>
      </c>
      <c r="D98" s="21"/>
      <c r="E98" s="21">
        <f>SUM(E99:E100)</f>
        <v>55419</v>
      </c>
      <c r="F98" s="22">
        <f>C98/E98</f>
        <v>433.3239683141161</v>
      </c>
      <c r="G98" s="21">
        <f>SUM(G99:G100)</f>
        <v>110844</v>
      </c>
      <c r="H98" s="22">
        <f>C98/G98</f>
        <v>216.65025621594313</v>
      </c>
      <c r="N98" s="19"/>
    </row>
    <row r="99" spans="1:16" ht="12.75">
      <c r="A99" t="s">
        <v>23</v>
      </c>
      <c r="C99" s="21">
        <f>G27</f>
        <v>19206730</v>
      </c>
      <c r="D99" s="21"/>
      <c r="E99" s="21">
        <f>G16</f>
        <v>40852</v>
      </c>
      <c r="F99" s="22">
        <f>C99/E99</f>
        <v>470.1539704298443</v>
      </c>
      <c r="G99" s="21">
        <f>G5</f>
        <v>89362</v>
      </c>
      <c r="H99" s="22">
        <f>C99/G99</f>
        <v>214.93173832277702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4807651</v>
      </c>
      <c r="D100" s="21"/>
      <c r="E100" s="21">
        <f>SUM(B16:F16)</f>
        <v>14567</v>
      </c>
      <c r="F100" s="22">
        <f>C100/E100</f>
        <v>330.037138738244</v>
      </c>
      <c r="G100" s="21">
        <f>SUM(B5:F5)</f>
        <v>21482</v>
      </c>
      <c r="H100" s="22">
        <f>C100/G100</f>
        <v>223.79904105762964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10610967</v>
      </c>
      <c r="D102" s="21"/>
      <c r="E102" s="21">
        <f>SUM(E103:E104)</f>
        <v>24851</v>
      </c>
      <c r="F102" s="22">
        <f>C102/E102</f>
        <v>426.98350166995294</v>
      </c>
      <c r="G102" s="21">
        <f>SUM(G103:G104)</f>
        <v>47731</v>
      </c>
      <c r="H102" s="22">
        <f>C102/G102</f>
        <v>222.30766168737298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8480882</v>
      </c>
      <c r="D103" s="21"/>
      <c r="E103" s="21">
        <f>G17</f>
        <v>19064</v>
      </c>
      <c r="F103" s="22">
        <f>C103/E103</f>
        <v>444.86372219890893</v>
      </c>
      <c r="G103" s="21">
        <f>G6</f>
        <v>38173</v>
      </c>
      <c r="H103" s="22">
        <f>C103/G103</f>
        <v>222.16964870458176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2130085</v>
      </c>
      <c r="D104" s="21"/>
      <c r="E104" s="21">
        <f>SUM(B17:F17)</f>
        <v>5787</v>
      </c>
      <c r="F104" s="22">
        <f>C104/E104</f>
        <v>368.0810437186798</v>
      </c>
      <c r="G104" s="21">
        <f>SUM(B6:F6)</f>
        <v>9558</v>
      </c>
      <c r="H104" s="22">
        <f>C104/G104</f>
        <v>222.8588616865453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2140921</v>
      </c>
      <c r="D106" s="21"/>
      <c r="E106" s="21">
        <f>SUM(E107:E108)</f>
        <v>5213</v>
      </c>
      <c r="F106" s="22">
        <f>C106/E106</f>
        <v>410.6888547861116</v>
      </c>
      <c r="G106" s="21">
        <f>SUM(G107:G108)</f>
        <v>10120</v>
      </c>
      <c r="H106" s="22">
        <f>C106/G106</f>
        <v>211.5534584980237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1830821</v>
      </c>
      <c r="D107" s="21"/>
      <c r="E107" s="21">
        <f>G18</f>
        <v>4276</v>
      </c>
      <c r="F107" s="22">
        <f>C107/E107</f>
        <v>428.16206735266604</v>
      </c>
      <c r="G107" s="21">
        <f>G7</f>
        <v>8718</v>
      </c>
      <c r="H107" s="22">
        <f>C107/G107</f>
        <v>210.00470291351226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310100</v>
      </c>
      <c r="D108" s="21"/>
      <c r="E108" s="21">
        <f>SUM(B18:F18)</f>
        <v>937</v>
      </c>
      <c r="F108" s="22">
        <f>C108/E108</f>
        <v>330.9498399146211</v>
      </c>
      <c r="G108" s="21">
        <f>SUM(B7:F7)</f>
        <v>1402</v>
      </c>
      <c r="H108" s="22">
        <f>C108/G108</f>
        <v>221.18402282453638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5130346</v>
      </c>
      <c r="D110" s="21"/>
      <c r="E110" s="21">
        <f>SUM(E111:E112)</f>
        <v>12039</v>
      </c>
      <c r="F110" s="22">
        <f>C110/E110</f>
        <v>426.1438657695822</v>
      </c>
      <c r="G110" s="21">
        <f>SUM(G111:G112)</f>
        <v>23467</v>
      </c>
      <c r="H110" s="22">
        <f>C110/G110</f>
        <v>218.61959347168363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4340896</v>
      </c>
      <c r="D111" s="21"/>
      <c r="E111" s="21">
        <f>G22</f>
        <v>9901</v>
      </c>
      <c r="F111" s="22">
        <f>C111/E111</f>
        <v>438.43005756994245</v>
      </c>
      <c r="G111" s="21">
        <f>G11</f>
        <v>19997</v>
      </c>
      <c r="H111" s="22">
        <f>C111/G111</f>
        <v>217.07736160424065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789450</v>
      </c>
      <c r="D112" s="21"/>
      <c r="E112" s="21">
        <f>SUM(B22:F22)</f>
        <v>2138</v>
      </c>
      <c r="F112" s="22">
        <f>C112/E112</f>
        <v>369.2469597754911</v>
      </c>
      <c r="G112" s="21">
        <f>SUM(B11:F11)</f>
        <v>3470</v>
      </c>
      <c r="H112" s="22">
        <f>C112/G112</f>
        <v>227.50720461095102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4483020</v>
      </c>
      <c r="D114" s="21"/>
      <c r="E114" s="21">
        <f>SUM(E115:E116)</f>
        <v>10697</v>
      </c>
      <c r="F114" s="22">
        <f>C114/E114</f>
        <v>419.0913340188838</v>
      </c>
      <c r="G114" s="21">
        <f>SUM(G115:G116)</f>
        <v>20510</v>
      </c>
      <c r="H114" s="22">
        <f>C114/G114</f>
        <v>218.5772793759142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3848404</v>
      </c>
      <c r="D115" s="21"/>
      <c r="E115" s="21">
        <f>G19</f>
        <v>8882</v>
      </c>
      <c r="F115" s="22">
        <f>C115/E115</f>
        <v>433.28124296329656</v>
      </c>
      <c r="G115" s="21">
        <f>G8</f>
        <v>17728</v>
      </c>
      <c r="H115" s="22">
        <f>C115/G115</f>
        <v>217.08055054151623</v>
      </c>
    </row>
    <row r="116" spans="1:8" ht="12.75">
      <c r="A116" t="s">
        <v>34</v>
      </c>
      <c r="C116" s="21">
        <f>SUM(B30:F30)</f>
        <v>634616</v>
      </c>
      <c r="D116" s="21"/>
      <c r="E116" s="21">
        <f>SUM(B19:F19)</f>
        <v>1815</v>
      </c>
      <c r="F116" s="22">
        <f>C116/E116</f>
        <v>349.6506887052342</v>
      </c>
      <c r="G116" s="21">
        <f>SUM(B8:F8)</f>
        <v>2782</v>
      </c>
      <c r="H116" s="22">
        <f>C116/G116</f>
        <v>228.11502516175415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564654</v>
      </c>
      <c r="D118" s="21"/>
      <c r="E118" s="21">
        <f>SUM(E119:E120)</f>
        <v>1159</v>
      </c>
      <c r="F118" s="22">
        <f>C118/E118</f>
        <v>487.190681622088</v>
      </c>
      <c r="G118" s="21">
        <f>SUM(G119:G120)</f>
        <v>2573</v>
      </c>
      <c r="H118" s="22">
        <f>C118/G118</f>
        <v>219.45355616012438</v>
      </c>
    </row>
    <row r="119" spans="1:8" ht="12.75">
      <c r="A119" t="s">
        <v>23</v>
      </c>
      <c r="C119" s="21">
        <f>G31</f>
        <v>428746</v>
      </c>
      <c r="D119" s="21"/>
      <c r="E119" s="21">
        <f>G20</f>
        <v>882</v>
      </c>
      <c r="F119" s="22">
        <f>C119/E119</f>
        <v>486.1065759637188</v>
      </c>
      <c r="G119" s="21">
        <f>G9</f>
        <v>1964</v>
      </c>
      <c r="H119" s="22">
        <f>C119/G119</f>
        <v>218.30244399185335</v>
      </c>
    </row>
    <row r="120" spans="1:8" ht="12.75">
      <c r="A120" t="s">
        <v>34</v>
      </c>
      <c r="C120" s="21">
        <f>SUM(B31:F31)</f>
        <v>135908</v>
      </c>
      <c r="D120" s="21"/>
      <c r="E120" s="21">
        <f>SUM(B20:F20)</f>
        <v>277</v>
      </c>
      <c r="F120" s="22">
        <f>C120/E120</f>
        <v>490.6425992779783</v>
      </c>
      <c r="G120" s="21">
        <f>SUM(B9:F9)</f>
        <v>609</v>
      </c>
      <c r="H120" s="22">
        <f>C120/G120</f>
        <v>223.16584564860426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82672</v>
      </c>
      <c r="D122" s="21"/>
      <c r="E122" s="21">
        <f>SUM(E123:E124)</f>
        <v>183</v>
      </c>
      <c r="F122" s="22">
        <f>C122/E122</f>
        <v>451.75956284153006</v>
      </c>
      <c r="G122" s="21">
        <f>SUM(G123:G124)</f>
        <v>384</v>
      </c>
      <c r="H122" s="22">
        <f>C122/G122</f>
        <v>215.29166666666666</v>
      </c>
    </row>
    <row r="123" spans="1:8" ht="12.75">
      <c r="A123" t="s">
        <v>23</v>
      </c>
      <c r="C123" s="21">
        <f>G32</f>
        <v>63746</v>
      </c>
      <c r="D123" s="21"/>
      <c r="E123" s="21">
        <f>G21</f>
        <v>137</v>
      </c>
      <c r="F123" s="22">
        <f>C123/E123</f>
        <v>465.2992700729927</v>
      </c>
      <c r="G123" s="21">
        <f>G10</f>
        <v>305</v>
      </c>
      <c r="H123" s="22">
        <f>C123/G123</f>
        <v>209.0032786885246</v>
      </c>
    </row>
    <row r="124" spans="1:8" ht="12.75">
      <c r="A124" t="s">
        <v>34</v>
      </c>
      <c r="C124" s="21">
        <f>SUM(B32:F32)</f>
        <v>18926</v>
      </c>
      <c r="D124" s="21"/>
      <c r="E124" s="21">
        <f>SUM(B21:F21)</f>
        <v>46</v>
      </c>
      <c r="F124" s="22">
        <f>C124/E124</f>
        <v>411.4347826086956</v>
      </c>
      <c r="G124" s="21">
        <f>SUM(B10:F10)</f>
        <v>79</v>
      </c>
      <c r="H124" s="22">
        <f>C124/G124</f>
        <v>239.56962025316454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8671902</v>
      </c>
      <c r="D130" s="21"/>
      <c r="E130" s="21">
        <f aca="true" t="shared" si="17" ref="E130:K130">SUM(E131:E134)</f>
        <v>4807651</v>
      </c>
      <c r="F130" s="21">
        <f t="shared" si="17"/>
        <v>2130085</v>
      </c>
      <c r="G130" s="21">
        <f t="shared" si="17"/>
        <v>310100</v>
      </c>
      <c r="H130" s="21">
        <f t="shared" si="17"/>
        <v>789450</v>
      </c>
      <c r="I130" s="21">
        <f t="shared" si="17"/>
        <v>634616</v>
      </c>
      <c r="J130" s="21">
        <f t="shared" si="17"/>
        <v>135908</v>
      </c>
      <c r="K130" s="21">
        <f t="shared" si="17"/>
        <v>18926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3427330</v>
      </c>
      <c r="D131" s="21"/>
      <c r="E131" s="21">
        <f>SUM(E27:F27)</f>
        <v>2135560</v>
      </c>
      <c r="F131" s="21">
        <f>SUM(E28:F28)</f>
        <v>683415</v>
      </c>
      <c r="G131" s="21">
        <f>SUM(E29:F29)</f>
        <v>123215</v>
      </c>
      <c r="H131" s="21">
        <f>SUM(I131:K131)</f>
        <v>259217</v>
      </c>
      <c r="I131" s="21">
        <f>SUM(E30:F30)</f>
        <v>225923</v>
      </c>
      <c r="J131" s="21">
        <f>SUM(E31:F31)</f>
        <v>28009</v>
      </c>
      <c r="K131" s="21">
        <f>SUM(E32:F32)</f>
        <v>5285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3892691</v>
      </c>
      <c r="D132" s="21"/>
      <c r="E132" s="21">
        <f>B27</f>
        <v>1900386</v>
      </c>
      <c r="F132" s="21">
        <f>B28</f>
        <v>1139919</v>
      </c>
      <c r="G132" s="21">
        <f>B29</f>
        <v>144401</v>
      </c>
      <c r="H132" s="21">
        <f>SUM(I132:K132)</f>
        <v>408171</v>
      </c>
      <c r="I132" s="21">
        <f>B30</f>
        <v>299814</v>
      </c>
      <c r="J132" s="21">
        <f>B31</f>
        <v>97438</v>
      </c>
      <c r="K132" s="21">
        <f>B32</f>
        <v>10919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25352</v>
      </c>
      <c r="D133" s="21"/>
      <c r="E133" s="21">
        <f>C27</f>
        <v>11111</v>
      </c>
      <c r="F133" s="21">
        <f>C28</f>
        <v>9121</v>
      </c>
      <c r="G133" s="21">
        <f>C29</f>
        <v>0</v>
      </c>
      <c r="H133" s="21">
        <f>SUM(I133:K133)</f>
        <v>2560</v>
      </c>
      <c r="I133" s="21">
        <f>C30</f>
        <v>2560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1326529</v>
      </c>
      <c r="D134" s="21"/>
      <c r="E134" s="21">
        <f>D27</f>
        <v>760594</v>
      </c>
      <c r="F134" s="21">
        <f>D28</f>
        <v>297630</v>
      </c>
      <c r="G134" s="21">
        <f>D29</f>
        <v>42484</v>
      </c>
      <c r="H134" s="21">
        <f>SUM(I134:K134)</f>
        <v>119502</v>
      </c>
      <c r="I134" s="21">
        <f>D30</f>
        <v>106319</v>
      </c>
      <c r="J134" s="21">
        <f>D31</f>
        <v>10461</v>
      </c>
      <c r="K134" s="21">
        <f>D32</f>
        <v>2722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3427330</v>
      </c>
      <c r="E140" s="22">
        <f>B140/C66</f>
        <v>239.52267803480328</v>
      </c>
      <c r="G140" s="22">
        <f>B140/C67</f>
        <v>222.68403612500813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3892691</v>
      </c>
      <c r="E141" s="22">
        <f>B141/C71</f>
        <v>765.0729166666666</v>
      </c>
      <c r="G141" s="22">
        <f>B141/C72</f>
        <v>238.23078335373316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25352</v>
      </c>
      <c r="E142" s="22">
        <f>B142/C76</f>
        <v>1102.2608695652175</v>
      </c>
      <c r="G142" s="22">
        <f>B142/C77</f>
        <v>269.70212765957444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1326529</v>
      </c>
      <c r="E143" s="22">
        <f>B143/C81</f>
        <v>330.88775255674733</v>
      </c>
      <c r="G143" s="22">
        <f>B143/C82</f>
        <v>324.5727917788109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8744</v>
      </c>
      <c r="C5" s="25">
        <v>101</v>
      </c>
      <c r="D5" s="25">
        <v>2477</v>
      </c>
      <c r="E5" s="25">
        <v>9913</v>
      </c>
      <c r="F5" s="25">
        <v>364</v>
      </c>
      <c r="G5" s="25">
        <v>90913</v>
      </c>
      <c r="H5" s="20">
        <f aca="true" t="shared" si="0" ref="H5:H11">SUM(B5:G5)</f>
        <v>112512</v>
      </c>
      <c r="J5" s="20"/>
    </row>
    <row r="6" spans="1:14" ht="12.75">
      <c r="A6" s="4" t="s">
        <v>8</v>
      </c>
      <c r="B6" s="25">
        <v>5217</v>
      </c>
      <c r="C6" s="25">
        <v>39</v>
      </c>
      <c r="D6" s="25">
        <v>1012</v>
      </c>
      <c r="E6" s="25">
        <v>3295</v>
      </c>
      <c r="F6" s="25">
        <v>67</v>
      </c>
      <c r="G6" s="25">
        <v>38796</v>
      </c>
      <c r="H6" s="20">
        <f t="shared" si="0"/>
        <v>48426</v>
      </c>
      <c r="N6" s="19" t="s">
        <v>95</v>
      </c>
    </row>
    <row r="7" spans="1:14" ht="12.75">
      <c r="A7" s="4" t="s">
        <v>9</v>
      </c>
      <c r="B7" s="25">
        <v>630</v>
      </c>
      <c r="C7" s="25">
        <v>0</v>
      </c>
      <c r="D7" s="25">
        <v>139</v>
      </c>
      <c r="E7" s="25">
        <v>597</v>
      </c>
      <c r="F7" s="25">
        <v>19</v>
      </c>
      <c r="G7" s="25">
        <v>8841</v>
      </c>
      <c r="H7" s="20">
        <f t="shared" si="0"/>
        <v>10226</v>
      </c>
      <c r="N7" s="19"/>
    </row>
    <row r="8" spans="1:16" ht="12.75">
      <c r="A8" s="4" t="s">
        <v>10</v>
      </c>
      <c r="B8" s="25">
        <v>1347</v>
      </c>
      <c r="C8" s="25">
        <v>5</v>
      </c>
      <c r="D8" s="25">
        <v>348</v>
      </c>
      <c r="E8" s="25">
        <v>1039</v>
      </c>
      <c r="F8" s="25">
        <v>36</v>
      </c>
      <c r="G8" s="25">
        <v>18030</v>
      </c>
      <c r="H8" s="20">
        <f t="shared" si="0"/>
        <v>20805</v>
      </c>
      <c r="N8" s="18" t="s">
        <v>4</v>
      </c>
      <c r="P8" s="19" t="s">
        <v>80</v>
      </c>
    </row>
    <row r="9" spans="1:16" ht="12.75">
      <c r="A9" s="4" t="s">
        <v>11</v>
      </c>
      <c r="B9" s="25">
        <v>419</v>
      </c>
      <c r="C9" s="25">
        <v>16</v>
      </c>
      <c r="D9" s="25">
        <v>35</v>
      </c>
      <c r="E9" s="25">
        <v>131</v>
      </c>
      <c r="F9" s="25">
        <v>6</v>
      </c>
      <c r="G9" s="25">
        <v>2018</v>
      </c>
      <c r="H9" s="20">
        <f t="shared" si="0"/>
        <v>2625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36</v>
      </c>
      <c r="C10" s="25">
        <v>4</v>
      </c>
      <c r="D10" s="25">
        <v>9</v>
      </c>
      <c r="E10" s="25">
        <v>24</v>
      </c>
      <c r="F10" s="25">
        <v>1</v>
      </c>
      <c r="G10" s="25">
        <v>293</v>
      </c>
      <c r="H10" s="20">
        <f t="shared" si="0"/>
        <v>367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>SUM((B8:B10))</f>
        <v>1802</v>
      </c>
      <c r="C11" s="20">
        <f>SUM(C8:C10)</f>
        <v>25</v>
      </c>
      <c r="D11" s="20">
        <f>SUM(D8:D10)</f>
        <v>392</v>
      </c>
      <c r="E11" s="20">
        <f>SUM(E8:E10)</f>
        <v>1194</v>
      </c>
      <c r="F11" s="20">
        <f>SUM(F8:F10)</f>
        <v>43</v>
      </c>
      <c r="G11" s="20">
        <f>SUM(G8:G10)</f>
        <v>20341</v>
      </c>
      <c r="H11" s="20">
        <f t="shared" si="0"/>
        <v>23797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1" ref="B12:H12">SUM(B5+B6+B7+B11)</f>
        <v>16393</v>
      </c>
      <c r="C12" s="20">
        <f t="shared" si="1"/>
        <v>165</v>
      </c>
      <c r="D12" s="20">
        <f t="shared" si="1"/>
        <v>4020</v>
      </c>
      <c r="E12" s="20">
        <f t="shared" si="1"/>
        <v>14999</v>
      </c>
      <c r="F12" s="20">
        <f t="shared" si="1"/>
        <v>493</v>
      </c>
      <c r="G12" s="20">
        <f t="shared" si="1"/>
        <v>158891</v>
      </c>
      <c r="H12" s="20">
        <f t="shared" si="1"/>
        <v>194961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2746</v>
      </c>
      <c r="C16" s="25">
        <v>30</v>
      </c>
      <c r="D16" s="25">
        <v>2425</v>
      </c>
      <c r="E16" s="25">
        <v>9107</v>
      </c>
      <c r="F16" s="25">
        <v>324</v>
      </c>
      <c r="G16" s="25">
        <v>41702</v>
      </c>
      <c r="H16" s="20">
        <f aca="true" t="shared" si="2" ref="H16:H22">SUM(B16:G16)</f>
        <v>56334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1609</v>
      </c>
      <c r="C17" s="25">
        <v>10</v>
      </c>
      <c r="D17" s="25">
        <v>992</v>
      </c>
      <c r="E17" s="25">
        <v>3161</v>
      </c>
      <c r="F17" s="25">
        <v>59</v>
      </c>
      <c r="G17" s="25">
        <v>19427</v>
      </c>
      <c r="H17" s="20">
        <f t="shared" si="2"/>
        <v>25258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207</v>
      </c>
      <c r="C18" s="25">
        <v>0</v>
      </c>
      <c r="D18" s="25">
        <v>137</v>
      </c>
      <c r="E18" s="25">
        <v>574</v>
      </c>
      <c r="F18" s="25">
        <v>18</v>
      </c>
      <c r="G18" s="25">
        <v>4324</v>
      </c>
      <c r="H18" s="20">
        <f t="shared" si="2"/>
        <v>5260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440</v>
      </c>
      <c r="C19" s="25">
        <v>1</v>
      </c>
      <c r="D19" s="25">
        <v>340</v>
      </c>
      <c r="E19" s="25">
        <v>997</v>
      </c>
      <c r="F19" s="25">
        <v>34</v>
      </c>
      <c r="G19" s="25">
        <v>9056</v>
      </c>
      <c r="H19" s="20">
        <f t="shared" si="2"/>
        <v>10868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4</v>
      </c>
      <c r="D20" s="25">
        <v>34</v>
      </c>
      <c r="E20" s="25">
        <v>123</v>
      </c>
      <c r="F20" s="25">
        <v>5</v>
      </c>
      <c r="G20" s="25">
        <v>893</v>
      </c>
      <c r="H20" s="20">
        <f t="shared" si="2"/>
        <v>1174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1</v>
      </c>
      <c r="D21" s="25">
        <v>9</v>
      </c>
      <c r="E21" s="25">
        <v>23</v>
      </c>
      <c r="F21" s="25">
        <v>1</v>
      </c>
      <c r="G21" s="25">
        <v>136</v>
      </c>
      <c r="H21" s="20">
        <f t="shared" si="2"/>
        <v>187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3" ref="B22:G22">SUM(B19:B21)</f>
        <v>572</v>
      </c>
      <c r="C22" s="20">
        <f t="shared" si="3"/>
        <v>6</v>
      </c>
      <c r="D22" s="20">
        <f t="shared" si="3"/>
        <v>383</v>
      </c>
      <c r="E22" s="20">
        <f t="shared" si="3"/>
        <v>1143</v>
      </c>
      <c r="F22" s="20">
        <f t="shared" si="3"/>
        <v>40</v>
      </c>
      <c r="G22" s="20">
        <f t="shared" si="3"/>
        <v>10085</v>
      </c>
      <c r="H22" s="20">
        <f t="shared" si="2"/>
        <v>12229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4" ref="B23:H23">SUM(B16+B17+B18+B22)</f>
        <v>5134</v>
      </c>
      <c r="C23" s="20">
        <f t="shared" si="4"/>
        <v>46</v>
      </c>
      <c r="D23" s="20">
        <f t="shared" si="4"/>
        <v>3937</v>
      </c>
      <c r="E23" s="20">
        <f t="shared" si="4"/>
        <v>13985</v>
      </c>
      <c r="F23" s="20">
        <f t="shared" si="4"/>
        <v>441</v>
      </c>
      <c r="G23" s="20">
        <f t="shared" si="4"/>
        <v>75538</v>
      </c>
      <c r="H23" s="20">
        <f t="shared" si="4"/>
        <v>99081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1996812</v>
      </c>
      <c r="C27" s="25">
        <v>24721</v>
      </c>
      <c r="D27" s="25">
        <v>758590</v>
      </c>
      <c r="E27" s="25">
        <v>2156649</v>
      </c>
      <c r="F27" s="25">
        <v>111303</v>
      </c>
      <c r="G27" s="25">
        <v>20431601</v>
      </c>
      <c r="H27" s="20">
        <f aca="true" t="shared" si="5" ref="H27:H32">SUM(B27:G27)</f>
        <v>25479676</v>
      </c>
    </row>
    <row r="28" spans="1:8" ht="12.75">
      <c r="A28" s="4" t="s">
        <v>8</v>
      </c>
      <c r="B28" s="25">
        <v>1197939</v>
      </c>
      <c r="C28" s="25">
        <v>9802</v>
      </c>
      <c r="D28" s="25">
        <v>310303</v>
      </c>
      <c r="E28" s="25">
        <v>702492</v>
      </c>
      <c r="F28" s="25">
        <v>20227</v>
      </c>
      <c r="G28" s="25">
        <v>9041607</v>
      </c>
      <c r="H28" s="20">
        <f t="shared" si="5"/>
        <v>11282370</v>
      </c>
    </row>
    <row r="29" spans="1:8" ht="12.75">
      <c r="A29" s="4" t="s">
        <v>9</v>
      </c>
      <c r="B29" s="25">
        <v>145950</v>
      </c>
      <c r="C29" s="25">
        <v>0</v>
      </c>
      <c r="D29" s="25">
        <v>42254</v>
      </c>
      <c r="E29" s="25">
        <v>126057</v>
      </c>
      <c r="F29" s="25">
        <v>5900</v>
      </c>
      <c r="G29" s="25">
        <v>1941921</v>
      </c>
      <c r="H29" s="20">
        <f t="shared" si="5"/>
        <v>2262082</v>
      </c>
    </row>
    <row r="30" spans="1:8" ht="12.75">
      <c r="A30" s="4" t="s">
        <v>10</v>
      </c>
      <c r="B30" s="25">
        <v>313133</v>
      </c>
      <c r="C30" s="25">
        <v>1115</v>
      </c>
      <c r="D30" s="25">
        <v>104948</v>
      </c>
      <c r="E30" s="25">
        <v>228843</v>
      </c>
      <c r="F30" s="25">
        <v>11119</v>
      </c>
      <c r="G30" s="25">
        <v>4083398</v>
      </c>
      <c r="H30" s="20">
        <f t="shared" si="5"/>
        <v>4742556</v>
      </c>
    </row>
    <row r="31" spans="1:8" ht="12.75">
      <c r="A31" s="4" t="s">
        <v>11</v>
      </c>
      <c r="B31" s="25">
        <v>99556</v>
      </c>
      <c r="C31" s="25">
        <v>3607</v>
      </c>
      <c r="D31" s="25">
        <v>10401</v>
      </c>
      <c r="E31" s="25">
        <v>28292</v>
      </c>
      <c r="F31" s="25">
        <v>1824</v>
      </c>
      <c r="G31" s="25">
        <v>459397</v>
      </c>
      <c r="H31" s="20">
        <f t="shared" si="5"/>
        <v>603077</v>
      </c>
    </row>
    <row r="32" spans="1:8" ht="12.75">
      <c r="A32" s="4" t="s">
        <v>12</v>
      </c>
      <c r="B32" s="25">
        <v>14519</v>
      </c>
      <c r="C32" s="25">
        <v>888</v>
      </c>
      <c r="D32" s="25">
        <v>2801</v>
      </c>
      <c r="E32" s="25">
        <v>5120</v>
      </c>
      <c r="F32" s="25">
        <v>298</v>
      </c>
      <c r="G32" s="25">
        <v>65641</v>
      </c>
      <c r="H32" s="20">
        <f t="shared" si="5"/>
        <v>89267</v>
      </c>
    </row>
    <row r="33" spans="1:8" ht="12.75">
      <c r="A33" s="4" t="s">
        <v>13</v>
      </c>
      <c r="B33" s="20">
        <f aca="true" t="shared" si="6" ref="B33:H33">SUM(B30:B32)</f>
        <v>427208</v>
      </c>
      <c r="C33" s="20">
        <f t="shared" si="6"/>
        <v>5610</v>
      </c>
      <c r="D33" s="20">
        <f t="shared" si="6"/>
        <v>118150</v>
      </c>
      <c r="E33" s="20">
        <f t="shared" si="6"/>
        <v>262255</v>
      </c>
      <c r="F33" s="20">
        <f t="shared" si="6"/>
        <v>13241</v>
      </c>
      <c r="G33" s="20">
        <f t="shared" si="6"/>
        <v>4608436</v>
      </c>
      <c r="H33" s="20">
        <f t="shared" si="6"/>
        <v>5434900</v>
      </c>
    </row>
    <row r="34" spans="1:8" ht="12.75">
      <c r="A34" s="4" t="s">
        <v>14</v>
      </c>
      <c r="B34" s="20">
        <f aca="true" t="shared" si="7" ref="B34:H34">SUM(B27+B28+B29+B33)</f>
        <v>3767909</v>
      </c>
      <c r="C34" s="20">
        <f t="shared" si="7"/>
        <v>40133</v>
      </c>
      <c r="D34" s="20">
        <f t="shared" si="7"/>
        <v>1229297</v>
      </c>
      <c r="E34" s="20">
        <f t="shared" si="7"/>
        <v>3247453</v>
      </c>
      <c r="F34" s="20">
        <f t="shared" si="7"/>
        <v>150671</v>
      </c>
      <c r="G34" s="20">
        <f t="shared" si="7"/>
        <v>36023565</v>
      </c>
      <c r="H34" s="20">
        <f t="shared" si="7"/>
        <v>44459028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99081</v>
      </c>
      <c r="D42" s="21">
        <f>H16</f>
        <v>56334</v>
      </c>
      <c r="E42" s="21">
        <f>H17</f>
        <v>25258</v>
      </c>
      <c r="F42" s="21">
        <f>H18</f>
        <v>5260</v>
      </c>
      <c r="G42" s="21">
        <f>H22</f>
        <v>12229</v>
      </c>
      <c r="H42" s="21">
        <f>H19</f>
        <v>10868</v>
      </c>
      <c r="I42" s="21">
        <f>H20</f>
        <v>1174</v>
      </c>
      <c r="J42" s="21">
        <f>H21</f>
        <v>187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194961</v>
      </c>
      <c r="D43" s="21">
        <f>H5</f>
        <v>112512</v>
      </c>
      <c r="E43" s="21">
        <f>H6</f>
        <v>48426</v>
      </c>
      <c r="F43" s="21">
        <f>H7</f>
        <v>10226</v>
      </c>
      <c r="G43" s="21">
        <f>H11</f>
        <v>23797</v>
      </c>
      <c r="H43" s="21">
        <f>H8</f>
        <v>20805</v>
      </c>
      <c r="I43" s="21">
        <f>H9</f>
        <v>2625</v>
      </c>
      <c r="J43" s="21">
        <f>H10</f>
        <v>367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8" ref="C44:J44">C43/C42</f>
        <v>1.9676930995851878</v>
      </c>
      <c r="D44" s="22">
        <f t="shared" si="8"/>
        <v>1.9972308020023433</v>
      </c>
      <c r="E44" s="22">
        <f t="shared" si="8"/>
        <v>1.9172539393459498</v>
      </c>
      <c r="F44" s="22">
        <f t="shared" si="8"/>
        <v>1.944106463878327</v>
      </c>
      <c r="G44" s="22">
        <f t="shared" si="8"/>
        <v>1.9459481560225693</v>
      </c>
      <c r="H44" s="22">
        <f t="shared" si="8"/>
        <v>1.9143356643356644</v>
      </c>
      <c r="I44" s="22">
        <f t="shared" si="8"/>
        <v>2.2359454855195913</v>
      </c>
      <c r="J44" s="22">
        <f t="shared" si="8"/>
        <v>1.9625668449197862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75538</v>
      </c>
      <c r="D47" s="21">
        <f>G16</f>
        <v>41702</v>
      </c>
      <c r="E47" s="21">
        <f>G17</f>
        <v>19427</v>
      </c>
      <c r="F47" s="21">
        <f>G18</f>
        <v>4324</v>
      </c>
      <c r="G47" s="21">
        <f>G22</f>
        <v>10085</v>
      </c>
      <c r="H47" s="21">
        <f>G19</f>
        <v>9056</v>
      </c>
      <c r="I47" s="21">
        <f>G20</f>
        <v>893</v>
      </c>
      <c r="J47" s="21">
        <f>G21</f>
        <v>136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158891</v>
      </c>
      <c r="D48" s="21">
        <f>G5</f>
        <v>90913</v>
      </c>
      <c r="E48" s="21">
        <f>G6</f>
        <v>38796</v>
      </c>
      <c r="F48" s="21">
        <f>G7</f>
        <v>8841</v>
      </c>
      <c r="G48" s="21">
        <f>G11</f>
        <v>20341</v>
      </c>
      <c r="H48" s="21">
        <f>G8</f>
        <v>18030</v>
      </c>
      <c r="I48" s="21">
        <f>G9</f>
        <v>2018</v>
      </c>
      <c r="J48" s="21">
        <f>G10</f>
        <v>293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9" ref="C49:J49">C48/C47</f>
        <v>2.1034578622679976</v>
      </c>
      <c r="D49" s="22">
        <f t="shared" si="9"/>
        <v>2.180063306316244</v>
      </c>
      <c r="E49" s="22">
        <f t="shared" si="9"/>
        <v>1.9970144644052092</v>
      </c>
      <c r="F49" s="22">
        <f t="shared" si="9"/>
        <v>2.0446345975948197</v>
      </c>
      <c r="G49" s="22">
        <f t="shared" si="9"/>
        <v>2.0169558750619734</v>
      </c>
      <c r="H49" s="22">
        <f t="shared" si="9"/>
        <v>1.9909452296819787</v>
      </c>
      <c r="I49" s="22">
        <f t="shared" si="9"/>
        <v>2.25979843225084</v>
      </c>
      <c r="J49" s="22">
        <f t="shared" si="9"/>
        <v>2.1544117647058822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23543</v>
      </c>
      <c r="D52" s="21">
        <f>SUM(B16:F16)</f>
        <v>14632</v>
      </c>
      <c r="E52" s="21">
        <f>SUM(B17:F17)</f>
        <v>5831</v>
      </c>
      <c r="F52" s="21">
        <f>SUM(B18:F18)</f>
        <v>936</v>
      </c>
      <c r="G52" s="21">
        <f>SUM(H52:J52)</f>
        <v>2144</v>
      </c>
      <c r="H52" s="21">
        <f>SUM(B19:F19)</f>
        <v>1812</v>
      </c>
      <c r="I52" s="21">
        <f>SUM(B20:F20)</f>
        <v>281</v>
      </c>
      <c r="J52" s="21">
        <f>SUM(B21:F21)</f>
        <v>51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36070</v>
      </c>
      <c r="D53" s="21">
        <f>SUM(B5:F5)</f>
        <v>21599</v>
      </c>
      <c r="E53" s="21">
        <f>SUM(B6:F6)</f>
        <v>9630</v>
      </c>
      <c r="F53" s="21">
        <f>SUM(B7:F7)</f>
        <v>1385</v>
      </c>
      <c r="G53" s="21">
        <f>SUM(H53:J53)</f>
        <v>3456</v>
      </c>
      <c r="H53" s="21">
        <f>SUM(B8:F8)</f>
        <v>2775</v>
      </c>
      <c r="I53" s="21">
        <f>SUM(B9:F9)</f>
        <v>607</v>
      </c>
      <c r="J53" s="21">
        <f>SUM(B10:F10)</f>
        <v>74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0" ref="C54:J54">C53/C52</f>
        <v>1.5320902178991633</v>
      </c>
      <c r="D54" s="22">
        <f t="shared" si="10"/>
        <v>1.4761481683980318</v>
      </c>
      <c r="E54" s="22">
        <f t="shared" si="10"/>
        <v>1.6515177499571256</v>
      </c>
      <c r="F54" s="22">
        <f t="shared" si="10"/>
        <v>1.4797008547008548</v>
      </c>
      <c r="G54" s="22">
        <f t="shared" si="10"/>
        <v>1.6119402985074627</v>
      </c>
      <c r="H54" s="22">
        <f t="shared" si="10"/>
        <v>1.531456953642384</v>
      </c>
      <c r="I54" s="22">
        <f t="shared" si="10"/>
        <v>2.1601423487544484</v>
      </c>
      <c r="J54" s="22">
        <f t="shared" si="10"/>
        <v>1.4509803921568627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23543</v>
      </c>
      <c r="D61" s="21">
        <f>SUM(B16:F16)</f>
        <v>14632</v>
      </c>
      <c r="E61" s="21">
        <f>SUM(B17:F17)</f>
        <v>5831</v>
      </c>
      <c r="F61" s="21">
        <f>SUM(B18:F18)</f>
        <v>936</v>
      </c>
      <c r="G61" s="21">
        <f>SUM(H61:J61)</f>
        <v>2144</v>
      </c>
      <c r="H61" s="21">
        <f>SUM(B19:F19)</f>
        <v>1812</v>
      </c>
      <c r="I61" s="21">
        <f>SUM(B20:F20)</f>
        <v>281</v>
      </c>
      <c r="J61" s="21">
        <f>SUM(B21:F21)</f>
        <v>51</v>
      </c>
      <c r="K61" s="21"/>
      <c r="N61" s="19" t="s">
        <v>95</v>
      </c>
    </row>
    <row r="62" spans="1:14" ht="12.75">
      <c r="A62" t="s">
        <v>21</v>
      </c>
      <c r="C62" s="21">
        <f>SUM(B12:F12)</f>
        <v>36070</v>
      </c>
      <c r="D62" s="21">
        <f>SUM(B5:F5)</f>
        <v>21599</v>
      </c>
      <c r="E62" s="21">
        <f>SUM(B6:F6)</f>
        <v>9630</v>
      </c>
      <c r="F62" s="21">
        <f>SUM(B7:F7)</f>
        <v>1385</v>
      </c>
      <c r="G62" s="21">
        <f>SUM(H62:J62)</f>
        <v>3456</v>
      </c>
      <c r="H62" s="21">
        <f>SUM(B8:F8)</f>
        <v>2775</v>
      </c>
      <c r="I62" s="21">
        <f>SUM(B9:F9)</f>
        <v>607</v>
      </c>
      <c r="J62" s="21">
        <f>SUM(B10:F10)</f>
        <v>74</v>
      </c>
      <c r="K62" s="21"/>
      <c r="N62" s="19"/>
    </row>
    <row r="63" spans="1:16" ht="12.75">
      <c r="A63" t="s">
        <v>22</v>
      </c>
      <c r="C63" s="22">
        <f aca="true" t="shared" si="11" ref="C63:J63">C62/C61</f>
        <v>1.5320902178991633</v>
      </c>
      <c r="D63" s="22">
        <f t="shared" si="11"/>
        <v>1.4761481683980318</v>
      </c>
      <c r="E63" s="22">
        <f t="shared" si="11"/>
        <v>1.6515177499571256</v>
      </c>
      <c r="F63" s="22">
        <f t="shared" si="11"/>
        <v>1.4797008547008548</v>
      </c>
      <c r="G63" s="22">
        <f t="shared" si="11"/>
        <v>1.6119402985074627</v>
      </c>
      <c r="H63" s="22">
        <f t="shared" si="11"/>
        <v>1.531456953642384</v>
      </c>
      <c r="I63" s="22">
        <f t="shared" si="11"/>
        <v>2.1601423487544484</v>
      </c>
      <c r="J63" s="22">
        <f t="shared" si="11"/>
        <v>1.4509803921568627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14426</v>
      </c>
      <c r="D66" s="21">
        <f>SUM(E16:F16)</f>
        <v>9431</v>
      </c>
      <c r="E66" s="21">
        <f>SUM(E17:F17)</f>
        <v>3220</v>
      </c>
      <c r="F66" s="21">
        <f>SUM(E18:F18)</f>
        <v>592</v>
      </c>
      <c r="G66" s="21">
        <f>SUM(H66:J66)</f>
        <v>1183</v>
      </c>
      <c r="H66" s="21">
        <f>SUM(E19:F19)</f>
        <v>1031</v>
      </c>
      <c r="I66" s="21">
        <f>SUM(E20:F20)</f>
        <v>128</v>
      </c>
      <c r="J66" s="21">
        <f>SUM(E21:F21)</f>
        <v>24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15492</v>
      </c>
      <c r="D67" s="21">
        <f>SUM(E5:F5)</f>
        <v>10277</v>
      </c>
      <c r="E67" s="21">
        <f>SUM(E6:F6)</f>
        <v>3362</v>
      </c>
      <c r="F67" s="21">
        <f>SUM(E7:F7)</f>
        <v>616</v>
      </c>
      <c r="G67" s="21">
        <f>SUM(H67:J67)</f>
        <v>1237</v>
      </c>
      <c r="H67" s="21">
        <f>SUM(E8:F8)</f>
        <v>1075</v>
      </c>
      <c r="I67" s="21">
        <f>SUM(E9:F9)</f>
        <v>137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2" ref="C68:J68">C67/C66</f>
        <v>1.0738943574102315</v>
      </c>
      <c r="D68" s="22">
        <f t="shared" si="12"/>
        <v>1.089704167108472</v>
      </c>
      <c r="E68" s="22">
        <f t="shared" si="12"/>
        <v>1.0440993788819877</v>
      </c>
      <c r="F68" s="22">
        <f t="shared" si="12"/>
        <v>1.0405405405405406</v>
      </c>
      <c r="G68" s="22">
        <f t="shared" si="12"/>
        <v>1.0456466610312765</v>
      </c>
      <c r="H68" s="22">
        <f t="shared" si="12"/>
        <v>1.0426770126091174</v>
      </c>
      <c r="I68" s="22">
        <f t="shared" si="12"/>
        <v>1.0703125</v>
      </c>
      <c r="J68" s="22">
        <f t="shared" si="12"/>
        <v>1.0416666666666667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5134</v>
      </c>
      <c r="D71" s="21">
        <f>B16</f>
        <v>2746</v>
      </c>
      <c r="E71" s="21">
        <f>B17</f>
        <v>1609</v>
      </c>
      <c r="F71" s="21">
        <f>B18</f>
        <v>207</v>
      </c>
      <c r="G71" s="21">
        <f>SUM(H71:J71)</f>
        <v>572</v>
      </c>
      <c r="H71" s="21">
        <f>B19</f>
        <v>440</v>
      </c>
      <c r="I71" s="21">
        <f>B20</f>
        <v>115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16393</v>
      </c>
      <c r="D72" s="21">
        <f>B5</f>
        <v>8744</v>
      </c>
      <c r="E72" s="21">
        <f>B6</f>
        <v>5217</v>
      </c>
      <c r="F72" s="21">
        <f>B7</f>
        <v>630</v>
      </c>
      <c r="G72" s="21">
        <f>SUM(H72:J72)</f>
        <v>1802</v>
      </c>
      <c r="H72" s="21">
        <f>B8</f>
        <v>1347</v>
      </c>
      <c r="I72" s="21">
        <f>B9</f>
        <v>419</v>
      </c>
      <c r="J72" s="21">
        <f>B10</f>
        <v>36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3" ref="C73:J73">C72/C71</f>
        <v>3.1930268796260224</v>
      </c>
      <c r="D73" s="22">
        <f t="shared" si="13"/>
        <v>3.1842680262199563</v>
      </c>
      <c r="E73" s="22">
        <f t="shared" si="13"/>
        <v>3.242386575512741</v>
      </c>
      <c r="F73" s="22">
        <f t="shared" si="13"/>
        <v>3.0434782608695654</v>
      </c>
      <c r="G73" s="22">
        <f t="shared" si="13"/>
        <v>3.1503496503496504</v>
      </c>
      <c r="H73" s="22">
        <f t="shared" si="13"/>
        <v>3.0613636363636365</v>
      </c>
      <c r="I73" s="22">
        <f t="shared" si="13"/>
        <v>3.643478260869565</v>
      </c>
      <c r="J73" s="22">
        <f t="shared" si="13"/>
        <v>2.1176470588235294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46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6</v>
      </c>
      <c r="H76" s="21">
        <f>C19</f>
        <v>1</v>
      </c>
      <c r="I76" s="21">
        <f>C20</f>
        <v>4</v>
      </c>
      <c r="J76" s="21">
        <f>C21</f>
        <v>1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165</v>
      </c>
      <c r="D77" s="21">
        <f>C5</f>
        <v>101</v>
      </c>
      <c r="E77" s="21">
        <f>C6</f>
        <v>39</v>
      </c>
      <c r="F77" s="21">
        <f>C7</f>
        <v>0</v>
      </c>
      <c r="G77" s="21">
        <f>SUM(H77:J77)</f>
        <v>25</v>
      </c>
      <c r="H77" s="21">
        <f>C8</f>
        <v>5</v>
      </c>
      <c r="I77" s="21">
        <f>C9</f>
        <v>16</v>
      </c>
      <c r="J77" s="21">
        <f>C10</f>
        <v>4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4" ref="C78:J78">C77/C76</f>
        <v>3.5869565217391304</v>
      </c>
      <c r="D78" s="22">
        <f t="shared" si="14"/>
        <v>3.3666666666666667</v>
      </c>
      <c r="E78" s="22">
        <f t="shared" si="14"/>
        <v>3.9</v>
      </c>
      <c r="F78" s="22" t="e">
        <f t="shared" si="14"/>
        <v>#DIV/0!</v>
      </c>
      <c r="G78" s="22">
        <f t="shared" si="14"/>
        <v>4.166666666666667</v>
      </c>
      <c r="H78" s="22">
        <f t="shared" si="14"/>
        <v>5</v>
      </c>
      <c r="I78" s="22">
        <f t="shared" si="14"/>
        <v>4</v>
      </c>
      <c r="J78" s="22">
        <f t="shared" si="14"/>
        <v>4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3937</v>
      </c>
      <c r="D81" s="21">
        <f>D16</f>
        <v>2425</v>
      </c>
      <c r="E81" s="21">
        <f>D17</f>
        <v>992</v>
      </c>
      <c r="F81" s="21">
        <f>D18</f>
        <v>137</v>
      </c>
      <c r="G81" s="21">
        <f>SUM(H81:J81)</f>
        <v>383</v>
      </c>
      <c r="H81" s="21">
        <f>D19</f>
        <v>340</v>
      </c>
      <c r="I81" s="21">
        <f>D20</f>
        <v>34</v>
      </c>
      <c r="J81" s="21">
        <f>D21</f>
        <v>9</v>
      </c>
      <c r="K81" s="21"/>
    </row>
    <row r="82" spans="1:11" ht="12.75">
      <c r="A82" t="s">
        <v>21</v>
      </c>
      <c r="C82" s="21">
        <f>D12</f>
        <v>4020</v>
      </c>
      <c r="D82" s="21">
        <f>D5</f>
        <v>2477</v>
      </c>
      <c r="E82" s="21">
        <f>D6</f>
        <v>1012</v>
      </c>
      <c r="F82" s="21">
        <f>D7</f>
        <v>139</v>
      </c>
      <c r="G82" s="21">
        <f>SUM(H82:J82)</f>
        <v>392</v>
      </c>
      <c r="H82" s="21">
        <f>D8</f>
        <v>348</v>
      </c>
      <c r="I82" s="21">
        <f>D9</f>
        <v>35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5" ref="C83:J83">C82/C81</f>
        <v>1.0210820421640843</v>
      </c>
      <c r="D83" s="22">
        <f t="shared" si="15"/>
        <v>1.0214432989690723</v>
      </c>
      <c r="E83" s="22">
        <f t="shared" si="15"/>
        <v>1.0201612903225807</v>
      </c>
      <c r="F83" s="22">
        <f t="shared" si="15"/>
        <v>1.0145985401459854</v>
      </c>
      <c r="G83" s="22">
        <f t="shared" si="15"/>
        <v>1.0234986945169713</v>
      </c>
      <c r="H83" s="22">
        <f t="shared" si="15"/>
        <v>1.0235294117647058</v>
      </c>
      <c r="I83" s="22">
        <f t="shared" si="15"/>
        <v>1.0294117647058822</v>
      </c>
      <c r="J83" s="22">
        <f t="shared" si="15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44459028</v>
      </c>
      <c r="D94" s="21"/>
      <c r="E94" s="21">
        <f>SUM(E95:E96)</f>
        <v>99081</v>
      </c>
      <c r="F94" s="22">
        <f>C94/E94</f>
        <v>448.71396130438734</v>
      </c>
      <c r="G94" s="21">
        <f>SUM(G95:G96)</f>
        <v>194961</v>
      </c>
      <c r="H94" s="22">
        <f>C94/G94</f>
        <v>228.04062350931724</v>
      </c>
    </row>
    <row r="95" spans="1:8" ht="12.75">
      <c r="A95" t="s">
        <v>23</v>
      </c>
      <c r="C95" s="21">
        <f>G34</f>
        <v>36023565</v>
      </c>
      <c r="D95" s="21"/>
      <c r="E95" s="21">
        <f>G23</f>
        <v>75538</v>
      </c>
      <c r="F95" s="22">
        <f>C95/E95</f>
        <v>476.8932854986894</v>
      </c>
      <c r="G95" s="21">
        <f>G12</f>
        <v>158891</v>
      </c>
      <c r="H95" s="22">
        <f>C95/G95</f>
        <v>226.71872541553643</v>
      </c>
    </row>
    <row r="96" spans="1:8" ht="12.75">
      <c r="A96" t="s">
        <v>34</v>
      </c>
      <c r="C96" s="21">
        <f>SUM(B34:F34)</f>
        <v>8435463</v>
      </c>
      <c r="D96" s="21"/>
      <c r="E96" s="21">
        <f>SUM(B23:F23)</f>
        <v>23543</v>
      </c>
      <c r="F96" s="22">
        <f>C96/E96</f>
        <v>358.30025910036954</v>
      </c>
      <c r="G96" s="21">
        <f>SUM(B12:F12)</f>
        <v>36070</v>
      </c>
      <c r="H96" s="22">
        <f>C96/G96</f>
        <v>233.8636817299695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25479676</v>
      </c>
      <c r="D98" s="21"/>
      <c r="E98" s="21">
        <f>SUM(E99:E100)</f>
        <v>56334</v>
      </c>
      <c r="F98" s="22">
        <f>C98/E98</f>
        <v>452.29658820605675</v>
      </c>
      <c r="G98" s="21">
        <f>SUM(G99:G100)</f>
        <v>112512</v>
      </c>
      <c r="H98" s="22">
        <f>C98/G98</f>
        <v>226.4618529579067</v>
      </c>
      <c r="N98" s="19"/>
    </row>
    <row r="99" spans="1:16" ht="12.75">
      <c r="A99" t="s">
        <v>23</v>
      </c>
      <c r="C99" s="21">
        <f>G27</f>
        <v>20431601</v>
      </c>
      <c r="D99" s="21"/>
      <c r="E99" s="21">
        <f>G16</f>
        <v>41702</v>
      </c>
      <c r="F99" s="22">
        <f>C99/E99</f>
        <v>489.9429523763848</v>
      </c>
      <c r="G99" s="21">
        <f>G5</f>
        <v>90913</v>
      </c>
      <c r="H99" s="22">
        <f>C99/G99</f>
        <v>224.73794726826748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5048075</v>
      </c>
      <c r="D100" s="21"/>
      <c r="E100" s="21">
        <f>SUM(B16:F16)</f>
        <v>14632</v>
      </c>
      <c r="F100" s="22">
        <f>C100/E100</f>
        <v>345.0023920174959</v>
      </c>
      <c r="G100" s="21">
        <f>SUM(B5:F5)</f>
        <v>21599</v>
      </c>
      <c r="H100" s="22">
        <f>C100/G100</f>
        <v>233.71799620352795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11282370</v>
      </c>
      <c r="D102" s="21"/>
      <c r="E102" s="21">
        <f>SUM(E103:E104)</f>
        <v>25258</v>
      </c>
      <c r="F102" s="22">
        <f>C102/E102</f>
        <v>446.6850106896825</v>
      </c>
      <c r="G102" s="21">
        <f>SUM(G103:G104)</f>
        <v>48426</v>
      </c>
      <c r="H102" s="22">
        <f>C102/G102</f>
        <v>232.98166274315452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9041607</v>
      </c>
      <c r="D103" s="21"/>
      <c r="E103" s="21">
        <f>G17</f>
        <v>19427</v>
      </c>
      <c r="F103" s="22">
        <f>C103/E103</f>
        <v>465.4144747001596</v>
      </c>
      <c r="G103" s="21">
        <f>G6</f>
        <v>38796</v>
      </c>
      <c r="H103" s="22">
        <f>C103/G103</f>
        <v>233.0551345499536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2240763</v>
      </c>
      <c r="D104" s="21"/>
      <c r="E104" s="21">
        <f>SUM(B17:F17)</f>
        <v>5831</v>
      </c>
      <c r="F104" s="22">
        <f>C104/E104</f>
        <v>384.2845138055222</v>
      </c>
      <c r="G104" s="21">
        <f>SUM(B6:F6)</f>
        <v>9630</v>
      </c>
      <c r="H104" s="22">
        <f>C104/G104</f>
        <v>232.68566978193147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2262082</v>
      </c>
      <c r="D106" s="21"/>
      <c r="E106" s="21">
        <f>SUM(E107:E108)</f>
        <v>5260</v>
      </c>
      <c r="F106" s="22">
        <f>C106/E106</f>
        <v>430.0536121673004</v>
      </c>
      <c r="G106" s="21">
        <f>SUM(G107:G108)</f>
        <v>10226</v>
      </c>
      <c r="H106" s="22">
        <f>C106/G106</f>
        <v>221.20887932720515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1941921</v>
      </c>
      <c r="D107" s="21"/>
      <c r="E107" s="21">
        <f>G18</f>
        <v>4324</v>
      </c>
      <c r="F107" s="22">
        <f>C107/E107</f>
        <v>449.1029139685476</v>
      </c>
      <c r="G107" s="21">
        <f>G7</f>
        <v>8841</v>
      </c>
      <c r="H107" s="22">
        <f>C107/G107</f>
        <v>219.64947404139804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320161</v>
      </c>
      <c r="D108" s="21"/>
      <c r="E108" s="21">
        <f>SUM(B18:F18)</f>
        <v>936</v>
      </c>
      <c r="F108" s="22">
        <f>C108/E108</f>
        <v>342.0523504273504</v>
      </c>
      <c r="G108" s="21">
        <f>SUM(B7:F7)</f>
        <v>1385</v>
      </c>
      <c r="H108" s="22">
        <f>C108/G108</f>
        <v>231.16317689530686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5434900</v>
      </c>
      <c r="D110" s="21"/>
      <c r="E110" s="21">
        <f>SUM(E111:E112)</f>
        <v>12229</v>
      </c>
      <c r="F110" s="22">
        <f>C110/E110</f>
        <v>444.42718129037536</v>
      </c>
      <c r="G110" s="21">
        <f>SUM(G111:G112)</f>
        <v>23797</v>
      </c>
      <c r="H110" s="22">
        <f>C110/G110</f>
        <v>228.38593099970583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4608436</v>
      </c>
      <c r="D111" s="21"/>
      <c r="E111" s="21">
        <f>G22</f>
        <v>10085</v>
      </c>
      <c r="F111" s="22">
        <f>C111/E111</f>
        <v>456.959444719881</v>
      </c>
      <c r="G111" s="21">
        <f>G11</f>
        <v>20341</v>
      </c>
      <c r="H111" s="22">
        <f>C111/G111</f>
        <v>226.5589695688511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826464</v>
      </c>
      <c r="D112" s="21"/>
      <c r="E112" s="21">
        <f>SUM(B22:F22)</f>
        <v>2144</v>
      </c>
      <c r="F112" s="22">
        <f>C112/E112</f>
        <v>385.4776119402985</v>
      </c>
      <c r="G112" s="21">
        <f>SUM(B11:F11)</f>
        <v>3456</v>
      </c>
      <c r="H112" s="22">
        <f>C112/G112</f>
        <v>239.13888888888889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4742556</v>
      </c>
      <c r="D114" s="21"/>
      <c r="E114" s="21">
        <f>SUM(E115:E116)</f>
        <v>10868</v>
      </c>
      <c r="F114" s="22">
        <f>C114/E114</f>
        <v>436.377990430622</v>
      </c>
      <c r="G114" s="21">
        <f>SUM(G115:G116)</f>
        <v>20805</v>
      </c>
      <c r="H114" s="22">
        <f>C114/G114</f>
        <v>227.95270367700073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4083398</v>
      </c>
      <c r="D115" s="21"/>
      <c r="E115" s="21">
        <f>G19</f>
        <v>9056</v>
      </c>
      <c r="F115" s="22">
        <f>C115/E115</f>
        <v>450.90525618374556</v>
      </c>
      <c r="G115" s="21">
        <f>G8</f>
        <v>18030</v>
      </c>
      <c r="H115" s="22">
        <f>C115/G115</f>
        <v>226.47798114254022</v>
      </c>
    </row>
    <row r="116" spans="1:8" ht="12.75">
      <c r="A116" t="s">
        <v>34</v>
      </c>
      <c r="C116" s="21">
        <f>SUM(B30:F30)</f>
        <v>659158</v>
      </c>
      <c r="D116" s="21"/>
      <c r="E116" s="21">
        <f>SUM(B19:F19)</f>
        <v>1812</v>
      </c>
      <c r="F116" s="22">
        <f>C116/E116</f>
        <v>363.7737306843267</v>
      </c>
      <c r="G116" s="21">
        <f>SUM(B8:F8)</f>
        <v>2775</v>
      </c>
      <c r="H116" s="22">
        <f>C116/G116</f>
        <v>237.5344144144144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603077</v>
      </c>
      <c r="D118" s="21"/>
      <c r="E118" s="21">
        <f>SUM(E119:E120)</f>
        <v>1174</v>
      </c>
      <c r="F118" s="22">
        <f>C118/E118</f>
        <v>513.6942078364566</v>
      </c>
      <c r="G118" s="21">
        <f>SUM(G119:G120)</f>
        <v>2625</v>
      </c>
      <c r="H118" s="22">
        <f>C118/G118</f>
        <v>229.74361904761903</v>
      </c>
    </row>
    <row r="119" spans="1:8" ht="12.75">
      <c r="A119" t="s">
        <v>23</v>
      </c>
      <c r="C119" s="21">
        <f>G31</f>
        <v>459397</v>
      </c>
      <c r="D119" s="21"/>
      <c r="E119" s="21">
        <f>G20</f>
        <v>893</v>
      </c>
      <c r="F119" s="22">
        <f>C119/E119</f>
        <v>514.4423292273236</v>
      </c>
      <c r="G119" s="21">
        <f>G9</f>
        <v>2018</v>
      </c>
      <c r="H119" s="22">
        <f>C119/G119</f>
        <v>227.64965312190287</v>
      </c>
    </row>
    <row r="120" spans="1:8" ht="12.75">
      <c r="A120" t="s">
        <v>34</v>
      </c>
      <c r="C120" s="21">
        <f>SUM(B31:F31)</f>
        <v>143680</v>
      </c>
      <c r="D120" s="21"/>
      <c r="E120" s="21">
        <f>SUM(B20:F20)</f>
        <v>281</v>
      </c>
      <c r="F120" s="22">
        <f>C120/E120</f>
        <v>511.3167259786477</v>
      </c>
      <c r="G120" s="21">
        <f>SUM(B9:F9)</f>
        <v>607</v>
      </c>
      <c r="H120" s="22">
        <f>C120/G120</f>
        <v>236.70510708401977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89267</v>
      </c>
      <c r="D122" s="21"/>
      <c r="E122" s="21">
        <f>SUM(E123:E124)</f>
        <v>187</v>
      </c>
      <c r="F122" s="22">
        <f>C122/E122</f>
        <v>477.3636363636364</v>
      </c>
      <c r="G122" s="21">
        <f>SUM(G123:G124)</f>
        <v>367</v>
      </c>
      <c r="H122" s="22">
        <f>C122/G122</f>
        <v>243.23433242506812</v>
      </c>
    </row>
    <row r="123" spans="1:8" ht="12.75">
      <c r="A123" t="s">
        <v>23</v>
      </c>
      <c r="C123" s="21">
        <f>G32</f>
        <v>65641</v>
      </c>
      <c r="D123" s="21"/>
      <c r="E123" s="21">
        <f>G21</f>
        <v>136</v>
      </c>
      <c r="F123" s="22">
        <f>C123/E123</f>
        <v>482.65441176470586</v>
      </c>
      <c r="G123" s="21">
        <f>G10</f>
        <v>293</v>
      </c>
      <c r="H123" s="22">
        <f>C123/G123</f>
        <v>224.0307167235495</v>
      </c>
    </row>
    <row r="124" spans="1:8" ht="12.75">
      <c r="A124" t="s">
        <v>34</v>
      </c>
      <c r="C124" s="21">
        <f>SUM(B32:F32)</f>
        <v>23626</v>
      </c>
      <c r="D124" s="21"/>
      <c r="E124" s="21">
        <f>SUM(B21:F21)</f>
        <v>51</v>
      </c>
      <c r="F124" s="22">
        <f>C124/E124</f>
        <v>463.2549019607843</v>
      </c>
      <c r="G124" s="21">
        <f>SUM(B10:F10)</f>
        <v>74</v>
      </c>
      <c r="H124" s="22">
        <f>C124/G124</f>
        <v>319.27027027027026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9094621</v>
      </c>
      <c r="D130" s="21"/>
      <c r="E130" s="21">
        <f aca="true" t="shared" si="16" ref="E130:K130">SUM(E131:E134)</f>
        <v>5048075</v>
      </c>
      <c r="F130" s="21">
        <f t="shared" si="16"/>
        <v>2240763</v>
      </c>
      <c r="G130" s="21">
        <f t="shared" si="16"/>
        <v>320161</v>
      </c>
      <c r="H130" s="21">
        <f t="shared" si="16"/>
        <v>826464</v>
      </c>
      <c r="I130" s="21">
        <f t="shared" si="16"/>
        <v>659158</v>
      </c>
      <c r="J130" s="21">
        <f t="shared" si="16"/>
        <v>143680</v>
      </c>
      <c r="K130" s="21">
        <f t="shared" si="16"/>
        <v>23626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3638086</v>
      </c>
      <c r="D131" s="21"/>
      <c r="E131" s="21">
        <f>SUM(E27:F27)</f>
        <v>2267952</v>
      </c>
      <c r="F131" s="21">
        <f>SUM(E28:F28)</f>
        <v>722719</v>
      </c>
      <c r="G131" s="21">
        <f>SUM(E29:F29)</f>
        <v>131957</v>
      </c>
      <c r="H131" s="21">
        <f>SUM(I131:K131)</f>
        <v>275496</v>
      </c>
      <c r="I131" s="21">
        <f>SUM(E30:F30)</f>
        <v>239962</v>
      </c>
      <c r="J131" s="21">
        <f>SUM(E31:F31)</f>
        <v>30116</v>
      </c>
      <c r="K131" s="21">
        <f>SUM(E32:F32)</f>
        <v>5418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4081042</v>
      </c>
      <c r="D132" s="21"/>
      <c r="E132" s="21">
        <f>B27</f>
        <v>1996812</v>
      </c>
      <c r="F132" s="21">
        <f>B28</f>
        <v>1197939</v>
      </c>
      <c r="G132" s="21">
        <f>B29</f>
        <v>145950</v>
      </c>
      <c r="H132" s="21">
        <f>SUM(I132:K132)</f>
        <v>427208</v>
      </c>
      <c r="I132" s="21">
        <f>B30</f>
        <v>313133</v>
      </c>
      <c r="J132" s="21">
        <f>B31</f>
        <v>99556</v>
      </c>
      <c r="K132" s="21">
        <f>B32</f>
        <v>14519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41248</v>
      </c>
      <c r="D133" s="21"/>
      <c r="E133" s="21">
        <f>C27</f>
        <v>24721</v>
      </c>
      <c r="F133" s="21">
        <f>C28</f>
        <v>9802</v>
      </c>
      <c r="G133" s="21">
        <f>C29</f>
        <v>0</v>
      </c>
      <c r="H133" s="21">
        <f>SUM(I133:K133)</f>
        <v>5610</v>
      </c>
      <c r="I133" s="21">
        <f>C30</f>
        <v>1115</v>
      </c>
      <c r="J133" s="21">
        <f>C31</f>
        <v>3607</v>
      </c>
      <c r="K133" s="21">
        <f>C32</f>
        <v>888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1334245</v>
      </c>
      <c r="D134" s="21"/>
      <c r="E134" s="21">
        <f>D27</f>
        <v>758590</v>
      </c>
      <c r="F134" s="21">
        <f>D28</f>
        <v>310303</v>
      </c>
      <c r="G134" s="21">
        <f>D29</f>
        <v>42254</v>
      </c>
      <c r="H134" s="21">
        <f>SUM(I134:K134)</f>
        <v>118150</v>
      </c>
      <c r="I134" s="21">
        <f>D30</f>
        <v>104948</v>
      </c>
      <c r="J134" s="21">
        <f>D31</f>
        <v>10401</v>
      </c>
      <c r="K134" s="21">
        <f>D32</f>
        <v>2801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3638086</v>
      </c>
      <c r="E140" s="22">
        <f>B140/C66</f>
        <v>252.1895189241647</v>
      </c>
      <c r="G140" s="22">
        <f>B140/C67</f>
        <v>234.83643170668734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4081042</v>
      </c>
      <c r="E141" s="22">
        <f>B141/C71</f>
        <v>794.9049474094273</v>
      </c>
      <c r="G141" s="22">
        <f>B141/C72</f>
        <v>248.95028365765876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41248</v>
      </c>
      <c r="E142" s="22">
        <f>B142/C76</f>
        <v>896.695652173913</v>
      </c>
      <c r="G142" s="22">
        <f>B142/C77</f>
        <v>249.9878787878788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1334245</v>
      </c>
      <c r="E143" s="22">
        <f>B143/C81</f>
        <v>338.8989077978156</v>
      </c>
      <c r="G143" s="22">
        <f>B143/C82</f>
        <v>331.9017412935323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8593</v>
      </c>
      <c r="C5" s="25">
        <v>104</v>
      </c>
      <c r="D5" s="25">
        <v>2455</v>
      </c>
      <c r="E5" s="25">
        <v>9848</v>
      </c>
      <c r="F5" s="25">
        <v>354</v>
      </c>
      <c r="G5" s="25">
        <v>90734</v>
      </c>
      <c r="H5" s="20">
        <f aca="true" t="shared" si="0" ref="H5:H11">SUM(B5:G5)</f>
        <v>112088</v>
      </c>
    </row>
    <row r="6" spans="1:14" ht="12.75">
      <c r="A6" s="4" t="s">
        <v>8</v>
      </c>
      <c r="B6" s="25">
        <v>5211</v>
      </c>
      <c r="C6" s="25">
        <v>29</v>
      </c>
      <c r="D6" s="25">
        <v>1060</v>
      </c>
      <c r="E6" s="25">
        <v>3334</v>
      </c>
      <c r="F6" s="25">
        <v>63</v>
      </c>
      <c r="G6" s="25">
        <v>38461</v>
      </c>
      <c r="H6" s="20">
        <f t="shared" si="0"/>
        <v>48158</v>
      </c>
      <c r="N6" s="19" t="s">
        <v>95</v>
      </c>
    </row>
    <row r="7" spans="1:14" ht="12.75">
      <c r="A7" s="4" t="s">
        <v>9</v>
      </c>
      <c r="B7" s="25">
        <v>630</v>
      </c>
      <c r="C7" s="25">
        <v>0</v>
      </c>
      <c r="D7" s="25">
        <v>122</v>
      </c>
      <c r="E7" s="25">
        <v>588</v>
      </c>
      <c r="F7" s="25">
        <v>19</v>
      </c>
      <c r="G7" s="25">
        <v>8698</v>
      </c>
      <c r="H7" s="20">
        <f t="shared" si="0"/>
        <v>10057</v>
      </c>
      <c r="N7" s="19"/>
    </row>
    <row r="8" spans="1:16" ht="12.75">
      <c r="A8" s="4" t="s">
        <v>10</v>
      </c>
      <c r="B8" s="25">
        <v>1330</v>
      </c>
      <c r="C8" s="25">
        <v>1</v>
      </c>
      <c r="D8" s="25">
        <v>340</v>
      </c>
      <c r="E8" s="25">
        <v>1048</v>
      </c>
      <c r="F8" s="25">
        <v>35</v>
      </c>
      <c r="G8" s="25">
        <v>17920</v>
      </c>
      <c r="H8" s="20">
        <f t="shared" si="0"/>
        <v>20674</v>
      </c>
      <c r="N8" s="18" t="s">
        <v>4</v>
      </c>
      <c r="P8" s="19" t="s">
        <v>80</v>
      </c>
    </row>
    <row r="9" spans="1:16" ht="12.75">
      <c r="A9" s="4" t="s">
        <v>11</v>
      </c>
      <c r="B9" s="25">
        <v>407</v>
      </c>
      <c r="C9" s="25">
        <v>11</v>
      </c>
      <c r="D9" s="25">
        <v>42</v>
      </c>
      <c r="E9" s="25">
        <v>131</v>
      </c>
      <c r="F9" s="25">
        <v>4</v>
      </c>
      <c r="G9" s="25">
        <v>1969</v>
      </c>
      <c r="H9" s="20">
        <f t="shared" si="0"/>
        <v>2564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57</v>
      </c>
      <c r="C10" s="25">
        <v>4</v>
      </c>
      <c r="D10" s="25">
        <v>9</v>
      </c>
      <c r="E10" s="25">
        <v>23</v>
      </c>
      <c r="F10" s="25">
        <v>1</v>
      </c>
      <c r="G10" s="25">
        <v>301</v>
      </c>
      <c r="H10" s="20">
        <f t="shared" si="0"/>
        <v>395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1794</v>
      </c>
      <c r="C11" s="20">
        <f t="shared" si="1"/>
        <v>16</v>
      </c>
      <c r="D11" s="20">
        <f t="shared" si="1"/>
        <v>391</v>
      </c>
      <c r="E11" s="20">
        <f t="shared" si="1"/>
        <v>1202</v>
      </c>
      <c r="F11" s="20">
        <f t="shared" si="1"/>
        <v>40</v>
      </c>
      <c r="G11" s="20">
        <f t="shared" si="1"/>
        <v>20190</v>
      </c>
      <c r="H11" s="20">
        <f t="shared" si="0"/>
        <v>23633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16228</v>
      </c>
      <c r="C12" s="20">
        <f t="shared" si="2"/>
        <v>149</v>
      </c>
      <c r="D12" s="20">
        <f t="shared" si="2"/>
        <v>4028</v>
      </c>
      <c r="E12" s="20">
        <f t="shared" si="2"/>
        <v>14972</v>
      </c>
      <c r="F12" s="20">
        <f t="shared" si="2"/>
        <v>476</v>
      </c>
      <c r="G12" s="20">
        <f t="shared" si="2"/>
        <v>158083</v>
      </c>
      <c r="H12" s="20">
        <f t="shared" si="2"/>
        <v>193936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2700</v>
      </c>
      <c r="C16" s="25">
        <v>30</v>
      </c>
      <c r="D16" s="25">
        <v>2399</v>
      </c>
      <c r="E16" s="25">
        <v>9064</v>
      </c>
      <c r="F16" s="25">
        <v>314</v>
      </c>
      <c r="G16" s="25">
        <v>41539</v>
      </c>
      <c r="H16" s="20">
        <f aca="true" t="shared" si="3" ref="H16:H22">SUM(B16:G16)</f>
        <v>56046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1604</v>
      </c>
      <c r="C17" s="25">
        <v>10</v>
      </c>
      <c r="D17" s="25">
        <v>1036</v>
      </c>
      <c r="E17" s="25">
        <v>3189</v>
      </c>
      <c r="F17" s="25">
        <v>56</v>
      </c>
      <c r="G17" s="25">
        <v>19201</v>
      </c>
      <c r="H17" s="20">
        <f t="shared" si="3"/>
        <v>25096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206</v>
      </c>
      <c r="C18" s="25">
        <v>0</v>
      </c>
      <c r="D18" s="25">
        <v>121</v>
      </c>
      <c r="E18" s="25">
        <v>567</v>
      </c>
      <c r="F18" s="25">
        <v>18</v>
      </c>
      <c r="G18" s="25">
        <v>4287</v>
      </c>
      <c r="H18" s="20">
        <f t="shared" si="3"/>
        <v>5199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434</v>
      </c>
      <c r="C19" s="25">
        <v>1</v>
      </c>
      <c r="D19" s="25">
        <v>331</v>
      </c>
      <c r="E19" s="25">
        <v>1006</v>
      </c>
      <c r="F19" s="25">
        <v>33</v>
      </c>
      <c r="G19" s="25">
        <v>8936</v>
      </c>
      <c r="H19" s="20">
        <f t="shared" si="3"/>
        <v>10741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113</v>
      </c>
      <c r="C20" s="25">
        <v>3</v>
      </c>
      <c r="D20" s="25">
        <v>41</v>
      </c>
      <c r="E20" s="25">
        <v>123</v>
      </c>
      <c r="F20" s="25">
        <v>3</v>
      </c>
      <c r="G20" s="25">
        <v>871</v>
      </c>
      <c r="H20" s="20">
        <f t="shared" si="3"/>
        <v>1154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1</v>
      </c>
      <c r="D21" s="25">
        <v>9</v>
      </c>
      <c r="E21" s="25">
        <v>22</v>
      </c>
      <c r="F21" s="25">
        <v>1</v>
      </c>
      <c r="G21" s="25">
        <v>140</v>
      </c>
      <c r="H21" s="20">
        <f t="shared" si="3"/>
        <v>190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564</v>
      </c>
      <c r="C22" s="20">
        <f t="shared" si="4"/>
        <v>5</v>
      </c>
      <c r="D22" s="20">
        <f t="shared" si="4"/>
        <v>381</v>
      </c>
      <c r="E22" s="20">
        <f t="shared" si="4"/>
        <v>1151</v>
      </c>
      <c r="F22" s="20">
        <f t="shared" si="4"/>
        <v>37</v>
      </c>
      <c r="G22" s="20">
        <f t="shared" si="4"/>
        <v>9947</v>
      </c>
      <c r="H22" s="20">
        <f t="shared" si="3"/>
        <v>12085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5074</v>
      </c>
      <c r="C23" s="20">
        <f t="shared" si="5"/>
        <v>45</v>
      </c>
      <c r="D23" s="20">
        <f t="shared" si="5"/>
        <v>3937</v>
      </c>
      <c r="E23" s="20">
        <f t="shared" si="5"/>
        <v>13971</v>
      </c>
      <c r="F23" s="20">
        <f t="shared" si="5"/>
        <v>425</v>
      </c>
      <c r="G23" s="20">
        <f t="shared" si="5"/>
        <v>74974</v>
      </c>
      <c r="H23" s="20">
        <f t="shared" si="5"/>
        <v>98426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1957270</v>
      </c>
      <c r="C27" s="25">
        <v>24235</v>
      </c>
      <c r="D27" s="25">
        <v>749752</v>
      </c>
      <c r="E27" s="25">
        <v>2139782</v>
      </c>
      <c r="F27" s="25">
        <v>108961</v>
      </c>
      <c r="G27" s="25">
        <v>20220351</v>
      </c>
      <c r="H27" s="20">
        <f aca="true" t="shared" si="6" ref="H27:H32">SUM(B27:G27)</f>
        <v>25200351</v>
      </c>
    </row>
    <row r="28" spans="1:8" ht="12.75">
      <c r="A28" s="4" t="s">
        <v>8</v>
      </c>
      <c r="B28" s="25">
        <v>1194468</v>
      </c>
      <c r="C28" s="25">
        <v>7045</v>
      </c>
      <c r="D28" s="25">
        <v>321936</v>
      </c>
      <c r="E28" s="25">
        <v>709800</v>
      </c>
      <c r="F28" s="25">
        <v>19015</v>
      </c>
      <c r="G28" s="25">
        <v>8915359</v>
      </c>
      <c r="H28" s="20">
        <f t="shared" si="6"/>
        <v>11167623</v>
      </c>
    </row>
    <row r="29" spans="1:8" ht="12.75">
      <c r="A29" s="4" t="s">
        <v>9</v>
      </c>
      <c r="B29" s="25">
        <v>144516</v>
      </c>
      <c r="C29" s="25">
        <v>0</v>
      </c>
      <c r="D29" s="25">
        <v>37147</v>
      </c>
      <c r="E29" s="25">
        <v>124182</v>
      </c>
      <c r="F29" s="25">
        <v>5859</v>
      </c>
      <c r="G29" s="25">
        <v>1903864</v>
      </c>
      <c r="H29" s="20">
        <f t="shared" si="6"/>
        <v>2215568</v>
      </c>
    </row>
    <row r="30" spans="1:8" ht="12.75">
      <c r="A30" s="4" t="s">
        <v>10</v>
      </c>
      <c r="B30" s="25">
        <v>308977</v>
      </c>
      <c r="C30" s="25">
        <v>301</v>
      </c>
      <c r="D30" s="25">
        <v>102553</v>
      </c>
      <c r="E30" s="25">
        <v>230921</v>
      </c>
      <c r="F30" s="25">
        <v>10842</v>
      </c>
      <c r="G30" s="25">
        <v>4036485</v>
      </c>
      <c r="H30" s="20">
        <f t="shared" si="6"/>
        <v>4690079</v>
      </c>
    </row>
    <row r="31" spans="1:8" ht="12.75">
      <c r="A31" s="4" t="s">
        <v>11</v>
      </c>
      <c r="B31" s="25">
        <v>95643</v>
      </c>
      <c r="C31" s="25">
        <v>2563</v>
      </c>
      <c r="D31" s="25">
        <v>12517</v>
      </c>
      <c r="E31" s="25">
        <v>28009</v>
      </c>
      <c r="F31" s="25">
        <v>1196</v>
      </c>
      <c r="G31" s="25">
        <v>443266</v>
      </c>
      <c r="H31" s="20">
        <f t="shared" si="6"/>
        <v>583194</v>
      </c>
    </row>
    <row r="32" spans="1:8" ht="12.75">
      <c r="A32" s="4" t="s">
        <v>12</v>
      </c>
      <c r="B32" s="25">
        <v>14591</v>
      </c>
      <c r="C32" s="25">
        <v>944</v>
      </c>
      <c r="D32" s="25">
        <v>2801</v>
      </c>
      <c r="E32" s="25">
        <v>4939</v>
      </c>
      <c r="F32" s="25">
        <v>298</v>
      </c>
      <c r="G32" s="25">
        <v>67597</v>
      </c>
      <c r="H32" s="20">
        <f t="shared" si="6"/>
        <v>91170</v>
      </c>
    </row>
    <row r="33" spans="1:8" ht="12.75">
      <c r="A33" s="4" t="s">
        <v>13</v>
      </c>
      <c r="B33" s="20">
        <f aca="true" t="shared" si="7" ref="B33:H33">SUM(B30:B32)</f>
        <v>419211</v>
      </c>
      <c r="C33" s="20">
        <f t="shared" si="7"/>
        <v>3808</v>
      </c>
      <c r="D33" s="20">
        <f t="shared" si="7"/>
        <v>117871</v>
      </c>
      <c r="E33" s="20">
        <f t="shared" si="7"/>
        <v>263869</v>
      </c>
      <c r="F33" s="20">
        <f t="shared" si="7"/>
        <v>12336</v>
      </c>
      <c r="G33" s="20">
        <f t="shared" si="7"/>
        <v>4547348</v>
      </c>
      <c r="H33" s="20">
        <f t="shared" si="7"/>
        <v>5364443</v>
      </c>
    </row>
    <row r="34" spans="1:8" ht="12.75">
      <c r="A34" s="4" t="s">
        <v>14</v>
      </c>
      <c r="B34" s="20">
        <f aca="true" t="shared" si="8" ref="B34:H34">SUM(B27+B28+B29+B33)</f>
        <v>3715465</v>
      </c>
      <c r="C34" s="20">
        <f t="shared" si="8"/>
        <v>35088</v>
      </c>
      <c r="D34" s="20">
        <f t="shared" si="8"/>
        <v>1226706</v>
      </c>
      <c r="E34" s="20">
        <f t="shared" si="8"/>
        <v>3237633</v>
      </c>
      <c r="F34" s="20">
        <f t="shared" si="8"/>
        <v>146171</v>
      </c>
      <c r="G34" s="20">
        <f t="shared" si="8"/>
        <v>35586922</v>
      </c>
      <c r="H34" s="20">
        <f t="shared" si="8"/>
        <v>43947985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98426</v>
      </c>
      <c r="D42" s="21">
        <f>H16</f>
        <v>56046</v>
      </c>
      <c r="E42" s="21">
        <f>H17</f>
        <v>25096</v>
      </c>
      <c r="F42" s="21">
        <f>H18</f>
        <v>5199</v>
      </c>
      <c r="G42" s="21">
        <f>H22</f>
        <v>12085</v>
      </c>
      <c r="H42" s="21">
        <f>H19</f>
        <v>10741</v>
      </c>
      <c r="I42" s="21">
        <f>H20</f>
        <v>1154</v>
      </c>
      <c r="J42" s="21">
        <f>H21</f>
        <v>190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193936</v>
      </c>
      <c r="D43" s="21">
        <f>H5</f>
        <v>112088</v>
      </c>
      <c r="E43" s="21">
        <f>H6</f>
        <v>48158</v>
      </c>
      <c r="F43" s="21">
        <f>H7</f>
        <v>10057</v>
      </c>
      <c r="G43" s="21">
        <f>H11</f>
        <v>23633</v>
      </c>
      <c r="H43" s="21">
        <f>H8</f>
        <v>20674</v>
      </c>
      <c r="I43" s="21">
        <f>H9</f>
        <v>2564</v>
      </c>
      <c r="J43" s="21">
        <f>H10</f>
        <v>395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1.970373681750757</v>
      </c>
      <c r="D44" s="22">
        <f t="shared" si="9"/>
        <v>1.9999286300538843</v>
      </c>
      <c r="E44" s="22">
        <f t="shared" si="9"/>
        <v>1.9189512272872171</v>
      </c>
      <c r="F44" s="22">
        <f t="shared" si="9"/>
        <v>1.934410463550683</v>
      </c>
      <c r="G44" s="22">
        <f t="shared" si="9"/>
        <v>1.955564749689698</v>
      </c>
      <c r="H44" s="22">
        <f t="shared" si="9"/>
        <v>1.9247742295875616</v>
      </c>
      <c r="I44" s="22">
        <f t="shared" si="9"/>
        <v>2.221837088388215</v>
      </c>
      <c r="J44" s="22">
        <f t="shared" si="9"/>
        <v>2.0789473684210527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74974</v>
      </c>
      <c r="D47" s="21">
        <f>G16</f>
        <v>41539</v>
      </c>
      <c r="E47" s="21">
        <f>G17</f>
        <v>19201</v>
      </c>
      <c r="F47" s="21">
        <f>G18</f>
        <v>4287</v>
      </c>
      <c r="G47" s="21">
        <f>G22</f>
        <v>9947</v>
      </c>
      <c r="H47" s="21">
        <f>G19</f>
        <v>8936</v>
      </c>
      <c r="I47" s="21">
        <f>G20</f>
        <v>871</v>
      </c>
      <c r="J47" s="21">
        <f>G21</f>
        <v>140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158083</v>
      </c>
      <c r="D48" s="21">
        <f>G5</f>
        <v>90734</v>
      </c>
      <c r="E48" s="21">
        <f>G6</f>
        <v>38461</v>
      </c>
      <c r="F48" s="21">
        <f>G7</f>
        <v>8698</v>
      </c>
      <c r="G48" s="21">
        <f>G11</f>
        <v>20190</v>
      </c>
      <c r="H48" s="21">
        <f>G8</f>
        <v>17920</v>
      </c>
      <c r="I48" s="21">
        <f>G9</f>
        <v>1969</v>
      </c>
      <c r="J48" s="21">
        <f>G10</f>
        <v>301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2.108504281484248</v>
      </c>
      <c r="D49" s="22">
        <f t="shared" si="10"/>
        <v>2.184308721923975</v>
      </c>
      <c r="E49" s="22">
        <f t="shared" si="10"/>
        <v>2.003072756627259</v>
      </c>
      <c r="F49" s="22">
        <f t="shared" si="10"/>
        <v>2.0289246559365526</v>
      </c>
      <c r="G49" s="22">
        <f t="shared" si="10"/>
        <v>2.0297577158942395</v>
      </c>
      <c r="H49" s="22">
        <f t="shared" si="10"/>
        <v>2.0053715308863027</v>
      </c>
      <c r="I49" s="22">
        <f t="shared" si="10"/>
        <v>2.2606199770378876</v>
      </c>
      <c r="J49" s="22">
        <f t="shared" si="10"/>
        <v>2.15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23452</v>
      </c>
      <c r="D52" s="21">
        <f>SUM(B16:F16)</f>
        <v>14507</v>
      </c>
      <c r="E52" s="21">
        <f>SUM(B17:F17)</f>
        <v>5895</v>
      </c>
      <c r="F52" s="21">
        <f>SUM(B18:F18)</f>
        <v>912</v>
      </c>
      <c r="G52" s="21">
        <f>SUM(H52:J52)</f>
        <v>2138</v>
      </c>
      <c r="H52" s="21">
        <f>SUM(B19:F19)</f>
        <v>1805</v>
      </c>
      <c r="I52" s="21">
        <f>SUM(B20:F20)</f>
        <v>283</v>
      </c>
      <c r="J52" s="21">
        <f>SUM(B21:F21)</f>
        <v>50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35853</v>
      </c>
      <c r="D53" s="21">
        <f>SUM(B5:F5)</f>
        <v>21354</v>
      </c>
      <c r="E53" s="21">
        <f>SUM(B6:F6)</f>
        <v>9697</v>
      </c>
      <c r="F53" s="21">
        <f>SUM(B7:F7)</f>
        <v>1359</v>
      </c>
      <c r="G53" s="21">
        <f>SUM(H53:J53)</f>
        <v>3443</v>
      </c>
      <c r="H53" s="21">
        <f>SUM(B8:F8)</f>
        <v>2754</v>
      </c>
      <c r="I53" s="21">
        <f>SUM(B9:F9)</f>
        <v>595</v>
      </c>
      <c r="J53" s="21">
        <f>SUM(B10:F10)</f>
        <v>94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1.5287821934163397</v>
      </c>
      <c r="D54" s="22">
        <f t="shared" si="11"/>
        <v>1.471979044599159</v>
      </c>
      <c r="E54" s="22">
        <f t="shared" si="11"/>
        <v>1.6449533502968618</v>
      </c>
      <c r="F54" s="22">
        <f t="shared" si="11"/>
        <v>1.4901315789473684</v>
      </c>
      <c r="G54" s="22">
        <f t="shared" si="11"/>
        <v>1.6103835360149672</v>
      </c>
      <c r="H54" s="22">
        <f t="shared" si="11"/>
        <v>1.5257617728531856</v>
      </c>
      <c r="I54" s="22">
        <f t="shared" si="11"/>
        <v>2.1024734982332154</v>
      </c>
      <c r="J54" s="22">
        <f t="shared" si="11"/>
        <v>1.88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23452</v>
      </c>
      <c r="D61" s="21">
        <f>SUM(B16:F16)</f>
        <v>14507</v>
      </c>
      <c r="E61" s="21">
        <f>SUM(B17:F17)</f>
        <v>5895</v>
      </c>
      <c r="F61" s="21">
        <f>SUM(B18:F18)</f>
        <v>912</v>
      </c>
      <c r="G61" s="21">
        <f>SUM(H61:J61)</f>
        <v>2138</v>
      </c>
      <c r="H61" s="21">
        <f>SUM(B19:F19)</f>
        <v>1805</v>
      </c>
      <c r="I61" s="21">
        <f>SUM(B20:F20)</f>
        <v>283</v>
      </c>
      <c r="J61" s="21">
        <f>SUM(B21:F21)</f>
        <v>50</v>
      </c>
      <c r="K61" s="21"/>
      <c r="N61" s="19" t="s">
        <v>95</v>
      </c>
    </row>
    <row r="62" spans="1:14" ht="12.75">
      <c r="A62" t="s">
        <v>21</v>
      </c>
      <c r="C62" s="21">
        <f>SUM(B12:F12)</f>
        <v>35853</v>
      </c>
      <c r="D62" s="21">
        <f>SUM(B5:F5)</f>
        <v>21354</v>
      </c>
      <c r="E62" s="21">
        <f>SUM(B6:F6)</f>
        <v>9697</v>
      </c>
      <c r="F62" s="21">
        <f>SUM(B7:F7)</f>
        <v>1359</v>
      </c>
      <c r="G62" s="21">
        <f>SUM(H62:J62)</f>
        <v>3443</v>
      </c>
      <c r="H62" s="21">
        <f>SUM(B8:F8)</f>
        <v>2754</v>
      </c>
      <c r="I62" s="21">
        <f>SUM(B9:F9)</f>
        <v>595</v>
      </c>
      <c r="J62" s="21">
        <f>SUM(B10:F10)</f>
        <v>94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1.5287821934163397</v>
      </c>
      <c r="D63" s="22">
        <f t="shared" si="12"/>
        <v>1.471979044599159</v>
      </c>
      <c r="E63" s="22">
        <f t="shared" si="12"/>
        <v>1.6449533502968618</v>
      </c>
      <c r="F63" s="22">
        <f t="shared" si="12"/>
        <v>1.4901315789473684</v>
      </c>
      <c r="G63" s="22">
        <f t="shared" si="12"/>
        <v>1.6103835360149672</v>
      </c>
      <c r="H63" s="22">
        <f t="shared" si="12"/>
        <v>1.5257617728531856</v>
      </c>
      <c r="I63" s="22">
        <f t="shared" si="12"/>
        <v>2.1024734982332154</v>
      </c>
      <c r="J63" s="22">
        <f t="shared" si="12"/>
        <v>1.88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14396</v>
      </c>
      <c r="D66" s="21">
        <f>SUM(E16:F16)</f>
        <v>9378</v>
      </c>
      <c r="E66" s="21">
        <f>SUM(E17:F17)</f>
        <v>3245</v>
      </c>
      <c r="F66" s="21">
        <f>SUM(E18:F18)</f>
        <v>585</v>
      </c>
      <c r="G66" s="21">
        <f>SUM(H66:J66)</f>
        <v>1188</v>
      </c>
      <c r="H66" s="21">
        <f>SUM(E19:F19)</f>
        <v>1039</v>
      </c>
      <c r="I66" s="21">
        <f>SUM(E20:F20)</f>
        <v>126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15448</v>
      </c>
      <c r="D67" s="21">
        <f>SUM(E5:F5)</f>
        <v>10202</v>
      </c>
      <c r="E67" s="21">
        <f>SUM(E6:F6)</f>
        <v>3397</v>
      </c>
      <c r="F67" s="21">
        <f>SUM(E7:F7)</f>
        <v>607</v>
      </c>
      <c r="G67" s="21">
        <f>SUM(H67:J67)</f>
        <v>1242</v>
      </c>
      <c r="H67" s="21">
        <f>SUM(E8:F8)</f>
        <v>1083</v>
      </c>
      <c r="I67" s="21">
        <f>SUM(E9:F9)</f>
        <v>135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1.073075854404001</v>
      </c>
      <c r="D68" s="22">
        <f t="shared" si="13"/>
        <v>1.0878652164640648</v>
      </c>
      <c r="E68" s="22">
        <f t="shared" si="13"/>
        <v>1.0468412942989214</v>
      </c>
      <c r="F68" s="22">
        <f t="shared" si="13"/>
        <v>1.0376068376068377</v>
      </c>
      <c r="G68" s="22">
        <f t="shared" si="13"/>
        <v>1.0454545454545454</v>
      </c>
      <c r="H68" s="22">
        <f t="shared" si="13"/>
        <v>1.0423484119345525</v>
      </c>
      <c r="I68" s="22">
        <f t="shared" si="13"/>
        <v>1.0714285714285714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5074</v>
      </c>
      <c r="D71" s="21">
        <f>B16</f>
        <v>2700</v>
      </c>
      <c r="E71" s="21">
        <f>B17</f>
        <v>1604</v>
      </c>
      <c r="F71" s="21">
        <f>B18</f>
        <v>206</v>
      </c>
      <c r="G71" s="21">
        <f>SUM(H71:J71)</f>
        <v>564</v>
      </c>
      <c r="H71" s="21">
        <f>B19</f>
        <v>434</v>
      </c>
      <c r="I71" s="21">
        <f>B20</f>
        <v>113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16228</v>
      </c>
      <c r="D72" s="21">
        <f>B5</f>
        <v>8593</v>
      </c>
      <c r="E72" s="21">
        <f>B6</f>
        <v>5211</v>
      </c>
      <c r="F72" s="21">
        <f>B7</f>
        <v>630</v>
      </c>
      <c r="G72" s="21">
        <f>SUM(H72:J72)</f>
        <v>1794</v>
      </c>
      <c r="H72" s="21">
        <f>B8</f>
        <v>1330</v>
      </c>
      <c r="I72" s="21">
        <f>B9</f>
        <v>407</v>
      </c>
      <c r="J72" s="21">
        <f>B10</f>
        <v>57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3.1982656681119432</v>
      </c>
      <c r="D73" s="22">
        <f t="shared" si="14"/>
        <v>3.1825925925925924</v>
      </c>
      <c r="E73" s="22">
        <f t="shared" si="14"/>
        <v>3.2487531172069826</v>
      </c>
      <c r="F73" s="22">
        <f t="shared" si="14"/>
        <v>3.058252427184466</v>
      </c>
      <c r="G73" s="22">
        <f t="shared" si="14"/>
        <v>3.1808510638297873</v>
      </c>
      <c r="H73" s="22">
        <f t="shared" si="14"/>
        <v>3.064516129032258</v>
      </c>
      <c r="I73" s="22">
        <f t="shared" si="14"/>
        <v>3.601769911504425</v>
      </c>
      <c r="J73" s="22">
        <f t="shared" si="14"/>
        <v>3.3529411764705883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45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149</v>
      </c>
      <c r="D77" s="21">
        <f>C5</f>
        <v>104</v>
      </c>
      <c r="E77" s="21">
        <f>C6</f>
        <v>29</v>
      </c>
      <c r="F77" s="21">
        <f>C7</f>
        <v>0</v>
      </c>
      <c r="G77" s="21">
        <f>SUM(H77:J77)</f>
        <v>16</v>
      </c>
      <c r="H77" s="21">
        <f>C8</f>
        <v>1</v>
      </c>
      <c r="I77" s="21">
        <f>C9</f>
        <v>11</v>
      </c>
      <c r="J77" s="21">
        <f>C10</f>
        <v>4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3.311111111111111</v>
      </c>
      <c r="D78" s="22">
        <f t="shared" si="15"/>
        <v>3.466666666666667</v>
      </c>
      <c r="E78" s="22">
        <f t="shared" si="15"/>
        <v>2.9</v>
      </c>
      <c r="F78" s="22" t="e">
        <f t="shared" si="15"/>
        <v>#DIV/0!</v>
      </c>
      <c r="G78" s="22">
        <f t="shared" si="15"/>
        <v>3.2</v>
      </c>
      <c r="H78" s="22">
        <f t="shared" si="15"/>
        <v>1</v>
      </c>
      <c r="I78" s="22">
        <f t="shared" si="15"/>
        <v>3.6666666666666665</v>
      </c>
      <c r="J78" s="22">
        <f t="shared" si="15"/>
        <v>4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3937</v>
      </c>
      <c r="D81" s="21">
        <f>D16</f>
        <v>2399</v>
      </c>
      <c r="E81" s="21">
        <f>D17</f>
        <v>1036</v>
      </c>
      <c r="F81" s="21">
        <f>D18</f>
        <v>121</v>
      </c>
      <c r="G81" s="21">
        <f>SUM(H81:J81)</f>
        <v>381</v>
      </c>
      <c r="H81" s="21">
        <f>D19</f>
        <v>331</v>
      </c>
      <c r="I81" s="21">
        <f>D20</f>
        <v>41</v>
      </c>
      <c r="J81" s="21">
        <f>D21</f>
        <v>9</v>
      </c>
      <c r="K81" s="21"/>
    </row>
    <row r="82" spans="1:11" ht="12.75">
      <c r="A82" t="s">
        <v>21</v>
      </c>
      <c r="C82" s="21">
        <f>D12</f>
        <v>4028</v>
      </c>
      <c r="D82" s="21">
        <f>D5</f>
        <v>2455</v>
      </c>
      <c r="E82" s="21">
        <f>D6</f>
        <v>1060</v>
      </c>
      <c r="F82" s="21">
        <f>D7</f>
        <v>122</v>
      </c>
      <c r="G82" s="21">
        <f>SUM(H82:J82)</f>
        <v>391</v>
      </c>
      <c r="H82" s="21">
        <f>D8</f>
        <v>340</v>
      </c>
      <c r="I82" s="21">
        <f>D9</f>
        <v>42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1.0231140462280925</v>
      </c>
      <c r="D83" s="22">
        <f t="shared" si="16"/>
        <v>1.02334305960817</v>
      </c>
      <c r="E83" s="22">
        <f t="shared" si="16"/>
        <v>1.0231660231660231</v>
      </c>
      <c r="F83" s="22">
        <f t="shared" si="16"/>
        <v>1.0082644628099173</v>
      </c>
      <c r="G83" s="22">
        <f t="shared" si="16"/>
        <v>1.026246719160105</v>
      </c>
      <c r="H83" s="22">
        <f t="shared" si="16"/>
        <v>1.027190332326284</v>
      </c>
      <c r="I83" s="22">
        <f t="shared" si="16"/>
        <v>1.024390243902439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43947985</v>
      </c>
      <c r="D94" s="21"/>
      <c r="E94" s="21">
        <f>SUM(E95:E96)</f>
        <v>98426</v>
      </c>
      <c r="F94" s="22">
        <f>C94/E94</f>
        <v>446.50788409566576</v>
      </c>
      <c r="G94" s="21">
        <f>SUM(G95:G96)</f>
        <v>193936</v>
      </c>
      <c r="H94" s="22">
        <f>C94/G94</f>
        <v>226.61076334460853</v>
      </c>
    </row>
    <row r="95" spans="1:8" ht="12.75">
      <c r="A95" t="s">
        <v>23</v>
      </c>
      <c r="C95" s="21">
        <f>G34</f>
        <v>35586922</v>
      </c>
      <c r="D95" s="21"/>
      <c r="E95" s="21">
        <f>G23</f>
        <v>74974</v>
      </c>
      <c r="F95" s="22">
        <f>C95/E95</f>
        <v>474.65684103822656</v>
      </c>
      <c r="G95" s="21">
        <f>G12</f>
        <v>158083</v>
      </c>
      <c r="H95" s="22">
        <f>C95/G95</f>
        <v>225.11542670622396</v>
      </c>
    </row>
    <row r="96" spans="1:8" ht="12.75">
      <c r="A96" t="s">
        <v>34</v>
      </c>
      <c r="C96" s="21">
        <f>SUM(B34:F34)</f>
        <v>8361063</v>
      </c>
      <c r="D96" s="21"/>
      <c r="E96" s="21">
        <f>SUM(B23:F23)</f>
        <v>23452</v>
      </c>
      <c r="F96" s="22">
        <f>C96/E96</f>
        <v>356.51812212178066</v>
      </c>
      <c r="G96" s="21">
        <f>SUM(B12:F12)</f>
        <v>35853</v>
      </c>
      <c r="H96" s="22">
        <f>C96/G96</f>
        <v>233.2039996653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25200351</v>
      </c>
      <c r="D98" s="21"/>
      <c r="E98" s="21">
        <f>SUM(E99:E100)</f>
        <v>56046</v>
      </c>
      <c r="F98" s="22">
        <f>C98/E98</f>
        <v>449.636923241623</v>
      </c>
      <c r="G98" s="21">
        <f>SUM(G99:G100)</f>
        <v>112088</v>
      </c>
      <c r="H98" s="22">
        <f>C98/G98</f>
        <v>224.82648454785524</v>
      </c>
      <c r="N98" s="19"/>
    </row>
    <row r="99" spans="1:16" ht="12.75">
      <c r="A99" t="s">
        <v>23</v>
      </c>
      <c r="C99" s="21">
        <f>G27</f>
        <v>20220351</v>
      </c>
      <c r="D99" s="21"/>
      <c r="E99" s="21">
        <f>G16</f>
        <v>41539</v>
      </c>
      <c r="F99" s="22">
        <f>C99/E99</f>
        <v>486.7799176677339</v>
      </c>
      <c r="G99" s="21">
        <f>G5</f>
        <v>90734</v>
      </c>
      <c r="H99" s="22">
        <f>C99/G99</f>
        <v>222.85307602442305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4980000</v>
      </c>
      <c r="D100" s="21"/>
      <c r="E100" s="21">
        <f>SUM(B16:F16)</f>
        <v>14507</v>
      </c>
      <c r="F100" s="22">
        <f>C100/E100</f>
        <v>343.2825532501551</v>
      </c>
      <c r="G100" s="21">
        <f>SUM(B5:F5)</f>
        <v>21354</v>
      </c>
      <c r="H100" s="22">
        <f>C100/G100</f>
        <v>233.21157628547346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11167623</v>
      </c>
      <c r="D102" s="21"/>
      <c r="E102" s="21">
        <f>SUM(E103:E104)</f>
        <v>25096</v>
      </c>
      <c r="F102" s="22">
        <f>C102/E102</f>
        <v>444.99613484220595</v>
      </c>
      <c r="G102" s="21">
        <f>SUM(G103:G104)</f>
        <v>48158</v>
      </c>
      <c r="H102" s="22">
        <f>C102/G102</f>
        <v>231.89548984592383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8915359</v>
      </c>
      <c r="D103" s="21"/>
      <c r="E103" s="21">
        <f>G17</f>
        <v>19201</v>
      </c>
      <c r="F103" s="22">
        <f>C103/E103</f>
        <v>464.3174313837821</v>
      </c>
      <c r="G103" s="21">
        <f>G6</f>
        <v>38461</v>
      </c>
      <c r="H103" s="22">
        <f>C103/G103</f>
        <v>231.8025792361093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2252264</v>
      </c>
      <c r="D104" s="21"/>
      <c r="E104" s="21">
        <f>SUM(B17:F17)</f>
        <v>5895</v>
      </c>
      <c r="F104" s="22">
        <f>C104/E104</f>
        <v>382.06344359626803</v>
      </c>
      <c r="G104" s="21">
        <f>SUM(B6:F6)</f>
        <v>9697</v>
      </c>
      <c r="H104" s="22">
        <f>C104/G104</f>
        <v>232.26399917500257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2215568</v>
      </c>
      <c r="D106" s="21"/>
      <c r="E106" s="21">
        <f>SUM(E107:E108)</f>
        <v>5199</v>
      </c>
      <c r="F106" s="22">
        <f>C106/E106</f>
        <v>426.1527216772456</v>
      </c>
      <c r="G106" s="21">
        <f>SUM(G107:G108)</f>
        <v>10057</v>
      </c>
      <c r="H106" s="22">
        <f>C106/G106</f>
        <v>220.30108382221337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1903864</v>
      </c>
      <c r="D107" s="21"/>
      <c r="E107" s="21">
        <f>G18</f>
        <v>4287</v>
      </c>
      <c r="F107" s="22">
        <f>C107/E107</f>
        <v>444.1017028224866</v>
      </c>
      <c r="G107" s="21">
        <f>G7</f>
        <v>8698</v>
      </c>
      <c r="H107" s="22">
        <f>C107/G107</f>
        <v>218.88526097953553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311704</v>
      </c>
      <c r="D108" s="21"/>
      <c r="E108" s="21">
        <f>SUM(B18:F18)</f>
        <v>912</v>
      </c>
      <c r="F108" s="22">
        <f>C108/E108</f>
        <v>341.780701754386</v>
      </c>
      <c r="G108" s="21">
        <f>SUM(B7:F7)</f>
        <v>1359</v>
      </c>
      <c r="H108" s="22">
        <f>C108/G108</f>
        <v>229.36276674025018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5364443</v>
      </c>
      <c r="D110" s="21"/>
      <c r="E110" s="21">
        <f>SUM(E111:E112)</f>
        <v>12085</v>
      </c>
      <c r="F110" s="22">
        <f>C110/E110</f>
        <v>443.89267687215556</v>
      </c>
      <c r="G110" s="21">
        <f>SUM(G111:G112)</f>
        <v>23633</v>
      </c>
      <c r="H110" s="22">
        <f>C110/G110</f>
        <v>226.98950619895908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4547348</v>
      </c>
      <c r="D111" s="21"/>
      <c r="E111" s="21">
        <f>G22</f>
        <v>9947</v>
      </c>
      <c r="F111" s="22">
        <f>C111/E111</f>
        <v>457.1577360008043</v>
      </c>
      <c r="G111" s="21">
        <f>G11</f>
        <v>20190</v>
      </c>
      <c r="H111" s="22">
        <f>C111/G111</f>
        <v>225.2277365032194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817095</v>
      </c>
      <c r="D112" s="21"/>
      <c r="E112" s="21">
        <f>SUM(B22:F22)</f>
        <v>2138</v>
      </c>
      <c r="F112" s="22">
        <f>C112/E112</f>
        <v>382.1772684752105</v>
      </c>
      <c r="G112" s="21">
        <f>SUM(B11:F11)</f>
        <v>3443</v>
      </c>
      <c r="H112" s="22">
        <f>C112/G112</f>
        <v>237.32065059541097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4690079</v>
      </c>
      <c r="D114" s="21"/>
      <c r="E114" s="21">
        <f>SUM(E115:E116)</f>
        <v>10741</v>
      </c>
      <c r="F114" s="22">
        <f>C114/E114</f>
        <v>436.6519877106415</v>
      </c>
      <c r="G114" s="21">
        <f>SUM(G115:G116)</f>
        <v>20674</v>
      </c>
      <c r="H114" s="22">
        <f>C114/G114</f>
        <v>226.85880816484473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4036485</v>
      </c>
      <c r="D115" s="21"/>
      <c r="E115" s="21">
        <f>G19</f>
        <v>8936</v>
      </c>
      <c r="F115" s="22">
        <f>C115/E115</f>
        <v>451.710496866607</v>
      </c>
      <c r="G115" s="21">
        <f>G8</f>
        <v>17920</v>
      </c>
      <c r="H115" s="22">
        <f>C115/G115</f>
        <v>225.25027901785714</v>
      </c>
    </row>
    <row r="116" spans="1:8" ht="12.75">
      <c r="A116" t="s">
        <v>34</v>
      </c>
      <c r="C116" s="21">
        <f>SUM(B30:F30)</f>
        <v>653594</v>
      </c>
      <c r="D116" s="21"/>
      <c r="E116" s="21">
        <f>SUM(B19:F19)</f>
        <v>1805</v>
      </c>
      <c r="F116" s="22">
        <f>C116/E116</f>
        <v>362.10193905817175</v>
      </c>
      <c r="G116" s="21">
        <f>SUM(B8:F8)</f>
        <v>2754</v>
      </c>
      <c r="H116" s="22">
        <f>C116/G116</f>
        <v>237.32534495279594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583194</v>
      </c>
      <c r="D118" s="21"/>
      <c r="E118" s="21">
        <f>SUM(E119:E120)</f>
        <v>1154</v>
      </c>
      <c r="F118" s="22">
        <f>C118/E118</f>
        <v>505.367417677643</v>
      </c>
      <c r="G118" s="21">
        <f>SUM(G119:G120)</f>
        <v>2564</v>
      </c>
      <c r="H118" s="22">
        <f>C118/G118</f>
        <v>227.45475819032762</v>
      </c>
    </row>
    <row r="119" spans="1:8" ht="12.75">
      <c r="A119" t="s">
        <v>23</v>
      </c>
      <c r="C119" s="21">
        <f>G31</f>
        <v>443266</v>
      </c>
      <c r="D119" s="21"/>
      <c r="E119" s="21">
        <f>G20</f>
        <v>871</v>
      </c>
      <c r="F119" s="22">
        <f>C119/E119</f>
        <v>508.91618828932263</v>
      </c>
      <c r="G119" s="21">
        <f>G9</f>
        <v>1969</v>
      </c>
      <c r="H119" s="22">
        <f>C119/G119</f>
        <v>225.1223971559167</v>
      </c>
    </row>
    <row r="120" spans="1:8" ht="12.75">
      <c r="A120" t="s">
        <v>34</v>
      </c>
      <c r="C120" s="21">
        <f>SUM(B31:F31)</f>
        <v>139928</v>
      </c>
      <c r="D120" s="21"/>
      <c r="E120" s="21">
        <f>SUM(B20:F20)</f>
        <v>283</v>
      </c>
      <c r="F120" s="22">
        <f>C120/E120</f>
        <v>494.4452296819788</v>
      </c>
      <c r="G120" s="21">
        <f>SUM(B9:F9)</f>
        <v>595</v>
      </c>
      <c r="H120" s="22">
        <f>C120/G120</f>
        <v>235.17310924369747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91170</v>
      </c>
      <c r="D122" s="21"/>
      <c r="E122" s="21">
        <f>SUM(E123:E124)</f>
        <v>190</v>
      </c>
      <c r="F122" s="22">
        <f>C122/E122</f>
        <v>479.8421052631579</v>
      </c>
      <c r="G122" s="21">
        <f>SUM(G123:G124)</f>
        <v>395</v>
      </c>
      <c r="H122" s="22">
        <f>C122/G122</f>
        <v>230.81012658227849</v>
      </c>
    </row>
    <row r="123" spans="1:8" ht="12.75">
      <c r="A123" t="s">
        <v>23</v>
      </c>
      <c r="C123" s="21">
        <f>G32</f>
        <v>67597</v>
      </c>
      <c r="D123" s="21"/>
      <c r="E123" s="21">
        <f>G21</f>
        <v>140</v>
      </c>
      <c r="F123" s="22">
        <f>C123/E123</f>
        <v>482.8357142857143</v>
      </c>
      <c r="G123" s="21">
        <f>G10</f>
        <v>301</v>
      </c>
      <c r="H123" s="22">
        <f>C123/G123</f>
        <v>224.5747508305648</v>
      </c>
    </row>
    <row r="124" spans="1:8" ht="12.75">
      <c r="A124" t="s">
        <v>34</v>
      </c>
      <c r="C124" s="21">
        <f>SUM(B32:F32)</f>
        <v>23573</v>
      </c>
      <c r="D124" s="21"/>
      <c r="E124" s="21">
        <f>SUM(B21:F21)</f>
        <v>50</v>
      </c>
      <c r="F124" s="22">
        <f>C124/E124</f>
        <v>471.46</v>
      </c>
      <c r="G124" s="21">
        <f>SUM(B10:F10)</f>
        <v>94</v>
      </c>
      <c r="H124" s="22">
        <f>C124/G124</f>
        <v>250.77659574468086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9014657</v>
      </c>
      <c r="D130" s="21"/>
      <c r="E130" s="21">
        <f aca="true" t="shared" si="17" ref="E130:K130">SUM(E131:E134)</f>
        <v>4980000</v>
      </c>
      <c r="F130" s="21">
        <f t="shared" si="17"/>
        <v>2252264</v>
      </c>
      <c r="G130" s="21">
        <f t="shared" si="17"/>
        <v>311704</v>
      </c>
      <c r="H130" s="21">
        <f t="shared" si="17"/>
        <v>817095</v>
      </c>
      <c r="I130" s="21">
        <f t="shared" si="17"/>
        <v>653594</v>
      </c>
      <c r="J130" s="21">
        <f t="shared" si="17"/>
        <v>139928</v>
      </c>
      <c r="K130" s="21">
        <f t="shared" si="17"/>
        <v>23573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3625567</v>
      </c>
      <c r="D131" s="21"/>
      <c r="E131" s="21">
        <f>SUM(E27:F27)</f>
        <v>2248743</v>
      </c>
      <c r="F131" s="21">
        <f>SUM(E28:F28)</f>
        <v>728815</v>
      </c>
      <c r="G131" s="21">
        <f>SUM(E29:F29)</f>
        <v>130041</v>
      </c>
      <c r="H131" s="21">
        <f>SUM(I131:K131)</f>
        <v>276205</v>
      </c>
      <c r="I131" s="21">
        <f>SUM(E30:F30)</f>
        <v>241763</v>
      </c>
      <c r="J131" s="21">
        <f>SUM(E31:F31)</f>
        <v>29205</v>
      </c>
      <c r="K131" s="21">
        <f>SUM(E32:F32)</f>
        <v>5237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4024442</v>
      </c>
      <c r="D132" s="21"/>
      <c r="E132" s="21">
        <f>B27</f>
        <v>1957270</v>
      </c>
      <c r="F132" s="21">
        <f>B28</f>
        <v>1194468</v>
      </c>
      <c r="G132" s="21">
        <f>B29</f>
        <v>144516</v>
      </c>
      <c r="H132" s="21">
        <f>SUM(I132:K132)</f>
        <v>419211</v>
      </c>
      <c r="I132" s="21">
        <f>B30</f>
        <v>308977</v>
      </c>
      <c r="J132" s="21">
        <f>B31</f>
        <v>95643</v>
      </c>
      <c r="K132" s="21">
        <f>B32</f>
        <v>14591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35389</v>
      </c>
      <c r="D133" s="21"/>
      <c r="E133" s="21">
        <f>C27</f>
        <v>24235</v>
      </c>
      <c r="F133" s="21">
        <f>C28</f>
        <v>7045</v>
      </c>
      <c r="G133" s="21">
        <f>C29</f>
        <v>0</v>
      </c>
      <c r="H133" s="21">
        <f>SUM(I133:K133)</f>
        <v>3808</v>
      </c>
      <c r="I133" s="21">
        <f>C30</f>
        <v>301</v>
      </c>
      <c r="J133" s="21">
        <f>C31</f>
        <v>2563</v>
      </c>
      <c r="K133" s="21">
        <f>C32</f>
        <v>944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1329259</v>
      </c>
      <c r="D134" s="21"/>
      <c r="E134" s="21">
        <f>D27</f>
        <v>749752</v>
      </c>
      <c r="F134" s="21">
        <f>D28</f>
        <v>321936</v>
      </c>
      <c r="G134" s="21">
        <f>D29</f>
        <v>37147</v>
      </c>
      <c r="H134" s="21">
        <f>SUM(I134:K134)</f>
        <v>117871</v>
      </c>
      <c r="I134" s="21">
        <f>D30</f>
        <v>102553</v>
      </c>
      <c r="J134" s="21">
        <f>D31</f>
        <v>12517</v>
      </c>
      <c r="K134" s="21">
        <f>D32</f>
        <v>2801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3625567</v>
      </c>
      <c r="E140" s="22">
        <f>B140/C66</f>
        <v>251.84544317866073</v>
      </c>
      <c r="G140" s="22">
        <f>B140/C67</f>
        <v>234.69491196271363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4024442</v>
      </c>
      <c r="E141" s="22">
        <f>B141/C71</f>
        <v>793.149783208514</v>
      </c>
      <c r="G141" s="22">
        <f>B141/C72</f>
        <v>247.99371456741434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35389</v>
      </c>
      <c r="E142" s="22">
        <f>B142/C76</f>
        <v>786.4222222222222</v>
      </c>
      <c r="G142" s="22">
        <f>B142/C77</f>
        <v>237.51006711409397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1329259</v>
      </c>
      <c r="E143" s="22">
        <f>B143/C81</f>
        <v>337.63246126492254</v>
      </c>
      <c r="G143" s="22">
        <f>B143/C82</f>
        <v>330.00471698113205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8722</v>
      </c>
      <c r="C5" s="25">
        <v>29</v>
      </c>
      <c r="D5" s="25">
        <v>2505</v>
      </c>
      <c r="E5" s="25">
        <v>9857</v>
      </c>
      <c r="F5" s="25">
        <v>346</v>
      </c>
      <c r="G5" s="25">
        <v>90557</v>
      </c>
      <c r="H5" s="20">
        <f aca="true" t="shared" si="0" ref="H5:H11">SUM(B5:G5)</f>
        <v>112016</v>
      </c>
    </row>
    <row r="6" spans="1:14" ht="12.75">
      <c r="A6" s="4" t="s">
        <v>8</v>
      </c>
      <c r="B6" s="25">
        <v>5218</v>
      </c>
      <c r="C6" s="25">
        <v>5</v>
      </c>
      <c r="D6" s="25">
        <v>1061</v>
      </c>
      <c r="E6" s="25">
        <v>3325</v>
      </c>
      <c r="F6" s="25">
        <v>68</v>
      </c>
      <c r="G6" s="25">
        <v>38974</v>
      </c>
      <c r="H6" s="20">
        <f t="shared" si="0"/>
        <v>48651</v>
      </c>
      <c r="N6" s="19" t="s">
        <v>95</v>
      </c>
    </row>
    <row r="7" spans="1:14" ht="12.75">
      <c r="A7" s="4" t="s">
        <v>9</v>
      </c>
      <c r="B7" s="25">
        <v>652</v>
      </c>
      <c r="C7" s="25">
        <v>0</v>
      </c>
      <c r="D7" s="25">
        <v>134</v>
      </c>
      <c r="E7" s="25">
        <v>590</v>
      </c>
      <c r="F7" s="25">
        <v>17</v>
      </c>
      <c r="G7" s="25">
        <v>8732</v>
      </c>
      <c r="H7" s="20">
        <f t="shared" si="0"/>
        <v>10125</v>
      </c>
      <c r="N7" s="19"/>
    </row>
    <row r="8" spans="1:16" ht="12.75">
      <c r="A8" s="4" t="s">
        <v>10</v>
      </c>
      <c r="B8" s="25">
        <v>1336</v>
      </c>
      <c r="C8" s="25">
        <v>11</v>
      </c>
      <c r="D8" s="25">
        <v>345</v>
      </c>
      <c r="E8" s="25">
        <v>1059</v>
      </c>
      <c r="F8" s="25">
        <v>36</v>
      </c>
      <c r="G8" s="25">
        <v>18015</v>
      </c>
      <c r="H8" s="20">
        <f t="shared" si="0"/>
        <v>20802</v>
      </c>
      <c r="N8" s="18" t="s">
        <v>4</v>
      </c>
      <c r="P8" s="19" t="s">
        <v>80</v>
      </c>
    </row>
    <row r="9" spans="1:16" ht="12.75">
      <c r="A9" s="4" t="s">
        <v>11</v>
      </c>
      <c r="B9" s="25">
        <v>411</v>
      </c>
      <c r="C9" s="25">
        <v>5</v>
      </c>
      <c r="D9" s="25">
        <v>37</v>
      </c>
      <c r="E9" s="25">
        <v>131</v>
      </c>
      <c r="F9" s="25">
        <v>4</v>
      </c>
      <c r="G9" s="25">
        <v>1983</v>
      </c>
      <c r="H9" s="20">
        <f t="shared" si="0"/>
        <v>2571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57</v>
      </c>
      <c r="C10" s="25">
        <v>0</v>
      </c>
      <c r="D10" s="25">
        <v>9</v>
      </c>
      <c r="E10" s="25">
        <v>23</v>
      </c>
      <c r="F10" s="25">
        <v>1</v>
      </c>
      <c r="G10" s="25">
        <v>295</v>
      </c>
      <c r="H10" s="20">
        <f t="shared" si="0"/>
        <v>385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1804</v>
      </c>
      <c r="C11" s="20">
        <f t="shared" si="1"/>
        <v>16</v>
      </c>
      <c r="D11" s="20">
        <f t="shared" si="1"/>
        <v>391</v>
      </c>
      <c r="E11" s="20">
        <f t="shared" si="1"/>
        <v>1213</v>
      </c>
      <c r="F11" s="20">
        <f t="shared" si="1"/>
        <v>41</v>
      </c>
      <c r="G11" s="20">
        <f t="shared" si="1"/>
        <v>20293</v>
      </c>
      <c r="H11" s="20">
        <f t="shared" si="0"/>
        <v>23758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16396</v>
      </c>
      <c r="C12" s="20">
        <f t="shared" si="2"/>
        <v>50</v>
      </c>
      <c r="D12" s="20">
        <f t="shared" si="2"/>
        <v>4091</v>
      </c>
      <c r="E12" s="20">
        <f t="shared" si="2"/>
        <v>14985</v>
      </c>
      <c r="F12" s="20">
        <f t="shared" si="2"/>
        <v>472</v>
      </c>
      <c r="G12" s="20">
        <f t="shared" si="2"/>
        <v>158556</v>
      </c>
      <c r="H12" s="20">
        <f t="shared" si="2"/>
        <v>194550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2716</v>
      </c>
      <c r="C16" s="25">
        <v>8</v>
      </c>
      <c r="D16" s="25">
        <v>2438</v>
      </c>
      <c r="E16" s="25">
        <v>9075</v>
      </c>
      <c r="F16" s="25">
        <v>305</v>
      </c>
      <c r="G16" s="25">
        <v>41544</v>
      </c>
      <c r="H16" s="20">
        <f aca="true" t="shared" si="3" ref="H16:H22">SUM(B16:G16)</f>
        <v>56086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1614</v>
      </c>
      <c r="C17" s="25">
        <v>3</v>
      </c>
      <c r="D17" s="25">
        <v>1036</v>
      </c>
      <c r="E17" s="25">
        <v>3189</v>
      </c>
      <c r="F17" s="25">
        <v>60</v>
      </c>
      <c r="G17" s="25">
        <v>19417</v>
      </c>
      <c r="H17" s="20">
        <f t="shared" si="3"/>
        <v>25319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211</v>
      </c>
      <c r="C18" s="25">
        <v>0</v>
      </c>
      <c r="D18" s="25">
        <v>132</v>
      </c>
      <c r="E18" s="25">
        <v>566</v>
      </c>
      <c r="F18" s="25">
        <v>16</v>
      </c>
      <c r="G18" s="25">
        <v>4324</v>
      </c>
      <c r="H18" s="20">
        <f t="shared" si="3"/>
        <v>5249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435</v>
      </c>
      <c r="C19" s="25">
        <v>2</v>
      </c>
      <c r="D19" s="25">
        <v>335</v>
      </c>
      <c r="E19" s="25">
        <v>1013</v>
      </c>
      <c r="F19" s="25">
        <v>34</v>
      </c>
      <c r="G19" s="25">
        <v>8991</v>
      </c>
      <c r="H19" s="20">
        <f t="shared" si="3"/>
        <v>10810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1</v>
      </c>
      <c r="D20" s="25">
        <v>37</v>
      </c>
      <c r="E20" s="25">
        <v>123</v>
      </c>
      <c r="F20" s="25">
        <v>3</v>
      </c>
      <c r="G20" s="25">
        <v>877</v>
      </c>
      <c r="H20" s="20">
        <f t="shared" si="3"/>
        <v>1156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0</v>
      </c>
      <c r="D21" s="25">
        <v>9</v>
      </c>
      <c r="E21" s="25">
        <v>22</v>
      </c>
      <c r="F21" s="25">
        <v>1</v>
      </c>
      <c r="G21" s="25">
        <v>138</v>
      </c>
      <c r="H21" s="20">
        <f t="shared" si="3"/>
        <v>187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567</v>
      </c>
      <c r="C22" s="20">
        <f t="shared" si="4"/>
        <v>3</v>
      </c>
      <c r="D22" s="20">
        <f t="shared" si="4"/>
        <v>381</v>
      </c>
      <c r="E22" s="20">
        <f t="shared" si="4"/>
        <v>1158</v>
      </c>
      <c r="F22" s="20">
        <f t="shared" si="4"/>
        <v>38</v>
      </c>
      <c r="G22" s="20">
        <f t="shared" si="4"/>
        <v>10006</v>
      </c>
      <c r="H22" s="20">
        <f t="shared" si="3"/>
        <v>12153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5108</v>
      </c>
      <c r="C23" s="20">
        <f t="shared" si="5"/>
        <v>14</v>
      </c>
      <c r="D23" s="20">
        <f t="shared" si="5"/>
        <v>3987</v>
      </c>
      <c r="E23" s="20">
        <f t="shared" si="5"/>
        <v>13988</v>
      </c>
      <c r="F23" s="20">
        <f t="shared" si="5"/>
        <v>419</v>
      </c>
      <c r="G23" s="20">
        <f t="shared" si="5"/>
        <v>75291</v>
      </c>
      <c r="H23" s="20">
        <f t="shared" si="5"/>
        <v>98807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1986271</v>
      </c>
      <c r="C27" s="25">
        <v>7145</v>
      </c>
      <c r="D27" s="25">
        <v>765215</v>
      </c>
      <c r="E27" s="25">
        <v>2144180</v>
      </c>
      <c r="F27" s="25">
        <v>105983</v>
      </c>
      <c r="G27" s="25">
        <v>20170560</v>
      </c>
      <c r="H27" s="20">
        <f aca="true" t="shared" si="6" ref="H27:H32">SUM(B27:G27)</f>
        <v>25179354</v>
      </c>
    </row>
    <row r="28" spans="1:8" ht="12.75">
      <c r="A28" s="4" t="s">
        <v>8</v>
      </c>
      <c r="B28" s="25">
        <v>1194764</v>
      </c>
      <c r="C28" s="25">
        <v>1527</v>
      </c>
      <c r="D28" s="25">
        <v>323221</v>
      </c>
      <c r="E28" s="25">
        <v>709517</v>
      </c>
      <c r="F28" s="25">
        <v>20567</v>
      </c>
      <c r="G28" s="25">
        <v>8992215</v>
      </c>
      <c r="H28" s="20">
        <f t="shared" si="6"/>
        <v>11241811</v>
      </c>
    </row>
    <row r="29" spans="1:8" ht="12.75">
      <c r="A29" s="4" t="s">
        <v>9</v>
      </c>
      <c r="B29" s="25">
        <v>148702</v>
      </c>
      <c r="C29" s="25">
        <v>0</v>
      </c>
      <c r="D29" s="25">
        <v>40437</v>
      </c>
      <c r="E29" s="25">
        <v>124171</v>
      </c>
      <c r="F29" s="25">
        <v>5171</v>
      </c>
      <c r="G29" s="25">
        <v>1903888</v>
      </c>
      <c r="H29" s="20">
        <f t="shared" si="6"/>
        <v>2222369</v>
      </c>
    </row>
    <row r="30" spans="1:8" ht="12.75">
      <c r="A30" s="4" t="s">
        <v>10</v>
      </c>
      <c r="B30" s="25">
        <v>311897</v>
      </c>
      <c r="C30" s="25">
        <v>1810</v>
      </c>
      <c r="D30" s="25">
        <v>104253</v>
      </c>
      <c r="E30" s="25">
        <v>233528</v>
      </c>
      <c r="F30" s="25">
        <v>11198</v>
      </c>
      <c r="G30" s="25">
        <v>4057770</v>
      </c>
      <c r="H30" s="20">
        <f t="shared" si="6"/>
        <v>4720456</v>
      </c>
    </row>
    <row r="31" spans="1:8" ht="12.75">
      <c r="A31" s="4" t="s">
        <v>11</v>
      </c>
      <c r="B31" s="25">
        <v>94678</v>
      </c>
      <c r="C31" s="25">
        <v>1307</v>
      </c>
      <c r="D31" s="25">
        <v>11130</v>
      </c>
      <c r="E31" s="25">
        <v>28027</v>
      </c>
      <c r="F31" s="25">
        <v>1196</v>
      </c>
      <c r="G31" s="25">
        <v>445379</v>
      </c>
      <c r="H31" s="20">
        <f t="shared" si="6"/>
        <v>581717</v>
      </c>
    </row>
    <row r="32" spans="1:8" ht="12.75">
      <c r="A32" s="4" t="s">
        <v>12</v>
      </c>
      <c r="B32" s="25">
        <v>14256</v>
      </c>
      <c r="C32" s="25">
        <v>0</v>
      </c>
      <c r="D32" s="25">
        <v>2804</v>
      </c>
      <c r="E32" s="25">
        <v>4826</v>
      </c>
      <c r="F32" s="25">
        <v>298</v>
      </c>
      <c r="G32" s="25">
        <v>62147</v>
      </c>
      <c r="H32" s="20">
        <f t="shared" si="6"/>
        <v>84331</v>
      </c>
    </row>
    <row r="33" spans="1:8" ht="12.75">
      <c r="A33" s="4" t="s">
        <v>13</v>
      </c>
      <c r="B33" s="20">
        <f aca="true" t="shared" si="7" ref="B33:H33">SUM(B30:B32)</f>
        <v>420831</v>
      </c>
      <c r="C33" s="20">
        <f t="shared" si="7"/>
        <v>3117</v>
      </c>
      <c r="D33" s="20">
        <f t="shared" si="7"/>
        <v>118187</v>
      </c>
      <c r="E33" s="20">
        <f t="shared" si="7"/>
        <v>266381</v>
      </c>
      <c r="F33" s="20">
        <f t="shared" si="7"/>
        <v>12692</v>
      </c>
      <c r="G33" s="20">
        <f t="shared" si="7"/>
        <v>4565296</v>
      </c>
      <c r="H33" s="20">
        <f t="shared" si="7"/>
        <v>5386504</v>
      </c>
    </row>
    <row r="34" spans="1:8" ht="12.75">
      <c r="A34" s="4" t="s">
        <v>14</v>
      </c>
      <c r="B34" s="20">
        <f aca="true" t="shared" si="8" ref="B34:H34">SUM(B27+B28+B29+B33)</f>
        <v>3750568</v>
      </c>
      <c r="C34" s="20">
        <f t="shared" si="8"/>
        <v>11789</v>
      </c>
      <c r="D34" s="20">
        <f t="shared" si="8"/>
        <v>1247060</v>
      </c>
      <c r="E34" s="20">
        <f t="shared" si="8"/>
        <v>3244249</v>
      </c>
      <c r="F34" s="20">
        <f t="shared" si="8"/>
        <v>144413</v>
      </c>
      <c r="G34" s="20">
        <f t="shared" si="8"/>
        <v>35631959</v>
      </c>
      <c r="H34" s="20">
        <f t="shared" si="8"/>
        <v>44030038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98807</v>
      </c>
      <c r="D42" s="21">
        <f>H16</f>
        <v>56086</v>
      </c>
      <c r="E42" s="21">
        <f>H17</f>
        <v>25319</v>
      </c>
      <c r="F42" s="21">
        <f>H18</f>
        <v>5249</v>
      </c>
      <c r="G42" s="21">
        <f>H22</f>
        <v>12153</v>
      </c>
      <c r="H42" s="21">
        <f>H19</f>
        <v>10810</v>
      </c>
      <c r="I42" s="21">
        <f>H20</f>
        <v>1156</v>
      </c>
      <c r="J42" s="21">
        <f>H21</f>
        <v>187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194550</v>
      </c>
      <c r="D43" s="21">
        <f>H5</f>
        <v>112016</v>
      </c>
      <c r="E43" s="21">
        <f>H6</f>
        <v>48651</v>
      </c>
      <c r="F43" s="21">
        <f>H7</f>
        <v>10125</v>
      </c>
      <c r="G43" s="21">
        <f>H11</f>
        <v>23758</v>
      </c>
      <c r="H43" s="21">
        <f>H8</f>
        <v>20802</v>
      </c>
      <c r="I43" s="21">
        <f>H9</f>
        <v>2571</v>
      </c>
      <c r="J43" s="21">
        <f>H10</f>
        <v>385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1.968990051312154</v>
      </c>
      <c r="D44" s="22">
        <f t="shared" si="9"/>
        <v>1.9972185572157044</v>
      </c>
      <c r="E44" s="22">
        <f t="shared" si="9"/>
        <v>1.9215213871005965</v>
      </c>
      <c r="F44" s="22">
        <f t="shared" si="9"/>
        <v>1.9289388454943799</v>
      </c>
      <c r="G44" s="22">
        <f t="shared" si="9"/>
        <v>1.954908253106229</v>
      </c>
      <c r="H44" s="22">
        <f t="shared" si="9"/>
        <v>1.9243293246993525</v>
      </c>
      <c r="I44" s="22">
        <f t="shared" si="9"/>
        <v>2.2240484429065743</v>
      </c>
      <c r="J44" s="22">
        <f t="shared" si="9"/>
        <v>2.0588235294117645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75291</v>
      </c>
      <c r="D47" s="21">
        <f>G16</f>
        <v>41544</v>
      </c>
      <c r="E47" s="21">
        <f>G17</f>
        <v>19417</v>
      </c>
      <c r="F47" s="21">
        <f>G18</f>
        <v>4324</v>
      </c>
      <c r="G47" s="21">
        <f>G22</f>
        <v>10006</v>
      </c>
      <c r="H47" s="21">
        <f>G19</f>
        <v>8991</v>
      </c>
      <c r="I47" s="21">
        <f>G20</f>
        <v>877</v>
      </c>
      <c r="J47" s="21">
        <f>G21</f>
        <v>138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158556</v>
      </c>
      <c r="D48" s="21">
        <f>G5</f>
        <v>90557</v>
      </c>
      <c r="E48" s="21">
        <f>G6</f>
        <v>38974</v>
      </c>
      <c r="F48" s="21">
        <f>G7</f>
        <v>8732</v>
      </c>
      <c r="G48" s="21">
        <f>G11</f>
        <v>20293</v>
      </c>
      <c r="H48" s="21">
        <f>G8</f>
        <v>18015</v>
      </c>
      <c r="I48" s="21">
        <f>G9</f>
        <v>1983</v>
      </c>
      <c r="J48" s="21">
        <f>G10</f>
        <v>295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2.1059090727975454</v>
      </c>
      <c r="D49" s="22">
        <f t="shared" si="10"/>
        <v>2.179785287887541</v>
      </c>
      <c r="E49" s="22">
        <f t="shared" si="10"/>
        <v>2.0072101766493278</v>
      </c>
      <c r="F49" s="22">
        <f t="shared" si="10"/>
        <v>2.0194264569842737</v>
      </c>
      <c r="G49" s="22">
        <f t="shared" si="10"/>
        <v>2.028083150109934</v>
      </c>
      <c r="H49" s="22">
        <f t="shared" si="10"/>
        <v>2.0036703370036704</v>
      </c>
      <c r="I49" s="22">
        <f t="shared" si="10"/>
        <v>2.2611174458380843</v>
      </c>
      <c r="J49" s="22">
        <f t="shared" si="10"/>
        <v>2.13768115942029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23516</v>
      </c>
      <c r="D52" s="21">
        <f>SUM(B16:F16)</f>
        <v>14542</v>
      </c>
      <c r="E52" s="21">
        <f>SUM(B17:F17)</f>
        <v>5902</v>
      </c>
      <c r="F52" s="21">
        <f>SUM(B18:F18)</f>
        <v>925</v>
      </c>
      <c r="G52" s="21">
        <f>SUM(H52:J52)</f>
        <v>2147</v>
      </c>
      <c r="H52" s="21">
        <f>SUM(B19:F19)</f>
        <v>1819</v>
      </c>
      <c r="I52" s="21">
        <f>SUM(B20:F20)</f>
        <v>279</v>
      </c>
      <c r="J52" s="21">
        <f>SUM(B21:F21)</f>
        <v>49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35994</v>
      </c>
      <c r="D53" s="21">
        <f>SUM(B5:F5)</f>
        <v>21459</v>
      </c>
      <c r="E53" s="21">
        <f>SUM(B6:F6)</f>
        <v>9677</v>
      </c>
      <c r="F53" s="21">
        <f>SUM(B7:F7)</f>
        <v>1393</v>
      </c>
      <c r="G53" s="21">
        <f>SUM(H53:J53)</f>
        <v>3465</v>
      </c>
      <c r="H53" s="21">
        <f>SUM(B8:F8)</f>
        <v>2787</v>
      </c>
      <c r="I53" s="21">
        <f>SUM(B9:F9)</f>
        <v>588</v>
      </c>
      <c r="J53" s="21">
        <f>SUM(B10:F10)</f>
        <v>90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1.5306174519476101</v>
      </c>
      <c r="D54" s="22">
        <f t="shared" si="11"/>
        <v>1.4756567184706368</v>
      </c>
      <c r="E54" s="22">
        <f t="shared" si="11"/>
        <v>1.6396136902744831</v>
      </c>
      <c r="F54" s="22">
        <f t="shared" si="11"/>
        <v>1.5059459459459459</v>
      </c>
      <c r="G54" s="22">
        <f t="shared" si="11"/>
        <v>1.6138798323241732</v>
      </c>
      <c r="H54" s="22">
        <f t="shared" si="11"/>
        <v>1.5321605277625068</v>
      </c>
      <c r="I54" s="22">
        <f t="shared" si="11"/>
        <v>2.10752688172043</v>
      </c>
      <c r="J54" s="22">
        <f t="shared" si="11"/>
        <v>1.836734693877551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23516</v>
      </c>
      <c r="D61" s="21">
        <f>SUM(B16:F16)</f>
        <v>14542</v>
      </c>
      <c r="E61" s="21">
        <f>SUM(B17:F17)</f>
        <v>5902</v>
      </c>
      <c r="F61" s="21">
        <f>SUM(B18:F18)</f>
        <v>925</v>
      </c>
      <c r="G61" s="21">
        <f>SUM(H61:J61)</f>
        <v>2147</v>
      </c>
      <c r="H61" s="21">
        <f>SUM(B19:F19)</f>
        <v>1819</v>
      </c>
      <c r="I61" s="21">
        <f>SUM(B20:F20)</f>
        <v>279</v>
      </c>
      <c r="J61" s="21">
        <f>SUM(B21:F21)</f>
        <v>49</v>
      </c>
      <c r="K61" s="21"/>
      <c r="N61" s="19" t="s">
        <v>95</v>
      </c>
    </row>
    <row r="62" spans="1:14" ht="12.75">
      <c r="A62" t="s">
        <v>21</v>
      </c>
      <c r="C62" s="21">
        <f>SUM(B12:F12)</f>
        <v>35994</v>
      </c>
      <c r="D62" s="21">
        <f>SUM(B5:F5)</f>
        <v>21459</v>
      </c>
      <c r="E62" s="21">
        <f>SUM(B6:F6)</f>
        <v>9677</v>
      </c>
      <c r="F62" s="21">
        <f>SUM(B7:F7)</f>
        <v>1393</v>
      </c>
      <c r="G62" s="21">
        <f>SUM(H62:J62)</f>
        <v>3465</v>
      </c>
      <c r="H62" s="21">
        <f>SUM(B8:F8)</f>
        <v>2787</v>
      </c>
      <c r="I62" s="21">
        <f>SUM(B9:F9)</f>
        <v>588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1.5306174519476101</v>
      </c>
      <c r="D63" s="22">
        <f t="shared" si="12"/>
        <v>1.4756567184706368</v>
      </c>
      <c r="E63" s="22">
        <f t="shared" si="12"/>
        <v>1.6396136902744831</v>
      </c>
      <c r="F63" s="22">
        <f t="shared" si="12"/>
        <v>1.5059459459459459</v>
      </c>
      <c r="G63" s="22">
        <f t="shared" si="12"/>
        <v>1.6138798323241732</v>
      </c>
      <c r="H63" s="22">
        <f t="shared" si="12"/>
        <v>1.5321605277625068</v>
      </c>
      <c r="I63" s="22">
        <f t="shared" si="12"/>
        <v>2.10752688172043</v>
      </c>
      <c r="J63" s="22">
        <f t="shared" si="12"/>
        <v>1.836734693877551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14407</v>
      </c>
      <c r="D66" s="21">
        <f>SUM(E16:F16)</f>
        <v>9380</v>
      </c>
      <c r="E66" s="21">
        <f>SUM(E17:F17)</f>
        <v>3249</v>
      </c>
      <c r="F66" s="21">
        <f>SUM(E18:F18)</f>
        <v>582</v>
      </c>
      <c r="G66" s="21">
        <f>SUM(H66:J66)</f>
        <v>1196</v>
      </c>
      <c r="H66" s="21">
        <f>SUM(E19:F19)</f>
        <v>1047</v>
      </c>
      <c r="I66" s="21">
        <f>SUM(E20:F20)</f>
        <v>126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15457</v>
      </c>
      <c r="D67" s="21">
        <f>SUM(E5:F5)</f>
        <v>10203</v>
      </c>
      <c r="E67" s="21">
        <f>SUM(E6:F6)</f>
        <v>3393</v>
      </c>
      <c r="F67" s="21">
        <f>SUM(E7:F7)</f>
        <v>607</v>
      </c>
      <c r="G67" s="21">
        <f>SUM(H67:J67)</f>
        <v>1254</v>
      </c>
      <c r="H67" s="21">
        <f>SUM(E8:F8)</f>
        <v>1095</v>
      </c>
      <c r="I67" s="21">
        <f>SUM(E9:F9)</f>
        <v>135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1.072881238286944</v>
      </c>
      <c r="D68" s="22">
        <f t="shared" si="13"/>
        <v>1.0877398720682303</v>
      </c>
      <c r="E68" s="22">
        <f t="shared" si="13"/>
        <v>1.0443213296398892</v>
      </c>
      <c r="F68" s="22">
        <f t="shared" si="13"/>
        <v>1.0429553264604812</v>
      </c>
      <c r="G68" s="22">
        <f t="shared" si="13"/>
        <v>1.048494983277592</v>
      </c>
      <c r="H68" s="22">
        <f t="shared" si="13"/>
        <v>1.0458452722063036</v>
      </c>
      <c r="I68" s="22">
        <f t="shared" si="13"/>
        <v>1.0714285714285714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5108</v>
      </c>
      <c r="D71" s="21">
        <f>B16</f>
        <v>2716</v>
      </c>
      <c r="E71" s="21">
        <f>B17</f>
        <v>1614</v>
      </c>
      <c r="F71" s="21">
        <f>B18</f>
        <v>211</v>
      </c>
      <c r="G71" s="21">
        <f>SUM(H71:J71)</f>
        <v>567</v>
      </c>
      <c r="H71" s="21">
        <f>B19</f>
        <v>435</v>
      </c>
      <c r="I71" s="21">
        <f>B20</f>
        <v>115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16396</v>
      </c>
      <c r="D72" s="21">
        <f>B5</f>
        <v>8722</v>
      </c>
      <c r="E72" s="21">
        <f>B6</f>
        <v>5218</v>
      </c>
      <c r="F72" s="21">
        <f>B7</f>
        <v>652</v>
      </c>
      <c r="G72" s="21">
        <f>SUM(H72:J72)</f>
        <v>1804</v>
      </c>
      <c r="H72" s="21">
        <f>B8</f>
        <v>1336</v>
      </c>
      <c r="I72" s="21">
        <f>B9</f>
        <v>411</v>
      </c>
      <c r="J72" s="21">
        <f>B10</f>
        <v>57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3.2098668754894284</v>
      </c>
      <c r="D73" s="22">
        <f t="shared" si="14"/>
        <v>3.211340206185567</v>
      </c>
      <c r="E73" s="22">
        <f t="shared" si="14"/>
        <v>3.2329615861214376</v>
      </c>
      <c r="F73" s="22">
        <f t="shared" si="14"/>
        <v>3.090047393364929</v>
      </c>
      <c r="G73" s="22">
        <f t="shared" si="14"/>
        <v>3.181657848324515</v>
      </c>
      <c r="H73" s="22">
        <f t="shared" si="14"/>
        <v>3.071264367816092</v>
      </c>
      <c r="I73" s="22">
        <f t="shared" si="14"/>
        <v>3.5739130434782607</v>
      </c>
      <c r="J73" s="22">
        <f t="shared" si="14"/>
        <v>3.3529411764705883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14</v>
      </c>
      <c r="D76" s="21">
        <f>C16</f>
        <v>8</v>
      </c>
      <c r="E76" s="21">
        <f>C17</f>
        <v>3</v>
      </c>
      <c r="F76" s="21">
        <f>C18</f>
        <v>0</v>
      </c>
      <c r="G76" s="21">
        <f>SUM(H76:J76)</f>
        <v>3</v>
      </c>
      <c r="H76" s="21">
        <f>C19</f>
        <v>2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50</v>
      </c>
      <c r="D77" s="21">
        <f>C5</f>
        <v>29</v>
      </c>
      <c r="E77" s="21">
        <f>C6</f>
        <v>5</v>
      </c>
      <c r="F77" s="21">
        <f>C7</f>
        <v>0</v>
      </c>
      <c r="G77" s="21">
        <f>SUM(H77:J77)</f>
        <v>16</v>
      </c>
      <c r="H77" s="21">
        <f>C8</f>
        <v>11</v>
      </c>
      <c r="I77" s="21">
        <f>C9</f>
        <v>5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3.5714285714285716</v>
      </c>
      <c r="D78" s="22">
        <f t="shared" si="15"/>
        <v>3.625</v>
      </c>
      <c r="E78" s="22">
        <f t="shared" si="15"/>
        <v>1.6666666666666667</v>
      </c>
      <c r="F78" s="22" t="e">
        <f t="shared" si="15"/>
        <v>#DIV/0!</v>
      </c>
      <c r="G78" s="22">
        <f t="shared" si="15"/>
        <v>5.333333333333333</v>
      </c>
      <c r="H78" s="22">
        <f t="shared" si="15"/>
        <v>5.5</v>
      </c>
      <c r="I78" s="22">
        <f t="shared" si="15"/>
        <v>5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3987</v>
      </c>
      <c r="D81" s="21">
        <f>D16</f>
        <v>2438</v>
      </c>
      <c r="E81" s="21">
        <f>D17</f>
        <v>1036</v>
      </c>
      <c r="F81" s="21">
        <f>D18</f>
        <v>132</v>
      </c>
      <c r="G81" s="21">
        <f>SUM(H81:J81)</f>
        <v>381</v>
      </c>
      <c r="H81" s="21">
        <f>D19</f>
        <v>335</v>
      </c>
      <c r="I81" s="21">
        <f>D20</f>
        <v>37</v>
      </c>
      <c r="J81" s="21">
        <f>D21</f>
        <v>9</v>
      </c>
      <c r="K81" s="21"/>
    </row>
    <row r="82" spans="1:11" ht="12.75">
      <c r="A82" t="s">
        <v>21</v>
      </c>
      <c r="C82" s="21">
        <f>D12</f>
        <v>4091</v>
      </c>
      <c r="D82" s="21">
        <f>D5</f>
        <v>2505</v>
      </c>
      <c r="E82" s="21">
        <f>D6</f>
        <v>1061</v>
      </c>
      <c r="F82" s="21">
        <f>D7</f>
        <v>134</v>
      </c>
      <c r="G82" s="21">
        <f>SUM(H82:J82)</f>
        <v>391</v>
      </c>
      <c r="H82" s="21">
        <f>D8</f>
        <v>345</v>
      </c>
      <c r="I82" s="21">
        <f>D9</f>
        <v>37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1.0260847755204414</v>
      </c>
      <c r="D83" s="22">
        <f t="shared" si="16"/>
        <v>1.0274815422477441</v>
      </c>
      <c r="E83" s="22">
        <f t="shared" si="16"/>
        <v>1.024131274131274</v>
      </c>
      <c r="F83" s="22">
        <f t="shared" si="16"/>
        <v>1.0151515151515151</v>
      </c>
      <c r="G83" s="22">
        <f t="shared" si="16"/>
        <v>1.026246719160105</v>
      </c>
      <c r="H83" s="22">
        <f t="shared" si="16"/>
        <v>1.0298507462686568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44030038</v>
      </c>
      <c r="D94" s="21"/>
      <c r="E94" s="21">
        <f>SUM(E95:E96)</f>
        <v>98807</v>
      </c>
      <c r="F94" s="22">
        <f>C94/E94</f>
        <v>445.6165858694222</v>
      </c>
      <c r="G94" s="21">
        <f>SUM(G95:G96)</f>
        <v>194550</v>
      </c>
      <c r="H94" s="22">
        <f>C94/G94</f>
        <v>226.31733744538678</v>
      </c>
    </row>
    <row r="95" spans="1:8" ht="12.75">
      <c r="A95" t="s">
        <v>23</v>
      </c>
      <c r="C95" s="21">
        <f>G34</f>
        <v>35631959</v>
      </c>
      <c r="D95" s="21"/>
      <c r="E95" s="21">
        <f>G23</f>
        <v>75291</v>
      </c>
      <c r="F95" s="22">
        <f>C95/E95</f>
        <v>473.2565512478251</v>
      </c>
      <c r="G95" s="21">
        <f>G12</f>
        <v>158556</v>
      </c>
      <c r="H95" s="22">
        <f>C95/G95</f>
        <v>224.7279131663261</v>
      </c>
    </row>
    <row r="96" spans="1:8" ht="12.75">
      <c r="A96" t="s">
        <v>34</v>
      </c>
      <c r="C96" s="21">
        <f>SUM(B34:F34)</f>
        <v>8398079</v>
      </c>
      <c r="D96" s="21"/>
      <c r="E96" s="21">
        <f>SUM(B23:F23)</f>
        <v>23516</v>
      </c>
      <c r="F96" s="22">
        <f>C96/E96</f>
        <v>357.12191699268584</v>
      </c>
      <c r="G96" s="21">
        <f>SUM(B12:F12)</f>
        <v>35994</v>
      </c>
      <c r="H96" s="22">
        <f>C96/G96</f>
        <v>233.318858698672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25179354</v>
      </c>
      <c r="D98" s="21"/>
      <c r="E98" s="21">
        <f>SUM(E99:E100)</f>
        <v>56086</v>
      </c>
      <c r="F98" s="22">
        <f>C98/E98</f>
        <v>448.9418749777128</v>
      </c>
      <c r="G98" s="21">
        <f>SUM(G99:G100)</f>
        <v>112016</v>
      </c>
      <c r="H98" s="22">
        <f>C98/G98</f>
        <v>224.78354877874588</v>
      </c>
      <c r="N98" s="19"/>
    </row>
    <row r="99" spans="1:16" ht="12.75">
      <c r="A99" t="s">
        <v>23</v>
      </c>
      <c r="C99" s="21">
        <f>G27</f>
        <v>20170560</v>
      </c>
      <c r="D99" s="21"/>
      <c r="E99" s="21">
        <f>G16</f>
        <v>41544</v>
      </c>
      <c r="F99" s="22">
        <f>C99/E99</f>
        <v>485.5228191796649</v>
      </c>
      <c r="G99" s="21">
        <f>G5</f>
        <v>90557</v>
      </c>
      <c r="H99" s="22">
        <f>C99/G99</f>
        <v>222.7388274788255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5008794</v>
      </c>
      <c r="D100" s="21"/>
      <c r="E100" s="21">
        <f>SUM(B16:F16)</f>
        <v>14542</v>
      </c>
      <c r="F100" s="22">
        <f>C100/E100</f>
        <v>344.4363911428964</v>
      </c>
      <c r="G100" s="21">
        <f>SUM(B5:F5)</f>
        <v>21459</v>
      </c>
      <c r="H100" s="22">
        <f>C100/G100</f>
        <v>233.41227457011044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11241811</v>
      </c>
      <c r="D102" s="21"/>
      <c r="E102" s="21">
        <f>SUM(E103:E104)</f>
        <v>25319</v>
      </c>
      <c r="F102" s="22">
        <f>C102/E102</f>
        <v>444.0069118053636</v>
      </c>
      <c r="G102" s="21">
        <f>SUM(G103:G104)</f>
        <v>48651</v>
      </c>
      <c r="H102" s="22">
        <f>C102/G102</f>
        <v>231.07050214795174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8992215</v>
      </c>
      <c r="D103" s="21"/>
      <c r="E103" s="21">
        <f>G17</f>
        <v>19417</v>
      </c>
      <c r="F103" s="22">
        <f>C103/E103</f>
        <v>463.11041870525827</v>
      </c>
      <c r="G103" s="21">
        <f>G6</f>
        <v>38974</v>
      </c>
      <c r="H103" s="22">
        <f>C103/G103</f>
        <v>230.72343100528556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2249596</v>
      </c>
      <c r="D104" s="21"/>
      <c r="E104" s="21">
        <f>SUM(B17:F17)</f>
        <v>5902</v>
      </c>
      <c r="F104" s="22">
        <f>C104/E104</f>
        <v>381.15825144018976</v>
      </c>
      <c r="G104" s="21">
        <f>SUM(B6:F6)</f>
        <v>9677</v>
      </c>
      <c r="H104" s="22">
        <f>C104/G104</f>
        <v>232.46832696083496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2222369</v>
      </c>
      <c r="D106" s="21"/>
      <c r="E106" s="21">
        <f>SUM(E107:E108)</f>
        <v>5249</v>
      </c>
      <c r="F106" s="22">
        <f>C106/E106</f>
        <v>423.3890264812345</v>
      </c>
      <c r="G106" s="21">
        <f>SUM(G107:G108)</f>
        <v>10125</v>
      </c>
      <c r="H106" s="22">
        <f>C106/G106</f>
        <v>219.49323456790123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1903888</v>
      </c>
      <c r="D107" s="21"/>
      <c r="E107" s="21">
        <f>G18</f>
        <v>4324</v>
      </c>
      <c r="F107" s="22">
        <f>C107/E107</f>
        <v>440.3071230342276</v>
      </c>
      <c r="G107" s="21">
        <f>G7</f>
        <v>8732</v>
      </c>
      <c r="H107" s="22">
        <f>C107/G107</f>
        <v>218.03573064590014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318481</v>
      </c>
      <c r="D108" s="21"/>
      <c r="E108" s="21">
        <f>SUM(B18:F18)</f>
        <v>925</v>
      </c>
      <c r="F108" s="22">
        <f>C108/E108</f>
        <v>344.3037837837838</v>
      </c>
      <c r="G108" s="21">
        <f>SUM(B7:F7)</f>
        <v>1393</v>
      </c>
      <c r="H108" s="22">
        <f>C108/G108</f>
        <v>228.62957645369707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5386504</v>
      </c>
      <c r="D110" s="21"/>
      <c r="E110" s="21">
        <f>SUM(E111:E112)</f>
        <v>12153</v>
      </c>
      <c r="F110" s="22">
        <f>C110/E110</f>
        <v>443.22422447132396</v>
      </c>
      <c r="G110" s="21">
        <f>SUM(G111:G112)</f>
        <v>23758</v>
      </c>
      <c r="H110" s="22">
        <f>C110/G110</f>
        <v>226.72379829952015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4565296</v>
      </c>
      <c r="D111" s="21"/>
      <c r="E111" s="21">
        <f>G22</f>
        <v>10006</v>
      </c>
      <c r="F111" s="22">
        <f>C111/E111</f>
        <v>456.25584649210475</v>
      </c>
      <c r="G111" s="21">
        <f>G11</f>
        <v>20293</v>
      </c>
      <c r="H111" s="22">
        <f>C111/G111</f>
        <v>224.96900409008032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821208</v>
      </c>
      <c r="D112" s="21"/>
      <c r="E112" s="21">
        <f>SUM(B22:F22)</f>
        <v>2147</v>
      </c>
      <c r="F112" s="22">
        <f>C112/E112</f>
        <v>382.4909175593852</v>
      </c>
      <c r="G112" s="21">
        <f>SUM(B11:F11)</f>
        <v>3465</v>
      </c>
      <c r="H112" s="22">
        <f>C112/G112</f>
        <v>237.0008658008658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4720456</v>
      </c>
      <c r="D114" s="21"/>
      <c r="E114" s="21">
        <f>SUM(E115:E116)</f>
        <v>10810</v>
      </c>
      <c r="F114" s="22">
        <f>C114/E114</f>
        <v>436.6749306197965</v>
      </c>
      <c r="G114" s="21">
        <f>SUM(G115:G116)</f>
        <v>20802</v>
      </c>
      <c r="H114" s="22">
        <f>C114/G114</f>
        <v>226.92318046341697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4057770</v>
      </c>
      <c r="D115" s="21"/>
      <c r="E115" s="21">
        <f>G19</f>
        <v>8991</v>
      </c>
      <c r="F115" s="22">
        <f>C115/E115</f>
        <v>451.31464798131464</v>
      </c>
      <c r="G115" s="21">
        <f>G8</f>
        <v>18015</v>
      </c>
      <c r="H115" s="22">
        <f>C115/G115</f>
        <v>225.24396336386346</v>
      </c>
    </row>
    <row r="116" spans="1:8" ht="12.75">
      <c r="A116" t="s">
        <v>34</v>
      </c>
      <c r="C116" s="21">
        <f>SUM(B30:F30)</f>
        <v>662686</v>
      </c>
      <c r="D116" s="21"/>
      <c r="E116" s="21">
        <f>SUM(B19:F19)</f>
        <v>1819</v>
      </c>
      <c r="F116" s="22">
        <f>C116/E116</f>
        <v>364.3133589884552</v>
      </c>
      <c r="G116" s="21">
        <f>SUM(B8:F8)</f>
        <v>2787</v>
      </c>
      <c r="H116" s="22">
        <f>C116/G116</f>
        <v>237.77753857194116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581717</v>
      </c>
      <c r="D118" s="21"/>
      <c r="E118" s="21">
        <f>SUM(E119:E120)</f>
        <v>1156</v>
      </c>
      <c r="F118" s="22">
        <f>C118/E118</f>
        <v>503.21539792387546</v>
      </c>
      <c r="G118" s="21">
        <f>SUM(G119:G120)</f>
        <v>2571</v>
      </c>
      <c r="H118" s="22">
        <f>C118/G118</f>
        <v>226.26098794243484</v>
      </c>
    </row>
    <row r="119" spans="1:8" ht="12.75">
      <c r="A119" t="s">
        <v>23</v>
      </c>
      <c r="C119" s="21">
        <f>G31</f>
        <v>445379</v>
      </c>
      <c r="D119" s="21"/>
      <c r="E119" s="21">
        <f>G20</f>
        <v>877</v>
      </c>
      <c r="F119" s="22">
        <f>C119/E119</f>
        <v>507.84378563283923</v>
      </c>
      <c r="G119" s="21">
        <f>G9</f>
        <v>1983</v>
      </c>
      <c r="H119" s="22">
        <f>C119/G119</f>
        <v>224.59858799798286</v>
      </c>
    </row>
    <row r="120" spans="1:8" ht="12.75">
      <c r="A120" t="s">
        <v>34</v>
      </c>
      <c r="C120" s="21">
        <f>SUM(B31:F31)</f>
        <v>136338</v>
      </c>
      <c r="D120" s="21"/>
      <c r="E120" s="21">
        <f>SUM(B20:F20)</f>
        <v>279</v>
      </c>
      <c r="F120" s="22">
        <f>C120/E120</f>
        <v>488.6666666666667</v>
      </c>
      <c r="G120" s="21">
        <f>SUM(B9:F9)</f>
        <v>588</v>
      </c>
      <c r="H120" s="22">
        <f>C120/G120</f>
        <v>231.8673469387755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84331</v>
      </c>
      <c r="D122" s="21"/>
      <c r="E122" s="21">
        <f>SUM(E123:E124)</f>
        <v>187</v>
      </c>
      <c r="F122" s="22">
        <f>C122/E122</f>
        <v>450.96791443850265</v>
      </c>
      <c r="G122" s="21">
        <f>SUM(G123:G124)</f>
        <v>385</v>
      </c>
      <c r="H122" s="22">
        <f>C122/G122</f>
        <v>219.04155844155844</v>
      </c>
    </row>
    <row r="123" spans="1:8" ht="12.75">
      <c r="A123" t="s">
        <v>23</v>
      </c>
      <c r="C123" s="21">
        <f>G32</f>
        <v>62147</v>
      </c>
      <c r="D123" s="21"/>
      <c r="E123" s="21">
        <f>G21</f>
        <v>138</v>
      </c>
      <c r="F123" s="22">
        <f>C123/E123</f>
        <v>450.34057971014494</v>
      </c>
      <c r="G123" s="21">
        <f>G10</f>
        <v>295</v>
      </c>
      <c r="H123" s="22">
        <f>C123/G123</f>
        <v>210.6677966101695</v>
      </c>
    </row>
    <row r="124" spans="1:8" ht="12.75">
      <c r="A124" t="s">
        <v>34</v>
      </c>
      <c r="C124" s="21">
        <f>SUM(B32:F32)</f>
        <v>22184</v>
      </c>
      <c r="D124" s="21"/>
      <c r="E124" s="21">
        <f>SUM(B21:F21)</f>
        <v>49</v>
      </c>
      <c r="F124" s="22">
        <f>C124/E124</f>
        <v>452.734693877551</v>
      </c>
      <c r="G124" s="21">
        <f>SUM(B10:F10)</f>
        <v>90</v>
      </c>
      <c r="H124" s="22">
        <f>C124/G124</f>
        <v>246.48888888888888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9060765</v>
      </c>
      <c r="D130" s="21"/>
      <c r="E130" s="21">
        <f aca="true" t="shared" si="17" ref="E130:K130">SUM(E131:E134)</f>
        <v>5008794</v>
      </c>
      <c r="F130" s="21">
        <f t="shared" si="17"/>
        <v>2249596</v>
      </c>
      <c r="G130" s="21">
        <f t="shared" si="17"/>
        <v>318481</v>
      </c>
      <c r="H130" s="21">
        <f t="shared" si="17"/>
        <v>821208</v>
      </c>
      <c r="I130" s="21">
        <f t="shared" si="17"/>
        <v>662686</v>
      </c>
      <c r="J130" s="21">
        <f t="shared" si="17"/>
        <v>136338</v>
      </c>
      <c r="K130" s="21">
        <f t="shared" si="17"/>
        <v>22184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3633388</v>
      </c>
      <c r="D131" s="21"/>
      <c r="E131" s="21">
        <f>SUM(E27:F27)</f>
        <v>2250163</v>
      </c>
      <c r="F131" s="21">
        <f>SUM(E28:F28)</f>
        <v>730084</v>
      </c>
      <c r="G131" s="21">
        <f>SUM(E29:F29)</f>
        <v>129342</v>
      </c>
      <c r="H131" s="21">
        <f>SUM(I131:K131)</f>
        <v>279073</v>
      </c>
      <c r="I131" s="21">
        <f>SUM(E30:F30)</f>
        <v>244726</v>
      </c>
      <c r="J131" s="21">
        <f>SUM(E31:F31)</f>
        <v>29223</v>
      </c>
      <c r="K131" s="21">
        <f>SUM(E32:F32)</f>
        <v>5124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4062465</v>
      </c>
      <c r="D132" s="21"/>
      <c r="E132" s="21">
        <f>B27</f>
        <v>1986271</v>
      </c>
      <c r="F132" s="21">
        <f>B28</f>
        <v>1194764</v>
      </c>
      <c r="G132" s="21">
        <f>B29</f>
        <v>148702</v>
      </c>
      <c r="H132" s="21">
        <f>SUM(I132:K132)</f>
        <v>420831</v>
      </c>
      <c r="I132" s="21">
        <f>B30</f>
        <v>311897</v>
      </c>
      <c r="J132" s="21">
        <f>B31</f>
        <v>94678</v>
      </c>
      <c r="K132" s="21">
        <f>B32</f>
        <v>14256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13599</v>
      </c>
      <c r="D133" s="21"/>
      <c r="E133" s="21">
        <f>C27</f>
        <v>7145</v>
      </c>
      <c r="F133" s="21">
        <f>C28</f>
        <v>1527</v>
      </c>
      <c r="G133" s="21">
        <f>C29</f>
        <v>0</v>
      </c>
      <c r="H133" s="21">
        <f>SUM(I133:K133)</f>
        <v>3117</v>
      </c>
      <c r="I133" s="21">
        <f>C30</f>
        <v>1810</v>
      </c>
      <c r="J133" s="21">
        <f>C31</f>
        <v>1307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1351313</v>
      </c>
      <c r="D134" s="21"/>
      <c r="E134" s="21">
        <f>D27</f>
        <v>765215</v>
      </c>
      <c r="F134" s="21">
        <f>D28</f>
        <v>323221</v>
      </c>
      <c r="G134" s="21">
        <f>D29</f>
        <v>40437</v>
      </c>
      <c r="H134" s="21">
        <f>SUM(I134:K134)</f>
        <v>118187</v>
      </c>
      <c r="I134" s="21">
        <f>D30</f>
        <v>104253</v>
      </c>
      <c r="J134" s="21">
        <f>D31</f>
        <v>11130</v>
      </c>
      <c r="K134" s="21">
        <f>D32</f>
        <v>2804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3633388</v>
      </c>
      <c r="E140" s="22">
        <f>B140/C66</f>
        <v>252.1960158256403</v>
      </c>
      <c r="G140" s="22">
        <f>B140/C67</f>
        <v>235.0642427379181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4062465</v>
      </c>
      <c r="E141" s="22">
        <f>B141/C71</f>
        <v>795.3142129992169</v>
      </c>
      <c r="G141" s="22">
        <f>B141/C72</f>
        <v>247.7717126128324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13599</v>
      </c>
      <c r="E142" s="22">
        <f>B142/C76</f>
        <v>971.3571428571429</v>
      </c>
      <c r="G142" s="22">
        <f>B142/C77</f>
        <v>271.98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1351313</v>
      </c>
      <c r="E143" s="22">
        <f>B143/C81</f>
        <v>338.9297717582142</v>
      </c>
      <c r="G143" s="22">
        <f>B143/C82</f>
        <v>330.3136152529944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8626</v>
      </c>
      <c r="C5" s="25">
        <v>34</v>
      </c>
      <c r="D5" s="25">
        <v>2505</v>
      </c>
      <c r="E5" s="25">
        <v>9894</v>
      </c>
      <c r="F5" s="25">
        <v>327</v>
      </c>
      <c r="G5" s="25">
        <v>89996</v>
      </c>
      <c r="H5" s="20">
        <f aca="true" t="shared" si="0" ref="H5:H11">SUM(B5:G5)</f>
        <v>111382</v>
      </c>
    </row>
    <row r="6" spans="1:14" ht="12.75">
      <c r="A6" s="4" t="s">
        <v>8</v>
      </c>
      <c r="B6" s="25">
        <v>5149</v>
      </c>
      <c r="C6" s="25">
        <v>19</v>
      </c>
      <c r="D6" s="25">
        <v>1094</v>
      </c>
      <c r="E6" s="25">
        <v>3349</v>
      </c>
      <c r="F6" s="25">
        <v>67</v>
      </c>
      <c r="G6" s="25">
        <v>39097</v>
      </c>
      <c r="H6" s="20">
        <f t="shared" si="0"/>
        <v>48775</v>
      </c>
      <c r="N6" s="19" t="s">
        <v>95</v>
      </c>
    </row>
    <row r="7" spans="1:14" ht="12.75">
      <c r="A7" s="4" t="s">
        <v>9</v>
      </c>
      <c r="B7" s="25">
        <v>606</v>
      </c>
      <c r="C7" s="25">
        <v>0</v>
      </c>
      <c r="D7" s="25">
        <v>131</v>
      </c>
      <c r="E7" s="25">
        <v>589</v>
      </c>
      <c r="F7" s="25">
        <v>15</v>
      </c>
      <c r="G7" s="25">
        <v>8553</v>
      </c>
      <c r="H7" s="20">
        <f t="shared" si="0"/>
        <v>9894</v>
      </c>
      <c r="N7" s="19"/>
    </row>
    <row r="8" spans="1:16" ht="12.75">
      <c r="A8" s="4" t="s">
        <v>10</v>
      </c>
      <c r="B8" s="25">
        <v>1371</v>
      </c>
      <c r="C8" s="25">
        <v>4</v>
      </c>
      <c r="D8" s="25">
        <v>362</v>
      </c>
      <c r="E8" s="25">
        <v>1051</v>
      </c>
      <c r="F8" s="25">
        <v>33</v>
      </c>
      <c r="G8" s="25">
        <v>18067</v>
      </c>
      <c r="H8" s="20">
        <f t="shared" si="0"/>
        <v>20888</v>
      </c>
      <c r="N8" s="18" t="s">
        <v>4</v>
      </c>
      <c r="P8" s="19" t="s">
        <v>80</v>
      </c>
    </row>
    <row r="9" spans="1:16" ht="12.75">
      <c r="A9" s="4" t="s">
        <v>11</v>
      </c>
      <c r="B9" s="25">
        <v>419</v>
      </c>
      <c r="C9" s="25">
        <v>17</v>
      </c>
      <c r="D9" s="25">
        <v>31</v>
      </c>
      <c r="E9" s="25">
        <v>128</v>
      </c>
      <c r="F9" s="25">
        <v>4</v>
      </c>
      <c r="G9" s="25">
        <v>1972</v>
      </c>
      <c r="H9" s="20">
        <f t="shared" si="0"/>
        <v>2571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57</v>
      </c>
      <c r="C10" s="25">
        <v>2</v>
      </c>
      <c r="D10" s="25">
        <v>7</v>
      </c>
      <c r="E10" s="25">
        <v>23</v>
      </c>
      <c r="F10" s="25">
        <v>1</v>
      </c>
      <c r="G10" s="25">
        <v>297</v>
      </c>
      <c r="H10" s="20">
        <f t="shared" si="0"/>
        <v>387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1847</v>
      </c>
      <c r="C11" s="20">
        <f t="shared" si="1"/>
        <v>23</v>
      </c>
      <c r="D11" s="20">
        <f t="shared" si="1"/>
        <v>400</v>
      </c>
      <c r="E11" s="20">
        <f t="shared" si="1"/>
        <v>1202</v>
      </c>
      <c r="F11" s="20">
        <f t="shared" si="1"/>
        <v>38</v>
      </c>
      <c r="G11" s="20">
        <f t="shared" si="1"/>
        <v>20336</v>
      </c>
      <c r="H11" s="20">
        <f t="shared" si="0"/>
        <v>23846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16228</v>
      </c>
      <c r="C12" s="20">
        <f t="shared" si="2"/>
        <v>76</v>
      </c>
      <c r="D12" s="20">
        <f t="shared" si="2"/>
        <v>4130</v>
      </c>
      <c r="E12" s="20">
        <f t="shared" si="2"/>
        <v>15034</v>
      </c>
      <c r="F12" s="20">
        <f t="shared" si="2"/>
        <v>447</v>
      </c>
      <c r="G12" s="20">
        <f t="shared" si="2"/>
        <v>157982</v>
      </c>
      <c r="H12" s="20">
        <f t="shared" si="2"/>
        <v>193897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2686</v>
      </c>
      <c r="C16" s="25">
        <v>10</v>
      </c>
      <c r="D16" s="25">
        <v>2439</v>
      </c>
      <c r="E16" s="25">
        <v>9090</v>
      </c>
      <c r="F16" s="25">
        <v>286</v>
      </c>
      <c r="G16" s="25">
        <v>41286</v>
      </c>
      <c r="H16" s="20">
        <f aca="true" t="shared" si="3" ref="H16:H22">SUM(B16:G16)</f>
        <v>55797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1595</v>
      </c>
      <c r="C17" s="25">
        <v>5</v>
      </c>
      <c r="D17" s="25">
        <v>1070</v>
      </c>
      <c r="E17" s="25">
        <v>3204</v>
      </c>
      <c r="F17" s="25">
        <v>59</v>
      </c>
      <c r="G17" s="25">
        <v>19469</v>
      </c>
      <c r="H17" s="20">
        <f t="shared" si="3"/>
        <v>25402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203</v>
      </c>
      <c r="C18" s="25">
        <v>0</v>
      </c>
      <c r="D18" s="25">
        <v>130</v>
      </c>
      <c r="E18" s="25">
        <v>566</v>
      </c>
      <c r="F18" s="25">
        <v>14</v>
      </c>
      <c r="G18" s="25">
        <v>4256</v>
      </c>
      <c r="H18" s="20">
        <f t="shared" si="3"/>
        <v>5169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450</v>
      </c>
      <c r="C19" s="25">
        <v>1</v>
      </c>
      <c r="D19" s="25">
        <v>352</v>
      </c>
      <c r="E19" s="25">
        <v>1014</v>
      </c>
      <c r="F19" s="25">
        <v>31</v>
      </c>
      <c r="G19" s="25">
        <v>9019</v>
      </c>
      <c r="H19" s="20">
        <f t="shared" si="3"/>
        <v>10867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117</v>
      </c>
      <c r="C20" s="25">
        <v>5</v>
      </c>
      <c r="D20" s="25">
        <v>31</v>
      </c>
      <c r="E20" s="25">
        <v>120</v>
      </c>
      <c r="F20" s="25">
        <v>3</v>
      </c>
      <c r="G20" s="25">
        <v>875</v>
      </c>
      <c r="H20" s="20">
        <f t="shared" si="3"/>
        <v>1151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1</v>
      </c>
      <c r="D21" s="25">
        <v>7</v>
      </c>
      <c r="E21" s="25">
        <v>22</v>
      </c>
      <c r="F21" s="25">
        <v>1</v>
      </c>
      <c r="G21" s="25">
        <v>139</v>
      </c>
      <c r="H21" s="20">
        <f t="shared" si="3"/>
        <v>187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>SUM(B19:B21)</f>
        <v>584</v>
      </c>
      <c r="C22" s="20">
        <f>SUM(C19:C21)</f>
        <v>7</v>
      </c>
      <c r="D22" s="20">
        <f>SUM(D19:D21)</f>
        <v>390</v>
      </c>
      <c r="E22" s="20">
        <v>1156</v>
      </c>
      <c r="F22" s="20">
        <f>SUM(F19:F21)</f>
        <v>35</v>
      </c>
      <c r="G22" s="20">
        <f>SUM(G19:G21)</f>
        <v>10033</v>
      </c>
      <c r="H22" s="20">
        <f t="shared" si="3"/>
        <v>12205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4" ref="B23:H23">SUM(B16+B17+B18+B22)</f>
        <v>5068</v>
      </c>
      <c r="C23" s="20">
        <f t="shared" si="4"/>
        <v>22</v>
      </c>
      <c r="D23" s="20">
        <f t="shared" si="4"/>
        <v>4029</v>
      </c>
      <c r="E23" s="20">
        <f t="shared" si="4"/>
        <v>14016</v>
      </c>
      <c r="F23" s="20">
        <f t="shared" si="4"/>
        <v>394</v>
      </c>
      <c r="G23" s="20">
        <f t="shared" si="4"/>
        <v>75044</v>
      </c>
      <c r="H23" s="20">
        <f t="shared" si="4"/>
        <v>98573</v>
      </c>
      <c r="N23" s="18" t="s">
        <v>62</v>
      </c>
      <c r="P23" s="19" t="s">
        <v>94</v>
      </c>
    </row>
    <row r="24" ht="12.75">
      <c r="C24" s="39"/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1956433</v>
      </c>
      <c r="C27" s="25">
        <v>8780</v>
      </c>
      <c r="D27" s="25">
        <v>765315</v>
      </c>
      <c r="E27" s="25">
        <v>2115651</v>
      </c>
      <c r="F27" s="25">
        <v>99882</v>
      </c>
      <c r="G27" s="25">
        <v>19921169</v>
      </c>
      <c r="H27" s="20">
        <f aca="true" t="shared" si="5" ref="H27:H32">SUM(B27:G27)</f>
        <v>24867230</v>
      </c>
    </row>
    <row r="28" spans="1:8" ht="12.75">
      <c r="A28" s="4" t="s">
        <v>8</v>
      </c>
      <c r="B28" s="25">
        <v>1175465</v>
      </c>
      <c r="C28" s="25">
        <v>4248</v>
      </c>
      <c r="D28" s="25">
        <v>333206</v>
      </c>
      <c r="E28" s="25">
        <v>702510</v>
      </c>
      <c r="F28" s="25">
        <v>20209</v>
      </c>
      <c r="G28" s="25">
        <v>8994163</v>
      </c>
      <c r="H28" s="20">
        <f t="shared" si="5"/>
        <v>11229801</v>
      </c>
    </row>
    <row r="29" spans="1:8" ht="12.75">
      <c r="A29" s="4" t="s">
        <v>9</v>
      </c>
      <c r="B29" s="25">
        <v>136127</v>
      </c>
      <c r="C29" s="25">
        <v>0</v>
      </c>
      <c r="D29" s="25">
        <v>39520</v>
      </c>
      <c r="E29" s="25">
        <v>122588</v>
      </c>
      <c r="F29" s="25">
        <v>4575</v>
      </c>
      <c r="G29" s="25">
        <v>1869114</v>
      </c>
      <c r="H29" s="20">
        <f t="shared" si="5"/>
        <v>2171924</v>
      </c>
    </row>
    <row r="30" spans="1:8" ht="12.75">
      <c r="A30" s="4" t="s">
        <v>10</v>
      </c>
      <c r="B30" s="25">
        <v>321639</v>
      </c>
      <c r="C30" s="25">
        <v>1040</v>
      </c>
      <c r="D30" s="25">
        <v>109158</v>
      </c>
      <c r="E30" s="25">
        <v>228674</v>
      </c>
      <c r="F30" s="25">
        <v>9934</v>
      </c>
      <c r="G30" s="25">
        <v>4049692</v>
      </c>
      <c r="H30" s="20">
        <f t="shared" si="5"/>
        <v>4720137</v>
      </c>
    </row>
    <row r="31" spans="1:8" ht="12.75">
      <c r="A31" s="4" t="s">
        <v>11</v>
      </c>
      <c r="B31" s="25">
        <v>96732</v>
      </c>
      <c r="C31" s="25">
        <v>3247</v>
      </c>
      <c r="D31" s="25">
        <v>9408</v>
      </c>
      <c r="E31" s="25">
        <v>26659</v>
      </c>
      <c r="F31" s="25">
        <v>1196</v>
      </c>
      <c r="G31" s="25">
        <v>437606</v>
      </c>
      <c r="H31" s="20">
        <f t="shared" si="5"/>
        <v>574848</v>
      </c>
    </row>
    <row r="32" spans="1:8" ht="12.75">
      <c r="A32" s="4" t="s">
        <v>12</v>
      </c>
      <c r="B32" s="25">
        <v>14462</v>
      </c>
      <c r="C32" s="25">
        <v>450</v>
      </c>
      <c r="D32" s="25">
        <v>2144</v>
      </c>
      <c r="E32" s="25">
        <v>4664</v>
      </c>
      <c r="F32" s="25">
        <v>298</v>
      </c>
      <c r="G32" s="25">
        <v>61819</v>
      </c>
      <c r="H32" s="20">
        <f t="shared" si="5"/>
        <v>83837</v>
      </c>
    </row>
    <row r="33" spans="1:8" ht="12.75">
      <c r="A33" s="4" t="s">
        <v>13</v>
      </c>
      <c r="B33" s="20">
        <f aca="true" t="shared" si="6" ref="B33:H33">SUM(B30:B32)</f>
        <v>432833</v>
      </c>
      <c r="C33" s="20">
        <f t="shared" si="6"/>
        <v>4737</v>
      </c>
      <c r="D33" s="20">
        <f t="shared" si="6"/>
        <v>120710</v>
      </c>
      <c r="E33" s="20">
        <f t="shared" si="6"/>
        <v>259997</v>
      </c>
      <c r="F33" s="20">
        <f t="shared" si="6"/>
        <v>11428</v>
      </c>
      <c r="G33" s="20">
        <f t="shared" si="6"/>
        <v>4549117</v>
      </c>
      <c r="H33" s="20">
        <f t="shared" si="6"/>
        <v>5378822</v>
      </c>
    </row>
    <row r="34" spans="1:8" ht="12.75">
      <c r="A34" s="4" t="s">
        <v>14</v>
      </c>
      <c r="B34" s="20">
        <f aca="true" t="shared" si="7" ref="B34:H34">SUM(B27+B28+B29+B33)</f>
        <v>3700858</v>
      </c>
      <c r="C34" s="20">
        <f t="shared" si="7"/>
        <v>17765</v>
      </c>
      <c r="D34" s="20">
        <f t="shared" si="7"/>
        <v>1258751</v>
      </c>
      <c r="E34" s="20">
        <f t="shared" si="7"/>
        <v>3200746</v>
      </c>
      <c r="F34" s="20">
        <f t="shared" si="7"/>
        <v>136094</v>
      </c>
      <c r="G34" s="20">
        <f t="shared" si="7"/>
        <v>35333563</v>
      </c>
      <c r="H34" s="20">
        <f t="shared" si="7"/>
        <v>43647777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98573</v>
      </c>
      <c r="D42" s="21">
        <f>H16</f>
        <v>55797</v>
      </c>
      <c r="E42" s="21">
        <f>H17</f>
        <v>25402</v>
      </c>
      <c r="F42" s="21">
        <f>H18</f>
        <v>5169</v>
      </c>
      <c r="G42" s="21">
        <f>H22</f>
        <v>12205</v>
      </c>
      <c r="H42" s="21">
        <f>H19</f>
        <v>10867</v>
      </c>
      <c r="I42" s="21">
        <f>H20</f>
        <v>1151</v>
      </c>
      <c r="J42" s="21">
        <f>H21</f>
        <v>187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193897</v>
      </c>
      <c r="D43" s="21">
        <f>H5</f>
        <v>111382</v>
      </c>
      <c r="E43" s="21">
        <f>H6</f>
        <v>48775</v>
      </c>
      <c r="F43" s="21">
        <f>H7</f>
        <v>9894</v>
      </c>
      <c r="G43" s="21">
        <f>H11</f>
        <v>23846</v>
      </c>
      <c r="H43" s="21">
        <f>H8</f>
        <v>20888</v>
      </c>
      <c r="I43" s="21">
        <f>H9</f>
        <v>2571</v>
      </c>
      <c r="J43" s="21">
        <f>H10</f>
        <v>387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8" ref="C44:J44">C43/C42</f>
        <v>1.9670396558895438</v>
      </c>
      <c r="D44" s="22">
        <f t="shared" si="8"/>
        <v>1.9962005125723605</v>
      </c>
      <c r="E44" s="22">
        <f t="shared" si="8"/>
        <v>1.9201243996535706</v>
      </c>
      <c r="F44" s="22">
        <f t="shared" si="8"/>
        <v>1.9141033081834011</v>
      </c>
      <c r="G44" s="22">
        <f t="shared" si="8"/>
        <v>1.9537894305612453</v>
      </c>
      <c r="H44" s="22">
        <f t="shared" si="8"/>
        <v>1.9221496273120457</v>
      </c>
      <c r="I44" s="22">
        <f t="shared" si="8"/>
        <v>2.2337098175499563</v>
      </c>
      <c r="J44" s="22">
        <f t="shared" si="8"/>
        <v>2.06951871657754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75044</v>
      </c>
      <c r="D47" s="21">
        <f>G16</f>
        <v>41286</v>
      </c>
      <c r="E47" s="21">
        <f>G17</f>
        <v>19469</v>
      </c>
      <c r="F47" s="21">
        <f>G18</f>
        <v>4256</v>
      </c>
      <c r="G47" s="21">
        <f>G22</f>
        <v>10033</v>
      </c>
      <c r="H47" s="21">
        <f>G19</f>
        <v>9019</v>
      </c>
      <c r="I47" s="21">
        <f>G20</f>
        <v>875</v>
      </c>
      <c r="J47" s="21">
        <f>G21</f>
        <v>139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157982</v>
      </c>
      <c r="D48" s="21">
        <f>G5</f>
        <v>89996</v>
      </c>
      <c r="E48" s="21">
        <f>G6</f>
        <v>39097</v>
      </c>
      <c r="F48" s="21">
        <f>G7</f>
        <v>8553</v>
      </c>
      <c r="G48" s="21">
        <f>G11</f>
        <v>20336</v>
      </c>
      <c r="H48" s="21">
        <f>G8</f>
        <v>18067</v>
      </c>
      <c r="I48" s="21">
        <f>G9</f>
        <v>1972</v>
      </c>
      <c r="J48" s="21">
        <f>G10</f>
        <v>297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9" ref="C49:J49">C48/C47</f>
        <v>2.1051916209157295</v>
      </c>
      <c r="D49" s="22">
        <f t="shared" si="9"/>
        <v>2.1798188247832195</v>
      </c>
      <c r="E49" s="22">
        <f t="shared" si="9"/>
        <v>2.0081668293184034</v>
      </c>
      <c r="F49" s="22">
        <f t="shared" si="9"/>
        <v>2.0096334586466167</v>
      </c>
      <c r="G49" s="22">
        <f t="shared" si="9"/>
        <v>2.0269111930628925</v>
      </c>
      <c r="H49" s="22">
        <f t="shared" si="9"/>
        <v>2.0032154340836015</v>
      </c>
      <c r="I49" s="22">
        <f t="shared" si="9"/>
        <v>2.2537142857142856</v>
      </c>
      <c r="J49" s="22">
        <f t="shared" si="9"/>
        <v>2.1366906474820144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23529</v>
      </c>
      <c r="D52" s="21">
        <f>SUM(B16:F16)</f>
        <v>14511</v>
      </c>
      <c r="E52" s="21">
        <f>SUM(B17:F17)</f>
        <v>5933</v>
      </c>
      <c r="F52" s="21">
        <f>SUM(B18:F18)</f>
        <v>913</v>
      </c>
      <c r="G52" s="21">
        <f>SUM(H52:J52)</f>
        <v>2172</v>
      </c>
      <c r="H52" s="21">
        <f>SUM(B19:F19)</f>
        <v>1848</v>
      </c>
      <c r="I52" s="21">
        <f>SUM(B20:F20)</f>
        <v>276</v>
      </c>
      <c r="J52" s="21">
        <f>SUM(B21:F21)</f>
        <v>48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35915</v>
      </c>
      <c r="D53" s="21">
        <f>SUM(B5:F5)</f>
        <v>21386</v>
      </c>
      <c r="E53" s="21">
        <f>SUM(B6:F6)</f>
        <v>9678</v>
      </c>
      <c r="F53" s="21">
        <f>SUM(B7:F7)</f>
        <v>1341</v>
      </c>
      <c r="G53" s="21">
        <f>SUM(H53:J53)</f>
        <v>3509</v>
      </c>
      <c r="H53" s="21">
        <f>SUM(B8:F8)</f>
        <v>2821</v>
      </c>
      <c r="I53" s="21">
        <f>SUM(B9:F9)</f>
        <v>599</v>
      </c>
      <c r="J53" s="21">
        <f>SUM(A10:E10)</f>
        <v>89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0" ref="C54:J54">C53/C52</f>
        <v>1.5264142122487143</v>
      </c>
      <c r="D54" s="22">
        <f t="shared" si="10"/>
        <v>1.4737785128523189</v>
      </c>
      <c r="E54" s="22">
        <f t="shared" si="10"/>
        <v>1.6312152368110568</v>
      </c>
      <c r="F54" s="22">
        <f t="shared" si="10"/>
        <v>1.4687842278203724</v>
      </c>
      <c r="G54" s="22">
        <f t="shared" si="10"/>
        <v>1.615561694290976</v>
      </c>
      <c r="H54" s="22">
        <f t="shared" si="10"/>
        <v>1.5265151515151516</v>
      </c>
      <c r="I54" s="22">
        <f t="shared" si="10"/>
        <v>2.170289855072464</v>
      </c>
      <c r="J54" s="22">
        <f t="shared" si="10"/>
        <v>1.8541666666666667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23529</v>
      </c>
      <c r="D61" s="21">
        <f>SUM(B16:F16)</f>
        <v>14511</v>
      </c>
      <c r="E61" s="21">
        <f>SUM(B17:F17)</f>
        <v>5933</v>
      </c>
      <c r="F61" s="21">
        <f>SUM(B18:F18)</f>
        <v>913</v>
      </c>
      <c r="G61" s="21">
        <f>SUM(H61:J61)</f>
        <v>2172</v>
      </c>
      <c r="H61" s="21">
        <f>SUM(B19:F19)</f>
        <v>1848</v>
      </c>
      <c r="I61" s="21">
        <f>SUM(B20:F20)</f>
        <v>276</v>
      </c>
      <c r="J61" s="21">
        <f>SUM(B21:F21)</f>
        <v>48</v>
      </c>
      <c r="K61" s="21"/>
      <c r="N61" s="19" t="s">
        <v>95</v>
      </c>
    </row>
    <row r="62" spans="1:14" ht="12.75">
      <c r="A62" t="s">
        <v>21</v>
      </c>
      <c r="C62" s="21">
        <f>SUM(B12:F12)</f>
        <v>35915</v>
      </c>
      <c r="D62" s="21">
        <f>SUM(B5:F5)</f>
        <v>21386</v>
      </c>
      <c r="E62" s="21">
        <f>SUM(B6:F6)</f>
        <v>9678</v>
      </c>
      <c r="F62" s="21">
        <f>SUM(B7:F7)</f>
        <v>1341</v>
      </c>
      <c r="G62" s="21">
        <f>SUM(H62:J62)</f>
        <v>3510</v>
      </c>
      <c r="H62" s="21">
        <f>SUM(B8:F8)</f>
        <v>2821</v>
      </c>
      <c r="I62" s="21">
        <f>SUM(B9:F9)</f>
        <v>599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1" ref="C63:J63">C62/C61</f>
        <v>1.5264142122487143</v>
      </c>
      <c r="D63" s="22">
        <f t="shared" si="11"/>
        <v>1.4737785128523189</v>
      </c>
      <c r="E63" s="22">
        <f t="shared" si="11"/>
        <v>1.6312152368110568</v>
      </c>
      <c r="F63" s="22">
        <f t="shared" si="11"/>
        <v>1.4687842278203724</v>
      </c>
      <c r="G63" s="22">
        <f t="shared" si="11"/>
        <v>1.6160220994475138</v>
      </c>
      <c r="H63" s="22">
        <f t="shared" si="11"/>
        <v>1.5265151515151516</v>
      </c>
      <c r="I63" s="22">
        <f t="shared" si="11"/>
        <v>2.170289855072464</v>
      </c>
      <c r="J63" s="22">
        <f t="shared" si="11"/>
        <v>1.875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14410</v>
      </c>
      <c r="D66" s="21">
        <f>SUM(E16:F16)</f>
        <v>9376</v>
      </c>
      <c r="E66" s="21">
        <f>SUM(E17:F17)</f>
        <v>3263</v>
      </c>
      <c r="F66" s="21">
        <f>SUM(E18:F18)</f>
        <v>580</v>
      </c>
      <c r="G66" s="21">
        <f>SUM(H66:J66)</f>
        <v>1191</v>
      </c>
      <c r="H66" s="21">
        <f>SUM(E19:F19)</f>
        <v>1045</v>
      </c>
      <c r="I66" s="21">
        <f>SUM(E20:F20)</f>
        <v>123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15481</v>
      </c>
      <c r="D67" s="21">
        <f>SUM(E5:F5)</f>
        <v>10221</v>
      </c>
      <c r="E67" s="21">
        <f>SUM(E6:F6)</f>
        <v>3416</v>
      </c>
      <c r="F67" s="21">
        <f>SUM(E7:F7)</f>
        <v>604</v>
      </c>
      <c r="G67" s="21">
        <f>SUM(H67:J67)</f>
        <v>1240</v>
      </c>
      <c r="H67" s="21">
        <f>SUM(E8:F8)</f>
        <v>1084</v>
      </c>
      <c r="I67" s="21">
        <f>SUM(E9:F9)</f>
        <v>132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2" ref="C68:J68">C67/C66</f>
        <v>1.074323386537127</v>
      </c>
      <c r="D68" s="22">
        <f t="shared" si="12"/>
        <v>1.0901237201365188</v>
      </c>
      <c r="E68" s="22">
        <f t="shared" si="12"/>
        <v>1.046889365614465</v>
      </c>
      <c r="F68" s="22">
        <f t="shared" si="12"/>
        <v>1.0413793103448277</v>
      </c>
      <c r="G68" s="22">
        <f t="shared" si="12"/>
        <v>1.0411418975650715</v>
      </c>
      <c r="H68" s="22">
        <f t="shared" si="12"/>
        <v>1.0373205741626794</v>
      </c>
      <c r="I68" s="22">
        <f t="shared" si="12"/>
        <v>1.0731707317073171</v>
      </c>
      <c r="J68" s="22">
        <f t="shared" si="12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5068</v>
      </c>
      <c r="D71" s="21">
        <f>B16</f>
        <v>2686</v>
      </c>
      <c r="E71" s="21">
        <f>B17</f>
        <v>1595</v>
      </c>
      <c r="F71" s="21">
        <f>B18</f>
        <v>203</v>
      </c>
      <c r="G71" s="21">
        <f>SUM(H71:J71)</f>
        <v>584</v>
      </c>
      <c r="H71" s="21">
        <f>B19</f>
        <v>450</v>
      </c>
      <c r="I71" s="21">
        <f>B20</f>
        <v>117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16228</v>
      </c>
      <c r="D72" s="21">
        <f>B5</f>
        <v>8626</v>
      </c>
      <c r="E72" s="21">
        <f>B6</f>
        <v>5149</v>
      </c>
      <c r="F72" s="21">
        <f>B7</f>
        <v>606</v>
      </c>
      <c r="G72" s="21">
        <f>SUM(H72:J72)</f>
        <v>1847</v>
      </c>
      <c r="H72" s="21">
        <f>B8</f>
        <v>1371</v>
      </c>
      <c r="I72" s="21">
        <f>B9</f>
        <v>419</v>
      </c>
      <c r="J72" s="21">
        <f>B10</f>
        <v>57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3" ref="C73:J73">C72/C71</f>
        <v>3.202052091554854</v>
      </c>
      <c r="D73" s="22">
        <f t="shared" si="13"/>
        <v>3.2114668652271035</v>
      </c>
      <c r="E73" s="22">
        <f t="shared" si="13"/>
        <v>3.228213166144201</v>
      </c>
      <c r="F73" s="22">
        <f t="shared" si="13"/>
        <v>2.9852216748768474</v>
      </c>
      <c r="G73" s="22">
        <f t="shared" si="13"/>
        <v>3.162671232876712</v>
      </c>
      <c r="H73" s="22">
        <f t="shared" si="13"/>
        <v>3.046666666666667</v>
      </c>
      <c r="I73" s="22">
        <f t="shared" si="13"/>
        <v>3.5811965811965814</v>
      </c>
      <c r="J73" s="22">
        <f t="shared" si="13"/>
        <v>3.3529411764705883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22</v>
      </c>
      <c r="D76" s="21">
        <f>C16</f>
        <v>10</v>
      </c>
      <c r="E76" s="21">
        <f>C17</f>
        <v>5</v>
      </c>
      <c r="F76" s="21">
        <f>C18</f>
        <v>0</v>
      </c>
      <c r="G76" s="21">
        <f>SUM(H76:J76)</f>
        <v>7</v>
      </c>
      <c r="H76" s="21">
        <f>C19</f>
        <v>1</v>
      </c>
      <c r="I76" s="21">
        <f>C20</f>
        <v>5</v>
      </c>
      <c r="J76" s="21">
        <f>C21</f>
        <v>1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76</v>
      </c>
      <c r="D77" s="21">
        <f>C5</f>
        <v>34</v>
      </c>
      <c r="E77" s="21">
        <f>C6</f>
        <v>19</v>
      </c>
      <c r="F77" s="21">
        <f>C7</f>
        <v>0</v>
      </c>
      <c r="G77" s="21">
        <f>SUM(H77:J77)</f>
        <v>23</v>
      </c>
      <c r="H77" s="21">
        <f>C8</f>
        <v>4</v>
      </c>
      <c r="I77" s="21">
        <f>C9</f>
        <v>17</v>
      </c>
      <c r="J77" s="21">
        <f>C10</f>
        <v>2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4" ref="C78:J78">C77/C76</f>
        <v>3.4545454545454546</v>
      </c>
      <c r="D78" s="22">
        <f t="shared" si="14"/>
        <v>3.4</v>
      </c>
      <c r="E78" s="22">
        <f t="shared" si="14"/>
        <v>3.8</v>
      </c>
      <c r="F78" s="22" t="e">
        <f t="shared" si="14"/>
        <v>#DIV/0!</v>
      </c>
      <c r="G78" s="22">
        <f t="shared" si="14"/>
        <v>3.2857142857142856</v>
      </c>
      <c r="H78" s="22">
        <f t="shared" si="14"/>
        <v>4</v>
      </c>
      <c r="I78" s="22">
        <f t="shared" si="14"/>
        <v>3.4</v>
      </c>
      <c r="J78" s="22">
        <f t="shared" si="14"/>
        <v>2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4029</v>
      </c>
      <c r="D81" s="21">
        <f>D16</f>
        <v>2439</v>
      </c>
      <c r="E81" s="21">
        <f>D17</f>
        <v>1070</v>
      </c>
      <c r="F81" s="21">
        <f>D18</f>
        <v>130</v>
      </c>
      <c r="G81" s="21">
        <f>SUM(H81:J81)</f>
        <v>390</v>
      </c>
      <c r="H81" s="21">
        <f>D19</f>
        <v>352</v>
      </c>
      <c r="I81" s="21">
        <f>D20</f>
        <v>31</v>
      </c>
      <c r="J81" s="21">
        <f>D21</f>
        <v>7</v>
      </c>
      <c r="K81" s="21"/>
    </row>
    <row r="82" spans="1:11" ht="12.75">
      <c r="A82" t="s">
        <v>21</v>
      </c>
      <c r="C82" s="21">
        <f>D12</f>
        <v>4130</v>
      </c>
      <c r="D82" s="21">
        <f>D5</f>
        <v>2505</v>
      </c>
      <c r="E82" s="21">
        <f>D6</f>
        <v>1094</v>
      </c>
      <c r="F82" s="21">
        <f>D7</f>
        <v>131</v>
      </c>
      <c r="G82" s="21">
        <f>SUM(H82:J82)</f>
        <v>400</v>
      </c>
      <c r="H82" s="21">
        <f>D8</f>
        <v>362</v>
      </c>
      <c r="I82" s="21">
        <f>D9</f>
        <v>31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5" ref="C83:J83">C82/C81</f>
        <v>1.0250682551501613</v>
      </c>
      <c r="D83" s="22">
        <f t="shared" si="15"/>
        <v>1.027060270602706</v>
      </c>
      <c r="E83" s="22">
        <f t="shared" si="15"/>
        <v>1.0224299065420561</v>
      </c>
      <c r="F83" s="22">
        <f t="shared" si="15"/>
        <v>1.0076923076923077</v>
      </c>
      <c r="G83" s="22">
        <f t="shared" si="15"/>
        <v>1.0256410256410255</v>
      </c>
      <c r="H83" s="22">
        <f t="shared" si="15"/>
        <v>1.0284090909090908</v>
      </c>
      <c r="I83" s="22">
        <f t="shared" si="15"/>
        <v>1</v>
      </c>
      <c r="J83" s="22">
        <f t="shared" si="15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 t="e">
        <f>#REF!</f>
        <v>#REF!</v>
      </c>
      <c r="D86" s="21" t="e">
        <f>#REF!</f>
        <v>#REF!</v>
      </c>
      <c r="E86" s="21" t="e">
        <f>#REF!</f>
        <v>#REF!</v>
      </c>
      <c r="F86" s="21" t="e">
        <f>#REF!</f>
        <v>#REF!</v>
      </c>
      <c r="G86" s="21" t="e">
        <f>SUM(H86:J86)</f>
        <v>#REF!</v>
      </c>
      <c r="H86" s="21" t="e">
        <f>#REF!</f>
        <v>#REF!</v>
      </c>
      <c r="I86" s="21" t="e">
        <f>#REF!</f>
        <v>#REF!</v>
      </c>
      <c r="J86" s="21" t="e">
        <f>#REF!</f>
        <v>#REF!</v>
      </c>
    </row>
    <row r="87" spans="1:10" ht="12.75">
      <c r="A87" t="s">
        <v>21</v>
      </c>
      <c r="C87" s="21" t="e">
        <f>#REF!</f>
        <v>#REF!</v>
      </c>
      <c r="D87" s="21" t="e">
        <f>#REF!</f>
        <v>#REF!</v>
      </c>
      <c r="E87" s="21" t="e">
        <f>#REF!</f>
        <v>#REF!</v>
      </c>
      <c r="F87" s="21" t="e">
        <f>#REF!</f>
        <v>#REF!</v>
      </c>
      <c r="G87" s="21" t="e">
        <f>SUM(H87:J87)</f>
        <v>#REF!</v>
      </c>
      <c r="H87" s="21" t="e">
        <f>#REF!</f>
        <v>#REF!</v>
      </c>
      <c r="I87" s="21" t="e">
        <f>#REF!</f>
        <v>#REF!</v>
      </c>
      <c r="J87" s="21" t="e">
        <f>#REF!</f>
        <v>#REF!</v>
      </c>
    </row>
    <row r="88" spans="1:10" ht="12.75">
      <c r="A88" t="s">
        <v>22</v>
      </c>
      <c r="C88" s="22" t="e">
        <f aca="true" t="shared" si="16" ref="C88:J88">C87/C86</f>
        <v>#REF!</v>
      </c>
      <c r="D88" s="22" t="e">
        <f t="shared" si="16"/>
        <v>#REF!</v>
      </c>
      <c r="E88" s="22" t="e">
        <f t="shared" si="16"/>
        <v>#REF!</v>
      </c>
      <c r="F88" s="22" t="e">
        <f t="shared" si="16"/>
        <v>#REF!</v>
      </c>
      <c r="G88" s="22" t="e">
        <f t="shared" si="16"/>
        <v>#REF!</v>
      </c>
      <c r="H88" s="22" t="e">
        <f t="shared" si="16"/>
        <v>#REF!</v>
      </c>
      <c r="I88" s="22" t="e">
        <f t="shared" si="16"/>
        <v>#REF!</v>
      </c>
      <c r="J88" s="22" t="e">
        <f t="shared" si="16"/>
        <v>#REF!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43647777</v>
      </c>
      <c r="D94" s="21"/>
      <c r="E94" s="21">
        <f>SUM(E95:E96)</f>
        <v>98573</v>
      </c>
      <c r="F94" s="22">
        <f>C94/E94</f>
        <v>442.7964757083583</v>
      </c>
      <c r="G94" s="21">
        <f>SUM(G95:G96)</f>
        <v>193897</v>
      </c>
      <c r="H94" s="22">
        <f>C94/G94</f>
        <v>225.10805737066588</v>
      </c>
    </row>
    <row r="95" spans="1:8" ht="12.75">
      <c r="A95" t="s">
        <v>23</v>
      </c>
      <c r="C95" s="21">
        <f>G34</f>
        <v>35333563</v>
      </c>
      <c r="D95" s="21"/>
      <c r="E95" s="21">
        <f>G23</f>
        <v>75044</v>
      </c>
      <c r="F95" s="22">
        <f>C95/E95</f>
        <v>470.8379484036032</v>
      </c>
      <c r="G95" s="21">
        <f>G12</f>
        <v>157982</v>
      </c>
      <c r="H95" s="22">
        <f>C95/G95</f>
        <v>223.65562532440404</v>
      </c>
    </row>
    <row r="96" spans="1:8" ht="12.75">
      <c r="A96" t="s">
        <v>34</v>
      </c>
      <c r="C96" s="21">
        <f>SUM(B34:F34)</f>
        <v>8314214</v>
      </c>
      <c r="D96" s="21"/>
      <c r="E96" s="21">
        <f>SUM(B23:F23)</f>
        <v>23529</v>
      </c>
      <c r="F96" s="22">
        <f>C96/E96</f>
        <v>353.3602788048791</v>
      </c>
      <c r="G96" s="21">
        <f>SUM(B12:F12)</f>
        <v>35915</v>
      </c>
      <c r="H96" s="22">
        <f>C96/G96</f>
        <v>231.49697897814283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24867230</v>
      </c>
      <c r="D98" s="21"/>
      <c r="E98" s="21">
        <f>SUM(E99:E100)</f>
        <v>55797</v>
      </c>
      <c r="F98" s="22">
        <f>C98/E98</f>
        <v>445.673244081223</v>
      </c>
      <c r="G98" s="21">
        <f>SUM(G99:G100)</f>
        <v>111382</v>
      </c>
      <c r="H98" s="22">
        <f>C98/G98</f>
        <v>223.26076026647036</v>
      </c>
      <c r="N98" s="19"/>
    </row>
    <row r="99" spans="1:16" ht="12.75">
      <c r="A99" t="s">
        <v>23</v>
      </c>
      <c r="C99" s="21">
        <f>G27</f>
        <v>19921169</v>
      </c>
      <c r="D99" s="21"/>
      <c r="E99" s="21">
        <f>G16</f>
        <v>41286</v>
      </c>
      <c r="F99" s="22">
        <f>C99/E99</f>
        <v>482.5163251465388</v>
      </c>
      <c r="G99" s="21">
        <f>G5</f>
        <v>89996</v>
      </c>
      <c r="H99" s="22">
        <f>C99/G99</f>
        <v>221.35616027378995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4946061</v>
      </c>
      <c r="D100" s="21"/>
      <c r="E100" s="21">
        <f>SUM(B16:F16)</f>
        <v>14511</v>
      </c>
      <c r="F100" s="22">
        <f>C100/E100</f>
        <v>340.8490800082696</v>
      </c>
      <c r="G100" s="21">
        <f>SUM(B5:F5)</f>
        <v>21386</v>
      </c>
      <c r="H100" s="22">
        <f>C100/G100</f>
        <v>231.27564761993827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11229801</v>
      </c>
      <c r="D102" s="21"/>
      <c r="E102" s="21">
        <f>SUM(E103:E104)</f>
        <v>25402</v>
      </c>
      <c r="F102" s="22">
        <f>C102/E102</f>
        <v>442.0833398944965</v>
      </c>
      <c r="G102" s="21">
        <f>SUM(G103:G104)</f>
        <v>48775</v>
      </c>
      <c r="H102" s="22">
        <f>C102/G102</f>
        <v>230.23682214249104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8994163</v>
      </c>
      <c r="D103" s="21"/>
      <c r="E103" s="21">
        <f>G17</f>
        <v>19469</v>
      </c>
      <c r="F103" s="22">
        <f>C103/E103</f>
        <v>461.9735476912014</v>
      </c>
      <c r="G103" s="21">
        <f>G6</f>
        <v>39097</v>
      </c>
      <c r="H103" s="22">
        <f>C103/G103</f>
        <v>230.0473949407883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2235638</v>
      </c>
      <c r="D104" s="21"/>
      <c r="E104" s="21">
        <f>SUM(B17:F17)</f>
        <v>5933</v>
      </c>
      <c r="F104" s="22">
        <f>C104/E104</f>
        <v>376.81409067925165</v>
      </c>
      <c r="G104" s="21">
        <f>SUM(B6:F6)</f>
        <v>9678</v>
      </c>
      <c r="H104" s="22">
        <f>C104/G104</f>
        <v>231.0020665426741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2171924</v>
      </c>
      <c r="D106" s="21"/>
      <c r="E106" s="21">
        <f>SUM(E107:E108)</f>
        <v>5169</v>
      </c>
      <c r="F106" s="22">
        <f>C106/E106</f>
        <v>420.1826272006191</v>
      </c>
      <c r="G106" s="21">
        <f>SUM(G107:G108)</f>
        <v>9894</v>
      </c>
      <c r="H106" s="22">
        <f>C106/G106</f>
        <v>219.51930462906813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1869114</v>
      </c>
      <c r="D107" s="21"/>
      <c r="E107" s="21">
        <f>G18</f>
        <v>4256</v>
      </c>
      <c r="F107" s="22">
        <f>C107/E107</f>
        <v>439.171522556391</v>
      </c>
      <c r="G107" s="21">
        <f>G7</f>
        <v>8553</v>
      </c>
      <c r="H107" s="22">
        <f>C107/G107</f>
        <v>218.5331462644686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302810</v>
      </c>
      <c r="D108" s="21"/>
      <c r="E108" s="21">
        <f>SUM(B18:F18)</f>
        <v>913</v>
      </c>
      <c r="F108" s="22">
        <f>C108/E108</f>
        <v>331.66484118291345</v>
      </c>
      <c r="G108" s="21">
        <f>SUM(B7:F7)</f>
        <v>1341</v>
      </c>
      <c r="H108" s="22">
        <f>C108/G108</f>
        <v>225.80909768829233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5378822</v>
      </c>
      <c r="D110" s="21"/>
      <c r="E110" s="21">
        <f>SUM(E111:E112)</f>
        <v>12205</v>
      </c>
      <c r="F110" s="22">
        <f>C110/E110</f>
        <v>440.7064317902499</v>
      </c>
      <c r="G110" s="21">
        <f>SUM(G111:G112)</f>
        <v>23846</v>
      </c>
      <c r="H110" s="22">
        <f>C110/G110</f>
        <v>225.5649584836031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4549117</v>
      </c>
      <c r="D111" s="21"/>
      <c r="E111" s="21">
        <f>G22</f>
        <v>10033</v>
      </c>
      <c r="F111" s="22">
        <f>C111/E111</f>
        <v>453.4154290840227</v>
      </c>
      <c r="G111" s="21">
        <f>G11</f>
        <v>20336</v>
      </c>
      <c r="H111" s="22">
        <f>C111/G111</f>
        <v>223.6977281667978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829705</v>
      </c>
      <c r="D112" s="21"/>
      <c r="E112" s="21">
        <f>SUM(B22:F22)</f>
        <v>2172</v>
      </c>
      <c r="F112" s="22">
        <f>C112/E112</f>
        <v>382.00046040515656</v>
      </c>
      <c r="G112" s="21">
        <f>SUM(B11:F11)</f>
        <v>3510</v>
      </c>
      <c r="H112" s="22">
        <f>C112/G112</f>
        <v>236.38319088319088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4720137</v>
      </c>
      <c r="D114" s="21"/>
      <c r="E114" s="21">
        <f>SUM(E115:E116)</f>
        <v>10867</v>
      </c>
      <c r="F114" s="22">
        <f>C114/E114</f>
        <v>434.35511180638633</v>
      </c>
      <c r="G114" s="21">
        <f>SUM(G115:G116)</f>
        <v>20888</v>
      </c>
      <c r="H114" s="22">
        <f>C114/G114</f>
        <v>225.97362121792418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4049692</v>
      </c>
      <c r="D115" s="21"/>
      <c r="E115" s="21">
        <f>G19</f>
        <v>9019</v>
      </c>
      <c r="F115" s="22">
        <f>C115/E115</f>
        <v>449.0178512030159</v>
      </c>
      <c r="G115" s="21">
        <f>G8</f>
        <v>18067</v>
      </c>
      <c r="H115" s="22">
        <f>C115/G115</f>
        <v>224.14855814468368</v>
      </c>
    </row>
    <row r="116" spans="1:8" ht="12.75">
      <c r="A116" t="s">
        <v>34</v>
      </c>
      <c r="C116" s="21">
        <f>SUM(B30:F30)</f>
        <v>670445</v>
      </c>
      <c r="D116" s="21"/>
      <c r="E116" s="21">
        <f>SUM(B19:F19)</f>
        <v>1848</v>
      </c>
      <c r="F116" s="22">
        <f>C116/E116</f>
        <v>362.7949134199134</v>
      </c>
      <c r="G116" s="21">
        <f>SUM(B8:F8)</f>
        <v>2821</v>
      </c>
      <c r="H116" s="22">
        <f>C116/G116</f>
        <v>237.66217653314428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574848</v>
      </c>
      <c r="D118" s="21"/>
      <c r="E118" s="21">
        <f>SUM(E119:E120)</f>
        <v>1151</v>
      </c>
      <c r="F118" s="22">
        <f>C118/E118</f>
        <v>499.43353605560384</v>
      </c>
      <c r="G118" s="21">
        <f>SUM(G119:G120)</f>
        <v>2571</v>
      </c>
      <c r="H118" s="22">
        <f>C118/G118</f>
        <v>223.5892648774796</v>
      </c>
    </row>
    <row r="119" spans="1:8" ht="12.75">
      <c r="A119" t="s">
        <v>23</v>
      </c>
      <c r="C119" s="21">
        <f>G31</f>
        <v>437606</v>
      </c>
      <c r="D119" s="21"/>
      <c r="E119" s="21">
        <f>G20</f>
        <v>875</v>
      </c>
      <c r="F119" s="22">
        <f>C119/E119</f>
        <v>500.12114285714284</v>
      </c>
      <c r="G119" s="21">
        <f>G9</f>
        <v>1972</v>
      </c>
      <c r="H119" s="22">
        <f>C119/G119</f>
        <v>221.90973630831644</v>
      </c>
    </row>
    <row r="120" spans="1:8" ht="12.75">
      <c r="A120" t="s">
        <v>34</v>
      </c>
      <c r="C120" s="21">
        <f>SUM(B31:F31)</f>
        <v>137242</v>
      </c>
      <c r="D120" s="21"/>
      <c r="E120" s="21">
        <f>SUM(B20:F20)</f>
        <v>276</v>
      </c>
      <c r="F120" s="22">
        <f>C120/E120</f>
        <v>497.2536231884058</v>
      </c>
      <c r="G120" s="21">
        <f>SUM(B9:F9)</f>
        <v>599</v>
      </c>
      <c r="H120" s="22">
        <f>C120/G120</f>
        <v>229.11853088480802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83837</v>
      </c>
      <c r="D122" s="21"/>
      <c r="E122" s="21">
        <f>SUM(E123:E124)</f>
        <v>187</v>
      </c>
      <c r="F122" s="22">
        <f>C122/E122</f>
        <v>448.32620320855614</v>
      </c>
      <c r="G122" s="21">
        <f>SUM(G123:G124)</f>
        <v>387</v>
      </c>
      <c r="H122" s="22">
        <f>C122/G122</f>
        <v>216.63307493540051</v>
      </c>
    </row>
    <row r="123" spans="1:8" ht="12.75">
      <c r="A123" t="s">
        <v>23</v>
      </c>
      <c r="C123" s="21">
        <f>G32</f>
        <v>61819</v>
      </c>
      <c r="D123" s="21"/>
      <c r="E123" s="21">
        <f>G21</f>
        <v>139</v>
      </c>
      <c r="F123" s="22">
        <f>C123/E123</f>
        <v>444.7410071942446</v>
      </c>
      <c r="G123" s="21">
        <f>G10</f>
        <v>297</v>
      </c>
      <c r="H123" s="22">
        <f>C123/G123</f>
        <v>208.14478114478115</v>
      </c>
    </row>
    <row r="124" spans="1:8" ht="12.75">
      <c r="A124" t="s">
        <v>34</v>
      </c>
      <c r="C124" s="21">
        <f>SUM(B32:F32)</f>
        <v>22018</v>
      </c>
      <c r="D124" s="21"/>
      <c r="E124" s="21">
        <f>SUM(B21:F21)</f>
        <v>48</v>
      </c>
      <c r="F124" s="22">
        <f>C124/E124</f>
        <v>458.7083333333333</v>
      </c>
      <c r="G124" s="21">
        <f>SUM(B10:F10)</f>
        <v>90</v>
      </c>
      <c r="H124" s="22">
        <f>C124/G124</f>
        <v>244.64444444444445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8984659</v>
      </c>
      <c r="D130" s="21"/>
      <c r="E130" s="21">
        <f aca="true" t="shared" si="17" ref="E130:K130">SUM(E131:E134)</f>
        <v>4946061</v>
      </c>
      <c r="F130" s="21">
        <f t="shared" si="17"/>
        <v>2235638</v>
      </c>
      <c r="G130" s="21">
        <f t="shared" si="17"/>
        <v>302810</v>
      </c>
      <c r="H130" s="21">
        <f t="shared" si="17"/>
        <v>829705</v>
      </c>
      <c r="I130" s="21">
        <f t="shared" si="17"/>
        <v>670445</v>
      </c>
      <c r="J130" s="21">
        <f t="shared" si="17"/>
        <v>137242</v>
      </c>
      <c r="K130" s="21">
        <f t="shared" si="17"/>
        <v>22018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3575448</v>
      </c>
      <c r="D131" s="21"/>
      <c r="E131" s="21">
        <f>SUM(E27:F27)</f>
        <v>2215533</v>
      </c>
      <c r="F131" s="21">
        <f>SUM(E28:F28)</f>
        <v>722719</v>
      </c>
      <c r="G131" s="21">
        <f>SUM(E29:F29)</f>
        <v>127163</v>
      </c>
      <c r="H131" s="21">
        <f>SUM(I131:K131)</f>
        <v>271425</v>
      </c>
      <c r="I131" s="21">
        <f>SUM(E30:F30)</f>
        <v>238608</v>
      </c>
      <c r="J131" s="21">
        <f>SUM(E31:F31)</f>
        <v>27855</v>
      </c>
      <c r="K131" s="21">
        <f>SUM(E32:F32)</f>
        <v>4962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4022497</v>
      </c>
      <c r="D132" s="21"/>
      <c r="E132" s="21">
        <f>B27</f>
        <v>1956433</v>
      </c>
      <c r="F132" s="21">
        <f>B28</f>
        <v>1175465</v>
      </c>
      <c r="G132" s="21">
        <f>B29</f>
        <v>136127</v>
      </c>
      <c r="H132" s="21">
        <f>SUM(I132:K132)</f>
        <v>432833</v>
      </c>
      <c r="I132" s="21">
        <f>B30</f>
        <v>321639</v>
      </c>
      <c r="J132" s="21">
        <f>B31</f>
        <v>96732</v>
      </c>
      <c r="K132" s="21">
        <f>B32</f>
        <v>14462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18805</v>
      </c>
      <c r="D133" s="21"/>
      <c r="E133" s="21">
        <f>C27</f>
        <v>8780</v>
      </c>
      <c r="F133" s="21">
        <f>C28</f>
        <v>4248</v>
      </c>
      <c r="G133" s="21">
        <f>C29</f>
        <v>0</v>
      </c>
      <c r="H133" s="21">
        <f>SUM(I133:K133)</f>
        <v>4737</v>
      </c>
      <c r="I133" s="21">
        <f>C30</f>
        <v>1040</v>
      </c>
      <c r="J133" s="21">
        <f>C31</f>
        <v>3247</v>
      </c>
      <c r="K133" s="21">
        <f>C32</f>
        <v>450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1367909</v>
      </c>
      <c r="D134" s="21"/>
      <c r="E134" s="21">
        <f>D27</f>
        <v>765315</v>
      </c>
      <c r="F134" s="21">
        <f>D28</f>
        <v>333206</v>
      </c>
      <c r="G134" s="21">
        <f>D29</f>
        <v>39520</v>
      </c>
      <c r="H134" s="21">
        <f>SUM(I134:K134)</f>
        <v>120710</v>
      </c>
      <c r="I134" s="21">
        <f>D30</f>
        <v>109158</v>
      </c>
      <c r="J134" s="21">
        <f>D31</f>
        <v>9408</v>
      </c>
      <c r="K134" s="21">
        <f>D32</f>
        <v>2144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3575448</v>
      </c>
      <c r="E140" s="22">
        <f>B140/C66</f>
        <v>248.12269257460096</v>
      </c>
      <c r="G140" s="22">
        <f>B140/C67</f>
        <v>230.95717330921775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4022497</v>
      </c>
      <c r="E141" s="22">
        <f>B141/C71</f>
        <v>793.7050118389898</v>
      </c>
      <c r="G141" s="22">
        <f>B141/C72</f>
        <v>247.87385999507026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18805</v>
      </c>
      <c r="E142" s="22">
        <f>B142/C76</f>
        <v>854.7727272727273</v>
      </c>
      <c r="G142" s="22">
        <f>B142/C77</f>
        <v>247.43421052631578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1367909</v>
      </c>
      <c r="E143" s="22">
        <f>B143/C81</f>
        <v>339.5157607346736</v>
      </c>
      <c r="G143" s="22">
        <f>B143/C82</f>
        <v>331.2128329297821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8506</v>
      </c>
      <c r="C5" s="25">
        <v>43</v>
      </c>
      <c r="D5" s="25">
        <v>2492</v>
      </c>
      <c r="E5" s="25">
        <v>9873</v>
      </c>
      <c r="F5" s="25">
        <v>329</v>
      </c>
      <c r="G5" s="25">
        <v>89810</v>
      </c>
      <c r="H5" s="20">
        <f aca="true" t="shared" si="0" ref="H5:H11">SUM(B5:G5)</f>
        <v>111053</v>
      </c>
    </row>
    <row r="6" spans="1:14" ht="12.75">
      <c r="A6" s="4" t="s">
        <v>8</v>
      </c>
      <c r="B6" s="25">
        <v>5081</v>
      </c>
      <c r="C6" s="25">
        <v>0</v>
      </c>
      <c r="D6" s="25">
        <v>1065</v>
      </c>
      <c r="E6" s="25">
        <v>3335</v>
      </c>
      <c r="F6" s="25">
        <v>67</v>
      </c>
      <c r="G6" s="25">
        <v>39140</v>
      </c>
      <c r="H6" s="20">
        <f t="shared" si="0"/>
        <v>48688</v>
      </c>
      <c r="N6" s="19" t="s">
        <v>95</v>
      </c>
    </row>
    <row r="7" spans="1:14" ht="12.75">
      <c r="A7" s="4" t="s">
        <v>9</v>
      </c>
      <c r="B7" s="25">
        <v>607</v>
      </c>
      <c r="C7" s="25">
        <v>0</v>
      </c>
      <c r="D7" s="25">
        <v>148</v>
      </c>
      <c r="E7" s="25">
        <v>585</v>
      </c>
      <c r="F7" s="25">
        <v>12</v>
      </c>
      <c r="G7" s="25">
        <v>8481</v>
      </c>
      <c r="H7" s="20">
        <f t="shared" si="0"/>
        <v>9833</v>
      </c>
      <c r="N7" s="19"/>
    </row>
    <row r="8" spans="1:16" ht="12.75">
      <c r="A8" s="4" t="s">
        <v>10</v>
      </c>
      <c r="B8" s="25">
        <v>1326</v>
      </c>
      <c r="C8" s="25">
        <v>5</v>
      </c>
      <c r="D8" s="25">
        <v>363</v>
      </c>
      <c r="E8" s="25">
        <v>1058</v>
      </c>
      <c r="F8" s="25">
        <v>32</v>
      </c>
      <c r="G8" s="25">
        <v>17983</v>
      </c>
      <c r="H8" s="20">
        <f t="shared" si="0"/>
        <v>20767</v>
      </c>
      <c r="N8" s="18" t="s">
        <v>4</v>
      </c>
      <c r="P8" s="19" t="s">
        <v>80</v>
      </c>
    </row>
    <row r="9" spans="1:16" ht="12.75">
      <c r="A9" s="4" t="s">
        <v>11</v>
      </c>
      <c r="B9" s="25">
        <v>427</v>
      </c>
      <c r="C9" s="25">
        <v>0</v>
      </c>
      <c r="D9" s="25">
        <v>33</v>
      </c>
      <c r="E9" s="25">
        <v>128</v>
      </c>
      <c r="F9" s="25">
        <v>3</v>
      </c>
      <c r="G9" s="25">
        <v>1950</v>
      </c>
      <c r="H9" s="20">
        <f t="shared" si="0"/>
        <v>2541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50</v>
      </c>
      <c r="C10" s="25">
        <v>2</v>
      </c>
      <c r="D10" s="25">
        <v>7</v>
      </c>
      <c r="E10" s="25">
        <v>23</v>
      </c>
      <c r="F10" s="25">
        <v>1</v>
      </c>
      <c r="G10" s="25">
        <v>290</v>
      </c>
      <c r="H10" s="20">
        <f t="shared" si="0"/>
        <v>373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1803</v>
      </c>
      <c r="C11" s="20">
        <f t="shared" si="1"/>
        <v>7</v>
      </c>
      <c r="D11" s="20">
        <f t="shared" si="1"/>
        <v>403</v>
      </c>
      <c r="E11" s="20">
        <f t="shared" si="1"/>
        <v>1209</v>
      </c>
      <c r="F11" s="20">
        <f t="shared" si="1"/>
        <v>36</v>
      </c>
      <c r="G11" s="20">
        <f t="shared" si="1"/>
        <v>20223</v>
      </c>
      <c r="H11" s="20">
        <f t="shared" si="0"/>
        <v>23681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15997</v>
      </c>
      <c r="C12" s="20">
        <f t="shared" si="2"/>
        <v>50</v>
      </c>
      <c r="D12" s="20">
        <f t="shared" si="2"/>
        <v>4108</v>
      </c>
      <c r="E12" s="20">
        <f t="shared" si="2"/>
        <v>15002</v>
      </c>
      <c r="F12" s="20">
        <f t="shared" si="2"/>
        <v>444</v>
      </c>
      <c r="G12" s="20">
        <f t="shared" si="2"/>
        <v>157654</v>
      </c>
      <c r="H12" s="20">
        <f t="shared" si="2"/>
        <v>193255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2653</v>
      </c>
      <c r="C16" s="25">
        <v>10</v>
      </c>
      <c r="D16" s="25">
        <v>2428</v>
      </c>
      <c r="E16" s="25">
        <v>9089</v>
      </c>
      <c r="F16" s="25">
        <v>285</v>
      </c>
      <c r="G16" s="25">
        <v>41102</v>
      </c>
      <c r="H16" s="20">
        <f aca="true" t="shared" si="3" ref="H16:H22">SUM(B16:G16)</f>
        <v>55567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1574</v>
      </c>
      <c r="C17" s="25">
        <v>0</v>
      </c>
      <c r="D17" s="25">
        <v>1041</v>
      </c>
      <c r="E17" s="25">
        <v>3200</v>
      </c>
      <c r="F17" s="25">
        <v>58</v>
      </c>
      <c r="G17" s="25">
        <v>19499</v>
      </c>
      <c r="H17" s="20">
        <f t="shared" si="3"/>
        <v>25372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197</v>
      </c>
      <c r="C18" s="25">
        <v>0</v>
      </c>
      <c r="D18" s="25">
        <v>146</v>
      </c>
      <c r="E18" s="25">
        <v>564</v>
      </c>
      <c r="F18" s="25">
        <v>11</v>
      </c>
      <c r="G18" s="25">
        <v>4206</v>
      </c>
      <c r="H18" s="20">
        <f t="shared" si="3"/>
        <v>5124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436</v>
      </c>
      <c r="C19" s="25">
        <v>1</v>
      </c>
      <c r="D19" s="25">
        <v>351</v>
      </c>
      <c r="E19" s="25">
        <v>1020</v>
      </c>
      <c r="F19" s="25">
        <v>30</v>
      </c>
      <c r="G19" s="25">
        <v>8969</v>
      </c>
      <c r="H19" s="20">
        <f t="shared" si="3"/>
        <v>10807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121</v>
      </c>
      <c r="C20" s="25">
        <v>0</v>
      </c>
      <c r="D20" s="25">
        <v>33</v>
      </c>
      <c r="E20" s="25">
        <v>120</v>
      </c>
      <c r="F20" s="25">
        <v>2</v>
      </c>
      <c r="G20" s="25">
        <v>879</v>
      </c>
      <c r="H20" s="20">
        <f t="shared" si="3"/>
        <v>1155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17</v>
      </c>
      <c r="C21" s="25">
        <v>1</v>
      </c>
      <c r="D21" s="25">
        <v>7</v>
      </c>
      <c r="E21" s="25">
        <v>22</v>
      </c>
      <c r="F21" s="25">
        <v>1</v>
      </c>
      <c r="G21" s="25">
        <v>131</v>
      </c>
      <c r="H21" s="20">
        <f t="shared" si="3"/>
        <v>179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574</v>
      </c>
      <c r="C22" s="20">
        <f t="shared" si="4"/>
        <v>2</v>
      </c>
      <c r="D22" s="20">
        <f t="shared" si="4"/>
        <v>391</v>
      </c>
      <c r="E22" s="20">
        <f t="shared" si="4"/>
        <v>1162</v>
      </c>
      <c r="F22" s="20">
        <f t="shared" si="4"/>
        <v>33</v>
      </c>
      <c r="G22" s="20">
        <f t="shared" si="4"/>
        <v>9979</v>
      </c>
      <c r="H22" s="20">
        <f t="shared" si="3"/>
        <v>12141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4998</v>
      </c>
      <c r="C23" s="20">
        <f t="shared" si="5"/>
        <v>12</v>
      </c>
      <c r="D23" s="20">
        <f t="shared" si="5"/>
        <v>4006</v>
      </c>
      <c r="E23" s="20">
        <f t="shared" si="5"/>
        <v>14015</v>
      </c>
      <c r="F23" s="20">
        <f t="shared" si="5"/>
        <v>387</v>
      </c>
      <c r="G23" s="20">
        <f t="shared" si="5"/>
        <v>74786</v>
      </c>
      <c r="H23" s="20">
        <f t="shared" si="5"/>
        <v>98204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1931437</v>
      </c>
      <c r="C27" s="25">
        <v>9523</v>
      </c>
      <c r="D27" s="25">
        <v>759745</v>
      </c>
      <c r="E27" s="25">
        <v>2110804</v>
      </c>
      <c r="F27" s="25">
        <v>100400</v>
      </c>
      <c r="G27" s="25">
        <v>19884159</v>
      </c>
      <c r="H27" s="20">
        <f aca="true" t="shared" si="6" ref="H27:H32">SUM(B27:G27)</f>
        <v>24796068</v>
      </c>
    </row>
    <row r="28" spans="1:8" ht="12.75">
      <c r="A28" s="4" t="s">
        <v>8</v>
      </c>
      <c r="B28" s="25">
        <v>1164545</v>
      </c>
      <c r="C28" s="25">
        <v>0</v>
      </c>
      <c r="D28" s="25">
        <v>324661</v>
      </c>
      <c r="E28" s="25">
        <v>700551</v>
      </c>
      <c r="F28" s="25">
        <v>19782</v>
      </c>
      <c r="G28" s="25">
        <v>9065831</v>
      </c>
      <c r="H28" s="20">
        <f t="shared" si="6"/>
        <v>11275370</v>
      </c>
    </row>
    <row r="29" spans="1:8" ht="12.75">
      <c r="A29" s="4" t="s">
        <v>9</v>
      </c>
      <c r="B29" s="25">
        <v>136194</v>
      </c>
      <c r="C29" s="25">
        <v>0</v>
      </c>
      <c r="D29" s="25">
        <v>44307</v>
      </c>
      <c r="E29" s="25">
        <v>121377</v>
      </c>
      <c r="F29" s="25">
        <v>3639</v>
      </c>
      <c r="G29" s="25">
        <v>1865579</v>
      </c>
      <c r="H29" s="20">
        <f t="shared" si="6"/>
        <v>2171096</v>
      </c>
    </row>
    <row r="30" spans="1:10" ht="12.75">
      <c r="A30" s="4" t="s">
        <v>10</v>
      </c>
      <c r="B30" s="25">
        <v>310604</v>
      </c>
      <c r="C30" s="25">
        <v>1082</v>
      </c>
      <c r="D30" s="25">
        <v>108652</v>
      </c>
      <c r="E30" s="25">
        <v>231009</v>
      </c>
      <c r="F30" s="25">
        <v>9801</v>
      </c>
      <c r="G30" s="25">
        <v>4036939</v>
      </c>
      <c r="H30" s="20">
        <f t="shared" si="6"/>
        <v>4698087</v>
      </c>
      <c r="J30" s="20"/>
    </row>
    <row r="31" spans="1:8" ht="12.75">
      <c r="A31" s="4" t="s">
        <v>11</v>
      </c>
      <c r="B31" s="25">
        <v>97095</v>
      </c>
      <c r="C31" s="25">
        <v>0</v>
      </c>
      <c r="D31" s="25">
        <v>10004</v>
      </c>
      <c r="E31" s="25">
        <v>26507</v>
      </c>
      <c r="F31" s="25">
        <v>866</v>
      </c>
      <c r="G31" s="25">
        <v>438226</v>
      </c>
      <c r="H31" s="20">
        <f t="shared" si="6"/>
        <v>572698</v>
      </c>
    </row>
    <row r="32" spans="1:8" ht="12.75">
      <c r="A32" s="4" t="s">
        <v>12</v>
      </c>
      <c r="B32" s="25">
        <v>12912</v>
      </c>
      <c r="C32" s="25">
        <v>450</v>
      </c>
      <c r="D32" s="25">
        <v>2176</v>
      </c>
      <c r="E32" s="25">
        <v>4652</v>
      </c>
      <c r="F32" s="25">
        <v>298</v>
      </c>
      <c r="G32" s="25">
        <v>61023</v>
      </c>
      <c r="H32" s="20">
        <f t="shared" si="6"/>
        <v>81511</v>
      </c>
    </row>
    <row r="33" spans="1:8" ht="12.75">
      <c r="A33" s="4" t="s">
        <v>13</v>
      </c>
      <c r="B33" s="20">
        <f aca="true" t="shared" si="7" ref="B33:H33">SUM(B30:B32)</f>
        <v>420611</v>
      </c>
      <c r="C33" s="20">
        <f t="shared" si="7"/>
        <v>1532</v>
      </c>
      <c r="D33" s="20">
        <f t="shared" si="7"/>
        <v>120832</v>
      </c>
      <c r="E33" s="20">
        <f t="shared" si="7"/>
        <v>262168</v>
      </c>
      <c r="F33" s="20">
        <f t="shared" si="7"/>
        <v>10965</v>
      </c>
      <c r="G33" s="20">
        <f t="shared" si="7"/>
        <v>4536188</v>
      </c>
      <c r="H33" s="20">
        <f t="shared" si="7"/>
        <v>5352296</v>
      </c>
    </row>
    <row r="34" spans="1:8" ht="12.75">
      <c r="A34" s="4" t="s">
        <v>14</v>
      </c>
      <c r="B34" s="20">
        <f aca="true" t="shared" si="8" ref="B34:H34">SUM(B27+B28+B29+B33)</f>
        <v>3652787</v>
      </c>
      <c r="C34" s="20">
        <f t="shared" si="8"/>
        <v>11055</v>
      </c>
      <c r="D34" s="20">
        <f t="shared" si="8"/>
        <v>1249545</v>
      </c>
      <c r="E34" s="20">
        <f t="shared" si="8"/>
        <v>3194900</v>
      </c>
      <c r="F34" s="20">
        <f t="shared" si="8"/>
        <v>134786</v>
      </c>
      <c r="G34" s="20">
        <f t="shared" si="8"/>
        <v>35351757</v>
      </c>
      <c r="H34" s="20">
        <f t="shared" si="8"/>
        <v>43594830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98204</v>
      </c>
      <c r="D42" s="21">
        <f>H16</f>
        <v>55567</v>
      </c>
      <c r="E42" s="21">
        <f>H17</f>
        <v>25372</v>
      </c>
      <c r="F42" s="21">
        <f>H18</f>
        <v>5124</v>
      </c>
      <c r="G42" s="21">
        <f>H22</f>
        <v>12141</v>
      </c>
      <c r="H42" s="21">
        <f>H19</f>
        <v>10807</v>
      </c>
      <c r="I42" s="21">
        <f>H20</f>
        <v>1155</v>
      </c>
      <c r="J42" s="21">
        <f>H21</f>
        <v>179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193255</v>
      </c>
      <c r="D43" s="21">
        <f>H5</f>
        <v>111053</v>
      </c>
      <c r="E43" s="21">
        <f>H6</f>
        <v>48688</v>
      </c>
      <c r="F43" s="21">
        <f>H7</f>
        <v>9833</v>
      </c>
      <c r="G43" s="21">
        <f>H11</f>
        <v>23681</v>
      </c>
      <c r="H43" s="21">
        <f>H8</f>
        <v>20767</v>
      </c>
      <c r="I43" s="21">
        <f>H9</f>
        <v>2541</v>
      </c>
      <c r="J43" s="21">
        <f>H10</f>
        <v>373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1.9678933648323897</v>
      </c>
      <c r="D44" s="22">
        <f t="shared" si="9"/>
        <v>1.998542300286141</v>
      </c>
      <c r="E44" s="22">
        <f t="shared" si="9"/>
        <v>1.918965789058805</v>
      </c>
      <c r="F44" s="22">
        <f t="shared" si="9"/>
        <v>1.919008587041374</v>
      </c>
      <c r="G44" s="22">
        <f t="shared" si="9"/>
        <v>1.9504983115064658</v>
      </c>
      <c r="H44" s="22">
        <f t="shared" si="9"/>
        <v>1.9216248727676506</v>
      </c>
      <c r="I44" s="22">
        <f t="shared" si="9"/>
        <v>2.2</v>
      </c>
      <c r="J44" s="22">
        <f t="shared" si="9"/>
        <v>2.083798882681564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74786</v>
      </c>
      <c r="D47" s="21">
        <f>G16</f>
        <v>41102</v>
      </c>
      <c r="E47" s="21">
        <f>G17</f>
        <v>19499</v>
      </c>
      <c r="F47" s="21">
        <f>G18</f>
        <v>4206</v>
      </c>
      <c r="G47" s="21">
        <f>G22</f>
        <v>9979</v>
      </c>
      <c r="H47" s="21">
        <f>G19</f>
        <v>8969</v>
      </c>
      <c r="I47" s="21">
        <f>G20</f>
        <v>879</v>
      </c>
      <c r="J47" s="21">
        <f>G21</f>
        <v>131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157654</v>
      </c>
      <c r="D48" s="21">
        <f>G5</f>
        <v>89810</v>
      </c>
      <c r="E48" s="21">
        <f>G6</f>
        <v>39140</v>
      </c>
      <c r="F48" s="21">
        <f>G7</f>
        <v>8481</v>
      </c>
      <c r="G48" s="21">
        <f>G11</f>
        <v>20223</v>
      </c>
      <c r="H48" s="21">
        <f>G8</f>
        <v>17983</v>
      </c>
      <c r="I48" s="21">
        <f>G9</f>
        <v>1950</v>
      </c>
      <c r="J48" s="21">
        <f>G10</f>
        <v>290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2.1080683550397135</v>
      </c>
      <c r="D49" s="22">
        <f t="shared" si="10"/>
        <v>2.185051822295752</v>
      </c>
      <c r="E49" s="22">
        <f t="shared" si="10"/>
        <v>2.00728242473973</v>
      </c>
      <c r="F49" s="22">
        <f t="shared" si="10"/>
        <v>2.0164051355206847</v>
      </c>
      <c r="G49" s="22">
        <f t="shared" si="10"/>
        <v>2.026555767110933</v>
      </c>
      <c r="H49" s="22">
        <f t="shared" si="10"/>
        <v>2.005017281748244</v>
      </c>
      <c r="I49" s="22">
        <f t="shared" si="10"/>
        <v>2.218430034129693</v>
      </c>
      <c r="J49" s="22">
        <f t="shared" si="10"/>
        <v>2.213740458015267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23418</v>
      </c>
      <c r="D52" s="21">
        <f>SUM(B16:F16)</f>
        <v>14465</v>
      </c>
      <c r="E52" s="21">
        <f>SUM(B17:F17)</f>
        <v>5873</v>
      </c>
      <c r="F52" s="21">
        <f>SUM(B18:F18)</f>
        <v>918</v>
      </c>
      <c r="G52" s="21">
        <f>SUM(H52:J52)</f>
        <v>2162</v>
      </c>
      <c r="H52" s="21">
        <f>SUM(B19:F19)</f>
        <v>1838</v>
      </c>
      <c r="I52" s="21">
        <f>SUM(B20:F20)</f>
        <v>276</v>
      </c>
      <c r="J52" s="21">
        <f>SUM(B21:F21)</f>
        <v>48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35601</v>
      </c>
      <c r="D53" s="21">
        <f>SUM(B5:F5)</f>
        <v>21243</v>
      </c>
      <c r="E53" s="21">
        <f>SUM(B6:F6)</f>
        <v>9548</v>
      </c>
      <c r="F53" s="21">
        <f>SUM(B7:F7)</f>
        <v>1352</v>
      </c>
      <c r="G53" s="21">
        <f>SUM(H53:J53)</f>
        <v>3457</v>
      </c>
      <c r="H53" s="21">
        <f>SUM(B8:F8)</f>
        <v>2784</v>
      </c>
      <c r="I53" s="21">
        <f>SUM(B9:F9)</f>
        <v>591</v>
      </c>
      <c r="J53" s="21">
        <f>SUM(A10:E10)</f>
        <v>82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1.5202408403791956</v>
      </c>
      <c r="D54" s="22">
        <f t="shared" si="11"/>
        <v>1.4685793294158314</v>
      </c>
      <c r="E54" s="22">
        <f t="shared" si="11"/>
        <v>1.6257449344457688</v>
      </c>
      <c r="F54" s="22">
        <f t="shared" si="11"/>
        <v>1.4727668845315904</v>
      </c>
      <c r="G54" s="22">
        <f t="shared" si="11"/>
        <v>1.5989824236817762</v>
      </c>
      <c r="H54" s="22">
        <f t="shared" si="11"/>
        <v>1.514689880304679</v>
      </c>
      <c r="I54" s="22">
        <f t="shared" si="11"/>
        <v>2.141304347826087</v>
      </c>
      <c r="J54" s="22">
        <f t="shared" si="11"/>
        <v>1.7083333333333333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23418</v>
      </c>
      <c r="D61" s="21">
        <f>SUM(B16:F16)</f>
        <v>14465</v>
      </c>
      <c r="E61" s="21">
        <f>SUM(B17:F17)</f>
        <v>5873</v>
      </c>
      <c r="F61" s="21">
        <f>SUM(B18:F18)</f>
        <v>918</v>
      </c>
      <c r="G61" s="21">
        <f>SUM(H61:J61)</f>
        <v>2162</v>
      </c>
      <c r="H61" s="21">
        <f>SUM(B19:F19)</f>
        <v>1838</v>
      </c>
      <c r="I61" s="21">
        <f>SUM(B20:F20)</f>
        <v>276</v>
      </c>
      <c r="J61" s="21">
        <f>SUM(B21:F21)</f>
        <v>48</v>
      </c>
      <c r="K61" s="21"/>
      <c r="N61" s="19" t="s">
        <v>95</v>
      </c>
    </row>
    <row r="62" spans="1:14" ht="12.75">
      <c r="A62" t="s">
        <v>21</v>
      </c>
      <c r="C62" s="21">
        <f>SUM(B12:F12)</f>
        <v>35601</v>
      </c>
      <c r="D62" s="21">
        <f>SUM(B5:F5)</f>
        <v>21243</v>
      </c>
      <c r="E62" s="21">
        <f>SUM(B6:F6)</f>
        <v>9548</v>
      </c>
      <c r="F62" s="21">
        <f>SUM(B7:F7)</f>
        <v>1352</v>
      </c>
      <c r="G62" s="21">
        <f>SUM(H62:J62)</f>
        <v>3458</v>
      </c>
      <c r="H62" s="21">
        <f>SUM(B8:F8)</f>
        <v>2784</v>
      </c>
      <c r="I62" s="21">
        <f>SUM(B9:F9)</f>
        <v>591</v>
      </c>
      <c r="J62" s="21">
        <f>SUM(B10:F10)</f>
        <v>83</v>
      </c>
      <c r="K62" s="21"/>
      <c r="N62" s="19"/>
    </row>
    <row r="63" spans="1:16" ht="12.75">
      <c r="A63" t="s">
        <v>22</v>
      </c>
      <c r="C63" s="22">
        <f aca="true" t="shared" si="12" ref="C63:J63">C62/C61</f>
        <v>1.5202408403791956</v>
      </c>
      <c r="D63" s="22">
        <f t="shared" si="12"/>
        <v>1.4685793294158314</v>
      </c>
      <c r="E63" s="22">
        <f t="shared" si="12"/>
        <v>1.6257449344457688</v>
      </c>
      <c r="F63" s="22">
        <f t="shared" si="12"/>
        <v>1.4727668845315904</v>
      </c>
      <c r="G63" s="22">
        <f t="shared" si="12"/>
        <v>1.599444958371878</v>
      </c>
      <c r="H63" s="22">
        <f t="shared" si="12"/>
        <v>1.514689880304679</v>
      </c>
      <c r="I63" s="22">
        <f t="shared" si="12"/>
        <v>2.141304347826087</v>
      </c>
      <c r="J63" s="22">
        <f t="shared" si="12"/>
        <v>1.7291666666666667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14402</v>
      </c>
      <c r="D66" s="21">
        <f>SUM(E16:F16)</f>
        <v>9374</v>
      </c>
      <c r="E66" s="21">
        <f>SUM(E17:F17)</f>
        <v>3258</v>
      </c>
      <c r="F66" s="21">
        <f>SUM(E18:F18)</f>
        <v>575</v>
      </c>
      <c r="G66" s="21">
        <f>SUM(H66:J66)</f>
        <v>1195</v>
      </c>
      <c r="H66" s="21">
        <f>SUM(E19:F19)</f>
        <v>1050</v>
      </c>
      <c r="I66" s="21">
        <f>SUM(E20:F20)</f>
        <v>122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15446</v>
      </c>
      <c r="D67" s="21">
        <f>SUM(E5:F5)</f>
        <v>10202</v>
      </c>
      <c r="E67" s="21">
        <f>SUM(E6:F6)</f>
        <v>3402</v>
      </c>
      <c r="F67" s="21">
        <f>SUM(E7:F7)</f>
        <v>597</v>
      </c>
      <c r="G67" s="21">
        <f>SUM(H67:J67)</f>
        <v>1245</v>
      </c>
      <c r="H67" s="21">
        <f>SUM(E8:F8)</f>
        <v>1090</v>
      </c>
      <c r="I67" s="21">
        <f>SUM(E9:F9)</f>
        <v>131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1.0724899319538952</v>
      </c>
      <c r="D68" s="22">
        <f t="shared" si="13"/>
        <v>1.0883294218049926</v>
      </c>
      <c r="E68" s="22">
        <f t="shared" si="13"/>
        <v>1.0441988950276244</v>
      </c>
      <c r="F68" s="22">
        <f t="shared" si="13"/>
        <v>1.0382608695652173</v>
      </c>
      <c r="G68" s="22">
        <f t="shared" si="13"/>
        <v>1.0418410041841004</v>
      </c>
      <c r="H68" s="22">
        <f t="shared" si="13"/>
        <v>1.0380952380952382</v>
      </c>
      <c r="I68" s="22">
        <f t="shared" si="13"/>
        <v>1.0737704918032787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4998</v>
      </c>
      <c r="D71" s="21">
        <f>B16</f>
        <v>2653</v>
      </c>
      <c r="E71" s="21">
        <f>B17</f>
        <v>1574</v>
      </c>
      <c r="F71" s="21">
        <f>B18</f>
        <v>197</v>
      </c>
      <c r="G71" s="21">
        <f>SUM(H71:J71)</f>
        <v>574</v>
      </c>
      <c r="H71" s="21">
        <f>B19</f>
        <v>436</v>
      </c>
      <c r="I71" s="21">
        <f>B20</f>
        <v>121</v>
      </c>
      <c r="J71" s="21">
        <f>B21</f>
        <v>17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15997</v>
      </c>
      <c r="D72" s="21">
        <f>B5</f>
        <v>8506</v>
      </c>
      <c r="E72" s="21">
        <f>B6</f>
        <v>5081</v>
      </c>
      <c r="F72" s="21">
        <f>B7</f>
        <v>607</v>
      </c>
      <c r="G72" s="21">
        <f>SUM(H72:J72)</f>
        <v>1803</v>
      </c>
      <c r="H72" s="21">
        <f>B8</f>
        <v>1326</v>
      </c>
      <c r="I72" s="21">
        <f>B9</f>
        <v>427</v>
      </c>
      <c r="J72" s="21">
        <f>B10</f>
        <v>50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3.2006802721088436</v>
      </c>
      <c r="D73" s="22">
        <f t="shared" si="14"/>
        <v>3.206181681115718</v>
      </c>
      <c r="E73" s="22">
        <f t="shared" si="14"/>
        <v>3.228081321473952</v>
      </c>
      <c r="F73" s="22">
        <f t="shared" si="14"/>
        <v>3.081218274111675</v>
      </c>
      <c r="G73" s="22">
        <f t="shared" si="14"/>
        <v>3.1411149825783973</v>
      </c>
      <c r="H73" s="22">
        <f t="shared" si="14"/>
        <v>3.041284403669725</v>
      </c>
      <c r="I73" s="22">
        <f t="shared" si="14"/>
        <v>3.5289256198347108</v>
      </c>
      <c r="J73" s="22">
        <f t="shared" si="14"/>
        <v>2.9411764705882355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12</v>
      </c>
      <c r="D76" s="21">
        <f>C16</f>
        <v>10</v>
      </c>
      <c r="E76" s="21">
        <f>C17</f>
        <v>0</v>
      </c>
      <c r="F76" s="21">
        <f>C18</f>
        <v>0</v>
      </c>
      <c r="G76" s="21">
        <f>SUM(H76:J76)</f>
        <v>2</v>
      </c>
      <c r="H76" s="21">
        <f>C19</f>
        <v>1</v>
      </c>
      <c r="I76" s="21">
        <f>C20</f>
        <v>0</v>
      </c>
      <c r="J76" s="21">
        <f>C21</f>
        <v>1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50</v>
      </c>
      <c r="D77" s="21">
        <f>C5</f>
        <v>43</v>
      </c>
      <c r="E77" s="21">
        <f>C6</f>
        <v>0</v>
      </c>
      <c r="F77" s="21">
        <f>C7</f>
        <v>0</v>
      </c>
      <c r="G77" s="21">
        <f>SUM(H77:J77)</f>
        <v>7</v>
      </c>
      <c r="H77" s="21">
        <f>C8</f>
        <v>5</v>
      </c>
      <c r="I77" s="21">
        <f>C9</f>
        <v>0</v>
      </c>
      <c r="J77" s="21">
        <f>C10</f>
        <v>2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4.166666666666667</v>
      </c>
      <c r="D78" s="22">
        <f t="shared" si="15"/>
        <v>4.3</v>
      </c>
      <c r="E78" s="22" t="e">
        <f t="shared" si="15"/>
        <v>#DIV/0!</v>
      </c>
      <c r="F78" s="22" t="e">
        <f t="shared" si="15"/>
        <v>#DIV/0!</v>
      </c>
      <c r="G78" s="22">
        <f t="shared" si="15"/>
        <v>3.5</v>
      </c>
      <c r="H78" s="22">
        <f t="shared" si="15"/>
        <v>5</v>
      </c>
      <c r="I78" s="22" t="e">
        <f t="shared" si="15"/>
        <v>#DIV/0!</v>
      </c>
      <c r="J78" s="22">
        <f t="shared" si="15"/>
        <v>2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4006</v>
      </c>
      <c r="D81" s="21">
        <f>D16</f>
        <v>2428</v>
      </c>
      <c r="E81" s="21">
        <f>D17</f>
        <v>1041</v>
      </c>
      <c r="F81" s="21">
        <f>D18</f>
        <v>146</v>
      </c>
      <c r="G81" s="21">
        <f>SUM(H81:J81)</f>
        <v>391</v>
      </c>
      <c r="H81" s="21">
        <f>D19</f>
        <v>351</v>
      </c>
      <c r="I81" s="21">
        <f>D20</f>
        <v>33</v>
      </c>
      <c r="J81" s="21">
        <f>D21</f>
        <v>7</v>
      </c>
      <c r="K81" s="21"/>
    </row>
    <row r="82" spans="1:11" ht="12.75">
      <c r="A82" t="s">
        <v>21</v>
      </c>
      <c r="C82" s="21">
        <f>D12</f>
        <v>4108</v>
      </c>
      <c r="D82" s="21">
        <f>D5</f>
        <v>2492</v>
      </c>
      <c r="E82" s="21">
        <f>D6</f>
        <v>1065</v>
      </c>
      <c r="F82" s="21">
        <f>D7</f>
        <v>148</v>
      </c>
      <c r="G82" s="21">
        <f>SUM(H82:J82)</f>
        <v>403</v>
      </c>
      <c r="H82" s="21">
        <f>D8</f>
        <v>363</v>
      </c>
      <c r="I82" s="21">
        <f>D9</f>
        <v>33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1.0254618072890664</v>
      </c>
      <c r="D83" s="22">
        <f t="shared" si="16"/>
        <v>1.0263591433278418</v>
      </c>
      <c r="E83" s="22">
        <f t="shared" si="16"/>
        <v>1.0230547550432276</v>
      </c>
      <c r="F83" s="22">
        <f t="shared" si="16"/>
        <v>1.0136986301369864</v>
      </c>
      <c r="G83" s="22">
        <f t="shared" si="16"/>
        <v>1.030690537084399</v>
      </c>
      <c r="H83" s="22">
        <f t="shared" si="16"/>
        <v>1.0341880341880343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43594830</v>
      </c>
      <c r="D94" s="21"/>
      <c r="E94" s="21">
        <f>SUM(E95:E96)</f>
        <v>98204</v>
      </c>
      <c r="F94" s="22">
        <f>C94/E94</f>
        <v>443.9211233758299</v>
      </c>
      <c r="G94" s="21">
        <f>SUM(G95:G96)</f>
        <v>193255</v>
      </c>
      <c r="H94" s="22">
        <f>C94/G94</f>
        <v>225.58189956275388</v>
      </c>
    </row>
    <row r="95" spans="1:8" ht="12.75">
      <c r="A95" t="s">
        <v>23</v>
      </c>
      <c r="C95" s="21">
        <f>G34</f>
        <v>35351757</v>
      </c>
      <c r="D95" s="21"/>
      <c r="E95" s="21">
        <f>G23</f>
        <v>74786</v>
      </c>
      <c r="F95" s="22">
        <f>C95/E95</f>
        <v>472.70554649265904</v>
      </c>
      <c r="G95" s="21">
        <f>G12</f>
        <v>157654</v>
      </c>
      <c r="H95" s="22">
        <f>C95/G95</f>
        <v>224.23634668324306</v>
      </c>
    </row>
    <row r="96" spans="1:8" ht="12.75">
      <c r="A96" t="s">
        <v>34</v>
      </c>
      <c r="C96" s="21">
        <f>SUM(B34:F34)</f>
        <v>8243073</v>
      </c>
      <c r="D96" s="21"/>
      <c r="E96" s="21">
        <f>SUM(B23:F23)</f>
        <v>23418</v>
      </c>
      <c r="F96" s="22">
        <f>C96/E96</f>
        <v>351.99730976172174</v>
      </c>
      <c r="G96" s="21">
        <f>SUM(B12:F12)</f>
        <v>35601</v>
      </c>
      <c r="H96" s="22">
        <f>C96/G96</f>
        <v>231.54049043566192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24796068</v>
      </c>
      <c r="D98" s="21"/>
      <c r="E98" s="21">
        <f>SUM(E99:E100)</f>
        <v>55567</v>
      </c>
      <c r="F98" s="22">
        <f>C98/E98</f>
        <v>446.237299116382</v>
      </c>
      <c r="G98" s="21">
        <f>SUM(G99:G100)</f>
        <v>111053</v>
      </c>
      <c r="H98" s="22">
        <f>C98/G98</f>
        <v>223.28138816601083</v>
      </c>
      <c r="N98" s="19"/>
    </row>
    <row r="99" spans="1:16" ht="12.75">
      <c r="A99" t="s">
        <v>23</v>
      </c>
      <c r="C99" s="21">
        <f>G27</f>
        <v>19884159</v>
      </c>
      <c r="D99" s="21"/>
      <c r="E99" s="21">
        <f>G16</f>
        <v>41102</v>
      </c>
      <c r="F99" s="22">
        <f>C99/E99</f>
        <v>483.7759476424505</v>
      </c>
      <c r="G99" s="21">
        <f>G5</f>
        <v>89810</v>
      </c>
      <c r="H99" s="22">
        <f>C99/G99</f>
        <v>221.40250528894333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4911909</v>
      </c>
      <c r="D100" s="21"/>
      <c r="E100" s="21">
        <f>SUM(B16:F16)</f>
        <v>14465</v>
      </c>
      <c r="F100" s="22">
        <f>C100/E100</f>
        <v>339.5720013826478</v>
      </c>
      <c r="G100" s="21">
        <f>SUM(B5:F5)</f>
        <v>21243</v>
      </c>
      <c r="H100" s="22">
        <f>C100/G100</f>
        <v>231.2248270018359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11275370</v>
      </c>
      <c r="D102" s="21"/>
      <c r="E102" s="21">
        <f>SUM(E103:E104)</f>
        <v>25372</v>
      </c>
      <c r="F102" s="22">
        <f>C102/E102</f>
        <v>444.40209679962163</v>
      </c>
      <c r="G102" s="21">
        <f>SUM(G103:G104)</f>
        <v>48688</v>
      </c>
      <c r="H102" s="22">
        <f>C102/G102</f>
        <v>231.58416858363458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9065831</v>
      </c>
      <c r="D103" s="21"/>
      <c r="E103" s="21">
        <f>G17</f>
        <v>19499</v>
      </c>
      <c r="F103" s="22">
        <f>C103/E103</f>
        <v>464.9382532437561</v>
      </c>
      <c r="G103" s="21">
        <f>G6</f>
        <v>39140</v>
      </c>
      <c r="H103" s="22">
        <f>C103/G103</f>
        <v>231.6257281553398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2209539</v>
      </c>
      <c r="D104" s="21"/>
      <c r="E104" s="21">
        <f>SUM(B17:F17)</f>
        <v>5873</v>
      </c>
      <c r="F104" s="22">
        <f>C104/E104</f>
        <v>376.2198195130257</v>
      </c>
      <c r="G104" s="21">
        <f>SUM(B6:F6)</f>
        <v>9548</v>
      </c>
      <c r="H104" s="22">
        <f>C104/G104</f>
        <v>231.4138039379975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2171096</v>
      </c>
      <c r="D106" s="21"/>
      <c r="E106" s="21">
        <f>SUM(E107:E108)</f>
        <v>5124</v>
      </c>
      <c r="F106" s="22">
        <f>C106/E106</f>
        <v>423.7111631537861</v>
      </c>
      <c r="G106" s="21">
        <f>SUM(G107:G108)</f>
        <v>9833</v>
      </c>
      <c r="H106" s="22">
        <f>C106/G106</f>
        <v>220.79690836977525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1865579</v>
      </c>
      <c r="D107" s="21"/>
      <c r="E107" s="21">
        <f>G18</f>
        <v>4206</v>
      </c>
      <c r="F107" s="22">
        <f>C107/E107</f>
        <v>443.55183071802185</v>
      </c>
      <c r="G107" s="21">
        <f>G7</f>
        <v>8481</v>
      </c>
      <c r="H107" s="22">
        <f>C107/G107</f>
        <v>219.9715835396769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305517</v>
      </c>
      <c r="D108" s="21"/>
      <c r="E108" s="21">
        <f>SUM(B18:F18)</f>
        <v>918</v>
      </c>
      <c r="F108" s="22">
        <f>C108/E108</f>
        <v>332.8071895424837</v>
      </c>
      <c r="G108" s="21">
        <f>SUM(B7:F7)</f>
        <v>1352</v>
      </c>
      <c r="H108" s="22">
        <f>C108/G108</f>
        <v>225.9741124260355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5352296</v>
      </c>
      <c r="D110" s="21"/>
      <c r="E110" s="21">
        <f>SUM(E111:E112)</f>
        <v>12141</v>
      </c>
      <c r="F110" s="22">
        <f>C110/E110</f>
        <v>440.8447409603822</v>
      </c>
      <c r="G110" s="21">
        <f>SUM(G111:G112)</f>
        <v>23681</v>
      </c>
      <c r="H110" s="22">
        <f>C110/G110</f>
        <v>226.01646889911743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4536188</v>
      </c>
      <c r="D111" s="21"/>
      <c r="E111" s="21">
        <f>G22</f>
        <v>9979</v>
      </c>
      <c r="F111" s="22">
        <f>C111/E111</f>
        <v>454.5734041487123</v>
      </c>
      <c r="G111" s="21">
        <f>G11</f>
        <v>20223</v>
      </c>
      <c r="H111" s="22">
        <f>C111/G111</f>
        <v>224.3083617663057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816108</v>
      </c>
      <c r="D112" s="21"/>
      <c r="E112" s="21">
        <f>SUM(B22:F22)</f>
        <v>2162</v>
      </c>
      <c r="F112" s="22">
        <f>C112/E112</f>
        <v>377.4782608695652</v>
      </c>
      <c r="G112" s="21">
        <f>SUM(B11:F11)</f>
        <v>3458</v>
      </c>
      <c r="H112" s="22">
        <f>C112/G112</f>
        <v>236.00578368999422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4698087</v>
      </c>
      <c r="D114" s="21"/>
      <c r="E114" s="21">
        <f>SUM(E115:E116)</f>
        <v>10807</v>
      </c>
      <c r="F114" s="22">
        <f>C114/E114</f>
        <v>434.72628851670214</v>
      </c>
      <c r="G114" s="21">
        <f>SUM(G115:G116)</f>
        <v>20767</v>
      </c>
      <c r="H114" s="22">
        <f>C114/G114</f>
        <v>226.2284875042134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4036939</v>
      </c>
      <c r="D115" s="21"/>
      <c r="E115" s="21">
        <f>G19</f>
        <v>8969</v>
      </c>
      <c r="F115" s="22">
        <f>C115/E115</f>
        <v>450.0991191883153</v>
      </c>
      <c r="G115" s="21">
        <f>G8</f>
        <v>17983</v>
      </c>
      <c r="H115" s="22">
        <f>C115/G115</f>
        <v>224.4864038258355</v>
      </c>
    </row>
    <row r="116" spans="1:8" ht="12.75">
      <c r="A116" t="s">
        <v>34</v>
      </c>
      <c r="C116" s="21">
        <f>SUM(B30:F30)</f>
        <v>661148</v>
      </c>
      <c r="D116" s="21"/>
      <c r="E116" s="21">
        <f>SUM(B19:F19)</f>
        <v>1838</v>
      </c>
      <c r="F116" s="22">
        <f>C116/E116</f>
        <v>359.7105549510337</v>
      </c>
      <c r="G116" s="21">
        <f>SUM(B8:F8)</f>
        <v>2784</v>
      </c>
      <c r="H116" s="22">
        <f>C116/G116</f>
        <v>237.48132183908046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572698</v>
      </c>
      <c r="D118" s="21"/>
      <c r="E118" s="21">
        <f>SUM(E119:E120)</f>
        <v>1155</v>
      </c>
      <c r="F118" s="22">
        <f>C118/E118</f>
        <v>495.8424242424242</v>
      </c>
      <c r="G118" s="21">
        <f>SUM(G119:G120)</f>
        <v>2541</v>
      </c>
      <c r="H118" s="22">
        <f>C118/G118</f>
        <v>225.38292011019283</v>
      </c>
    </row>
    <row r="119" spans="1:8" ht="12.75">
      <c r="A119" t="s">
        <v>23</v>
      </c>
      <c r="C119" s="21">
        <f>G31</f>
        <v>438226</v>
      </c>
      <c r="D119" s="21"/>
      <c r="E119" s="21">
        <f>G20</f>
        <v>879</v>
      </c>
      <c r="F119" s="22">
        <f>C119/E119</f>
        <v>498.55062571103525</v>
      </c>
      <c r="G119" s="21">
        <f>G9</f>
        <v>1950</v>
      </c>
      <c r="H119" s="22">
        <f>C119/G119</f>
        <v>224.73128205128205</v>
      </c>
    </row>
    <row r="120" spans="1:8" ht="12.75">
      <c r="A120" t="s">
        <v>34</v>
      </c>
      <c r="C120" s="21">
        <f>SUM(B31:F31)</f>
        <v>134472</v>
      </c>
      <c r="D120" s="21"/>
      <c r="E120" s="21">
        <f>SUM(B20:F20)</f>
        <v>276</v>
      </c>
      <c r="F120" s="22">
        <f>C120/E120</f>
        <v>487.2173913043478</v>
      </c>
      <c r="G120" s="21">
        <f>SUM(B9:F9)</f>
        <v>591</v>
      </c>
      <c r="H120" s="22">
        <f>C120/G120</f>
        <v>227.53299492385787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81511</v>
      </c>
      <c r="D122" s="21"/>
      <c r="E122" s="21">
        <f>SUM(E123:E124)</f>
        <v>179</v>
      </c>
      <c r="F122" s="22">
        <f>C122/E122</f>
        <v>455.36871508379886</v>
      </c>
      <c r="G122" s="21">
        <f>SUM(G123:G124)</f>
        <v>373</v>
      </c>
      <c r="H122" s="22">
        <f>C122/G122</f>
        <v>218.52815013404825</v>
      </c>
    </row>
    <row r="123" spans="1:8" ht="12.75">
      <c r="A123" t="s">
        <v>23</v>
      </c>
      <c r="C123" s="21">
        <f>G32</f>
        <v>61023</v>
      </c>
      <c r="D123" s="21"/>
      <c r="E123" s="21">
        <f>G21</f>
        <v>131</v>
      </c>
      <c r="F123" s="22">
        <f>C123/E123</f>
        <v>465.82442748091603</v>
      </c>
      <c r="G123" s="21">
        <f>G10</f>
        <v>290</v>
      </c>
      <c r="H123" s="22">
        <f>C123/G123</f>
        <v>210.4241379310345</v>
      </c>
    </row>
    <row r="124" spans="1:8" ht="12.75">
      <c r="A124" t="s">
        <v>34</v>
      </c>
      <c r="C124" s="21">
        <f>SUM(B32:F32)</f>
        <v>20488</v>
      </c>
      <c r="D124" s="21"/>
      <c r="E124" s="21">
        <f>SUM(B21:F21)</f>
        <v>48</v>
      </c>
      <c r="F124" s="22">
        <f>C124/E124</f>
        <v>426.8333333333333</v>
      </c>
      <c r="G124" s="21">
        <f>SUM(B10:F10)</f>
        <v>83</v>
      </c>
      <c r="H124" s="22">
        <f>C124/G124</f>
        <v>246.84337349397592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8904221</v>
      </c>
      <c r="D130" s="21"/>
      <c r="E130" s="21">
        <f aca="true" t="shared" si="17" ref="E130:K130">SUM(E131:E134)</f>
        <v>4911909</v>
      </c>
      <c r="F130" s="21">
        <f t="shared" si="17"/>
        <v>2209539</v>
      </c>
      <c r="G130" s="21">
        <f t="shared" si="17"/>
        <v>305517</v>
      </c>
      <c r="H130" s="21">
        <f t="shared" si="17"/>
        <v>816108</v>
      </c>
      <c r="I130" s="21">
        <f t="shared" si="17"/>
        <v>661148</v>
      </c>
      <c r="J130" s="21">
        <f t="shared" si="17"/>
        <v>134472</v>
      </c>
      <c r="K130" s="21">
        <f t="shared" si="17"/>
        <v>20488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3570496</v>
      </c>
      <c r="D131" s="21"/>
      <c r="E131" s="21">
        <f>SUM(E27:F27)</f>
        <v>2211204</v>
      </c>
      <c r="F131" s="21">
        <f>SUM(E28:F28)</f>
        <v>720333</v>
      </c>
      <c r="G131" s="21">
        <f>SUM(E29:F29)</f>
        <v>125016</v>
      </c>
      <c r="H131" s="21">
        <f>SUM(I131:K131)</f>
        <v>273133</v>
      </c>
      <c r="I131" s="21">
        <f>SUM(E30:F30)</f>
        <v>240810</v>
      </c>
      <c r="J131" s="21">
        <f>SUM(E31:F31)</f>
        <v>27373</v>
      </c>
      <c r="K131" s="21">
        <f>SUM(E32:F32)</f>
        <v>4950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3963391</v>
      </c>
      <c r="D132" s="21"/>
      <c r="E132" s="21">
        <f>B27</f>
        <v>1931437</v>
      </c>
      <c r="F132" s="21">
        <f>B28</f>
        <v>1164545</v>
      </c>
      <c r="G132" s="21">
        <f>B29</f>
        <v>136194</v>
      </c>
      <c r="H132" s="21">
        <f>SUM(I132:K132)</f>
        <v>420611</v>
      </c>
      <c r="I132" s="21">
        <f>B30</f>
        <v>310604</v>
      </c>
      <c r="J132" s="21">
        <f>B31</f>
        <v>97095</v>
      </c>
      <c r="K132" s="21">
        <f>B32</f>
        <v>12912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12137</v>
      </c>
      <c r="D133" s="21"/>
      <c r="E133" s="21">
        <f>C27</f>
        <v>9523</v>
      </c>
      <c r="F133" s="21">
        <f>C28</f>
        <v>0</v>
      </c>
      <c r="G133" s="21">
        <f>C29</f>
        <v>0</v>
      </c>
      <c r="H133" s="21">
        <f>SUM(I133:K133)</f>
        <v>1532</v>
      </c>
      <c r="I133" s="21">
        <f>C30</f>
        <v>1082</v>
      </c>
      <c r="J133" s="21">
        <f>C31</f>
        <v>0</v>
      </c>
      <c r="K133" s="21">
        <f>C32</f>
        <v>450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1358197</v>
      </c>
      <c r="D134" s="21"/>
      <c r="E134" s="21">
        <f>D27</f>
        <v>759745</v>
      </c>
      <c r="F134" s="21">
        <f>D28</f>
        <v>324661</v>
      </c>
      <c r="G134" s="21">
        <f>D29</f>
        <v>44307</v>
      </c>
      <c r="H134" s="21">
        <f>SUM(I134:K134)</f>
        <v>120832</v>
      </c>
      <c r="I134" s="21">
        <f>D30</f>
        <v>108652</v>
      </c>
      <c r="J134" s="21">
        <f>D31</f>
        <v>10004</v>
      </c>
      <c r="K134" s="21">
        <f>D32</f>
        <v>2176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3570496</v>
      </c>
      <c r="E140" s="22">
        <f>B140/C66</f>
        <v>247.91667823913346</v>
      </c>
      <c r="G140" s="22">
        <f>B140/C67</f>
        <v>231.15991195131426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3963391</v>
      </c>
      <c r="E141" s="22">
        <f>B141/C71</f>
        <v>792.9953981592637</v>
      </c>
      <c r="G141" s="22">
        <f>B141/C72</f>
        <v>247.75839219853722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12137</v>
      </c>
      <c r="E142" s="22">
        <f>B142/C76</f>
        <v>1011.4166666666666</v>
      </c>
      <c r="G142" s="22">
        <f>B142/C77</f>
        <v>242.74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1358197</v>
      </c>
      <c r="E143" s="22">
        <f>B143/C81</f>
        <v>339.0406889665502</v>
      </c>
      <c r="G143" s="22">
        <f>B143/C82</f>
        <v>330.62244401168454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2014-02-13T19:53:57Z</cp:lastPrinted>
  <dcterms:created xsi:type="dcterms:W3CDTF">1999-06-11T01:48:12Z</dcterms:created>
  <dcterms:modified xsi:type="dcterms:W3CDTF">2014-09-19T19:52:30Z</dcterms:modified>
  <cp:category/>
  <cp:version/>
  <cp:contentType/>
  <cp:contentStatus/>
</cp:coreProperties>
</file>