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firstSheet="5" activeTab="16"/>
  </bookViews>
  <sheets>
    <sheet name="OCT" sheetId="1" r:id="rId1"/>
    <sheet name="NOV" sheetId="2" r:id="rId2"/>
    <sheet name="DEC" sheetId="3" r:id="rId3"/>
    <sheet name="JAN" sheetId="4" r:id="rId4"/>
    <sheet name="FEB" sheetId="5" r:id="rId5"/>
    <sheet name="MAR" sheetId="6" r:id="rId6"/>
    <sheet name="APR" sheetId="7" r:id="rId7"/>
    <sheet name="MAY" sheetId="8" r:id="rId8"/>
    <sheet name="JUN" sheetId="9" r:id="rId9"/>
    <sheet name="JUL" sheetId="10" r:id="rId10"/>
    <sheet name="AUG" sheetId="11" r:id="rId11"/>
    <sheet name="SEP" sheetId="12" r:id="rId12"/>
    <sheet name="OCT-DEC (OB)" sheetId="13" r:id="rId13"/>
    <sheet name="JAN-MAR (OB)" sheetId="14" r:id="rId14"/>
    <sheet name="APR-JUN (OB)" sheetId="15" r:id="rId15"/>
    <sheet name="JUL-SEP (OB)" sheetId="16" r:id="rId16"/>
    <sheet name="STATE SUMMARY" sheetId="17" r:id="rId17"/>
    <sheet name="Sheet3" sheetId="18" r:id="rId18"/>
  </sheets>
  <definedNames>
    <definedName name="_xlnm.Print_Area" localSheetId="3">'JAN'!$A$1:$Q$69</definedName>
    <definedName name="_xlnm.Print_Titles" localSheetId="6">'APR'!$1:$3</definedName>
    <definedName name="_xlnm.Print_Titles" localSheetId="14">'APR-JUN (OB)'!$1:$3</definedName>
    <definedName name="_xlnm.Print_Titles" localSheetId="10">'AUG'!$1:$3</definedName>
    <definedName name="_xlnm.Print_Titles" localSheetId="2">'DEC'!$1:$3</definedName>
    <definedName name="_xlnm.Print_Titles" localSheetId="4">'FEB'!$1:$3</definedName>
    <definedName name="_xlnm.Print_Titles" localSheetId="3">'JAN'!$1:$3</definedName>
    <definedName name="_xlnm.Print_Titles" localSheetId="13">'JAN-MAR (OB)'!$1:$3</definedName>
    <definedName name="_xlnm.Print_Titles" localSheetId="9">'JUL'!$1:$3</definedName>
    <definedName name="_xlnm.Print_Titles" localSheetId="15">'JUL-SEP (OB)'!$1:$3</definedName>
    <definedName name="_xlnm.Print_Titles" localSheetId="8">'JUN'!$1:$3</definedName>
    <definedName name="_xlnm.Print_Titles" localSheetId="5">'MAR'!$1:$3</definedName>
    <definedName name="_xlnm.Print_Titles" localSheetId="7">'MAY'!$1:$3</definedName>
    <definedName name="_xlnm.Print_Titles" localSheetId="1">'NOV'!$1:$3</definedName>
    <definedName name="_xlnm.Print_Titles" localSheetId="0">'OCT'!$1:$3</definedName>
    <definedName name="_xlnm.Print_Titles" localSheetId="12">'OCT-DEC (OB)'!$1:$3</definedName>
    <definedName name="_xlnm.Print_Titles" localSheetId="11">'SEP'!$1:$3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<sst xmlns="http://schemas.openxmlformats.org/spreadsheetml/2006/main" count="1271" uniqueCount="89">
  <si>
    <t>APPS</t>
  </si>
  <si>
    <t>ALL DISPOSITIONS</t>
  </si>
  <si>
    <t>EXPEDITED DISPOSITIONS</t>
  </si>
  <si>
    <t>TIMELY</t>
  </si>
  <si>
    <t>UNTIMELY</t>
  </si>
  <si>
    <t>%</t>
  </si>
  <si>
    <t>UNIT/SEC/BR</t>
  </si>
  <si>
    <t>TOTAL</t>
  </si>
  <si>
    <t>#</t>
  </si>
  <si>
    <t># AG</t>
  </si>
  <si>
    <t xml:space="preserve"> % AG</t>
  </si>
  <si>
    <t># CC</t>
  </si>
  <si>
    <t xml:space="preserve"> % CC</t>
  </si>
  <si>
    <t>% CC</t>
  </si>
  <si>
    <t>OF EXP</t>
  </si>
  <si>
    <t>103 - Pauahi</t>
  </si>
  <si>
    <t>104 - Iwilei</t>
  </si>
  <si>
    <t>108 - Pawaa</t>
  </si>
  <si>
    <t>122 - Makiki</t>
  </si>
  <si>
    <t>123 - Punawai</t>
  </si>
  <si>
    <t>128 - Nuuanu</t>
  </si>
  <si>
    <t>174 - Kuakini</t>
  </si>
  <si>
    <t>175 - Palama</t>
  </si>
  <si>
    <t>Sec 1 TOTAL</t>
  </si>
  <si>
    <t>207 - Waianae</t>
  </si>
  <si>
    <t>212 - Kamokila</t>
  </si>
  <si>
    <t>214 - West Oahu</t>
  </si>
  <si>
    <t>215 - Waipahu</t>
  </si>
  <si>
    <t>267 - Nanakuli</t>
  </si>
  <si>
    <t>272 - Kaala</t>
  </si>
  <si>
    <t>273 - Waikele</t>
  </si>
  <si>
    <t>280 - Ewa</t>
  </si>
  <si>
    <t>Sec 2 TOTAL</t>
  </si>
  <si>
    <t>302 - Kinau</t>
  </si>
  <si>
    <t>306 - Waikalua</t>
  </si>
  <si>
    <t>309 - Kalihi</t>
  </si>
  <si>
    <t>319 - Moanalua</t>
  </si>
  <si>
    <t>320 - Kapalama</t>
  </si>
  <si>
    <t>325 - Windward</t>
  </si>
  <si>
    <t>365 - Kailua</t>
  </si>
  <si>
    <t>366 - Wahiawa</t>
  </si>
  <si>
    <t>376 - Kaneohe</t>
  </si>
  <si>
    <t>Sec 3 TOTAL</t>
  </si>
  <si>
    <t>OB TOTAL</t>
  </si>
  <si>
    <t>441 - Central</t>
  </si>
  <si>
    <t xml:space="preserve">444 - West </t>
  </si>
  <si>
    <t xml:space="preserve">445 - East </t>
  </si>
  <si>
    <t>Sec 4 TOTAL</t>
  </si>
  <si>
    <t>530 - N. Hilo 1</t>
  </si>
  <si>
    <t>531 - S. Hilo 1</t>
  </si>
  <si>
    <t>536 - S. Hilo 3</t>
  </si>
  <si>
    <t>546 - S. Hilo 2</t>
  </si>
  <si>
    <t>562 - N. Hilo 2</t>
  </si>
  <si>
    <t>563 - N. Hillo 3</t>
  </si>
  <si>
    <t>Sec 5 TOTAL</t>
  </si>
  <si>
    <t>632 - Kamuela</t>
  </si>
  <si>
    <t>633 - S. Kona</t>
  </si>
  <si>
    <t>634 - Kohala sub</t>
  </si>
  <si>
    <t>635 - Ka'u</t>
  </si>
  <si>
    <t>664 - N. Kona</t>
  </si>
  <si>
    <t>Sec 6 TOTAL</t>
  </si>
  <si>
    <t>750 - W. Maui 1</t>
  </si>
  <si>
    <t>751 - W. Maui 2</t>
  </si>
  <si>
    <t>758 - E. Maui 2</t>
  </si>
  <si>
    <t>759 - E. Maui 1</t>
  </si>
  <si>
    <t>Sec 7 TOTAL</t>
  </si>
  <si>
    <t>852 - Molokai</t>
  </si>
  <si>
    <t>853 - Lanai Sub</t>
  </si>
  <si>
    <t>Sec 8 TOTAL</t>
  </si>
  <si>
    <t>NIB TOTAL</t>
  </si>
  <si>
    <t>State TOTAL</t>
  </si>
  <si>
    <t>REC'D</t>
  </si>
  <si>
    <t xml:space="preserve">TOTAL </t>
  </si>
  <si>
    <t>UNIT/SEC</t>
  </si>
  <si>
    <t>OCTOBER</t>
  </si>
  <si>
    <t>OB APPL TOTAL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</si>
  <si>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</si>
  <si>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</si>
  <si>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</si>
  <si>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</si>
  <si>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</si>
  <si>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</si>
  <si>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</si>
  <si>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</si>
  <si>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</si>
  <si>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</si>
  <si>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</si>
  <si>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MONTH</t>
  </si>
  <si>
    <t>TOTALS: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</si>
</sst>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3" fillId="0" borderId="13" xfId="0" applyNumberFormat="1" applyFont="1" applyFill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left"/>
    </xf>
    <xf numFmtId="164" fontId="4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0" fontId="0" fillId="24" borderId="0" xfId="0" applyFont="1" applyFill="1" applyBorder="1" applyAlignment="1">
      <alignment/>
    </xf>
    <xf numFmtId="164" fontId="0" fillId="24" borderId="0" xfId="0" applyNumberFormat="1" applyFont="1" applyFill="1" applyBorder="1" applyAlignment="1">
      <alignment horizontal="center"/>
    </xf>
    <xf numFmtId="0" fontId="2" fillId="25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2" fillId="25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25" borderId="13" xfId="0" applyFont="1" applyFill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1" fillId="0" borderId="13" xfId="0" applyNumberFormat="1" applyFont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 applyProtection="1">
      <alignment/>
      <protection/>
    </xf>
    <xf numFmtId="3" fontId="4" fillId="0" borderId="13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14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4" fillId="0" borderId="13" xfId="0" applyNumberFormat="1" applyFont="1" applyBorder="1" applyAlignment="1" applyProtection="1">
      <alignment/>
      <protection locked="0"/>
    </xf>
    <xf numFmtId="3" fontId="2" fillId="0" borderId="12" xfId="0" applyNumberFormat="1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3" fontId="1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 wrapText="1"/>
    </xf>
    <xf numFmtId="3" fontId="1" fillId="0" borderId="0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3" fontId="3" fillId="0" borderId="13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4" fontId="2" fillId="0" borderId="21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164" fontId="2" fillId="0" borderId="24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53" bestFit="1" customWidth="1"/>
    <col min="4" max="4" width="9.28125" style="53" bestFit="1" customWidth="1"/>
    <col min="5" max="5" width="11.00390625" style="0" bestFit="1" customWidth="1"/>
    <col min="6" max="6" width="9.28125" style="53" bestFit="1" customWidth="1"/>
    <col min="7" max="7" width="9.28125" style="0" bestFit="1" customWidth="1"/>
    <col min="8" max="8" width="9.28125" style="53" bestFit="1" customWidth="1"/>
    <col min="9" max="9" width="9.28125" style="0" bestFit="1" customWidth="1"/>
    <col min="10" max="10" width="8.8515625" style="53" bestFit="1" customWidth="1"/>
    <col min="11" max="11" width="9.28125" style="53" bestFit="1" customWidth="1"/>
    <col min="12" max="12" width="9.28125" style="0" bestFit="1" customWidth="1"/>
    <col min="13" max="13" width="9.28125" style="53" bestFit="1" customWidth="1"/>
    <col min="14" max="14" width="9.28125" style="0" bestFit="1" customWidth="1"/>
    <col min="15" max="15" width="9.28125" style="53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2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3" t="s">
        <v>0</v>
      </c>
      <c r="C2" s="54"/>
      <c r="D2" s="93" t="s">
        <v>3</v>
      </c>
      <c r="E2" s="95"/>
      <c r="F2" s="99" t="s">
        <v>4</v>
      </c>
      <c r="G2" s="100"/>
      <c r="H2" s="100"/>
      <c r="I2" s="101"/>
      <c r="J2" s="48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5" t="s">
        <v>71</v>
      </c>
      <c r="C3" s="8" t="s">
        <v>7</v>
      </c>
      <c r="D3" s="8" t="s">
        <v>8</v>
      </c>
      <c r="E3" s="9" t="s">
        <v>5</v>
      </c>
      <c r="F3" s="9" t="s">
        <v>9</v>
      </c>
      <c r="G3" s="10" t="s">
        <v>10</v>
      </c>
      <c r="H3" s="10" t="s">
        <v>11</v>
      </c>
      <c r="I3" s="11" t="s">
        <v>12</v>
      </c>
      <c r="J3" s="5" t="s">
        <v>7</v>
      </c>
      <c r="K3" s="8" t="s">
        <v>8</v>
      </c>
      <c r="L3" s="5" t="s">
        <v>5</v>
      </c>
      <c r="M3" s="10" t="s">
        <v>9</v>
      </c>
      <c r="N3" s="10" t="s">
        <v>10</v>
      </c>
      <c r="O3" s="10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366</v>
      </c>
      <c r="C4" s="92">
        <f>SUM(D4+F4+H4)</f>
        <v>345</v>
      </c>
      <c r="D4" s="47">
        <v>308</v>
      </c>
      <c r="E4" s="14">
        <f aca="true" t="shared" si="0" ref="E4:E12">D4/C4</f>
        <v>0.8927536231884058</v>
      </c>
      <c r="F4" s="55">
        <v>2</v>
      </c>
      <c r="G4" s="15">
        <f aca="true" t="shared" si="1" ref="G4:G12">F4/C4</f>
        <v>0.005797101449275362</v>
      </c>
      <c r="H4" s="47">
        <v>35</v>
      </c>
      <c r="I4" s="15">
        <f aca="true" t="shared" si="2" ref="I4:I12">H4/C4</f>
        <v>0.10144927536231885</v>
      </c>
      <c r="J4" s="92">
        <f>SUM(K4+M4+O4)</f>
        <v>100</v>
      </c>
      <c r="K4" s="47">
        <v>99</v>
      </c>
      <c r="L4" s="14">
        <f aca="true" t="shared" si="3" ref="L4:L12">K4/J4</f>
        <v>0.99</v>
      </c>
      <c r="M4" s="55">
        <v>0</v>
      </c>
      <c r="N4" s="14">
        <f aca="true" t="shared" si="4" ref="N4:N12">M4/J4</f>
        <v>0</v>
      </c>
      <c r="O4" s="55">
        <v>1</v>
      </c>
      <c r="P4" s="14">
        <f>O4/J4</f>
        <v>0.01</v>
      </c>
      <c r="Q4" s="15">
        <f aca="true" t="shared" si="5" ref="Q4:Q12">J4/C4</f>
        <v>0.2898550724637681</v>
      </c>
    </row>
    <row r="5" spans="1:17" ht="15">
      <c r="A5" s="13" t="s">
        <v>16</v>
      </c>
      <c r="B5" s="47">
        <v>429</v>
      </c>
      <c r="C5" s="92">
        <f aca="true" t="shared" si="6" ref="C5:C11">SUM(D5+F5+H5)</f>
        <v>484</v>
      </c>
      <c r="D5" s="47">
        <v>405</v>
      </c>
      <c r="E5" s="14">
        <f t="shared" si="0"/>
        <v>0.8367768595041323</v>
      </c>
      <c r="F5" s="55">
        <v>20</v>
      </c>
      <c r="G5" s="15">
        <f t="shared" si="1"/>
        <v>0.04132231404958678</v>
      </c>
      <c r="H5" s="47">
        <v>59</v>
      </c>
      <c r="I5" s="15">
        <f t="shared" si="2"/>
        <v>0.12190082644628099</v>
      </c>
      <c r="J5" s="92">
        <f aca="true" t="shared" si="7" ref="J5:J11">SUM(K5+M5+O5)</f>
        <v>198</v>
      </c>
      <c r="K5" s="47">
        <v>175</v>
      </c>
      <c r="L5" s="14">
        <f t="shared" si="3"/>
        <v>0.8838383838383839</v>
      </c>
      <c r="M5" s="55">
        <v>3</v>
      </c>
      <c r="N5" s="14">
        <f t="shared" si="4"/>
        <v>0.015151515151515152</v>
      </c>
      <c r="O5" s="55">
        <v>20</v>
      </c>
      <c r="P5" s="14">
        <f aca="true" t="shared" si="8" ref="P5:P12">O5/J5</f>
        <v>0.10101010101010101</v>
      </c>
      <c r="Q5" s="15">
        <f t="shared" si="5"/>
        <v>0.4090909090909091</v>
      </c>
    </row>
    <row r="6" spans="1:17" ht="15">
      <c r="A6" s="13" t="s">
        <v>17</v>
      </c>
      <c r="B6" s="47">
        <v>29</v>
      </c>
      <c r="C6" s="92">
        <f t="shared" si="6"/>
        <v>23</v>
      </c>
      <c r="D6" s="47">
        <v>22</v>
      </c>
      <c r="E6" s="14">
        <f t="shared" si="0"/>
        <v>0.9565217391304348</v>
      </c>
      <c r="F6" s="55">
        <v>0</v>
      </c>
      <c r="G6" s="15">
        <f t="shared" si="1"/>
        <v>0</v>
      </c>
      <c r="H6" s="47">
        <v>1</v>
      </c>
      <c r="I6" s="15">
        <f t="shared" si="2"/>
        <v>0.043478260869565216</v>
      </c>
      <c r="J6" s="92">
        <f t="shared" si="7"/>
        <v>5</v>
      </c>
      <c r="K6" s="47">
        <v>5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0.21739130434782608</v>
      </c>
    </row>
    <row r="7" spans="1:17" ht="15">
      <c r="A7" s="13" t="s">
        <v>18</v>
      </c>
      <c r="B7" s="47">
        <v>28</v>
      </c>
      <c r="C7" s="92">
        <f t="shared" si="6"/>
        <v>19</v>
      </c>
      <c r="D7" s="47">
        <v>19</v>
      </c>
      <c r="E7" s="14">
        <f t="shared" si="0"/>
        <v>1</v>
      </c>
      <c r="F7" s="55">
        <v>0</v>
      </c>
      <c r="G7" s="15">
        <f t="shared" si="1"/>
        <v>0</v>
      </c>
      <c r="H7" s="47">
        <v>0</v>
      </c>
      <c r="I7" s="15">
        <f t="shared" si="2"/>
        <v>0</v>
      </c>
      <c r="J7" s="92">
        <f t="shared" si="7"/>
        <v>3</v>
      </c>
      <c r="K7" s="47">
        <v>3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0.15789473684210525</v>
      </c>
    </row>
    <row r="8" spans="1:17" ht="15">
      <c r="A8" s="13" t="s">
        <v>19</v>
      </c>
      <c r="B8" s="47">
        <v>31</v>
      </c>
      <c r="C8" s="92">
        <f t="shared" si="6"/>
        <v>21</v>
      </c>
      <c r="D8" s="47">
        <v>19</v>
      </c>
      <c r="E8" s="14">
        <f t="shared" si="0"/>
        <v>0.9047619047619048</v>
      </c>
      <c r="F8" s="55">
        <v>1</v>
      </c>
      <c r="G8" s="15">
        <f t="shared" si="1"/>
        <v>0.047619047619047616</v>
      </c>
      <c r="H8" s="47">
        <v>1</v>
      </c>
      <c r="I8" s="15">
        <f t="shared" si="2"/>
        <v>0.047619047619047616</v>
      </c>
      <c r="J8" s="92">
        <f t="shared" si="7"/>
        <v>0</v>
      </c>
      <c r="K8" s="47">
        <v>0</v>
      </c>
      <c r="L8" s="14" t="e">
        <f t="shared" si="3"/>
        <v>#DIV/0!</v>
      </c>
      <c r="M8" s="55">
        <v>0</v>
      </c>
      <c r="N8" s="14" t="e">
        <f>M8/J8</f>
        <v>#DIV/0!</v>
      </c>
      <c r="O8" s="55">
        <v>0</v>
      </c>
      <c r="P8" s="14" t="e">
        <f t="shared" si="8"/>
        <v>#DIV/0!</v>
      </c>
      <c r="Q8" s="15">
        <f t="shared" si="5"/>
        <v>0</v>
      </c>
    </row>
    <row r="9" spans="1:17" ht="15">
      <c r="A9" s="13" t="s">
        <v>20</v>
      </c>
      <c r="B9" s="47">
        <v>22</v>
      </c>
      <c r="C9" s="92">
        <f t="shared" si="6"/>
        <v>28</v>
      </c>
      <c r="D9" s="47">
        <v>26</v>
      </c>
      <c r="E9" s="14">
        <f t="shared" si="0"/>
        <v>0.9285714285714286</v>
      </c>
      <c r="F9" s="55">
        <v>0</v>
      </c>
      <c r="G9" s="15">
        <f t="shared" si="1"/>
        <v>0</v>
      </c>
      <c r="H9" s="47">
        <v>2</v>
      </c>
      <c r="I9" s="15">
        <f t="shared" si="2"/>
        <v>0.07142857142857142</v>
      </c>
      <c r="J9" s="92">
        <f t="shared" si="7"/>
        <v>6</v>
      </c>
      <c r="K9" s="47">
        <v>6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0.21428571428571427</v>
      </c>
    </row>
    <row r="10" spans="1:17" ht="15">
      <c r="A10" s="13" t="s">
        <v>21</v>
      </c>
      <c r="B10" s="47">
        <v>26</v>
      </c>
      <c r="C10" s="92">
        <f t="shared" si="6"/>
        <v>16</v>
      </c>
      <c r="D10" s="47">
        <v>16</v>
      </c>
      <c r="E10" s="14">
        <f t="shared" si="0"/>
        <v>1</v>
      </c>
      <c r="F10" s="55">
        <v>0</v>
      </c>
      <c r="G10" s="15">
        <f t="shared" si="1"/>
        <v>0</v>
      </c>
      <c r="H10" s="47">
        <v>0</v>
      </c>
      <c r="I10" s="15">
        <f t="shared" si="2"/>
        <v>0</v>
      </c>
      <c r="J10" s="92">
        <f t="shared" si="7"/>
        <v>3</v>
      </c>
      <c r="K10" s="47">
        <v>3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0.1875</v>
      </c>
    </row>
    <row r="11" spans="1:17" ht="15">
      <c r="A11" s="13" t="s">
        <v>22</v>
      </c>
      <c r="B11" s="47">
        <v>18</v>
      </c>
      <c r="C11" s="92">
        <f t="shared" si="6"/>
        <v>32</v>
      </c>
      <c r="D11" s="47">
        <v>31</v>
      </c>
      <c r="E11" s="14">
        <f t="shared" si="0"/>
        <v>0.96875</v>
      </c>
      <c r="F11" s="55">
        <v>0</v>
      </c>
      <c r="G11" s="15">
        <f t="shared" si="1"/>
        <v>0</v>
      </c>
      <c r="H11" s="47">
        <v>1</v>
      </c>
      <c r="I11" s="15">
        <f t="shared" si="2"/>
        <v>0.03125</v>
      </c>
      <c r="J11" s="92">
        <f t="shared" si="7"/>
        <v>1</v>
      </c>
      <c r="K11" s="47">
        <v>1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0.03125</v>
      </c>
    </row>
    <row r="12" spans="1:17" ht="15.75">
      <c r="A12" s="7" t="s">
        <v>23</v>
      </c>
      <c r="B12" s="51">
        <f>SUM(B4:B11)</f>
        <v>949</v>
      </c>
      <c r="C12" s="51">
        <f>SUM(C4:C11)</f>
        <v>968</v>
      </c>
      <c r="D12" s="51">
        <f>SUM(D4:D11)</f>
        <v>846</v>
      </c>
      <c r="E12" s="14">
        <f t="shared" si="0"/>
        <v>0.8739669421487604</v>
      </c>
      <c r="F12" s="51">
        <f>SUM(F4:F11)</f>
        <v>23</v>
      </c>
      <c r="G12" s="15">
        <f t="shared" si="1"/>
        <v>0.023760330578512397</v>
      </c>
      <c r="H12" s="51">
        <f>SUM(H4:H11)</f>
        <v>99</v>
      </c>
      <c r="I12" s="15">
        <f t="shared" si="2"/>
        <v>0.10227272727272728</v>
      </c>
      <c r="J12" s="51">
        <f>SUM(J4:J11)</f>
        <v>316</v>
      </c>
      <c r="K12" s="51">
        <f>SUM(K4:K11)</f>
        <v>292</v>
      </c>
      <c r="L12" s="14">
        <f t="shared" si="3"/>
        <v>0.9240506329113924</v>
      </c>
      <c r="M12" s="51">
        <f>SUM(M4:M11)</f>
        <v>3</v>
      </c>
      <c r="N12" s="14">
        <f t="shared" si="4"/>
        <v>0.00949367088607595</v>
      </c>
      <c r="O12" s="51">
        <f>SUM(O4:O11)</f>
        <v>21</v>
      </c>
      <c r="P12" s="14">
        <f t="shared" si="8"/>
        <v>0.06645569620253164</v>
      </c>
      <c r="Q12" s="17">
        <f t="shared" si="5"/>
        <v>0.32644628099173556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50</v>
      </c>
      <c r="C14" s="92">
        <f aca="true" t="shared" si="9" ref="C14:C21">SUM(D14+F14+H14)</f>
        <v>42</v>
      </c>
      <c r="D14" s="47">
        <v>38</v>
      </c>
      <c r="E14" s="14">
        <f aca="true" t="shared" si="10" ref="E14:E22">D14/C14</f>
        <v>0.9047619047619048</v>
      </c>
      <c r="F14" s="55">
        <v>3</v>
      </c>
      <c r="G14" s="15">
        <f aca="true" t="shared" si="11" ref="G14:G22">F14/C14</f>
        <v>0.07142857142857142</v>
      </c>
      <c r="H14" s="47">
        <v>1</v>
      </c>
      <c r="I14" s="15">
        <f aca="true" t="shared" si="12" ref="I14:I22">H14/C14</f>
        <v>0.023809523809523808</v>
      </c>
      <c r="J14" s="92">
        <f aca="true" t="shared" si="13" ref="J14:J21">SUM(K14+M14+O14)</f>
        <v>6</v>
      </c>
      <c r="K14" s="47">
        <v>6</v>
      </c>
      <c r="L14" s="14">
        <f aca="true" t="shared" si="14" ref="L14:L22">K14/J14</f>
        <v>1</v>
      </c>
      <c r="M14" s="55">
        <v>0</v>
      </c>
      <c r="N14" s="14">
        <f aca="true" t="shared" si="15" ref="N14:N22">M14/J14</f>
        <v>0</v>
      </c>
      <c r="O14" s="55">
        <v>0</v>
      </c>
      <c r="P14" s="14">
        <f aca="true" t="shared" si="16" ref="P14:P22">O14/J14</f>
        <v>0</v>
      </c>
      <c r="Q14" s="15">
        <f aca="true" t="shared" si="17" ref="Q14:Q22">J14/C14</f>
        <v>0.14285714285714285</v>
      </c>
    </row>
    <row r="15" spans="1:17" ht="15">
      <c r="A15" s="13" t="s">
        <v>25</v>
      </c>
      <c r="B15" s="47">
        <v>422</v>
      </c>
      <c r="C15" s="92">
        <f t="shared" si="9"/>
        <v>449</v>
      </c>
      <c r="D15" s="47">
        <v>440</v>
      </c>
      <c r="E15" s="14">
        <f t="shared" si="10"/>
        <v>0.9799554565701559</v>
      </c>
      <c r="F15" s="55">
        <v>5</v>
      </c>
      <c r="G15" s="15">
        <f t="shared" si="11"/>
        <v>0.011135857461024499</v>
      </c>
      <c r="H15" s="47">
        <v>4</v>
      </c>
      <c r="I15" s="15">
        <f t="shared" si="12"/>
        <v>0.008908685968819599</v>
      </c>
      <c r="J15" s="92">
        <f t="shared" si="13"/>
        <v>137</v>
      </c>
      <c r="K15" s="47">
        <v>135</v>
      </c>
      <c r="L15" s="14">
        <f t="shared" si="14"/>
        <v>0.9854014598540146</v>
      </c>
      <c r="M15" s="55">
        <v>2</v>
      </c>
      <c r="N15" s="14">
        <f t="shared" si="15"/>
        <v>0.014598540145985401</v>
      </c>
      <c r="O15" s="55">
        <v>0</v>
      </c>
      <c r="P15" s="14">
        <f t="shared" si="16"/>
        <v>0</v>
      </c>
      <c r="Q15" s="15">
        <f t="shared" si="17"/>
        <v>0.3051224944320713</v>
      </c>
    </row>
    <row r="16" spans="1:17" ht="15">
      <c r="A16" s="13" t="s">
        <v>26</v>
      </c>
      <c r="B16" s="47">
        <v>308</v>
      </c>
      <c r="C16" s="92">
        <f t="shared" si="9"/>
        <v>323</v>
      </c>
      <c r="D16" s="47">
        <v>281</v>
      </c>
      <c r="E16" s="14">
        <f t="shared" si="10"/>
        <v>0.8699690402476781</v>
      </c>
      <c r="F16" s="55">
        <v>9</v>
      </c>
      <c r="G16" s="15">
        <f t="shared" si="11"/>
        <v>0.02786377708978328</v>
      </c>
      <c r="H16" s="47">
        <v>33</v>
      </c>
      <c r="I16" s="15">
        <f t="shared" si="12"/>
        <v>0.1021671826625387</v>
      </c>
      <c r="J16" s="92">
        <f t="shared" si="13"/>
        <v>83</v>
      </c>
      <c r="K16" s="47">
        <v>70</v>
      </c>
      <c r="L16" s="14">
        <f t="shared" si="14"/>
        <v>0.8433734939759037</v>
      </c>
      <c r="M16" s="55">
        <v>2</v>
      </c>
      <c r="N16" s="14">
        <f t="shared" si="15"/>
        <v>0.024096385542168676</v>
      </c>
      <c r="O16" s="55">
        <v>11</v>
      </c>
      <c r="P16" s="14">
        <f t="shared" si="16"/>
        <v>0.13253012048192772</v>
      </c>
      <c r="Q16" s="15">
        <f t="shared" si="17"/>
        <v>0.25696594427244585</v>
      </c>
    </row>
    <row r="17" spans="1:17" ht="15">
      <c r="A17" s="13" t="s">
        <v>27</v>
      </c>
      <c r="B17" s="47">
        <v>40</v>
      </c>
      <c r="C17" s="92">
        <f t="shared" si="9"/>
        <v>36</v>
      </c>
      <c r="D17" s="47">
        <v>27</v>
      </c>
      <c r="E17" s="14">
        <f t="shared" si="10"/>
        <v>0.75</v>
      </c>
      <c r="F17" s="55">
        <v>8</v>
      </c>
      <c r="G17" s="15">
        <f t="shared" si="11"/>
        <v>0.2222222222222222</v>
      </c>
      <c r="H17" s="47">
        <v>1</v>
      </c>
      <c r="I17" s="15">
        <f t="shared" si="12"/>
        <v>0.027777777777777776</v>
      </c>
      <c r="J17" s="92">
        <f t="shared" si="13"/>
        <v>9</v>
      </c>
      <c r="K17" s="47">
        <v>8</v>
      </c>
      <c r="L17" s="14">
        <f t="shared" si="14"/>
        <v>0.8888888888888888</v>
      </c>
      <c r="M17" s="55">
        <v>1</v>
      </c>
      <c r="N17" s="14">
        <f t="shared" si="15"/>
        <v>0.1111111111111111</v>
      </c>
      <c r="O17" s="55">
        <v>0</v>
      </c>
      <c r="P17" s="14">
        <f t="shared" si="16"/>
        <v>0</v>
      </c>
      <c r="Q17" s="15">
        <f t="shared" si="17"/>
        <v>0.25</v>
      </c>
    </row>
    <row r="18" spans="1:17" ht="15">
      <c r="A18" s="13" t="s">
        <v>28</v>
      </c>
      <c r="B18" s="47">
        <v>46</v>
      </c>
      <c r="C18" s="92">
        <f t="shared" si="9"/>
        <v>46</v>
      </c>
      <c r="D18" s="47">
        <v>44</v>
      </c>
      <c r="E18" s="14">
        <f t="shared" si="10"/>
        <v>0.9565217391304348</v>
      </c>
      <c r="F18" s="55">
        <v>1</v>
      </c>
      <c r="G18" s="15">
        <f t="shared" si="11"/>
        <v>0.021739130434782608</v>
      </c>
      <c r="H18" s="47">
        <v>1</v>
      </c>
      <c r="I18" s="15">
        <f t="shared" si="12"/>
        <v>0.021739130434782608</v>
      </c>
      <c r="J18" s="92">
        <f t="shared" si="13"/>
        <v>15</v>
      </c>
      <c r="K18" s="47">
        <v>14</v>
      </c>
      <c r="L18" s="14">
        <f t="shared" si="14"/>
        <v>0.9333333333333333</v>
      </c>
      <c r="M18" s="55">
        <v>1</v>
      </c>
      <c r="N18" s="14">
        <f t="shared" si="15"/>
        <v>0.06666666666666667</v>
      </c>
      <c r="O18" s="55">
        <v>0</v>
      </c>
      <c r="P18" s="14">
        <f t="shared" si="16"/>
        <v>0</v>
      </c>
      <c r="Q18" s="15">
        <f t="shared" si="17"/>
        <v>0.32608695652173914</v>
      </c>
    </row>
    <row r="19" spans="1:17" ht="15">
      <c r="A19" s="13" t="s">
        <v>29</v>
      </c>
      <c r="B19" s="47">
        <v>56</v>
      </c>
      <c r="C19" s="92">
        <f t="shared" si="9"/>
        <v>51</v>
      </c>
      <c r="D19" s="47">
        <v>45</v>
      </c>
      <c r="E19" s="14">
        <f t="shared" si="10"/>
        <v>0.8823529411764706</v>
      </c>
      <c r="F19" s="55">
        <v>3</v>
      </c>
      <c r="G19" s="15">
        <f t="shared" si="11"/>
        <v>0.058823529411764705</v>
      </c>
      <c r="H19" s="47">
        <v>3</v>
      </c>
      <c r="I19" s="15">
        <f t="shared" si="12"/>
        <v>0.058823529411764705</v>
      </c>
      <c r="J19" s="92">
        <f t="shared" si="13"/>
        <v>12</v>
      </c>
      <c r="K19" s="47">
        <v>8</v>
      </c>
      <c r="L19" s="14">
        <f t="shared" si="14"/>
        <v>0.6666666666666666</v>
      </c>
      <c r="M19" s="55">
        <v>2</v>
      </c>
      <c r="N19" s="14">
        <f t="shared" si="15"/>
        <v>0.16666666666666666</v>
      </c>
      <c r="O19" s="55">
        <v>2</v>
      </c>
      <c r="P19" s="14">
        <f t="shared" si="16"/>
        <v>0.16666666666666666</v>
      </c>
      <c r="Q19" s="15">
        <f t="shared" si="17"/>
        <v>0.23529411764705882</v>
      </c>
    </row>
    <row r="20" spans="1:17" ht="15">
      <c r="A20" s="13" t="s">
        <v>30</v>
      </c>
      <c r="B20" s="47">
        <v>40</v>
      </c>
      <c r="C20" s="92">
        <f t="shared" si="9"/>
        <v>40</v>
      </c>
      <c r="D20" s="47">
        <v>34</v>
      </c>
      <c r="E20" s="14">
        <f t="shared" si="10"/>
        <v>0.85</v>
      </c>
      <c r="F20" s="55">
        <v>2</v>
      </c>
      <c r="G20" s="15">
        <f t="shared" si="11"/>
        <v>0.05</v>
      </c>
      <c r="H20" s="47">
        <v>4</v>
      </c>
      <c r="I20" s="15">
        <f t="shared" si="12"/>
        <v>0.1</v>
      </c>
      <c r="J20" s="92">
        <f t="shared" si="13"/>
        <v>3</v>
      </c>
      <c r="K20" s="47">
        <v>3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0.075</v>
      </c>
    </row>
    <row r="21" spans="1:17" ht="15">
      <c r="A21" s="13" t="s">
        <v>31</v>
      </c>
      <c r="B21" s="47">
        <v>383</v>
      </c>
      <c r="C21" s="92">
        <f t="shared" si="9"/>
        <v>455</v>
      </c>
      <c r="D21" s="47">
        <v>422</v>
      </c>
      <c r="E21" s="14">
        <f t="shared" si="10"/>
        <v>0.9274725274725275</v>
      </c>
      <c r="F21" s="55">
        <v>14</v>
      </c>
      <c r="G21" s="15">
        <f t="shared" si="11"/>
        <v>0.03076923076923077</v>
      </c>
      <c r="H21" s="47">
        <v>19</v>
      </c>
      <c r="I21" s="15">
        <f t="shared" si="12"/>
        <v>0.041758241758241756</v>
      </c>
      <c r="J21" s="92">
        <f t="shared" si="13"/>
        <v>157</v>
      </c>
      <c r="K21" s="47">
        <v>136</v>
      </c>
      <c r="L21" s="14">
        <f t="shared" si="14"/>
        <v>0.8662420382165605</v>
      </c>
      <c r="M21" s="55">
        <v>5</v>
      </c>
      <c r="N21" s="14">
        <f t="shared" si="15"/>
        <v>0.03184713375796178</v>
      </c>
      <c r="O21" s="55">
        <v>16</v>
      </c>
      <c r="P21" s="14">
        <f t="shared" si="16"/>
        <v>0.10191082802547771</v>
      </c>
      <c r="Q21" s="15">
        <f t="shared" si="17"/>
        <v>0.34505494505494505</v>
      </c>
    </row>
    <row r="22" spans="1:17" ht="15.75">
      <c r="A22" s="7" t="s">
        <v>32</v>
      </c>
      <c r="B22" s="51">
        <f>SUM(B14:B21)</f>
        <v>1345</v>
      </c>
      <c r="C22" s="51">
        <f aca="true" t="shared" si="18" ref="C22:O22">SUM(C14:C21)</f>
        <v>1442</v>
      </c>
      <c r="D22" s="51">
        <f t="shared" si="18"/>
        <v>1331</v>
      </c>
      <c r="E22" s="14">
        <f t="shared" si="10"/>
        <v>0.9230235783633842</v>
      </c>
      <c r="F22" s="51">
        <f t="shared" si="18"/>
        <v>45</v>
      </c>
      <c r="G22" s="15">
        <f t="shared" si="11"/>
        <v>0.031206657420249653</v>
      </c>
      <c r="H22" s="51">
        <f t="shared" si="18"/>
        <v>66</v>
      </c>
      <c r="I22" s="15">
        <f t="shared" si="12"/>
        <v>0.04576976421636616</v>
      </c>
      <c r="J22" s="51">
        <f t="shared" si="18"/>
        <v>422</v>
      </c>
      <c r="K22" s="51">
        <f t="shared" si="18"/>
        <v>380</v>
      </c>
      <c r="L22" s="14">
        <f t="shared" si="14"/>
        <v>0.9004739336492891</v>
      </c>
      <c r="M22" s="51">
        <f t="shared" si="18"/>
        <v>13</v>
      </c>
      <c r="N22" s="14">
        <f t="shared" si="15"/>
        <v>0.030805687203791468</v>
      </c>
      <c r="O22" s="51">
        <f t="shared" si="18"/>
        <v>29</v>
      </c>
      <c r="P22" s="14">
        <f t="shared" si="16"/>
        <v>0.06872037914691943</v>
      </c>
      <c r="Q22" s="17">
        <f t="shared" si="17"/>
        <v>0.2926490984743412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24</v>
      </c>
      <c r="C24" s="92">
        <f aca="true" t="shared" si="19" ref="C24:C32">SUM(D24+F24+H24)</f>
        <v>17</v>
      </c>
      <c r="D24" s="47">
        <v>16</v>
      </c>
      <c r="E24" s="14">
        <f aca="true" t="shared" si="20" ref="E24:E33">D24/C24</f>
        <v>0.9411764705882353</v>
      </c>
      <c r="F24" s="55">
        <v>0</v>
      </c>
      <c r="G24" s="15">
        <f aca="true" t="shared" si="21" ref="G24:G33">F24/C24</f>
        <v>0</v>
      </c>
      <c r="H24" s="47">
        <v>1</v>
      </c>
      <c r="I24" s="15">
        <f aca="true" t="shared" si="22" ref="I24:I33">H24/C24</f>
        <v>0.058823529411764705</v>
      </c>
      <c r="J24" s="92">
        <f aca="true" t="shared" si="23" ref="J24:J32">SUM(K24+M24+O24)</f>
        <v>6</v>
      </c>
      <c r="K24" s="47">
        <v>5</v>
      </c>
      <c r="L24" s="14">
        <f aca="true" t="shared" si="24" ref="L24:L33">K24/J24</f>
        <v>0.8333333333333334</v>
      </c>
      <c r="M24" s="55">
        <v>0</v>
      </c>
      <c r="N24" s="14">
        <f aca="true" t="shared" si="25" ref="N24:N33">M24/J24</f>
        <v>0</v>
      </c>
      <c r="O24" s="55">
        <v>1</v>
      </c>
      <c r="P24" s="14">
        <f aca="true" t="shared" si="26" ref="P24:P33">O24/J24</f>
        <v>0.16666666666666666</v>
      </c>
      <c r="Q24" s="15">
        <f aca="true" t="shared" si="27" ref="Q24:Q33">J24/C24</f>
        <v>0.35294117647058826</v>
      </c>
    </row>
    <row r="25" spans="1:17" ht="15">
      <c r="A25" s="13" t="s">
        <v>34</v>
      </c>
      <c r="B25" s="47">
        <v>38</v>
      </c>
      <c r="C25" s="92">
        <f t="shared" si="19"/>
        <v>32</v>
      </c>
      <c r="D25" s="47">
        <v>32</v>
      </c>
      <c r="E25" s="14">
        <f t="shared" si="20"/>
        <v>1</v>
      </c>
      <c r="F25" s="55">
        <v>0</v>
      </c>
      <c r="G25" s="15">
        <f t="shared" si="21"/>
        <v>0</v>
      </c>
      <c r="H25" s="47">
        <v>0</v>
      </c>
      <c r="I25" s="15">
        <f t="shared" si="22"/>
        <v>0</v>
      </c>
      <c r="J25" s="92">
        <f t="shared" si="23"/>
        <v>9</v>
      </c>
      <c r="K25" s="47">
        <v>9</v>
      </c>
      <c r="L25" s="14">
        <f t="shared" si="24"/>
        <v>1</v>
      </c>
      <c r="M25" s="55">
        <v>0</v>
      </c>
      <c r="N25" s="14">
        <f t="shared" si="25"/>
        <v>0</v>
      </c>
      <c r="O25" s="55">
        <v>0</v>
      </c>
      <c r="P25" s="14">
        <f t="shared" si="26"/>
        <v>0</v>
      </c>
      <c r="Q25" s="15">
        <f t="shared" si="27"/>
        <v>0.28125</v>
      </c>
    </row>
    <row r="26" spans="1:17" ht="15">
      <c r="A26" s="13" t="s">
        <v>35</v>
      </c>
      <c r="B26" s="47">
        <v>29</v>
      </c>
      <c r="C26" s="92">
        <f t="shared" si="19"/>
        <v>22</v>
      </c>
      <c r="D26" s="47">
        <v>22</v>
      </c>
      <c r="E26" s="14">
        <f t="shared" si="20"/>
        <v>1</v>
      </c>
      <c r="F26" s="55">
        <v>0</v>
      </c>
      <c r="G26" s="15">
        <f t="shared" si="21"/>
        <v>0</v>
      </c>
      <c r="H26" s="47">
        <v>0</v>
      </c>
      <c r="I26" s="15">
        <f t="shared" si="22"/>
        <v>0</v>
      </c>
      <c r="J26" s="92">
        <f t="shared" si="23"/>
        <v>4</v>
      </c>
      <c r="K26" s="47">
        <v>4</v>
      </c>
      <c r="L26" s="14">
        <f t="shared" si="24"/>
        <v>1</v>
      </c>
      <c r="M26" s="55">
        <v>0</v>
      </c>
      <c r="N26" s="14">
        <f t="shared" si="25"/>
        <v>0</v>
      </c>
      <c r="O26" s="55">
        <v>0</v>
      </c>
      <c r="P26" s="14">
        <f t="shared" si="26"/>
        <v>0</v>
      </c>
      <c r="Q26" s="15">
        <f t="shared" si="27"/>
        <v>0.18181818181818182</v>
      </c>
    </row>
    <row r="27" spans="1:17" ht="15">
      <c r="A27" s="13" t="s">
        <v>36</v>
      </c>
      <c r="B27" s="47">
        <v>39</v>
      </c>
      <c r="C27" s="92">
        <f t="shared" si="19"/>
        <v>35</v>
      </c>
      <c r="D27" s="47">
        <v>32</v>
      </c>
      <c r="E27" s="14">
        <f t="shared" si="20"/>
        <v>0.9142857142857143</v>
      </c>
      <c r="F27" s="55">
        <v>1</v>
      </c>
      <c r="G27" s="15">
        <f t="shared" si="21"/>
        <v>0.02857142857142857</v>
      </c>
      <c r="H27" s="47">
        <v>2</v>
      </c>
      <c r="I27" s="15">
        <f t="shared" si="22"/>
        <v>0.05714285714285714</v>
      </c>
      <c r="J27" s="92">
        <f t="shared" si="23"/>
        <v>0</v>
      </c>
      <c r="K27" s="47">
        <v>0</v>
      </c>
      <c r="L27" s="14" t="e">
        <f t="shared" si="24"/>
        <v>#DIV/0!</v>
      </c>
      <c r="M27" s="55">
        <v>0</v>
      </c>
      <c r="N27" s="14" t="e">
        <f t="shared" si="25"/>
        <v>#DIV/0!</v>
      </c>
      <c r="O27" s="55">
        <v>0</v>
      </c>
      <c r="P27" s="14" t="e">
        <f t="shared" si="26"/>
        <v>#DIV/0!</v>
      </c>
      <c r="Q27" s="15">
        <f t="shared" si="27"/>
        <v>0</v>
      </c>
    </row>
    <row r="28" spans="1:17" ht="15">
      <c r="A28" s="13" t="s">
        <v>37</v>
      </c>
      <c r="B28" s="47">
        <v>15</v>
      </c>
      <c r="C28" s="92">
        <f t="shared" si="19"/>
        <v>6</v>
      </c>
      <c r="D28" s="47">
        <v>6</v>
      </c>
      <c r="E28" s="14">
        <f t="shared" si="20"/>
        <v>1</v>
      </c>
      <c r="F28" s="55">
        <v>0</v>
      </c>
      <c r="G28" s="15">
        <f t="shared" si="21"/>
        <v>0</v>
      </c>
      <c r="H28" s="47">
        <v>0</v>
      </c>
      <c r="I28" s="15">
        <f t="shared" si="22"/>
        <v>0</v>
      </c>
      <c r="J28" s="92">
        <f t="shared" si="23"/>
        <v>0</v>
      </c>
      <c r="K28" s="47">
        <v>0</v>
      </c>
      <c r="L28" s="14" t="e">
        <f t="shared" si="24"/>
        <v>#DIV/0!</v>
      </c>
      <c r="M28" s="55">
        <v>0</v>
      </c>
      <c r="N28" s="14" t="e">
        <f t="shared" si="25"/>
        <v>#DIV/0!</v>
      </c>
      <c r="O28" s="55">
        <v>0</v>
      </c>
      <c r="P28" s="14" t="e">
        <f t="shared" si="26"/>
        <v>#DIV/0!</v>
      </c>
      <c r="Q28" s="15">
        <f t="shared" si="27"/>
        <v>0</v>
      </c>
    </row>
    <row r="29" spans="1:17" ht="15">
      <c r="A29" s="13" t="s">
        <v>38</v>
      </c>
      <c r="B29" s="47">
        <v>41</v>
      </c>
      <c r="C29" s="92">
        <f t="shared" si="19"/>
        <v>23</v>
      </c>
      <c r="D29" s="47">
        <v>23</v>
      </c>
      <c r="E29" s="14">
        <f t="shared" si="20"/>
        <v>1</v>
      </c>
      <c r="F29" s="55">
        <v>0</v>
      </c>
      <c r="G29" s="15">
        <f t="shared" si="21"/>
        <v>0</v>
      </c>
      <c r="H29" s="47">
        <v>0</v>
      </c>
      <c r="I29" s="15">
        <f t="shared" si="22"/>
        <v>0</v>
      </c>
      <c r="J29" s="92">
        <f t="shared" si="23"/>
        <v>10</v>
      </c>
      <c r="K29" s="47">
        <v>10</v>
      </c>
      <c r="L29" s="14">
        <f t="shared" si="24"/>
        <v>1</v>
      </c>
      <c r="M29" s="55">
        <v>0</v>
      </c>
      <c r="N29" s="14">
        <f t="shared" si="25"/>
        <v>0</v>
      </c>
      <c r="O29" s="55">
        <v>0</v>
      </c>
      <c r="P29" s="14">
        <f t="shared" si="26"/>
        <v>0</v>
      </c>
      <c r="Q29" s="15">
        <f t="shared" si="27"/>
        <v>0.43478260869565216</v>
      </c>
    </row>
    <row r="30" spans="1:18" ht="15">
      <c r="A30" s="13" t="s">
        <v>39</v>
      </c>
      <c r="B30" s="47">
        <v>275</v>
      </c>
      <c r="C30" s="92">
        <f t="shared" si="19"/>
        <v>279</v>
      </c>
      <c r="D30" s="47">
        <v>222</v>
      </c>
      <c r="E30" s="14">
        <f t="shared" si="20"/>
        <v>0.7956989247311828</v>
      </c>
      <c r="F30" s="55">
        <v>29</v>
      </c>
      <c r="G30" s="15">
        <f t="shared" si="21"/>
        <v>0.1039426523297491</v>
      </c>
      <c r="H30" s="47">
        <v>28</v>
      </c>
      <c r="I30" s="15">
        <f t="shared" si="22"/>
        <v>0.1003584229390681</v>
      </c>
      <c r="J30" s="92">
        <f t="shared" si="23"/>
        <v>99</v>
      </c>
      <c r="K30" s="47">
        <v>56</v>
      </c>
      <c r="L30" s="14">
        <f t="shared" si="24"/>
        <v>0.5656565656565656</v>
      </c>
      <c r="M30" s="55">
        <v>26</v>
      </c>
      <c r="N30" s="14">
        <f t="shared" si="25"/>
        <v>0.26262626262626265</v>
      </c>
      <c r="O30" s="55">
        <v>17</v>
      </c>
      <c r="P30" s="14">
        <f t="shared" si="26"/>
        <v>0.1717171717171717</v>
      </c>
      <c r="Q30" s="15">
        <f t="shared" si="27"/>
        <v>0.3548387096774194</v>
      </c>
      <c r="R30" s="46"/>
    </row>
    <row r="31" spans="1:17" ht="15">
      <c r="A31" s="13" t="s">
        <v>40</v>
      </c>
      <c r="B31" s="47">
        <v>52</v>
      </c>
      <c r="C31" s="92">
        <f t="shared" si="19"/>
        <v>43</v>
      </c>
      <c r="D31" s="47">
        <v>40</v>
      </c>
      <c r="E31" s="14">
        <f t="shared" si="20"/>
        <v>0.9302325581395349</v>
      </c>
      <c r="F31" s="55">
        <v>1</v>
      </c>
      <c r="G31" s="15">
        <f t="shared" si="21"/>
        <v>0.023255813953488372</v>
      </c>
      <c r="H31" s="47">
        <v>2</v>
      </c>
      <c r="I31" s="15">
        <f t="shared" si="22"/>
        <v>0.046511627906976744</v>
      </c>
      <c r="J31" s="92">
        <f t="shared" si="23"/>
        <v>8</v>
      </c>
      <c r="K31" s="47">
        <v>7</v>
      </c>
      <c r="L31" s="14">
        <f t="shared" si="24"/>
        <v>0.875</v>
      </c>
      <c r="M31" s="55">
        <v>0</v>
      </c>
      <c r="N31" s="14">
        <f t="shared" si="25"/>
        <v>0</v>
      </c>
      <c r="O31" s="55">
        <v>1</v>
      </c>
      <c r="P31" s="14">
        <f t="shared" si="26"/>
        <v>0.125</v>
      </c>
      <c r="Q31" s="15">
        <f t="shared" si="27"/>
        <v>0.18604651162790697</v>
      </c>
    </row>
    <row r="32" spans="1:17" ht="15">
      <c r="A32" s="13" t="s">
        <v>41</v>
      </c>
      <c r="B32" s="47">
        <v>40</v>
      </c>
      <c r="C32" s="92">
        <f t="shared" si="19"/>
        <v>40</v>
      </c>
      <c r="D32" s="47">
        <v>34</v>
      </c>
      <c r="E32" s="14">
        <f t="shared" si="20"/>
        <v>0.85</v>
      </c>
      <c r="F32" s="55">
        <v>4</v>
      </c>
      <c r="G32" s="15">
        <f t="shared" si="21"/>
        <v>0.1</v>
      </c>
      <c r="H32" s="47">
        <v>2</v>
      </c>
      <c r="I32" s="15">
        <f t="shared" si="22"/>
        <v>0.05</v>
      </c>
      <c r="J32" s="92">
        <f t="shared" si="23"/>
        <v>13</v>
      </c>
      <c r="K32" s="47">
        <v>12</v>
      </c>
      <c r="L32" s="14">
        <f t="shared" si="24"/>
        <v>0.9230769230769231</v>
      </c>
      <c r="M32" s="55">
        <v>1</v>
      </c>
      <c r="N32" s="14">
        <f t="shared" si="25"/>
        <v>0.07692307692307693</v>
      </c>
      <c r="O32" s="55">
        <v>0</v>
      </c>
      <c r="P32" s="14">
        <f t="shared" si="26"/>
        <v>0</v>
      </c>
      <c r="Q32" s="15">
        <f t="shared" si="27"/>
        <v>0.325</v>
      </c>
    </row>
    <row r="33" spans="1:17" ht="15.75">
      <c r="A33" s="7" t="s">
        <v>42</v>
      </c>
      <c r="B33" s="51">
        <f>SUM(B24:B32)</f>
        <v>553</v>
      </c>
      <c r="C33" s="51">
        <f>SUM(C24:C32)</f>
        <v>497</v>
      </c>
      <c r="D33" s="51">
        <f>SUM(D24:D32)</f>
        <v>427</v>
      </c>
      <c r="E33" s="14">
        <f t="shared" si="20"/>
        <v>0.8591549295774648</v>
      </c>
      <c r="F33" s="51">
        <f>SUM(F24:F32)</f>
        <v>35</v>
      </c>
      <c r="G33" s="15">
        <f t="shared" si="21"/>
        <v>0.07042253521126761</v>
      </c>
      <c r="H33" s="51">
        <f>SUM(H24:H32)</f>
        <v>35</v>
      </c>
      <c r="I33" s="15">
        <f t="shared" si="22"/>
        <v>0.07042253521126761</v>
      </c>
      <c r="J33" s="51">
        <f>SUM(J24:J32)</f>
        <v>149</v>
      </c>
      <c r="K33" s="51">
        <f>SUM(K24:K32)</f>
        <v>103</v>
      </c>
      <c r="L33" s="14">
        <f t="shared" si="24"/>
        <v>0.6912751677852349</v>
      </c>
      <c r="M33" s="51">
        <f>SUM(M24:M32)</f>
        <v>27</v>
      </c>
      <c r="N33" s="14">
        <f t="shared" si="25"/>
        <v>0.18120805369127516</v>
      </c>
      <c r="O33" s="51">
        <f>SUM(O24:O32)</f>
        <v>19</v>
      </c>
      <c r="P33" s="14">
        <f t="shared" si="26"/>
        <v>0.12751677852348994</v>
      </c>
      <c r="Q33" s="17">
        <f t="shared" si="27"/>
        <v>0.29979879275653926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2847</v>
      </c>
      <c r="C35" s="51">
        <f>C12+C22+C33</f>
        <v>2907</v>
      </c>
      <c r="D35" s="51">
        <f>D12+D22+D33</f>
        <v>2604</v>
      </c>
      <c r="E35" s="14">
        <f>D35/C35</f>
        <v>0.8957688338493293</v>
      </c>
      <c r="F35" s="51">
        <f>F12+F22+F33</f>
        <v>103</v>
      </c>
      <c r="G35" s="15">
        <f>F35/C35</f>
        <v>0.03543171654626763</v>
      </c>
      <c r="H35" s="51">
        <f>H12+H22+H33</f>
        <v>200</v>
      </c>
      <c r="I35" s="15">
        <f>H35/C35</f>
        <v>0.06879944960440317</v>
      </c>
      <c r="J35" s="51">
        <f>J12+J22+J33</f>
        <v>887</v>
      </c>
      <c r="K35" s="51">
        <f>K12+K22+K33</f>
        <v>775</v>
      </c>
      <c r="L35" s="14">
        <f>K35/J35</f>
        <v>0.8737316798196166</v>
      </c>
      <c r="M35" s="51">
        <f>M12+M22+M33</f>
        <v>43</v>
      </c>
      <c r="N35" s="14">
        <f>M35/J35</f>
        <v>0.048478015783540024</v>
      </c>
      <c r="O35" s="51">
        <f>O12+O22+O33</f>
        <v>69</v>
      </c>
      <c r="P35" s="14">
        <f>O35/J35</f>
        <v>0.0777903043968433</v>
      </c>
      <c r="Q35" s="17">
        <f>J35/C35</f>
        <v>0.305125558995528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28</v>
      </c>
      <c r="C37" s="92">
        <f>SUM(D37+F37+H37)</f>
        <v>25</v>
      </c>
      <c r="D37" s="47">
        <v>13</v>
      </c>
      <c r="E37" s="14">
        <f>D37/C37</f>
        <v>0.52</v>
      </c>
      <c r="F37" s="55">
        <v>10</v>
      </c>
      <c r="G37" s="15">
        <f>F37/C37</f>
        <v>0.4</v>
      </c>
      <c r="H37" s="47">
        <v>2</v>
      </c>
      <c r="I37" s="15">
        <f>H37/C37</f>
        <v>0.08</v>
      </c>
      <c r="J37" s="92">
        <f>SUM(K37+M37+O37)</f>
        <v>3</v>
      </c>
      <c r="K37" s="47">
        <v>3</v>
      </c>
      <c r="L37" s="14">
        <f>K37/J37</f>
        <v>1</v>
      </c>
      <c r="M37" s="55">
        <v>0</v>
      </c>
      <c r="N37" s="14">
        <f>M37/J37</f>
        <v>0</v>
      </c>
      <c r="O37" s="55">
        <v>0</v>
      </c>
      <c r="P37" s="14">
        <f>O37/J37</f>
        <v>0</v>
      </c>
      <c r="Q37" s="15">
        <f>J37/C37</f>
        <v>0.12</v>
      </c>
    </row>
    <row r="38" spans="1:17" ht="15">
      <c r="A38" s="13" t="s">
        <v>45</v>
      </c>
      <c r="B38" s="47">
        <v>127</v>
      </c>
      <c r="C38" s="92">
        <f>SUM(D38+F38+H38)</f>
        <v>143</v>
      </c>
      <c r="D38" s="47">
        <v>110</v>
      </c>
      <c r="E38" s="14">
        <f>D38/C38</f>
        <v>0.7692307692307693</v>
      </c>
      <c r="F38" s="55">
        <v>20</v>
      </c>
      <c r="G38" s="15">
        <f>F38/C38</f>
        <v>0.13986013986013987</v>
      </c>
      <c r="H38" s="47">
        <v>13</v>
      </c>
      <c r="I38" s="15">
        <f>H38/C38</f>
        <v>0.09090909090909091</v>
      </c>
      <c r="J38" s="92">
        <f>SUM(K38+M38+O38)</f>
        <v>37</v>
      </c>
      <c r="K38" s="47">
        <v>13</v>
      </c>
      <c r="L38" s="14">
        <f>K38/J38</f>
        <v>0.35135135135135137</v>
      </c>
      <c r="M38" s="55">
        <v>17</v>
      </c>
      <c r="N38" s="14">
        <f>M38/J38</f>
        <v>0.4594594594594595</v>
      </c>
      <c r="O38" s="55">
        <v>7</v>
      </c>
      <c r="P38" s="14">
        <f>O38/J38</f>
        <v>0.1891891891891892</v>
      </c>
      <c r="Q38" s="15">
        <f>J38/C38</f>
        <v>0.25874125874125875</v>
      </c>
    </row>
    <row r="39" spans="1:17" ht="15">
      <c r="A39" s="13" t="s">
        <v>46</v>
      </c>
      <c r="B39" s="47">
        <v>202</v>
      </c>
      <c r="C39" s="92">
        <f>SUM(D39+F39+H39)</f>
        <v>174</v>
      </c>
      <c r="D39" s="47">
        <v>144</v>
      </c>
      <c r="E39" s="14">
        <f>D39/C39</f>
        <v>0.8275862068965517</v>
      </c>
      <c r="F39" s="55">
        <v>4</v>
      </c>
      <c r="G39" s="15">
        <f>F39/C39</f>
        <v>0.022988505747126436</v>
      </c>
      <c r="H39" s="47">
        <v>26</v>
      </c>
      <c r="I39" s="15">
        <f>H39/C39</f>
        <v>0.14942528735632185</v>
      </c>
      <c r="J39" s="92">
        <f>SUM(K39+M39+O39)</f>
        <v>46</v>
      </c>
      <c r="K39" s="47">
        <v>22</v>
      </c>
      <c r="L39" s="14">
        <f>K39/J39</f>
        <v>0.4782608695652174</v>
      </c>
      <c r="M39" s="55">
        <v>4</v>
      </c>
      <c r="N39" s="14">
        <f>M39/J39</f>
        <v>0.08695652173913043</v>
      </c>
      <c r="O39" s="55">
        <v>20</v>
      </c>
      <c r="P39" s="14">
        <f>O39/J39</f>
        <v>0.43478260869565216</v>
      </c>
      <c r="Q39" s="15">
        <f>J39/C39</f>
        <v>0.26436781609195403</v>
      </c>
    </row>
    <row r="40" spans="1:17" ht="15.75">
      <c r="A40" s="7" t="s">
        <v>47</v>
      </c>
      <c r="B40" s="51">
        <f>SUM(B37:B39)</f>
        <v>357</v>
      </c>
      <c r="C40" s="51">
        <f>SUM(C37:C39)</f>
        <v>342</v>
      </c>
      <c r="D40" s="51">
        <f>SUM(D37:D39)</f>
        <v>267</v>
      </c>
      <c r="E40" s="14">
        <f>D40/C40</f>
        <v>0.7807017543859649</v>
      </c>
      <c r="F40" s="51">
        <f>SUM(F37:F39)</f>
        <v>34</v>
      </c>
      <c r="G40" s="15">
        <f>F40/C40</f>
        <v>0.09941520467836257</v>
      </c>
      <c r="H40" s="51">
        <f>SUM(H37:H39)</f>
        <v>41</v>
      </c>
      <c r="I40" s="15">
        <f>H40/C40</f>
        <v>0.11988304093567251</v>
      </c>
      <c r="J40" s="51">
        <f>SUM(J37:J39)</f>
        <v>86</v>
      </c>
      <c r="K40" s="51">
        <f>SUM(K37:K39)</f>
        <v>38</v>
      </c>
      <c r="L40" s="14">
        <f>K40/J40</f>
        <v>0.4418604651162791</v>
      </c>
      <c r="M40" s="51">
        <f>SUM(M37:M39)</f>
        <v>21</v>
      </c>
      <c r="N40" s="14">
        <f>M40/J40</f>
        <v>0.2441860465116279</v>
      </c>
      <c r="O40" s="51">
        <f>SUM(O37:O39)</f>
        <v>27</v>
      </c>
      <c r="P40" s="14">
        <f>O40/J40</f>
        <v>0.313953488372093</v>
      </c>
      <c r="Q40" s="17">
        <f>J40/C40</f>
        <v>0.25146198830409355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100</v>
      </c>
      <c r="C42" s="92">
        <f aca="true" t="shared" si="28" ref="C42:C47">SUM(D42+F42+H42)</f>
        <v>86</v>
      </c>
      <c r="D42" s="47">
        <v>86</v>
      </c>
      <c r="E42" s="14">
        <f aca="true" t="shared" si="29" ref="E42:E48">D42/C42</f>
        <v>1</v>
      </c>
      <c r="F42" s="55">
        <v>0</v>
      </c>
      <c r="G42" s="15">
        <f aca="true" t="shared" si="30" ref="G42:G48">F42/C42</f>
        <v>0</v>
      </c>
      <c r="H42" s="47">
        <v>0</v>
      </c>
      <c r="I42" s="15">
        <f aca="true" t="shared" si="31" ref="I42:I48">H42/C42</f>
        <v>0</v>
      </c>
      <c r="J42" s="92">
        <f aca="true" t="shared" si="32" ref="J42:J47">SUM(K42+M42+O42)</f>
        <v>59</v>
      </c>
      <c r="K42" s="47">
        <v>59</v>
      </c>
      <c r="L42" s="14">
        <f aca="true" t="shared" si="33" ref="L42:L48">K42/J42</f>
        <v>1</v>
      </c>
      <c r="M42" s="55">
        <v>0</v>
      </c>
      <c r="N42" s="14">
        <f aca="true" t="shared" si="34" ref="N42:N48">M42/J42</f>
        <v>0</v>
      </c>
      <c r="O42" s="55">
        <v>0</v>
      </c>
      <c r="P42" s="14">
        <f aca="true" t="shared" si="35" ref="P42:P48">O42/J42</f>
        <v>0</v>
      </c>
      <c r="Q42" s="15">
        <f aca="true" t="shared" si="36" ref="Q42:Q48">J42/C42</f>
        <v>0.686046511627907</v>
      </c>
    </row>
    <row r="43" spans="1:17" ht="15">
      <c r="A43" s="13" t="s">
        <v>49</v>
      </c>
      <c r="B43" s="47">
        <v>94</v>
      </c>
      <c r="C43" s="92">
        <f t="shared" si="28"/>
        <v>112</v>
      </c>
      <c r="D43" s="47">
        <v>91</v>
      </c>
      <c r="E43" s="14">
        <f t="shared" si="29"/>
        <v>0.8125</v>
      </c>
      <c r="F43" s="55">
        <v>9</v>
      </c>
      <c r="G43" s="15">
        <f t="shared" si="30"/>
        <v>0.08035714285714286</v>
      </c>
      <c r="H43" s="47">
        <v>12</v>
      </c>
      <c r="I43" s="15">
        <f t="shared" si="31"/>
        <v>0.10714285714285714</v>
      </c>
      <c r="J43" s="92">
        <f t="shared" si="32"/>
        <v>34</v>
      </c>
      <c r="K43" s="47">
        <v>28</v>
      </c>
      <c r="L43" s="14">
        <f t="shared" si="33"/>
        <v>0.8235294117647058</v>
      </c>
      <c r="M43" s="55">
        <v>3</v>
      </c>
      <c r="N43" s="14">
        <f t="shared" si="34"/>
        <v>0.08823529411764706</v>
      </c>
      <c r="O43" s="55">
        <v>3</v>
      </c>
      <c r="P43" s="14">
        <f t="shared" si="35"/>
        <v>0.08823529411764706</v>
      </c>
      <c r="Q43" s="15">
        <f t="shared" si="36"/>
        <v>0.30357142857142855</v>
      </c>
    </row>
    <row r="44" spans="1:17" ht="15">
      <c r="A44" s="13" t="s">
        <v>50</v>
      </c>
      <c r="B44" s="47">
        <v>97</v>
      </c>
      <c r="C44" s="92">
        <f t="shared" si="28"/>
        <v>122</v>
      </c>
      <c r="D44" s="47">
        <v>116</v>
      </c>
      <c r="E44" s="14">
        <f t="shared" si="29"/>
        <v>0.9508196721311475</v>
      </c>
      <c r="F44" s="55">
        <v>1</v>
      </c>
      <c r="G44" s="15">
        <f t="shared" si="30"/>
        <v>0.00819672131147541</v>
      </c>
      <c r="H44" s="47">
        <v>5</v>
      </c>
      <c r="I44" s="15">
        <f t="shared" si="31"/>
        <v>0.040983606557377046</v>
      </c>
      <c r="J44" s="92">
        <f t="shared" si="32"/>
        <v>42</v>
      </c>
      <c r="K44" s="47">
        <v>39</v>
      </c>
      <c r="L44" s="14">
        <f t="shared" si="33"/>
        <v>0.9285714285714286</v>
      </c>
      <c r="M44" s="55">
        <v>1</v>
      </c>
      <c r="N44" s="14">
        <f t="shared" si="34"/>
        <v>0.023809523809523808</v>
      </c>
      <c r="O44" s="55">
        <v>2</v>
      </c>
      <c r="P44" s="14">
        <f t="shared" si="35"/>
        <v>0.047619047619047616</v>
      </c>
      <c r="Q44" s="15">
        <f t="shared" si="36"/>
        <v>0.3442622950819672</v>
      </c>
    </row>
    <row r="45" spans="1:17" ht="15">
      <c r="A45" s="13" t="s">
        <v>51</v>
      </c>
      <c r="B45" s="47">
        <v>91</v>
      </c>
      <c r="C45" s="92">
        <f t="shared" si="28"/>
        <v>96</v>
      </c>
      <c r="D45" s="47">
        <v>93</v>
      </c>
      <c r="E45" s="14">
        <f t="shared" si="29"/>
        <v>0.96875</v>
      </c>
      <c r="F45" s="55">
        <v>0</v>
      </c>
      <c r="G45" s="15">
        <f t="shared" si="30"/>
        <v>0</v>
      </c>
      <c r="H45" s="47">
        <v>3</v>
      </c>
      <c r="I45" s="15">
        <f t="shared" si="31"/>
        <v>0.03125</v>
      </c>
      <c r="J45" s="92">
        <f t="shared" si="32"/>
        <v>33</v>
      </c>
      <c r="K45" s="47">
        <v>33</v>
      </c>
      <c r="L45" s="14">
        <f t="shared" si="33"/>
        <v>1</v>
      </c>
      <c r="M45" s="55">
        <v>0</v>
      </c>
      <c r="N45" s="14">
        <f t="shared" si="34"/>
        <v>0</v>
      </c>
      <c r="O45" s="55">
        <v>0</v>
      </c>
      <c r="P45" s="14">
        <f t="shared" si="35"/>
        <v>0</v>
      </c>
      <c r="Q45" s="15">
        <f t="shared" si="36"/>
        <v>0.34375</v>
      </c>
    </row>
    <row r="46" spans="1:17" ht="15">
      <c r="A46" s="13" t="s">
        <v>52</v>
      </c>
      <c r="B46" s="47">
        <v>116</v>
      </c>
      <c r="C46" s="92">
        <f t="shared" si="28"/>
        <v>117</v>
      </c>
      <c r="D46" s="47">
        <v>112</v>
      </c>
      <c r="E46" s="14">
        <f t="shared" si="29"/>
        <v>0.9572649572649573</v>
      </c>
      <c r="F46" s="55">
        <v>4</v>
      </c>
      <c r="G46" s="15">
        <f t="shared" si="30"/>
        <v>0.03418803418803419</v>
      </c>
      <c r="H46" s="47">
        <v>1</v>
      </c>
      <c r="I46" s="15">
        <f t="shared" si="31"/>
        <v>0.008547008547008548</v>
      </c>
      <c r="J46" s="92">
        <f t="shared" si="32"/>
        <v>39</v>
      </c>
      <c r="K46" s="47">
        <v>39</v>
      </c>
      <c r="L46" s="14">
        <f t="shared" si="33"/>
        <v>1</v>
      </c>
      <c r="M46" s="55">
        <v>0</v>
      </c>
      <c r="N46" s="14">
        <f t="shared" si="34"/>
        <v>0</v>
      </c>
      <c r="O46" s="55">
        <v>0</v>
      </c>
      <c r="P46" s="14">
        <f t="shared" si="35"/>
        <v>0</v>
      </c>
      <c r="Q46" s="15">
        <f t="shared" si="36"/>
        <v>0.3333333333333333</v>
      </c>
    </row>
    <row r="47" spans="1:17" ht="15">
      <c r="A47" s="13" t="s">
        <v>53</v>
      </c>
      <c r="B47" s="47">
        <v>126</v>
      </c>
      <c r="C47" s="92">
        <f t="shared" si="28"/>
        <v>127</v>
      </c>
      <c r="D47" s="47">
        <v>118</v>
      </c>
      <c r="E47" s="14">
        <f t="shared" si="29"/>
        <v>0.9291338582677166</v>
      </c>
      <c r="F47" s="55">
        <v>7</v>
      </c>
      <c r="G47" s="15">
        <f t="shared" si="30"/>
        <v>0.05511811023622047</v>
      </c>
      <c r="H47" s="47">
        <v>2</v>
      </c>
      <c r="I47" s="15">
        <f t="shared" si="31"/>
        <v>0.015748031496062992</v>
      </c>
      <c r="J47" s="91">
        <f t="shared" si="32"/>
        <v>35</v>
      </c>
      <c r="K47" s="47">
        <v>33</v>
      </c>
      <c r="L47" s="14">
        <f t="shared" si="33"/>
        <v>0.9428571428571428</v>
      </c>
      <c r="M47" s="55">
        <v>1</v>
      </c>
      <c r="N47" s="14">
        <f t="shared" si="34"/>
        <v>0.02857142857142857</v>
      </c>
      <c r="O47" s="55">
        <v>1</v>
      </c>
      <c r="P47" s="14">
        <f t="shared" si="35"/>
        <v>0.02857142857142857</v>
      </c>
      <c r="Q47" s="15">
        <f t="shared" si="36"/>
        <v>0.2755905511811024</v>
      </c>
    </row>
    <row r="48" spans="1:17" ht="15.75">
      <c r="A48" s="7" t="s">
        <v>54</v>
      </c>
      <c r="B48" s="51">
        <f>SUM(B42:B47)</f>
        <v>624</v>
      </c>
      <c r="C48" s="51">
        <f>SUM(C42:C47)</f>
        <v>660</v>
      </c>
      <c r="D48" s="51">
        <f>SUM(D42:D47)</f>
        <v>616</v>
      </c>
      <c r="E48" s="14">
        <f t="shared" si="29"/>
        <v>0.9333333333333333</v>
      </c>
      <c r="F48" s="51">
        <f>SUM(F42:F47)</f>
        <v>21</v>
      </c>
      <c r="G48" s="15">
        <f t="shared" si="30"/>
        <v>0.031818181818181815</v>
      </c>
      <c r="H48" s="51">
        <f>SUM(H42:H47)</f>
        <v>23</v>
      </c>
      <c r="I48" s="15">
        <f t="shared" si="31"/>
        <v>0.03484848484848485</v>
      </c>
      <c r="J48" s="51">
        <f>SUM(J42:J47)</f>
        <v>242</v>
      </c>
      <c r="K48" s="51">
        <f>SUM(K42:K47)</f>
        <v>231</v>
      </c>
      <c r="L48" s="14">
        <f t="shared" si="33"/>
        <v>0.9545454545454546</v>
      </c>
      <c r="M48" s="51">
        <f>SUM(M42:M47)</f>
        <v>5</v>
      </c>
      <c r="N48" s="14">
        <f t="shared" si="34"/>
        <v>0.02066115702479339</v>
      </c>
      <c r="O48" s="51">
        <f>SUM(O42:O47)</f>
        <v>6</v>
      </c>
      <c r="P48" s="14">
        <f t="shared" si="35"/>
        <v>0.024793388429752067</v>
      </c>
      <c r="Q48" s="17">
        <f t="shared" si="36"/>
        <v>0.36666666666666664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69</v>
      </c>
      <c r="C50" s="92">
        <f>SUM(D50+F50+H50)</f>
        <v>69</v>
      </c>
      <c r="D50" s="47">
        <v>62</v>
      </c>
      <c r="E50" s="14">
        <f aca="true" t="shared" si="37" ref="E50:E55">D50/C50</f>
        <v>0.8985507246376812</v>
      </c>
      <c r="F50" s="55">
        <v>5</v>
      </c>
      <c r="G50" s="15">
        <f aca="true" t="shared" si="38" ref="G50:G55">F50/C50</f>
        <v>0.07246376811594203</v>
      </c>
      <c r="H50" s="47">
        <v>2</v>
      </c>
      <c r="I50" s="15">
        <f aca="true" t="shared" si="39" ref="I50:I55">H50/C50</f>
        <v>0.028985507246376812</v>
      </c>
      <c r="J50" s="92">
        <f>SUM(K50+M50+O50)</f>
        <v>20</v>
      </c>
      <c r="K50" s="47">
        <v>20</v>
      </c>
      <c r="L50" s="14">
        <f aca="true" t="shared" si="40" ref="L50:L55">K50/J50</f>
        <v>1</v>
      </c>
      <c r="M50" s="55">
        <v>0</v>
      </c>
      <c r="N50" s="14">
        <f aca="true" t="shared" si="41" ref="N50:N55">M50/J50</f>
        <v>0</v>
      </c>
      <c r="O50" s="55">
        <v>0</v>
      </c>
      <c r="P50" s="14">
        <f aca="true" t="shared" si="42" ref="P50:P55">O50/J50</f>
        <v>0</v>
      </c>
      <c r="Q50" s="15">
        <f aca="true" t="shared" si="43" ref="Q50:Q55">J50/C50</f>
        <v>0.2898550724637681</v>
      </c>
    </row>
    <row r="51" spans="1:17" ht="15">
      <c r="A51" s="13" t="s">
        <v>56</v>
      </c>
      <c r="B51" s="47">
        <v>106</v>
      </c>
      <c r="C51" s="92">
        <f>SUM(D51+F51+H51)</f>
        <v>150</v>
      </c>
      <c r="D51" s="47">
        <v>130</v>
      </c>
      <c r="E51" s="14">
        <f t="shared" si="37"/>
        <v>0.8666666666666667</v>
      </c>
      <c r="F51" s="55">
        <v>3</v>
      </c>
      <c r="G51" s="15">
        <f t="shared" si="38"/>
        <v>0.02</v>
      </c>
      <c r="H51" s="47">
        <v>17</v>
      </c>
      <c r="I51" s="15">
        <f t="shared" si="39"/>
        <v>0.11333333333333333</v>
      </c>
      <c r="J51" s="92">
        <f>SUM(K51+M51+O51)</f>
        <v>37</v>
      </c>
      <c r="K51" s="47">
        <v>31</v>
      </c>
      <c r="L51" s="14">
        <f t="shared" si="40"/>
        <v>0.8378378378378378</v>
      </c>
      <c r="M51" s="55">
        <v>1</v>
      </c>
      <c r="N51" s="14">
        <f t="shared" si="41"/>
        <v>0.02702702702702703</v>
      </c>
      <c r="O51" s="55">
        <v>5</v>
      </c>
      <c r="P51" s="14">
        <f t="shared" si="42"/>
        <v>0.13513513513513514</v>
      </c>
      <c r="Q51" s="15">
        <f t="shared" si="43"/>
        <v>0.24666666666666667</v>
      </c>
    </row>
    <row r="52" spans="1:17" ht="15">
      <c r="A52" s="13" t="s">
        <v>57</v>
      </c>
      <c r="B52" s="47">
        <v>62</v>
      </c>
      <c r="C52" s="92">
        <f>SUM(D52+F52+H52)</f>
        <v>70</v>
      </c>
      <c r="D52" s="47">
        <v>58</v>
      </c>
      <c r="E52" s="14">
        <f t="shared" si="37"/>
        <v>0.8285714285714286</v>
      </c>
      <c r="F52" s="55">
        <v>11</v>
      </c>
      <c r="G52" s="15">
        <f t="shared" si="38"/>
        <v>0.15714285714285714</v>
      </c>
      <c r="H52" s="47">
        <v>1</v>
      </c>
      <c r="I52" s="15">
        <f t="shared" si="39"/>
        <v>0.014285714285714285</v>
      </c>
      <c r="J52" s="92">
        <f>SUM(K52+M52+O52)</f>
        <v>8</v>
      </c>
      <c r="K52" s="47">
        <v>6</v>
      </c>
      <c r="L52" s="14">
        <f t="shared" si="40"/>
        <v>0.75</v>
      </c>
      <c r="M52" s="55">
        <v>2</v>
      </c>
      <c r="N52" s="14">
        <f t="shared" si="41"/>
        <v>0.25</v>
      </c>
      <c r="O52" s="55">
        <v>0</v>
      </c>
      <c r="P52" s="14">
        <f t="shared" si="42"/>
        <v>0</v>
      </c>
      <c r="Q52" s="15">
        <f t="shared" si="43"/>
        <v>0.11428571428571428</v>
      </c>
    </row>
    <row r="53" spans="1:17" ht="15">
      <c r="A53" s="13" t="s">
        <v>58</v>
      </c>
      <c r="B53" s="47">
        <v>37</v>
      </c>
      <c r="C53" s="92">
        <f>SUM(D53+F53+H53)</f>
        <v>36</v>
      </c>
      <c r="D53" s="47">
        <v>35</v>
      </c>
      <c r="E53" s="14">
        <f t="shared" si="37"/>
        <v>0.9722222222222222</v>
      </c>
      <c r="F53" s="55">
        <v>0</v>
      </c>
      <c r="G53" s="15">
        <f t="shared" si="38"/>
        <v>0</v>
      </c>
      <c r="H53" s="47">
        <v>1</v>
      </c>
      <c r="I53" s="15">
        <f t="shared" si="39"/>
        <v>0.027777777777777776</v>
      </c>
      <c r="J53" s="92">
        <f>SUM(K53+M53+O53)</f>
        <v>9</v>
      </c>
      <c r="K53" s="47">
        <v>9</v>
      </c>
      <c r="L53" s="14">
        <f t="shared" si="40"/>
        <v>1</v>
      </c>
      <c r="M53" s="55">
        <v>0</v>
      </c>
      <c r="N53" s="14">
        <f t="shared" si="41"/>
        <v>0</v>
      </c>
      <c r="O53" s="55">
        <v>0</v>
      </c>
      <c r="P53" s="14">
        <f t="shared" si="42"/>
        <v>0</v>
      </c>
      <c r="Q53" s="15">
        <f t="shared" si="43"/>
        <v>0.25</v>
      </c>
    </row>
    <row r="54" spans="1:17" ht="15">
      <c r="A54" s="13" t="s">
        <v>59</v>
      </c>
      <c r="B54" s="47">
        <v>117</v>
      </c>
      <c r="C54" s="92">
        <f>SUM(D54+F54+H54)</f>
        <v>136</v>
      </c>
      <c r="D54" s="47">
        <v>82</v>
      </c>
      <c r="E54" s="14">
        <f t="shared" si="37"/>
        <v>0.6029411764705882</v>
      </c>
      <c r="F54" s="55">
        <v>46</v>
      </c>
      <c r="G54" s="15">
        <f t="shared" si="38"/>
        <v>0.3382352941176471</v>
      </c>
      <c r="H54" s="47">
        <v>8</v>
      </c>
      <c r="I54" s="15">
        <f t="shared" si="39"/>
        <v>0.058823529411764705</v>
      </c>
      <c r="J54" s="92">
        <f>SUM(K54+M54+O54)</f>
        <v>55</v>
      </c>
      <c r="K54" s="47">
        <v>16</v>
      </c>
      <c r="L54" s="14">
        <f t="shared" si="40"/>
        <v>0.2909090909090909</v>
      </c>
      <c r="M54" s="55">
        <v>35</v>
      </c>
      <c r="N54" s="14">
        <f t="shared" si="41"/>
        <v>0.6363636363636364</v>
      </c>
      <c r="O54" s="55">
        <v>4</v>
      </c>
      <c r="P54" s="14">
        <f t="shared" si="42"/>
        <v>0.07272727272727272</v>
      </c>
      <c r="Q54" s="15">
        <f t="shared" si="43"/>
        <v>0.40441176470588236</v>
      </c>
    </row>
    <row r="55" spans="1:17" ht="15.75">
      <c r="A55" s="7" t="s">
        <v>60</v>
      </c>
      <c r="B55" s="51">
        <f>SUM(B50:B54)</f>
        <v>391</v>
      </c>
      <c r="C55" s="51">
        <f>SUM(C50:C54)</f>
        <v>461</v>
      </c>
      <c r="D55" s="51">
        <f>SUM(D50:D54)</f>
        <v>367</v>
      </c>
      <c r="E55" s="14">
        <f t="shared" si="37"/>
        <v>0.7960954446854663</v>
      </c>
      <c r="F55" s="51">
        <f>SUM(F50:F54)</f>
        <v>65</v>
      </c>
      <c r="G55" s="15">
        <f t="shared" si="38"/>
        <v>0.14099783080260303</v>
      </c>
      <c r="H55" s="51">
        <f>SUM(H50:H54)</f>
        <v>29</v>
      </c>
      <c r="I55" s="15">
        <f t="shared" si="39"/>
        <v>0.06290672451193059</v>
      </c>
      <c r="J55" s="51">
        <f>SUM(J50:J54)</f>
        <v>129</v>
      </c>
      <c r="K55" s="51">
        <f>SUM(K50:K54)</f>
        <v>82</v>
      </c>
      <c r="L55" s="14">
        <f t="shared" si="40"/>
        <v>0.6356589147286822</v>
      </c>
      <c r="M55" s="51">
        <f>SUM(M50:M54)</f>
        <v>38</v>
      </c>
      <c r="N55" s="14">
        <f t="shared" si="41"/>
        <v>0.29457364341085274</v>
      </c>
      <c r="O55" s="51">
        <f>SUM(O50:O54)</f>
        <v>9</v>
      </c>
      <c r="P55" s="14">
        <f t="shared" si="42"/>
        <v>0.06976744186046512</v>
      </c>
      <c r="Q55" s="17">
        <f t="shared" si="43"/>
        <v>0.279826464208243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8"/>
      <c r="N56" s="19"/>
      <c r="O56" s="56"/>
      <c r="P56" s="19"/>
      <c r="Q56" s="20"/>
    </row>
    <row r="57" spans="1:17" ht="15">
      <c r="A57" s="13" t="s">
        <v>61</v>
      </c>
      <c r="B57" s="47">
        <v>181</v>
      </c>
      <c r="C57" s="92">
        <f>SUM(D57+F57+H57)</f>
        <v>195</v>
      </c>
      <c r="D57" s="47">
        <v>77</v>
      </c>
      <c r="E57" s="14">
        <f>D57/C57</f>
        <v>0.39487179487179486</v>
      </c>
      <c r="F57" s="55">
        <v>96</v>
      </c>
      <c r="G57" s="15">
        <f>F57/C57</f>
        <v>0.49230769230769234</v>
      </c>
      <c r="H57" s="47">
        <v>22</v>
      </c>
      <c r="I57" s="15">
        <f>H57/C57</f>
        <v>0.11282051282051282</v>
      </c>
      <c r="J57" s="92">
        <f>SUM(K57+M57+O57)</f>
        <v>61</v>
      </c>
      <c r="K57" s="47">
        <v>8</v>
      </c>
      <c r="L57" s="14">
        <f>K57/J57</f>
        <v>0.13114754098360656</v>
      </c>
      <c r="M57" s="55">
        <v>37</v>
      </c>
      <c r="N57" s="14">
        <f>M57/J57</f>
        <v>0.6065573770491803</v>
      </c>
      <c r="O57" s="55">
        <v>16</v>
      </c>
      <c r="P57" s="14">
        <f>O57/J57</f>
        <v>0.26229508196721313</v>
      </c>
      <c r="Q57" s="15">
        <f>J57/C57</f>
        <v>0.3128205128205128</v>
      </c>
    </row>
    <row r="58" spans="1:17" ht="15">
      <c r="A58" s="13" t="s">
        <v>62</v>
      </c>
      <c r="B58" s="47">
        <v>170</v>
      </c>
      <c r="C58" s="92">
        <f>SUM(D58+F58+H58)</f>
        <v>148</v>
      </c>
      <c r="D58" s="47">
        <v>65</v>
      </c>
      <c r="E58" s="14">
        <f>D58/C58</f>
        <v>0.4391891891891892</v>
      </c>
      <c r="F58" s="55">
        <v>69</v>
      </c>
      <c r="G58" s="15">
        <f>F58/C58</f>
        <v>0.46621621621621623</v>
      </c>
      <c r="H58" s="47">
        <v>14</v>
      </c>
      <c r="I58" s="15">
        <f>H58/C58</f>
        <v>0.0945945945945946</v>
      </c>
      <c r="J58" s="92">
        <f>SUM(K58+M58+O58)</f>
        <v>58</v>
      </c>
      <c r="K58" s="47">
        <v>21</v>
      </c>
      <c r="L58" s="14">
        <f>K58/J58</f>
        <v>0.3620689655172414</v>
      </c>
      <c r="M58" s="55">
        <v>31</v>
      </c>
      <c r="N58" s="14">
        <f>M58/J58</f>
        <v>0.5344827586206896</v>
      </c>
      <c r="O58" s="55">
        <v>6</v>
      </c>
      <c r="P58" s="14">
        <f>O58/J58</f>
        <v>0.10344827586206896</v>
      </c>
      <c r="Q58" s="15">
        <f>J58/C58</f>
        <v>0.3918918918918919</v>
      </c>
    </row>
    <row r="59" spans="1:17" ht="15">
      <c r="A59" s="13" t="s">
        <v>63</v>
      </c>
      <c r="B59" s="47">
        <v>125</v>
      </c>
      <c r="C59" s="92">
        <f>SUM(D59+F59+H59)</f>
        <v>110</v>
      </c>
      <c r="D59" s="47">
        <v>63</v>
      </c>
      <c r="E59" s="14">
        <f>D59/C59</f>
        <v>0.5727272727272728</v>
      </c>
      <c r="F59" s="55">
        <v>39</v>
      </c>
      <c r="G59" s="15">
        <f>F59/C59</f>
        <v>0.35454545454545455</v>
      </c>
      <c r="H59" s="47">
        <v>8</v>
      </c>
      <c r="I59" s="15">
        <f>H59/C59</f>
        <v>0.07272727272727272</v>
      </c>
      <c r="J59" s="92">
        <f>SUM(K59+M59+O59)</f>
        <v>30</v>
      </c>
      <c r="K59" s="47">
        <v>19</v>
      </c>
      <c r="L59" s="14">
        <f>K59/J59</f>
        <v>0.6333333333333333</v>
      </c>
      <c r="M59" s="55">
        <v>10</v>
      </c>
      <c r="N59" s="14">
        <f>M59/J59</f>
        <v>0.3333333333333333</v>
      </c>
      <c r="O59" s="55">
        <v>1</v>
      </c>
      <c r="P59" s="14">
        <f>O59/J59</f>
        <v>0.03333333333333333</v>
      </c>
      <c r="Q59" s="15">
        <f>J59/C59</f>
        <v>0.2727272727272727</v>
      </c>
    </row>
    <row r="60" spans="1:17" ht="15">
      <c r="A60" s="13" t="s">
        <v>64</v>
      </c>
      <c r="B60" s="47">
        <v>159</v>
      </c>
      <c r="C60" s="92">
        <f>SUM(D60+F60+H60)</f>
        <v>173</v>
      </c>
      <c r="D60" s="47">
        <v>125</v>
      </c>
      <c r="E60" s="14">
        <f>D60/C60</f>
        <v>0.7225433526011561</v>
      </c>
      <c r="F60" s="55">
        <v>39</v>
      </c>
      <c r="G60" s="15">
        <f>F60/C60</f>
        <v>0.2254335260115607</v>
      </c>
      <c r="H60" s="47">
        <v>9</v>
      </c>
      <c r="I60" s="15">
        <f>H60/C60</f>
        <v>0.05202312138728324</v>
      </c>
      <c r="J60" s="92">
        <f>SUM(K60+M60+O60)</f>
        <v>43</v>
      </c>
      <c r="K60" s="47">
        <v>21</v>
      </c>
      <c r="L60" s="14">
        <f>K60/J60</f>
        <v>0.4883720930232558</v>
      </c>
      <c r="M60" s="55">
        <v>17</v>
      </c>
      <c r="N60" s="14">
        <f>M60/J60</f>
        <v>0.3953488372093023</v>
      </c>
      <c r="O60" s="55">
        <v>5</v>
      </c>
      <c r="P60" s="14">
        <f>O60/J60</f>
        <v>0.11627906976744186</v>
      </c>
      <c r="Q60" s="15">
        <f>J60/C60</f>
        <v>0.24855491329479767</v>
      </c>
    </row>
    <row r="61" spans="1:17" ht="15.75">
      <c r="A61" s="7" t="s">
        <v>65</v>
      </c>
      <c r="B61" s="51">
        <f>SUM(B57:B60)</f>
        <v>635</v>
      </c>
      <c r="C61" s="51">
        <f>SUM(C57:C60)</f>
        <v>626</v>
      </c>
      <c r="D61" s="51">
        <f>SUM(D57:D60)</f>
        <v>330</v>
      </c>
      <c r="E61" s="14">
        <f>D61/C61</f>
        <v>0.5271565495207667</v>
      </c>
      <c r="F61" s="51">
        <f>SUM(F57:F60)</f>
        <v>243</v>
      </c>
      <c r="G61" s="15">
        <f>F61/C61</f>
        <v>0.38817891373801916</v>
      </c>
      <c r="H61" s="51">
        <f>SUM(H57:H60)</f>
        <v>53</v>
      </c>
      <c r="I61" s="15">
        <f>H61/C61</f>
        <v>0.08466453674121406</v>
      </c>
      <c r="J61" s="51">
        <f>SUM(J57:J60)</f>
        <v>192</v>
      </c>
      <c r="K61" s="51">
        <f>SUM(K57:K60)</f>
        <v>69</v>
      </c>
      <c r="L61" s="14">
        <f>K61/J61</f>
        <v>0.359375</v>
      </c>
      <c r="M61" s="51">
        <f>SUM(M57:M60)</f>
        <v>95</v>
      </c>
      <c r="N61" s="14">
        <f>M61/J61</f>
        <v>0.4947916666666667</v>
      </c>
      <c r="O61" s="51">
        <f>SUM(O57:O60)</f>
        <v>28</v>
      </c>
      <c r="P61" s="14">
        <f>O61/J61</f>
        <v>0.14583333333333334</v>
      </c>
      <c r="Q61" s="17">
        <f>J61/C61</f>
        <v>0.30670926517571884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59</v>
      </c>
      <c r="C63" s="92">
        <f>SUM(D63+F63+H63)</f>
        <v>43</v>
      </c>
      <c r="D63" s="47">
        <v>39</v>
      </c>
      <c r="E63" s="14">
        <f>D63/C63</f>
        <v>0.9069767441860465</v>
      </c>
      <c r="F63" s="55">
        <v>3</v>
      </c>
      <c r="G63" s="15">
        <f>F63/C63</f>
        <v>0.06976744186046512</v>
      </c>
      <c r="H63" s="47">
        <v>1</v>
      </c>
      <c r="I63" s="15">
        <f>H63/C63</f>
        <v>0.023255813953488372</v>
      </c>
      <c r="J63" s="92">
        <f>SUM(K63+M63+O63)</f>
        <v>17</v>
      </c>
      <c r="K63" s="47">
        <v>14</v>
      </c>
      <c r="L63" s="14">
        <f>K63/J63</f>
        <v>0.8235294117647058</v>
      </c>
      <c r="M63" s="55">
        <v>3</v>
      </c>
      <c r="N63" s="14">
        <f>M63/J63</f>
        <v>0.17647058823529413</v>
      </c>
      <c r="O63" s="55">
        <v>0</v>
      </c>
      <c r="P63" s="14">
        <f>O63/J63</f>
        <v>0</v>
      </c>
      <c r="Q63" s="15">
        <f>J63/C63</f>
        <v>0.3953488372093023</v>
      </c>
    </row>
    <row r="64" spans="1:17" ht="15">
      <c r="A64" s="13" t="s">
        <v>67</v>
      </c>
      <c r="B64" s="47">
        <v>12</v>
      </c>
      <c r="C64" s="92">
        <f>SUM(D64+F64+H64)</f>
        <v>6</v>
      </c>
      <c r="D64" s="47">
        <v>1</v>
      </c>
      <c r="E64" s="14">
        <f>D64/C64</f>
        <v>0.16666666666666666</v>
      </c>
      <c r="F64" s="55">
        <v>3</v>
      </c>
      <c r="G64" s="15">
        <f>F64/C64</f>
        <v>0.5</v>
      </c>
      <c r="H64" s="47">
        <v>2</v>
      </c>
      <c r="I64" s="15">
        <f>H64/C64</f>
        <v>0.3333333333333333</v>
      </c>
      <c r="J64" s="92">
        <f>SUM(K64+M64+O64)</f>
        <v>0</v>
      </c>
      <c r="K64" s="47">
        <v>0</v>
      </c>
      <c r="L64" s="14" t="e">
        <f>K64/J64</f>
        <v>#DIV/0!</v>
      </c>
      <c r="M64" s="55">
        <v>0</v>
      </c>
      <c r="N64" s="14" t="e">
        <f>M64/J64</f>
        <v>#DIV/0!</v>
      </c>
      <c r="O64" s="55">
        <v>0</v>
      </c>
      <c r="P64" s="14" t="e">
        <f>O64/J64</f>
        <v>#DIV/0!</v>
      </c>
      <c r="Q64" s="15">
        <f>J64/C64</f>
        <v>0</v>
      </c>
    </row>
    <row r="65" spans="1:17" ht="15.75">
      <c r="A65" s="7" t="s">
        <v>68</v>
      </c>
      <c r="B65" s="51">
        <f>SUM(B63:B64)</f>
        <v>71</v>
      </c>
      <c r="C65" s="51">
        <f>SUM(C63:C64)</f>
        <v>49</v>
      </c>
      <c r="D65" s="51">
        <f>SUM(D63:D64)</f>
        <v>40</v>
      </c>
      <c r="E65" s="14">
        <f>D65/C65</f>
        <v>0.8163265306122449</v>
      </c>
      <c r="F65" s="51">
        <f>SUM(F63:F64)</f>
        <v>6</v>
      </c>
      <c r="G65" s="15">
        <f>F65/C65</f>
        <v>0.12244897959183673</v>
      </c>
      <c r="H65" s="51">
        <f>SUM(H63:H64)</f>
        <v>3</v>
      </c>
      <c r="I65" s="15">
        <f>H65/C65</f>
        <v>0.061224489795918366</v>
      </c>
      <c r="J65" s="51">
        <f>SUM(J63:J64)</f>
        <v>17</v>
      </c>
      <c r="K65" s="51">
        <f>SUM(K63:K64)</f>
        <v>14</v>
      </c>
      <c r="L65" s="14">
        <f>K65/J65</f>
        <v>0.8235294117647058</v>
      </c>
      <c r="M65" s="51">
        <f>SUM(M63:M64)</f>
        <v>3</v>
      </c>
      <c r="N65" s="14">
        <f>M65/J65</f>
        <v>0.17647058823529413</v>
      </c>
      <c r="O65" s="51">
        <f>SUM(O63:O64)</f>
        <v>0</v>
      </c>
      <c r="P65" s="14">
        <f>O65/J65</f>
        <v>0</v>
      </c>
      <c r="Q65" s="17">
        <f>J65/C65</f>
        <v>0.3469387755102041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2078</v>
      </c>
      <c r="C67" s="51">
        <f>SUM(C40,C48,C55,C61,C65)</f>
        <v>2138</v>
      </c>
      <c r="D67" s="51">
        <f>SUM(D40,D48,D55,D61,D65)</f>
        <v>1620</v>
      </c>
      <c r="E67" s="14">
        <f>D67/C67</f>
        <v>0.7577174929840973</v>
      </c>
      <c r="F67" s="51">
        <f>SUM(F40,F48,F55,F61,F65)</f>
        <v>369</v>
      </c>
      <c r="G67" s="15">
        <f>F67/C67</f>
        <v>0.1725912067352666</v>
      </c>
      <c r="H67" s="51">
        <f>SUM(H40,H48,H55,H61,H65)</f>
        <v>149</v>
      </c>
      <c r="I67" s="15">
        <f>H67/C67</f>
        <v>0.06969130028063611</v>
      </c>
      <c r="J67" s="51">
        <f>SUM(J40,J48,J55,J61,J65)</f>
        <v>666</v>
      </c>
      <c r="K67" s="51">
        <f>SUM(K40,K48,K55,K61,K65)</f>
        <v>434</v>
      </c>
      <c r="L67" s="14">
        <f>K67/J67</f>
        <v>0.6516516516516516</v>
      </c>
      <c r="M67" s="51">
        <f>SUM(M40,M48,M55,M61,M65)</f>
        <v>162</v>
      </c>
      <c r="N67" s="14">
        <f>M67/J67</f>
        <v>0.24324324324324326</v>
      </c>
      <c r="O67" s="51">
        <f>SUM(O40,O48,O55,O61,O65)</f>
        <v>70</v>
      </c>
      <c r="P67" s="14">
        <f>O67/J67</f>
        <v>0.10510510510510511</v>
      </c>
      <c r="Q67" s="17">
        <f>J67/C67</f>
        <v>0.3115060804490178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4925</v>
      </c>
      <c r="C69" s="51">
        <f>C35+C67</f>
        <v>5045</v>
      </c>
      <c r="D69" s="51">
        <f>D35+D67</f>
        <v>4224</v>
      </c>
      <c r="E69" s="14">
        <f>D69/C69</f>
        <v>0.8372646184340932</v>
      </c>
      <c r="F69" s="51">
        <f>F35+F67</f>
        <v>472</v>
      </c>
      <c r="G69" s="15">
        <f>F69/C69</f>
        <v>0.09355797819623389</v>
      </c>
      <c r="H69" s="51">
        <f>H35+H67</f>
        <v>349</v>
      </c>
      <c r="I69" s="15">
        <f>H69/C69</f>
        <v>0.06917740336967294</v>
      </c>
      <c r="J69" s="51">
        <f>J35+J67</f>
        <v>1553</v>
      </c>
      <c r="K69" s="51">
        <f>K35+K67</f>
        <v>1209</v>
      </c>
      <c r="L69" s="14">
        <f>K69/J69</f>
        <v>0.7784932388924662</v>
      </c>
      <c r="M69" s="51">
        <f>M35+M67</f>
        <v>205</v>
      </c>
      <c r="N69" s="14">
        <f>M69/J69</f>
        <v>0.1320025756600129</v>
      </c>
      <c r="O69" s="51">
        <f>O35+O67</f>
        <v>139</v>
      </c>
      <c r="P69" s="14">
        <f>O69/J69</f>
        <v>0.08950418544752092</v>
      </c>
      <c r="Q69" s="17">
        <f>J69/C69</f>
        <v>0.30782953419226955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417</v>
      </c>
      <c r="C4" s="92">
        <f>SUM(D4+F4+H4)</f>
        <v>481</v>
      </c>
      <c r="D4" s="47">
        <v>385</v>
      </c>
      <c r="E4" s="14">
        <f aca="true" t="shared" si="0" ref="E4:E12">D4/C4</f>
        <v>0.8004158004158004</v>
      </c>
      <c r="F4" s="55">
        <v>31</v>
      </c>
      <c r="G4" s="15">
        <f aca="true" t="shared" si="1" ref="G4:G12">F4/C4</f>
        <v>0.06444906444906445</v>
      </c>
      <c r="H4" s="47">
        <v>65</v>
      </c>
      <c r="I4" s="15">
        <f aca="true" t="shared" si="2" ref="I4:I12">H4/C4</f>
        <v>0.13513513513513514</v>
      </c>
      <c r="J4" s="92">
        <f>SUM(K4+M4+O4)</f>
        <v>152</v>
      </c>
      <c r="K4" s="47">
        <v>126</v>
      </c>
      <c r="L4" s="14">
        <f aca="true" t="shared" si="3" ref="L4:L12">K4/J4</f>
        <v>0.8289473684210527</v>
      </c>
      <c r="M4" s="55">
        <v>3</v>
      </c>
      <c r="N4" s="14">
        <f aca="true" t="shared" si="4" ref="N4:N12">M4/J4</f>
        <v>0.019736842105263157</v>
      </c>
      <c r="O4" s="55">
        <v>23</v>
      </c>
      <c r="P4" s="14">
        <f>O4/J4</f>
        <v>0.1513157894736842</v>
      </c>
      <c r="Q4" s="15">
        <f aca="true" t="shared" si="5" ref="Q4:Q12">J4/C4</f>
        <v>0.316008316008316</v>
      </c>
    </row>
    <row r="5" spans="1:17" ht="15">
      <c r="A5" s="13" t="s">
        <v>16</v>
      </c>
      <c r="B5" s="47">
        <v>358</v>
      </c>
      <c r="C5" s="92">
        <f aca="true" t="shared" si="6" ref="C5:C11">SUM(D5+F5+H5)</f>
        <v>325</v>
      </c>
      <c r="D5" s="47">
        <v>253</v>
      </c>
      <c r="E5" s="14">
        <f t="shared" si="0"/>
        <v>0.7784615384615384</v>
      </c>
      <c r="F5" s="55">
        <v>45</v>
      </c>
      <c r="G5" s="15">
        <f t="shared" si="1"/>
        <v>0.13846153846153847</v>
      </c>
      <c r="H5" s="47">
        <v>27</v>
      </c>
      <c r="I5" s="15">
        <f t="shared" si="2"/>
        <v>0.08307692307692308</v>
      </c>
      <c r="J5" s="92">
        <f aca="true" t="shared" si="7" ref="J5:J11">SUM(K5+M5+O5)</f>
        <v>142</v>
      </c>
      <c r="K5" s="47">
        <v>126</v>
      </c>
      <c r="L5" s="14">
        <f t="shared" si="3"/>
        <v>0.8873239436619719</v>
      </c>
      <c r="M5" s="55">
        <v>8</v>
      </c>
      <c r="N5" s="14">
        <f t="shared" si="4"/>
        <v>0.056338028169014086</v>
      </c>
      <c r="O5" s="55">
        <v>8</v>
      </c>
      <c r="P5" s="14">
        <f aca="true" t="shared" si="8" ref="P5:P12">O5/J5</f>
        <v>0.056338028169014086</v>
      </c>
      <c r="Q5" s="15">
        <f t="shared" si="5"/>
        <v>0.4369230769230769</v>
      </c>
    </row>
    <row r="6" spans="1:17" ht="15">
      <c r="A6" s="13" t="s">
        <v>17</v>
      </c>
      <c r="B6" s="47">
        <v>26</v>
      </c>
      <c r="C6" s="92">
        <f t="shared" si="6"/>
        <v>19</v>
      </c>
      <c r="D6" s="47">
        <v>17</v>
      </c>
      <c r="E6" s="14">
        <f t="shared" si="0"/>
        <v>0.8947368421052632</v>
      </c>
      <c r="F6" s="55">
        <v>0</v>
      </c>
      <c r="G6" s="15">
        <f t="shared" si="1"/>
        <v>0</v>
      </c>
      <c r="H6" s="47">
        <v>2</v>
      </c>
      <c r="I6" s="15">
        <f t="shared" si="2"/>
        <v>0.10526315789473684</v>
      </c>
      <c r="J6" s="92">
        <f t="shared" si="7"/>
        <v>0</v>
      </c>
      <c r="K6" s="47">
        <v>0</v>
      </c>
      <c r="L6" s="14" t="e">
        <f t="shared" si="3"/>
        <v>#DIV/0!</v>
      </c>
      <c r="M6" s="55">
        <v>0</v>
      </c>
      <c r="N6" s="14" t="e">
        <f t="shared" si="4"/>
        <v>#DIV/0!</v>
      </c>
      <c r="O6" s="55">
        <v>0</v>
      </c>
      <c r="P6" s="14" t="e">
        <f t="shared" si="8"/>
        <v>#DIV/0!</v>
      </c>
      <c r="Q6" s="15">
        <f t="shared" si="5"/>
        <v>0</v>
      </c>
    </row>
    <row r="7" spans="1:17" ht="15">
      <c r="A7" s="13" t="s">
        <v>18</v>
      </c>
      <c r="B7" s="47">
        <v>19</v>
      </c>
      <c r="C7" s="92">
        <f t="shared" si="6"/>
        <v>30</v>
      </c>
      <c r="D7" s="47">
        <v>30</v>
      </c>
      <c r="E7" s="14">
        <f t="shared" si="0"/>
        <v>1</v>
      </c>
      <c r="F7" s="55">
        <v>0</v>
      </c>
      <c r="G7" s="15">
        <f t="shared" si="1"/>
        <v>0</v>
      </c>
      <c r="H7" s="47">
        <v>0</v>
      </c>
      <c r="I7" s="15">
        <f t="shared" si="2"/>
        <v>0</v>
      </c>
      <c r="J7" s="92">
        <f t="shared" si="7"/>
        <v>5</v>
      </c>
      <c r="K7" s="47">
        <v>5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0.16666666666666666</v>
      </c>
    </row>
    <row r="8" spans="1:17" ht="15">
      <c r="A8" s="13" t="s">
        <v>19</v>
      </c>
      <c r="B8" s="47">
        <v>41</v>
      </c>
      <c r="C8" s="92">
        <f t="shared" si="6"/>
        <v>25</v>
      </c>
      <c r="D8" s="47">
        <v>20</v>
      </c>
      <c r="E8" s="14">
        <f t="shared" si="0"/>
        <v>0.8</v>
      </c>
      <c r="F8" s="55">
        <v>5</v>
      </c>
      <c r="G8" s="15">
        <f t="shared" si="1"/>
        <v>0.2</v>
      </c>
      <c r="H8" s="47">
        <v>0</v>
      </c>
      <c r="I8" s="15">
        <f t="shared" si="2"/>
        <v>0</v>
      </c>
      <c r="J8" s="92">
        <f t="shared" si="7"/>
        <v>1</v>
      </c>
      <c r="K8" s="47">
        <v>1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0.04</v>
      </c>
    </row>
    <row r="9" spans="1:17" ht="15">
      <c r="A9" s="13" t="s">
        <v>20</v>
      </c>
      <c r="B9" s="47">
        <v>27</v>
      </c>
      <c r="C9" s="92">
        <f t="shared" si="6"/>
        <v>29</v>
      </c>
      <c r="D9" s="47">
        <v>28</v>
      </c>
      <c r="E9" s="14">
        <f t="shared" si="0"/>
        <v>0.9655172413793104</v>
      </c>
      <c r="F9" s="55">
        <v>0</v>
      </c>
      <c r="G9" s="15">
        <f t="shared" si="1"/>
        <v>0</v>
      </c>
      <c r="H9" s="47">
        <v>1</v>
      </c>
      <c r="I9" s="15">
        <f t="shared" si="2"/>
        <v>0.034482758620689655</v>
      </c>
      <c r="J9" s="92">
        <f t="shared" si="7"/>
        <v>3</v>
      </c>
      <c r="K9" s="47">
        <v>3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0.10344827586206896</v>
      </c>
    </row>
    <row r="10" spans="1:17" ht="15">
      <c r="A10" s="13" t="s">
        <v>21</v>
      </c>
      <c r="B10" s="47">
        <v>10</v>
      </c>
      <c r="C10" s="92">
        <f t="shared" si="6"/>
        <v>18</v>
      </c>
      <c r="D10" s="47">
        <v>13</v>
      </c>
      <c r="E10" s="14">
        <f t="shared" si="0"/>
        <v>0.7222222222222222</v>
      </c>
      <c r="F10" s="55">
        <v>1</v>
      </c>
      <c r="G10" s="15">
        <f t="shared" si="1"/>
        <v>0.05555555555555555</v>
      </c>
      <c r="H10" s="47">
        <v>4</v>
      </c>
      <c r="I10" s="15">
        <f t="shared" si="2"/>
        <v>0.2222222222222222</v>
      </c>
      <c r="J10" s="92">
        <f t="shared" si="7"/>
        <v>1</v>
      </c>
      <c r="K10" s="47">
        <v>1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0.05555555555555555</v>
      </c>
    </row>
    <row r="11" spans="1:17" ht="15">
      <c r="A11" s="13" t="s">
        <v>22</v>
      </c>
      <c r="B11" s="47">
        <v>36</v>
      </c>
      <c r="C11" s="92">
        <f t="shared" si="6"/>
        <v>37</v>
      </c>
      <c r="D11" s="47">
        <v>31</v>
      </c>
      <c r="E11" s="14">
        <f t="shared" si="0"/>
        <v>0.8378378378378378</v>
      </c>
      <c r="F11" s="55">
        <v>1</v>
      </c>
      <c r="G11" s="15">
        <f t="shared" si="1"/>
        <v>0.02702702702702703</v>
      </c>
      <c r="H11" s="47">
        <v>5</v>
      </c>
      <c r="I11" s="15">
        <f t="shared" si="2"/>
        <v>0.13513513513513514</v>
      </c>
      <c r="J11" s="92">
        <f t="shared" si="7"/>
        <v>4</v>
      </c>
      <c r="K11" s="47">
        <v>4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0.10810810810810811</v>
      </c>
    </row>
    <row r="12" spans="1:17" ht="15.75">
      <c r="A12" s="7" t="s">
        <v>23</v>
      </c>
      <c r="B12" s="51">
        <f>SUM(B4:B11)</f>
        <v>934</v>
      </c>
      <c r="C12" s="51">
        <f>SUM(C4:C11)</f>
        <v>964</v>
      </c>
      <c r="D12" s="51">
        <f>SUM(D4:D11)</f>
        <v>777</v>
      </c>
      <c r="E12" s="14">
        <f t="shared" si="0"/>
        <v>0.8060165975103735</v>
      </c>
      <c r="F12" s="51">
        <f>SUM(F4:F11)</f>
        <v>83</v>
      </c>
      <c r="G12" s="15">
        <f t="shared" si="1"/>
        <v>0.08609958506224066</v>
      </c>
      <c r="H12" s="51">
        <f>SUM(H4:H11)</f>
        <v>104</v>
      </c>
      <c r="I12" s="15">
        <f t="shared" si="2"/>
        <v>0.1078838174273859</v>
      </c>
      <c r="J12" s="51">
        <f>SUM(J4:J11)</f>
        <v>308</v>
      </c>
      <c r="K12" s="51">
        <f>SUM(K4:K11)</f>
        <v>266</v>
      </c>
      <c r="L12" s="14">
        <f t="shared" si="3"/>
        <v>0.8636363636363636</v>
      </c>
      <c r="M12" s="51">
        <f>SUM(M4:M11)</f>
        <v>11</v>
      </c>
      <c r="N12" s="14">
        <f t="shared" si="4"/>
        <v>0.03571428571428571</v>
      </c>
      <c r="O12" s="51">
        <f>SUM(O4:O11)</f>
        <v>31</v>
      </c>
      <c r="P12" s="14">
        <f t="shared" si="8"/>
        <v>0.10064935064935066</v>
      </c>
      <c r="Q12" s="17">
        <f t="shared" si="5"/>
        <v>0.31950207468879666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53</v>
      </c>
      <c r="C14" s="92">
        <f aca="true" t="shared" si="9" ref="C14:C21">SUM(D14+F14+H14)</f>
        <v>52</v>
      </c>
      <c r="D14" s="47">
        <v>43</v>
      </c>
      <c r="E14" s="14">
        <f aca="true" t="shared" si="10" ref="E14:E22">D14/C14</f>
        <v>0.8269230769230769</v>
      </c>
      <c r="F14" s="55">
        <v>3</v>
      </c>
      <c r="G14" s="15">
        <f aca="true" t="shared" si="11" ref="G14:G22">F14/C14</f>
        <v>0.057692307692307696</v>
      </c>
      <c r="H14" s="47">
        <v>6</v>
      </c>
      <c r="I14" s="15">
        <f aca="true" t="shared" si="12" ref="I14:I22">H14/C14</f>
        <v>0.11538461538461539</v>
      </c>
      <c r="J14" s="92">
        <f aca="true" t="shared" si="13" ref="J14:J21">SUM(K14+M14+O14)</f>
        <v>17</v>
      </c>
      <c r="K14" s="47">
        <v>12</v>
      </c>
      <c r="L14" s="14">
        <f aca="true" t="shared" si="14" ref="L14:L22">K14/J14</f>
        <v>0.7058823529411765</v>
      </c>
      <c r="M14" s="55">
        <v>2</v>
      </c>
      <c r="N14" s="14">
        <f aca="true" t="shared" si="15" ref="N14:N22">M14/J14</f>
        <v>0.11764705882352941</v>
      </c>
      <c r="O14" s="55">
        <v>3</v>
      </c>
      <c r="P14" s="14">
        <f aca="true" t="shared" si="16" ref="P14:P22">O14/J14</f>
        <v>0.17647058823529413</v>
      </c>
      <c r="Q14" s="15">
        <f aca="true" t="shared" si="17" ref="Q14:Q22">J14/C14</f>
        <v>0.3269230769230769</v>
      </c>
    </row>
    <row r="15" spans="1:17" ht="15">
      <c r="A15" s="13" t="s">
        <v>25</v>
      </c>
      <c r="B15" s="47">
        <v>427</v>
      </c>
      <c r="C15" s="92">
        <f t="shared" si="9"/>
        <v>457</v>
      </c>
      <c r="D15" s="47">
        <v>445</v>
      </c>
      <c r="E15" s="14">
        <f t="shared" si="10"/>
        <v>0.973741794310722</v>
      </c>
      <c r="F15" s="55">
        <v>9</v>
      </c>
      <c r="G15" s="15">
        <f t="shared" si="11"/>
        <v>0.019693654266958426</v>
      </c>
      <c r="H15" s="47">
        <v>3</v>
      </c>
      <c r="I15" s="15">
        <f t="shared" si="12"/>
        <v>0.006564551422319475</v>
      </c>
      <c r="J15" s="92">
        <f t="shared" si="13"/>
        <v>121</v>
      </c>
      <c r="K15" s="47">
        <v>120</v>
      </c>
      <c r="L15" s="14">
        <f t="shared" si="14"/>
        <v>0.9917355371900827</v>
      </c>
      <c r="M15" s="55">
        <v>1</v>
      </c>
      <c r="N15" s="14">
        <f t="shared" si="15"/>
        <v>0.008264462809917356</v>
      </c>
      <c r="O15" s="55">
        <v>0</v>
      </c>
      <c r="P15" s="14">
        <f t="shared" si="16"/>
        <v>0</v>
      </c>
      <c r="Q15" s="15">
        <f t="shared" si="17"/>
        <v>0.2647702407002188</v>
      </c>
    </row>
    <row r="16" spans="1:17" ht="15">
      <c r="A16" s="13" t="s">
        <v>26</v>
      </c>
      <c r="B16" s="47">
        <v>335</v>
      </c>
      <c r="C16" s="92">
        <f t="shared" si="9"/>
        <v>308</v>
      </c>
      <c r="D16" s="47">
        <v>272</v>
      </c>
      <c r="E16" s="14">
        <f t="shared" si="10"/>
        <v>0.8831168831168831</v>
      </c>
      <c r="F16" s="55">
        <v>20</v>
      </c>
      <c r="G16" s="15">
        <f t="shared" si="11"/>
        <v>0.06493506493506493</v>
      </c>
      <c r="H16" s="47">
        <v>16</v>
      </c>
      <c r="I16" s="15">
        <f t="shared" si="12"/>
        <v>0.05194805194805195</v>
      </c>
      <c r="J16" s="92">
        <f t="shared" si="13"/>
        <v>85</v>
      </c>
      <c r="K16" s="47">
        <v>74</v>
      </c>
      <c r="L16" s="14">
        <f t="shared" si="14"/>
        <v>0.8705882352941177</v>
      </c>
      <c r="M16" s="55">
        <v>4</v>
      </c>
      <c r="N16" s="14">
        <f t="shared" si="15"/>
        <v>0.047058823529411764</v>
      </c>
      <c r="O16" s="55">
        <v>7</v>
      </c>
      <c r="P16" s="14">
        <f t="shared" si="16"/>
        <v>0.08235294117647059</v>
      </c>
      <c r="Q16" s="15">
        <f t="shared" si="17"/>
        <v>0.275974025974026</v>
      </c>
    </row>
    <row r="17" spans="1:17" ht="15">
      <c r="A17" s="13" t="s">
        <v>27</v>
      </c>
      <c r="B17" s="47">
        <v>48</v>
      </c>
      <c r="C17" s="92">
        <f t="shared" si="9"/>
        <v>37</v>
      </c>
      <c r="D17" s="47">
        <v>27</v>
      </c>
      <c r="E17" s="14">
        <f t="shared" si="10"/>
        <v>0.7297297297297297</v>
      </c>
      <c r="F17" s="55">
        <v>6</v>
      </c>
      <c r="G17" s="15">
        <f t="shared" si="11"/>
        <v>0.16216216216216217</v>
      </c>
      <c r="H17" s="47">
        <v>4</v>
      </c>
      <c r="I17" s="15">
        <f t="shared" si="12"/>
        <v>0.10810810810810811</v>
      </c>
      <c r="J17" s="92">
        <f t="shared" si="13"/>
        <v>3</v>
      </c>
      <c r="K17" s="47">
        <v>0</v>
      </c>
      <c r="L17" s="14">
        <f t="shared" si="14"/>
        <v>0</v>
      </c>
      <c r="M17" s="55">
        <v>1</v>
      </c>
      <c r="N17" s="14">
        <f t="shared" si="15"/>
        <v>0.3333333333333333</v>
      </c>
      <c r="O17" s="55">
        <v>2</v>
      </c>
      <c r="P17" s="14">
        <f t="shared" si="16"/>
        <v>0.6666666666666666</v>
      </c>
      <c r="Q17" s="15">
        <f t="shared" si="17"/>
        <v>0.08108108108108109</v>
      </c>
    </row>
    <row r="18" spans="1:17" ht="15">
      <c r="A18" s="13" t="s">
        <v>28</v>
      </c>
      <c r="B18" s="47">
        <v>55</v>
      </c>
      <c r="C18" s="92">
        <f t="shared" si="9"/>
        <v>43</v>
      </c>
      <c r="D18" s="47">
        <v>42</v>
      </c>
      <c r="E18" s="14">
        <f t="shared" si="10"/>
        <v>0.9767441860465116</v>
      </c>
      <c r="F18" s="55">
        <v>0</v>
      </c>
      <c r="G18" s="15">
        <f t="shared" si="11"/>
        <v>0</v>
      </c>
      <c r="H18" s="47">
        <v>1</v>
      </c>
      <c r="I18" s="15">
        <f t="shared" si="12"/>
        <v>0.023255813953488372</v>
      </c>
      <c r="J18" s="92">
        <f t="shared" si="13"/>
        <v>5</v>
      </c>
      <c r="K18" s="47">
        <v>5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0.11627906976744186</v>
      </c>
    </row>
    <row r="19" spans="1:17" ht="15">
      <c r="A19" s="13" t="s">
        <v>29</v>
      </c>
      <c r="B19" s="47">
        <v>54</v>
      </c>
      <c r="C19" s="92">
        <f t="shared" si="9"/>
        <v>55</v>
      </c>
      <c r="D19" s="47">
        <v>52</v>
      </c>
      <c r="E19" s="14">
        <f t="shared" si="10"/>
        <v>0.9454545454545454</v>
      </c>
      <c r="F19" s="55">
        <v>3</v>
      </c>
      <c r="G19" s="15">
        <f t="shared" si="11"/>
        <v>0.05454545454545454</v>
      </c>
      <c r="H19" s="47">
        <v>0</v>
      </c>
      <c r="I19" s="15">
        <f t="shared" si="12"/>
        <v>0</v>
      </c>
      <c r="J19" s="92">
        <f t="shared" si="13"/>
        <v>8</v>
      </c>
      <c r="K19" s="47">
        <v>8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0.14545454545454545</v>
      </c>
    </row>
    <row r="20" spans="1:17" ht="15">
      <c r="A20" s="13" t="s">
        <v>30</v>
      </c>
      <c r="B20" s="47">
        <v>39</v>
      </c>
      <c r="C20" s="92">
        <f t="shared" si="9"/>
        <v>38</v>
      </c>
      <c r="D20" s="47">
        <v>29</v>
      </c>
      <c r="E20" s="14">
        <f t="shared" si="10"/>
        <v>0.7631578947368421</v>
      </c>
      <c r="F20" s="55">
        <v>4</v>
      </c>
      <c r="G20" s="15">
        <f t="shared" si="11"/>
        <v>0.10526315789473684</v>
      </c>
      <c r="H20" s="47">
        <v>5</v>
      </c>
      <c r="I20" s="15">
        <f t="shared" si="12"/>
        <v>0.13157894736842105</v>
      </c>
      <c r="J20" s="92">
        <f t="shared" si="13"/>
        <v>3</v>
      </c>
      <c r="K20" s="47">
        <v>3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0.07894736842105263</v>
      </c>
    </row>
    <row r="21" spans="1:17" ht="15">
      <c r="A21" s="13" t="s">
        <v>31</v>
      </c>
      <c r="B21" s="47">
        <v>422</v>
      </c>
      <c r="C21" s="92">
        <f t="shared" si="9"/>
        <v>296</v>
      </c>
      <c r="D21" s="47">
        <v>156</v>
      </c>
      <c r="E21" s="14">
        <f t="shared" si="10"/>
        <v>0.527027027027027</v>
      </c>
      <c r="F21" s="55">
        <v>130</v>
      </c>
      <c r="G21" s="15">
        <f t="shared" si="11"/>
        <v>0.4391891891891892</v>
      </c>
      <c r="H21" s="47">
        <v>10</v>
      </c>
      <c r="I21" s="15">
        <f t="shared" si="12"/>
        <v>0.033783783783783786</v>
      </c>
      <c r="J21" s="92">
        <f t="shared" si="13"/>
        <v>103</v>
      </c>
      <c r="K21" s="47">
        <v>24</v>
      </c>
      <c r="L21" s="14">
        <f t="shared" si="14"/>
        <v>0.23300970873786409</v>
      </c>
      <c r="M21" s="55">
        <v>73</v>
      </c>
      <c r="N21" s="14">
        <f t="shared" si="15"/>
        <v>0.7087378640776699</v>
      </c>
      <c r="O21" s="55">
        <v>6</v>
      </c>
      <c r="P21" s="14">
        <f t="shared" si="16"/>
        <v>0.05825242718446602</v>
      </c>
      <c r="Q21" s="15">
        <f t="shared" si="17"/>
        <v>0.34797297297297297</v>
      </c>
    </row>
    <row r="22" spans="1:17" ht="15.75">
      <c r="A22" s="7" t="s">
        <v>32</v>
      </c>
      <c r="B22" s="51">
        <f>SUM(B14:B21)</f>
        <v>1433</v>
      </c>
      <c r="C22" s="51">
        <f>SUM(C14:C21)</f>
        <v>1286</v>
      </c>
      <c r="D22" s="51">
        <f>SUM(D14:D21)</f>
        <v>1066</v>
      </c>
      <c r="E22" s="14">
        <f t="shared" si="10"/>
        <v>0.8289269051321928</v>
      </c>
      <c r="F22" s="51">
        <f>SUM(F14:F21)</f>
        <v>175</v>
      </c>
      <c r="G22" s="15">
        <f t="shared" si="11"/>
        <v>0.13608087091757387</v>
      </c>
      <c r="H22" s="51">
        <f>SUM(H14:H21)</f>
        <v>45</v>
      </c>
      <c r="I22" s="15">
        <f t="shared" si="12"/>
        <v>0.034992223950233284</v>
      </c>
      <c r="J22" s="51">
        <f>SUM(J14:J21)</f>
        <v>345</v>
      </c>
      <c r="K22" s="51">
        <f>SUM(K14:K21)</f>
        <v>246</v>
      </c>
      <c r="L22" s="14">
        <f t="shared" si="14"/>
        <v>0.7130434782608696</v>
      </c>
      <c r="M22" s="51">
        <f>SUM(M14:M21)</f>
        <v>81</v>
      </c>
      <c r="N22" s="14">
        <f t="shared" si="15"/>
        <v>0.23478260869565218</v>
      </c>
      <c r="O22" s="51">
        <f>SUM(O14:O21)</f>
        <v>18</v>
      </c>
      <c r="P22" s="14">
        <f t="shared" si="16"/>
        <v>0.05217391304347826</v>
      </c>
      <c r="Q22" s="17">
        <f t="shared" si="17"/>
        <v>0.2682737169517885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25</v>
      </c>
      <c r="C24" s="92">
        <f aca="true" t="shared" si="18" ref="C24:C32">SUM(D24+F24+H24)</f>
        <v>19</v>
      </c>
      <c r="D24" s="47">
        <v>18</v>
      </c>
      <c r="E24" s="14">
        <f aca="true" t="shared" si="19" ref="E24:E33">D24/C24</f>
        <v>0.9473684210526315</v>
      </c>
      <c r="F24" s="55">
        <v>0</v>
      </c>
      <c r="G24" s="15">
        <f aca="true" t="shared" si="20" ref="G24:G33">F24/C24</f>
        <v>0</v>
      </c>
      <c r="H24" s="47">
        <v>1</v>
      </c>
      <c r="I24" s="15">
        <f aca="true" t="shared" si="21" ref="I24:I33">H24/C24</f>
        <v>0.05263157894736842</v>
      </c>
      <c r="J24" s="92">
        <f aca="true" t="shared" si="22" ref="J24:J32">SUM(K24+M24+O24)</f>
        <v>5</v>
      </c>
      <c r="K24" s="47">
        <v>4</v>
      </c>
      <c r="L24" s="14">
        <f aca="true" t="shared" si="23" ref="L24:L33">K24/J24</f>
        <v>0.8</v>
      </c>
      <c r="M24" s="55">
        <v>0</v>
      </c>
      <c r="N24" s="14">
        <f aca="true" t="shared" si="24" ref="N24:N33">M24/J24</f>
        <v>0</v>
      </c>
      <c r="O24" s="55">
        <v>1</v>
      </c>
      <c r="P24" s="14">
        <f aca="true" t="shared" si="25" ref="P24:P33">O24/J24</f>
        <v>0.2</v>
      </c>
      <c r="Q24" s="15">
        <f aca="true" t="shared" si="26" ref="Q24:Q33">J24/C24</f>
        <v>0.2631578947368421</v>
      </c>
    </row>
    <row r="25" spans="1:17" ht="15">
      <c r="A25" s="13" t="s">
        <v>34</v>
      </c>
      <c r="B25" s="47">
        <v>31</v>
      </c>
      <c r="C25" s="92">
        <f t="shared" si="18"/>
        <v>28</v>
      </c>
      <c r="D25" s="47">
        <v>24</v>
      </c>
      <c r="E25" s="14">
        <f t="shared" si="19"/>
        <v>0.8571428571428571</v>
      </c>
      <c r="F25" s="55">
        <v>1</v>
      </c>
      <c r="G25" s="15">
        <f t="shared" si="20"/>
        <v>0.03571428571428571</v>
      </c>
      <c r="H25" s="47">
        <v>3</v>
      </c>
      <c r="I25" s="15">
        <f t="shared" si="21"/>
        <v>0.10714285714285714</v>
      </c>
      <c r="J25" s="92">
        <f t="shared" si="22"/>
        <v>10</v>
      </c>
      <c r="K25" s="47">
        <v>7</v>
      </c>
      <c r="L25" s="14">
        <f t="shared" si="23"/>
        <v>0.7</v>
      </c>
      <c r="M25" s="55">
        <v>0</v>
      </c>
      <c r="N25" s="14">
        <f t="shared" si="24"/>
        <v>0</v>
      </c>
      <c r="O25" s="55">
        <v>3</v>
      </c>
      <c r="P25" s="14">
        <f t="shared" si="25"/>
        <v>0.3</v>
      </c>
      <c r="Q25" s="15">
        <f t="shared" si="26"/>
        <v>0.35714285714285715</v>
      </c>
    </row>
    <row r="26" spans="1:17" ht="15">
      <c r="A26" s="13" t="s">
        <v>35</v>
      </c>
      <c r="B26" s="47">
        <v>20</v>
      </c>
      <c r="C26" s="92">
        <f t="shared" si="18"/>
        <v>23</v>
      </c>
      <c r="D26" s="47">
        <v>19</v>
      </c>
      <c r="E26" s="14">
        <f t="shared" si="19"/>
        <v>0.8260869565217391</v>
      </c>
      <c r="F26" s="55">
        <v>2</v>
      </c>
      <c r="G26" s="15">
        <f t="shared" si="20"/>
        <v>0.08695652173913043</v>
      </c>
      <c r="H26" s="47">
        <v>2</v>
      </c>
      <c r="I26" s="15">
        <f t="shared" si="21"/>
        <v>0.08695652173913043</v>
      </c>
      <c r="J26" s="92">
        <f t="shared" si="22"/>
        <v>1</v>
      </c>
      <c r="K26" s="47">
        <v>1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0.043478260869565216</v>
      </c>
    </row>
    <row r="27" spans="1:17" ht="15">
      <c r="A27" s="13" t="s">
        <v>36</v>
      </c>
      <c r="B27" s="47">
        <v>24</v>
      </c>
      <c r="C27" s="92">
        <f t="shared" si="18"/>
        <v>31</v>
      </c>
      <c r="D27" s="47">
        <v>25</v>
      </c>
      <c r="E27" s="14">
        <f t="shared" si="19"/>
        <v>0.8064516129032258</v>
      </c>
      <c r="F27" s="55">
        <v>2</v>
      </c>
      <c r="G27" s="15">
        <f t="shared" si="20"/>
        <v>0.06451612903225806</v>
      </c>
      <c r="H27" s="47">
        <v>4</v>
      </c>
      <c r="I27" s="15">
        <f t="shared" si="21"/>
        <v>0.12903225806451613</v>
      </c>
      <c r="J27" s="92">
        <f t="shared" si="22"/>
        <v>3</v>
      </c>
      <c r="K27" s="47">
        <v>3</v>
      </c>
      <c r="L27" s="14">
        <f t="shared" si="23"/>
        <v>1</v>
      </c>
      <c r="M27" s="55">
        <v>0</v>
      </c>
      <c r="N27" s="14">
        <f t="shared" si="24"/>
        <v>0</v>
      </c>
      <c r="O27" s="55">
        <v>0</v>
      </c>
      <c r="P27" s="14">
        <f t="shared" si="25"/>
        <v>0</v>
      </c>
      <c r="Q27" s="15">
        <f t="shared" si="26"/>
        <v>0.0967741935483871</v>
      </c>
    </row>
    <row r="28" spans="1:17" ht="15">
      <c r="A28" s="13" t="s">
        <v>37</v>
      </c>
      <c r="B28" s="47">
        <v>20</v>
      </c>
      <c r="C28" s="92">
        <f t="shared" si="18"/>
        <v>20</v>
      </c>
      <c r="D28" s="47">
        <v>19</v>
      </c>
      <c r="E28" s="14">
        <f t="shared" si="19"/>
        <v>0.95</v>
      </c>
      <c r="F28" s="55">
        <v>0</v>
      </c>
      <c r="G28" s="15">
        <f t="shared" si="20"/>
        <v>0</v>
      </c>
      <c r="H28" s="47">
        <v>1</v>
      </c>
      <c r="I28" s="15">
        <f t="shared" si="21"/>
        <v>0.05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33</v>
      </c>
      <c r="C29" s="92">
        <f t="shared" si="18"/>
        <v>25</v>
      </c>
      <c r="D29" s="47">
        <v>25</v>
      </c>
      <c r="E29" s="14">
        <f t="shared" si="19"/>
        <v>1</v>
      </c>
      <c r="F29" s="55">
        <v>0</v>
      </c>
      <c r="G29" s="15">
        <f t="shared" si="20"/>
        <v>0</v>
      </c>
      <c r="H29" s="47">
        <v>0</v>
      </c>
      <c r="I29" s="15">
        <f t="shared" si="21"/>
        <v>0</v>
      </c>
      <c r="J29" s="92">
        <f t="shared" si="22"/>
        <v>5</v>
      </c>
      <c r="K29" s="47">
        <v>5</v>
      </c>
      <c r="L29" s="14">
        <f t="shared" si="23"/>
        <v>1</v>
      </c>
      <c r="M29" s="55">
        <v>0</v>
      </c>
      <c r="N29" s="14">
        <f t="shared" si="24"/>
        <v>0</v>
      </c>
      <c r="O29" s="55">
        <v>0</v>
      </c>
      <c r="P29" s="14">
        <f t="shared" si="25"/>
        <v>0</v>
      </c>
      <c r="Q29" s="15">
        <f t="shared" si="26"/>
        <v>0.2</v>
      </c>
    </row>
    <row r="30" spans="1:17" ht="15">
      <c r="A30" s="13" t="s">
        <v>39</v>
      </c>
      <c r="B30" s="47">
        <v>362</v>
      </c>
      <c r="C30" s="92">
        <f t="shared" si="18"/>
        <v>347</v>
      </c>
      <c r="D30" s="47">
        <v>282</v>
      </c>
      <c r="E30" s="14">
        <f t="shared" si="19"/>
        <v>0.8126801152737753</v>
      </c>
      <c r="F30" s="55">
        <v>18</v>
      </c>
      <c r="G30" s="15">
        <f t="shared" si="20"/>
        <v>0.05187319884726225</v>
      </c>
      <c r="H30" s="47">
        <v>47</v>
      </c>
      <c r="I30" s="15">
        <f t="shared" si="21"/>
        <v>0.13544668587896252</v>
      </c>
      <c r="J30" s="92">
        <f t="shared" si="22"/>
        <v>143</v>
      </c>
      <c r="K30" s="47">
        <v>107</v>
      </c>
      <c r="L30" s="14">
        <f t="shared" si="23"/>
        <v>0.7482517482517482</v>
      </c>
      <c r="M30" s="55">
        <v>11</v>
      </c>
      <c r="N30" s="14">
        <f t="shared" si="24"/>
        <v>0.07692307692307693</v>
      </c>
      <c r="O30" s="55">
        <v>25</v>
      </c>
      <c r="P30" s="14">
        <f t="shared" si="25"/>
        <v>0.17482517482517482</v>
      </c>
      <c r="Q30" s="15">
        <f t="shared" si="26"/>
        <v>0.41210374639769454</v>
      </c>
    </row>
    <row r="31" spans="1:17" ht="15">
      <c r="A31" s="13" t="s">
        <v>40</v>
      </c>
      <c r="B31" s="47">
        <v>47</v>
      </c>
      <c r="C31" s="92">
        <f t="shared" si="18"/>
        <v>37</v>
      </c>
      <c r="D31" s="47">
        <v>31</v>
      </c>
      <c r="E31" s="14">
        <f t="shared" si="19"/>
        <v>0.8378378378378378</v>
      </c>
      <c r="F31" s="55">
        <v>2</v>
      </c>
      <c r="G31" s="15">
        <f t="shared" si="20"/>
        <v>0.05405405405405406</v>
      </c>
      <c r="H31" s="47">
        <v>4</v>
      </c>
      <c r="I31" s="15">
        <f t="shared" si="21"/>
        <v>0.10810810810810811</v>
      </c>
      <c r="J31" s="92">
        <f t="shared" si="22"/>
        <v>2</v>
      </c>
      <c r="K31" s="47">
        <v>2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0.05405405405405406</v>
      </c>
    </row>
    <row r="32" spans="1:17" ht="15">
      <c r="A32" s="13" t="s">
        <v>41</v>
      </c>
      <c r="B32" s="47">
        <v>19</v>
      </c>
      <c r="C32" s="92">
        <f t="shared" si="18"/>
        <v>14</v>
      </c>
      <c r="D32" s="47">
        <v>12</v>
      </c>
      <c r="E32" s="14">
        <f t="shared" si="19"/>
        <v>0.8571428571428571</v>
      </c>
      <c r="F32" s="55">
        <v>1</v>
      </c>
      <c r="G32" s="15">
        <f t="shared" si="20"/>
        <v>0.07142857142857142</v>
      </c>
      <c r="H32" s="47">
        <v>1</v>
      </c>
      <c r="I32" s="15">
        <f t="shared" si="21"/>
        <v>0.07142857142857142</v>
      </c>
      <c r="J32" s="92">
        <f t="shared" si="22"/>
        <v>2</v>
      </c>
      <c r="K32" s="47">
        <v>2</v>
      </c>
      <c r="L32" s="14">
        <f t="shared" si="23"/>
        <v>1</v>
      </c>
      <c r="M32" s="55">
        <v>0</v>
      </c>
      <c r="N32" s="14">
        <f t="shared" si="24"/>
        <v>0</v>
      </c>
      <c r="O32" s="55">
        <v>0</v>
      </c>
      <c r="P32" s="14">
        <f t="shared" si="25"/>
        <v>0</v>
      </c>
      <c r="Q32" s="15">
        <f t="shared" si="26"/>
        <v>0.14285714285714285</v>
      </c>
    </row>
    <row r="33" spans="1:17" ht="15.75">
      <c r="A33" s="7" t="s">
        <v>42</v>
      </c>
      <c r="B33" s="51">
        <f>SUM(B24:B32)</f>
        <v>581</v>
      </c>
      <c r="C33" s="51">
        <f>SUM(C24:C32)</f>
        <v>544</v>
      </c>
      <c r="D33" s="51">
        <f>SUM(D24:D32)</f>
        <v>455</v>
      </c>
      <c r="E33" s="14">
        <f t="shared" si="19"/>
        <v>0.8363970588235294</v>
      </c>
      <c r="F33" s="51">
        <f>SUM(F24:F32)</f>
        <v>26</v>
      </c>
      <c r="G33" s="15">
        <f t="shared" si="20"/>
        <v>0.04779411764705882</v>
      </c>
      <c r="H33" s="51">
        <f>SUM(H24:H32)</f>
        <v>63</v>
      </c>
      <c r="I33" s="15">
        <f t="shared" si="21"/>
        <v>0.11580882352941177</v>
      </c>
      <c r="J33" s="51">
        <f>SUM(J24:J32)</f>
        <v>171</v>
      </c>
      <c r="K33" s="51">
        <f>SUM(K24:K32)</f>
        <v>131</v>
      </c>
      <c r="L33" s="14">
        <f t="shared" si="23"/>
        <v>0.7660818713450293</v>
      </c>
      <c r="M33" s="51">
        <f>SUM(M24:M32)</f>
        <v>11</v>
      </c>
      <c r="N33" s="14">
        <f t="shared" si="24"/>
        <v>0.06432748538011696</v>
      </c>
      <c r="O33" s="51">
        <f>SUM(O24:O32)</f>
        <v>29</v>
      </c>
      <c r="P33" s="14">
        <f t="shared" si="25"/>
        <v>0.1695906432748538</v>
      </c>
      <c r="Q33" s="17">
        <f t="shared" si="26"/>
        <v>0.31433823529411764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2948</v>
      </c>
      <c r="C35" s="51">
        <f>C12+C22+C33</f>
        <v>2794</v>
      </c>
      <c r="D35" s="51">
        <f>D12+D22+D33</f>
        <v>2298</v>
      </c>
      <c r="E35" s="14">
        <f>D35/C35</f>
        <v>0.8224767358625626</v>
      </c>
      <c r="F35" s="51">
        <f>F12+F22+F33</f>
        <v>284</v>
      </c>
      <c r="G35" s="15">
        <f>F35/C35</f>
        <v>0.10164638511095204</v>
      </c>
      <c r="H35" s="51">
        <f>H12+H22+H33</f>
        <v>212</v>
      </c>
      <c r="I35" s="15">
        <f>H35/C35</f>
        <v>0.07587687902648532</v>
      </c>
      <c r="J35" s="51">
        <f>J12+J22+J33</f>
        <v>824</v>
      </c>
      <c r="K35" s="51">
        <f>K12+K22+K33</f>
        <v>643</v>
      </c>
      <c r="L35" s="14">
        <f>K35/J35</f>
        <v>0.7803398058252428</v>
      </c>
      <c r="M35" s="51">
        <f>M12+M22+M33</f>
        <v>103</v>
      </c>
      <c r="N35" s="14">
        <f>M35/J35</f>
        <v>0.125</v>
      </c>
      <c r="O35" s="51">
        <f>O12+O22+O33</f>
        <v>78</v>
      </c>
      <c r="P35" s="14">
        <f>O35/J35</f>
        <v>0.09466019417475728</v>
      </c>
      <c r="Q35" s="17">
        <f>J35/C35</f>
        <v>0.2949176807444524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88</v>
      </c>
      <c r="C37" s="92">
        <f>SUM(D37+F37+H37)</f>
        <v>108</v>
      </c>
      <c r="D37" s="47">
        <v>92</v>
      </c>
      <c r="E37" s="14">
        <f>D37/C37</f>
        <v>0.8518518518518519</v>
      </c>
      <c r="F37" s="55">
        <v>11</v>
      </c>
      <c r="G37" s="15">
        <f>F37/C37</f>
        <v>0.10185185185185185</v>
      </c>
      <c r="H37" s="47">
        <v>5</v>
      </c>
      <c r="I37" s="15">
        <f>H37/C37</f>
        <v>0.046296296296296294</v>
      </c>
      <c r="J37" s="92">
        <f>SUM(K37+M37+O37)</f>
        <v>27</v>
      </c>
      <c r="K37" s="47">
        <v>27</v>
      </c>
      <c r="L37" s="14">
        <f>K37/J37</f>
        <v>1</v>
      </c>
      <c r="M37" s="55">
        <v>0</v>
      </c>
      <c r="N37" s="14">
        <f>M37/J37</f>
        <v>0</v>
      </c>
      <c r="O37" s="55">
        <v>0</v>
      </c>
      <c r="P37" s="14">
        <f>O37/J37</f>
        <v>0</v>
      </c>
      <c r="Q37" s="15">
        <f>J37/C37</f>
        <v>0.25</v>
      </c>
    </row>
    <row r="38" spans="1:17" ht="15">
      <c r="A38" s="13" t="s">
        <v>45</v>
      </c>
      <c r="B38" s="47">
        <v>86</v>
      </c>
      <c r="C38" s="92">
        <f>SUM(D38+F38+H38)</f>
        <v>81</v>
      </c>
      <c r="D38" s="47">
        <v>77</v>
      </c>
      <c r="E38" s="14">
        <f>D38/C38</f>
        <v>0.9506172839506173</v>
      </c>
      <c r="F38" s="55">
        <v>3</v>
      </c>
      <c r="G38" s="15">
        <f>F38/C38</f>
        <v>0.037037037037037035</v>
      </c>
      <c r="H38" s="47">
        <v>1</v>
      </c>
      <c r="I38" s="15">
        <f>H38/C38</f>
        <v>0.012345679012345678</v>
      </c>
      <c r="J38" s="92">
        <f>SUM(K38+M38+O38)</f>
        <v>29</v>
      </c>
      <c r="K38" s="47">
        <v>28</v>
      </c>
      <c r="L38" s="14">
        <f>K38/J38</f>
        <v>0.9655172413793104</v>
      </c>
      <c r="M38" s="55">
        <v>1</v>
      </c>
      <c r="N38" s="14">
        <f>M38/J38</f>
        <v>0.034482758620689655</v>
      </c>
      <c r="O38" s="55">
        <v>0</v>
      </c>
      <c r="P38" s="14">
        <f>O38/J38</f>
        <v>0</v>
      </c>
      <c r="Q38" s="15">
        <f>J38/C38</f>
        <v>0.35802469135802467</v>
      </c>
    </row>
    <row r="39" spans="1:17" ht="15">
      <c r="A39" s="13" t="s">
        <v>46</v>
      </c>
      <c r="B39" s="47">
        <v>174</v>
      </c>
      <c r="C39" s="92">
        <f>SUM(D39+F39+H39)</f>
        <v>178</v>
      </c>
      <c r="D39" s="47">
        <v>150</v>
      </c>
      <c r="E39" s="14">
        <f>D39/C39</f>
        <v>0.8426966292134831</v>
      </c>
      <c r="F39" s="55">
        <v>5</v>
      </c>
      <c r="G39" s="15">
        <f>F39/C39</f>
        <v>0.028089887640449437</v>
      </c>
      <c r="H39" s="47">
        <v>23</v>
      </c>
      <c r="I39" s="15">
        <f>H39/C39</f>
        <v>0.12921348314606743</v>
      </c>
      <c r="J39" s="92">
        <f>SUM(K39+M39+O39)</f>
        <v>42</v>
      </c>
      <c r="K39" s="47">
        <v>30</v>
      </c>
      <c r="L39" s="14">
        <f>K39/J39</f>
        <v>0.7142857142857143</v>
      </c>
      <c r="M39" s="55">
        <v>1</v>
      </c>
      <c r="N39" s="14">
        <f>M39/J39</f>
        <v>0.023809523809523808</v>
      </c>
      <c r="O39" s="55">
        <v>11</v>
      </c>
      <c r="P39" s="14">
        <f>O39/J39</f>
        <v>0.2619047619047619</v>
      </c>
      <c r="Q39" s="15">
        <f>J39/C39</f>
        <v>0.23595505617977527</v>
      </c>
    </row>
    <row r="40" spans="1:17" ht="15.75">
      <c r="A40" s="7" t="s">
        <v>47</v>
      </c>
      <c r="B40" s="51">
        <f>SUM(B37:B39)</f>
        <v>348</v>
      </c>
      <c r="C40" s="51">
        <f>SUM(C37:C39)</f>
        <v>367</v>
      </c>
      <c r="D40" s="51">
        <f>SUM(D37:D39)</f>
        <v>319</v>
      </c>
      <c r="E40" s="14">
        <f>D40/C40</f>
        <v>0.8692098092643051</v>
      </c>
      <c r="F40" s="51">
        <f>SUM(F37:F39)</f>
        <v>19</v>
      </c>
      <c r="G40" s="15">
        <f>F40/C40</f>
        <v>0.051771117166212535</v>
      </c>
      <c r="H40" s="51">
        <f>SUM(H37:H39)</f>
        <v>29</v>
      </c>
      <c r="I40" s="15">
        <f>H40/C40</f>
        <v>0.07901907356948229</v>
      </c>
      <c r="J40" s="51">
        <f>SUM(J37:J39)</f>
        <v>98</v>
      </c>
      <c r="K40" s="51">
        <f>SUM(K37:K39)</f>
        <v>85</v>
      </c>
      <c r="L40" s="14">
        <f>K40/J40</f>
        <v>0.8673469387755102</v>
      </c>
      <c r="M40" s="51">
        <f>SUM(M37:M39)</f>
        <v>2</v>
      </c>
      <c r="N40" s="14">
        <f>M40/J40</f>
        <v>0.02040816326530612</v>
      </c>
      <c r="O40" s="51">
        <f>SUM(O37:O39)</f>
        <v>11</v>
      </c>
      <c r="P40" s="14">
        <f>O40/J40</f>
        <v>0.11224489795918367</v>
      </c>
      <c r="Q40" s="17">
        <f>J40/C40</f>
        <v>0.2670299727520436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97</v>
      </c>
      <c r="C42" s="92">
        <f aca="true" t="shared" si="27" ref="C42:C47">SUM(D42+F42+H42)</f>
        <v>90</v>
      </c>
      <c r="D42" s="47">
        <v>84</v>
      </c>
      <c r="E42" s="14">
        <f aca="true" t="shared" si="28" ref="E42:E48">D42/C42</f>
        <v>0.9333333333333333</v>
      </c>
      <c r="F42" s="55">
        <v>5</v>
      </c>
      <c r="G42" s="15">
        <f aca="true" t="shared" si="29" ref="G42:G48">F42/C42</f>
        <v>0.05555555555555555</v>
      </c>
      <c r="H42" s="47">
        <v>1</v>
      </c>
      <c r="I42" s="15">
        <f aca="true" t="shared" si="30" ref="I42:I48">H42/C42</f>
        <v>0.011111111111111112</v>
      </c>
      <c r="J42" s="92">
        <f aca="true" t="shared" si="31" ref="J42:J47">SUM(K42+M42+O42)</f>
        <v>38</v>
      </c>
      <c r="K42" s="47">
        <v>37</v>
      </c>
      <c r="L42" s="14">
        <f aca="true" t="shared" si="32" ref="L42:L48">K42/J42</f>
        <v>0.9736842105263158</v>
      </c>
      <c r="M42" s="55">
        <v>1</v>
      </c>
      <c r="N42" s="14">
        <f aca="true" t="shared" si="33" ref="N42:N48">M42/J42</f>
        <v>0.02631578947368421</v>
      </c>
      <c r="O42" s="55">
        <v>0</v>
      </c>
      <c r="P42" s="14">
        <f>O42/J42</f>
        <v>0</v>
      </c>
      <c r="Q42" s="15">
        <f aca="true" t="shared" si="34" ref="Q42:Q48">J42/C42</f>
        <v>0.4222222222222222</v>
      </c>
    </row>
    <row r="43" spans="1:17" ht="15">
      <c r="A43" s="13" t="s">
        <v>49</v>
      </c>
      <c r="B43" s="47">
        <v>111</v>
      </c>
      <c r="C43" s="92">
        <f t="shared" si="27"/>
        <v>105</v>
      </c>
      <c r="D43" s="47">
        <v>77</v>
      </c>
      <c r="E43" s="14">
        <f t="shared" si="28"/>
        <v>0.7333333333333333</v>
      </c>
      <c r="F43" s="55">
        <v>16</v>
      </c>
      <c r="G43" s="15">
        <f t="shared" si="29"/>
        <v>0.1523809523809524</v>
      </c>
      <c r="H43" s="47">
        <v>12</v>
      </c>
      <c r="I43" s="15">
        <f t="shared" si="30"/>
        <v>0.11428571428571428</v>
      </c>
      <c r="J43" s="92">
        <f t="shared" si="31"/>
        <v>22</v>
      </c>
      <c r="K43" s="47">
        <v>10</v>
      </c>
      <c r="L43" s="14">
        <f t="shared" si="32"/>
        <v>0.45454545454545453</v>
      </c>
      <c r="M43" s="55">
        <v>4</v>
      </c>
      <c r="N43" s="14">
        <f t="shared" si="33"/>
        <v>0.18181818181818182</v>
      </c>
      <c r="O43" s="55">
        <v>8</v>
      </c>
      <c r="P43" s="14">
        <f aca="true" t="shared" si="35" ref="P43:P48">O43/J43</f>
        <v>0.36363636363636365</v>
      </c>
      <c r="Q43" s="15">
        <f t="shared" si="34"/>
        <v>0.20952380952380953</v>
      </c>
    </row>
    <row r="44" spans="1:17" ht="15">
      <c r="A44" s="13" t="s">
        <v>50</v>
      </c>
      <c r="B44" s="47">
        <v>166</v>
      </c>
      <c r="C44" s="92">
        <f t="shared" si="27"/>
        <v>166</v>
      </c>
      <c r="D44" s="47">
        <v>155</v>
      </c>
      <c r="E44" s="14">
        <f t="shared" si="28"/>
        <v>0.9337349397590361</v>
      </c>
      <c r="F44" s="55">
        <v>1</v>
      </c>
      <c r="G44" s="15">
        <f t="shared" si="29"/>
        <v>0.006024096385542169</v>
      </c>
      <c r="H44" s="47">
        <v>10</v>
      </c>
      <c r="I44" s="15">
        <f t="shared" si="30"/>
        <v>0.060240963855421686</v>
      </c>
      <c r="J44" s="92">
        <f t="shared" si="31"/>
        <v>42</v>
      </c>
      <c r="K44" s="47">
        <v>34</v>
      </c>
      <c r="L44" s="14">
        <f t="shared" si="32"/>
        <v>0.8095238095238095</v>
      </c>
      <c r="M44" s="55">
        <v>1</v>
      </c>
      <c r="N44" s="14">
        <f t="shared" si="33"/>
        <v>0.023809523809523808</v>
      </c>
      <c r="O44" s="55">
        <v>7</v>
      </c>
      <c r="P44" s="14">
        <f t="shared" si="35"/>
        <v>0.16666666666666666</v>
      </c>
      <c r="Q44" s="15">
        <f t="shared" si="34"/>
        <v>0.25301204819277107</v>
      </c>
    </row>
    <row r="45" spans="1:17" ht="15">
      <c r="A45" s="13" t="s">
        <v>51</v>
      </c>
      <c r="B45" s="47">
        <v>152</v>
      </c>
      <c r="C45" s="92">
        <f t="shared" si="27"/>
        <v>169</v>
      </c>
      <c r="D45" s="47">
        <v>160</v>
      </c>
      <c r="E45" s="14">
        <f t="shared" si="28"/>
        <v>0.9467455621301775</v>
      </c>
      <c r="F45" s="55">
        <v>5</v>
      </c>
      <c r="G45" s="15">
        <f t="shared" si="29"/>
        <v>0.029585798816568046</v>
      </c>
      <c r="H45" s="47">
        <v>4</v>
      </c>
      <c r="I45" s="15">
        <f t="shared" si="30"/>
        <v>0.023668639053254437</v>
      </c>
      <c r="J45" s="92">
        <f t="shared" si="31"/>
        <v>46</v>
      </c>
      <c r="K45" s="47">
        <v>41</v>
      </c>
      <c r="L45" s="14">
        <f t="shared" si="32"/>
        <v>0.8913043478260869</v>
      </c>
      <c r="M45" s="55">
        <v>3</v>
      </c>
      <c r="N45" s="14">
        <f t="shared" si="33"/>
        <v>0.06521739130434782</v>
      </c>
      <c r="O45" s="55">
        <v>2</v>
      </c>
      <c r="P45" s="14">
        <f t="shared" si="35"/>
        <v>0.043478260869565216</v>
      </c>
      <c r="Q45" s="15">
        <f t="shared" si="34"/>
        <v>0.27218934911242604</v>
      </c>
    </row>
    <row r="46" spans="1:17" ht="15">
      <c r="A46" s="13" t="s">
        <v>52</v>
      </c>
      <c r="B46" s="47">
        <v>84</v>
      </c>
      <c r="C46" s="92">
        <f t="shared" si="27"/>
        <v>82</v>
      </c>
      <c r="D46" s="47">
        <v>78</v>
      </c>
      <c r="E46" s="14">
        <f t="shared" si="28"/>
        <v>0.9512195121951219</v>
      </c>
      <c r="F46" s="55">
        <v>3</v>
      </c>
      <c r="G46" s="15">
        <f t="shared" si="29"/>
        <v>0.036585365853658534</v>
      </c>
      <c r="H46" s="47">
        <v>1</v>
      </c>
      <c r="I46" s="15">
        <f t="shared" si="30"/>
        <v>0.012195121951219513</v>
      </c>
      <c r="J46" s="92">
        <f t="shared" si="31"/>
        <v>32</v>
      </c>
      <c r="K46" s="47">
        <v>29</v>
      </c>
      <c r="L46" s="14">
        <f t="shared" si="32"/>
        <v>0.90625</v>
      </c>
      <c r="M46" s="55">
        <v>2</v>
      </c>
      <c r="N46" s="14">
        <f t="shared" si="33"/>
        <v>0.0625</v>
      </c>
      <c r="O46" s="55">
        <v>1</v>
      </c>
      <c r="P46" s="14">
        <f t="shared" si="35"/>
        <v>0.03125</v>
      </c>
      <c r="Q46" s="15">
        <f t="shared" si="34"/>
        <v>0.3902439024390244</v>
      </c>
    </row>
    <row r="47" spans="1:17" ht="15">
      <c r="A47" s="13" t="s">
        <v>53</v>
      </c>
      <c r="B47" s="47">
        <v>144</v>
      </c>
      <c r="C47" s="92">
        <f t="shared" si="27"/>
        <v>184</v>
      </c>
      <c r="D47" s="47">
        <v>176</v>
      </c>
      <c r="E47" s="14">
        <f t="shared" si="28"/>
        <v>0.9565217391304348</v>
      </c>
      <c r="F47" s="55">
        <v>5</v>
      </c>
      <c r="G47" s="15">
        <f t="shared" si="29"/>
        <v>0.02717391304347826</v>
      </c>
      <c r="H47" s="47">
        <v>3</v>
      </c>
      <c r="I47" s="15">
        <f t="shared" si="30"/>
        <v>0.016304347826086956</v>
      </c>
      <c r="J47" s="92">
        <f t="shared" si="31"/>
        <v>44</v>
      </c>
      <c r="K47" s="47">
        <v>43</v>
      </c>
      <c r="L47" s="14">
        <f t="shared" si="32"/>
        <v>0.9772727272727273</v>
      </c>
      <c r="M47" s="55">
        <v>0</v>
      </c>
      <c r="N47" s="14">
        <f t="shared" si="33"/>
        <v>0</v>
      </c>
      <c r="O47" s="55">
        <v>1</v>
      </c>
      <c r="P47" s="14">
        <f t="shared" si="35"/>
        <v>0.022727272727272728</v>
      </c>
      <c r="Q47" s="15">
        <f t="shared" si="34"/>
        <v>0.2391304347826087</v>
      </c>
    </row>
    <row r="48" spans="1:17" ht="15.75">
      <c r="A48" s="7" t="s">
        <v>54</v>
      </c>
      <c r="B48" s="51">
        <f>SUM(B42:B47)</f>
        <v>754</v>
      </c>
      <c r="C48" s="51">
        <f>SUM(C42:C47)</f>
        <v>796</v>
      </c>
      <c r="D48" s="51">
        <f>SUM(D42:D47)</f>
        <v>730</v>
      </c>
      <c r="E48" s="14">
        <f t="shared" si="28"/>
        <v>0.9170854271356784</v>
      </c>
      <c r="F48" s="51">
        <f>SUM(F42:F47)</f>
        <v>35</v>
      </c>
      <c r="G48" s="15">
        <f t="shared" si="29"/>
        <v>0.04396984924623116</v>
      </c>
      <c r="H48" s="51">
        <f>SUM(H42:H47)</f>
        <v>31</v>
      </c>
      <c r="I48" s="15">
        <f t="shared" si="30"/>
        <v>0.038944723618090454</v>
      </c>
      <c r="J48" s="51">
        <f>SUM(J42:J47)</f>
        <v>224</v>
      </c>
      <c r="K48" s="51">
        <f>SUM(K42:K47)</f>
        <v>194</v>
      </c>
      <c r="L48" s="14">
        <f t="shared" si="32"/>
        <v>0.8660714285714286</v>
      </c>
      <c r="M48" s="51">
        <f>SUM(M42:M47)</f>
        <v>11</v>
      </c>
      <c r="N48" s="14">
        <f t="shared" si="33"/>
        <v>0.049107142857142856</v>
      </c>
      <c r="O48" s="51">
        <f>SUM(O42:O47)</f>
        <v>19</v>
      </c>
      <c r="P48" s="14">
        <f t="shared" si="35"/>
        <v>0.08482142857142858</v>
      </c>
      <c r="Q48" s="17">
        <f t="shared" si="34"/>
        <v>0.2814070351758794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61</v>
      </c>
      <c r="C50" s="92">
        <f>SUM(D50+F50+H50)</f>
        <v>65</v>
      </c>
      <c r="D50" s="47">
        <v>57</v>
      </c>
      <c r="E50" s="14">
        <f aca="true" t="shared" si="36" ref="E50:E55">D50/C50</f>
        <v>0.8769230769230769</v>
      </c>
      <c r="F50" s="55">
        <v>7</v>
      </c>
      <c r="G50" s="15">
        <f aca="true" t="shared" si="37" ref="G50:G55">F50/C50</f>
        <v>0.1076923076923077</v>
      </c>
      <c r="H50" s="47">
        <v>1</v>
      </c>
      <c r="I50" s="15">
        <f aca="true" t="shared" si="38" ref="I50:I55">H50/C50</f>
        <v>0.015384615384615385</v>
      </c>
      <c r="J50" s="92">
        <f>SUM(K50+M50+O50)</f>
        <v>7</v>
      </c>
      <c r="K50" s="47">
        <v>6</v>
      </c>
      <c r="L50" s="14">
        <f aca="true" t="shared" si="39" ref="L50:L55">K50/J50</f>
        <v>0.8571428571428571</v>
      </c>
      <c r="M50" s="55">
        <v>0</v>
      </c>
      <c r="N50" s="14">
        <f aca="true" t="shared" si="40" ref="N50:N55">M50/J50</f>
        <v>0</v>
      </c>
      <c r="O50" s="55">
        <v>1</v>
      </c>
      <c r="P50" s="14">
        <f aca="true" t="shared" si="41" ref="P50:P55">O50/J50</f>
        <v>0.14285714285714285</v>
      </c>
      <c r="Q50" s="15">
        <f aca="true" t="shared" si="42" ref="Q50:Q55">J50/C50</f>
        <v>0.1076923076923077</v>
      </c>
    </row>
    <row r="51" spans="1:17" ht="15">
      <c r="A51" s="13" t="s">
        <v>56</v>
      </c>
      <c r="B51" s="47">
        <v>152</v>
      </c>
      <c r="C51" s="92">
        <f>SUM(D51+F51+H51)</f>
        <v>181</v>
      </c>
      <c r="D51" s="47">
        <v>133</v>
      </c>
      <c r="E51" s="14">
        <f t="shared" si="36"/>
        <v>0.7348066298342542</v>
      </c>
      <c r="F51" s="55">
        <v>31</v>
      </c>
      <c r="G51" s="15">
        <f t="shared" si="37"/>
        <v>0.1712707182320442</v>
      </c>
      <c r="H51" s="47">
        <v>17</v>
      </c>
      <c r="I51" s="15">
        <f t="shared" si="38"/>
        <v>0.09392265193370165</v>
      </c>
      <c r="J51" s="92">
        <f>SUM(K51+M51+O51)</f>
        <v>39</v>
      </c>
      <c r="K51" s="47">
        <v>33</v>
      </c>
      <c r="L51" s="14">
        <f t="shared" si="39"/>
        <v>0.8461538461538461</v>
      </c>
      <c r="M51" s="55">
        <v>2</v>
      </c>
      <c r="N51" s="14">
        <f t="shared" si="40"/>
        <v>0.05128205128205128</v>
      </c>
      <c r="O51" s="55">
        <v>4</v>
      </c>
      <c r="P51" s="14">
        <f t="shared" si="41"/>
        <v>0.10256410256410256</v>
      </c>
      <c r="Q51" s="15">
        <f t="shared" si="42"/>
        <v>0.2154696132596685</v>
      </c>
    </row>
    <row r="52" spans="1:17" ht="15">
      <c r="A52" s="13" t="s">
        <v>57</v>
      </c>
      <c r="B52" s="47">
        <v>52</v>
      </c>
      <c r="C52" s="92">
        <f>SUM(D52+F52+H52)</f>
        <v>37</v>
      </c>
      <c r="D52" s="47">
        <v>31</v>
      </c>
      <c r="E52" s="14">
        <f t="shared" si="36"/>
        <v>0.8378378378378378</v>
      </c>
      <c r="F52" s="55">
        <v>3</v>
      </c>
      <c r="G52" s="15">
        <f t="shared" si="37"/>
        <v>0.08108108108108109</v>
      </c>
      <c r="H52" s="47">
        <v>3</v>
      </c>
      <c r="I52" s="15">
        <f t="shared" si="38"/>
        <v>0.08108108108108109</v>
      </c>
      <c r="J52" s="92">
        <f>SUM(K52+M52+O52)</f>
        <v>5</v>
      </c>
      <c r="K52" s="47">
        <v>4</v>
      </c>
      <c r="L52" s="14">
        <f t="shared" si="39"/>
        <v>0.8</v>
      </c>
      <c r="M52" s="55">
        <v>1</v>
      </c>
      <c r="N52" s="14">
        <f t="shared" si="40"/>
        <v>0.2</v>
      </c>
      <c r="O52" s="55">
        <v>0</v>
      </c>
      <c r="P52" s="14">
        <f t="shared" si="41"/>
        <v>0</v>
      </c>
      <c r="Q52" s="15">
        <f t="shared" si="42"/>
        <v>0.13513513513513514</v>
      </c>
    </row>
    <row r="53" spans="1:17" ht="15">
      <c r="A53" s="13" t="s">
        <v>58</v>
      </c>
      <c r="B53" s="47">
        <v>43</v>
      </c>
      <c r="C53" s="92">
        <f>SUM(D53+F53+H53)</f>
        <v>45</v>
      </c>
      <c r="D53" s="47">
        <v>42</v>
      </c>
      <c r="E53" s="14">
        <f t="shared" si="36"/>
        <v>0.9333333333333333</v>
      </c>
      <c r="F53" s="55">
        <v>0</v>
      </c>
      <c r="G53" s="15">
        <f t="shared" si="37"/>
        <v>0</v>
      </c>
      <c r="H53" s="47">
        <v>3</v>
      </c>
      <c r="I53" s="15">
        <f t="shared" si="38"/>
        <v>0.06666666666666667</v>
      </c>
      <c r="J53" s="92">
        <f>SUM(K53+M53+O53)</f>
        <v>11</v>
      </c>
      <c r="K53" s="47">
        <v>9</v>
      </c>
      <c r="L53" s="14">
        <f t="shared" si="39"/>
        <v>0.8181818181818182</v>
      </c>
      <c r="M53" s="55">
        <v>0</v>
      </c>
      <c r="N53" s="14">
        <f t="shared" si="40"/>
        <v>0</v>
      </c>
      <c r="O53" s="55">
        <v>2</v>
      </c>
      <c r="P53" s="14">
        <f t="shared" si="41"/>
        <v>0.18181818181818182</v>
      </c>
      <c r="Q53" s="15">
        <f t="shared" si="42"/>
        <v>0.24444444444444444</v>
      </c>
    </row>
    <row r="54" spans="1:17" ht="15">
      <c r="A54" s="13" t="s">
        <v>59</v>
      </c>
      <c r="B54" s="47">
        <v>212</v>
      </c>
      <c r="C54" s="92">
        <f>SUM(D54+F54+H54)</f>
        <v>181</v>
      </c>
      <c r="D54" s="47">
        <v>126</v>
      </c>
      <c r="E54" s="14">
        <f t="shared" si="36"/>
        <v>0.6961325966850829</v>
      </c>
      <c r="F54" s="55">
        <v>10</v>
      </c>
      <c r="G54" s="15">
        <f t="shared" si="37"/>
        <v>0.055248618784530384</v>
      </c>
      <c r="H54" s="47">
        <v>45</v>
      </c>
      <c r="I54" s="15">
        <f t="shared" si="38"/>
        <v>0.24861878453038674</v>
      </c>
      <c r="J54" s="92">
        <f>SUM(K54+M54+O54)</f>
        <v>69</v>
      </c>
      <c r="K54" s="47">
        <v>30</v>
      </c>
      <c r="L54" s="14">
        <f t="shared" si="39"/>
        <v>0.43478260869565216</v>
      </c>
      <c r="M54" s="55">
        <v>8</v>
      </c>
      <c r="N54" s="14">
        <f t="shared" si="40"/>
        <v>0.11594202898550725</v>
      </c>
      <c r="O54" s="55">
        <v>31</v>
      </c>
      <c r="P54" s="14">
        <f t="shared" si="41"/>
        <v>0.4492753623188406</v>
      </c>
      <c r="Q54" s="15">
        <f t="shared" si="42"/>
        <v>0.3812154696132597</v>
      </c>
    </row>
    <row r="55" spans="1:17" ht="15.75">
      <c r="A55" s="7" t="s">
        <v>60</v>
      </c>
      <c r="B55" s="51">
        <f>SUM(B50:B54)</f>
        <v>520</v>
      </c>
      <c r="C55" s="51">
        <f>SUM(C50:C54)</f>
        <v>509</v>
      </c>
      <c r="D55" s="51">
        <f>SUM(D50:D54)</f>
        <v>389</v>
      </c>
      <c r="E55" s="14">
        <f t="shared" si="36"/>
        <v>0.7642436149312377</v>
      </c>
      <c r="F55" s="51">
        <f>SUM(F50:F54)</f>
        <v>51</v>
      </c>
      <c r="G55" s="15">
        <f t="shared" si="37"/>
        <v>0.10019646365422397</v>
      </c>
      <c r="H55" s="51">
        <f>SUM(H50:H54)</f>
        <v>69</v>
      </c>
      <c r="I55" s="15">
        <f t="shared" si="38"/>
        <v>0.13555992141453832</v>
      </c>
      <c r="J55" s="51">
        <f>SUM(J50:J54)</f>
        <v>131</v>
      </c>
      <c r="K55" s="51">
        <f>SUM(K50:K54)</f>
        <v>82</v>
      </c>
      <c r="L55" s="14">
        <f t="shared" si="39"/>
        <v>0.6259541984732825</v>
      </c>
      <c r="M55" s="51">
        <f>SUM(M50:M54)</f>
        <v>11</v>
      </c>
      <c r="N55" s="14">
        <f t="shared" si="40"/>
        <v>0.08396946564885496</v>
      </c>
      <c r="O55" s="51">
        <f>SUM(O50:O54)</f>
        <v>38</v>
      </c>
      <c r="P55" s="14">
        <f t="shared" si="41"/>
        <v>0.2900763358778626</v>
      </c>
      <c r="Q55" s="17">
        <f t="shared" si="42"/>
        <v>0.25736738703339884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125</v>
      </c>
      <c r="C57" s="92">
        <f>SUM(D57+F57+H57)</f>
        <v>223</v>
      </c>
      <c r="D57" s="47">
        <v>77</v>
      </c>
      <c r="E57" s="14">
        <f>D57/C57</f>
        <v>0.3452914798206278</v>
      </c>
      <c r="F57" s="55">
        <v>105</v>
      </c>
      <c r="G57" s="15">
        <f>F57/C57</f>
        <v>0.47085201793721976</v>
      </c>
      <c r="H57" s="47">
        <v>41</v>
      </c>
      <c r="I57" s="15">
        <f>H57/C57</f>
        <v>0.18385650224215247</v>
      </c>
      <c r="J57" s="92">
        <f>SUM(K57+M57+O57)</f>
        <v>91</v>
      </c>
      <c r="K57" s="47">
        <v>24</v>
      </c>
      <c r="L57" s="14">
        <f>K57/J57</f>
        <v>0.26373626373626374</v>
      </c>
      <c r="M57" s="55">
        <v>48</v>
      </c>
      <c r="N57" s="14">
        <f>M57/J57</f>
        <v>0.5274725274725275</v>
      </c>
      <c r="O57" s="55">
        <v>19</v>
      </c>
      <c r="P57" s="14">
        <f>O57/J57</f>
        <v>0.2087912087912088</v>
      </c>
      <c r="Q57" s="15">
        <f>J57/C57</f>
        <v>0.4080717488789238</v>
      </c>
    </row>
    <row r="58" spans="1:17" ht="15">
      <c r="A58" s="13" t="s">
        <v>62</v>
      </c>
      <c r="B58" s="47">
        <v>88</v>
      </c>
      <c r="C58" s="92">
        <f>SUM(D58+F58+H58)</f>
        <v>174</v>
      </c>
      <c r="D58" s="47">
        <v>74</v>
      </c>
      <c r="E58" s="14">
        <f>D58/C58</f>
        <v>0.42528735632183906</v>
      </c>
      <c r="F58" s="55">
        <v>88</v>
      </c>
      <c r="G58" s="15">
        <f>F58/C58</f>
        <v>0.5057471264367817</v>
      </c>
      <c r="H58" s="47">
        <v>12</v>
      </c>
      <c r="I58" s="15">
        <f>H58/C58</f>
        <v>0.06896551724137931</v>
      </c>
      <c r="J58" s="92">
        <f>SUM(K58+M58+O58)</f>
        <v>59</v>
      </c>
      <c r="K58" s="47">
        <v>19</v>
      </c>
      <c r="L58" s="14">
        <f>K58/J58</f>
        <v>0.3220338983050847</v>
      </c>
      <c r="M58" s="55">
        <v>37</v>
      </c>
      <c r="N58" s="14">
        <f>M58/J58</f>
        <v>0.6271186440677966</v>
      </c>
      <c r="O58" s="55">
        <v>3</v>
      </c>
      <c r="P58" s="14">
        <f>O58/J58</f>
        <v>0.05084745762711865</v>
      </c>
      <c r="Q58" s="15">
        <f>J58/C58</f>
        <v>0.3390804597701149</v>
      </c>
    </row>
    <row r="59" spans="1:17" ht="15">
      <c r="A59" s="13" t="s">
        <v>63</v>
      </c>
      <c r="B59" s="47">
        <v>365</v>
      </c>
      <c r="C59" s="92">
        <f>SUM(D59+F59+H59)</f>
        <v>204</v>
      </c>
      <c r="D59" s="47">
        <v>170</v>
      </c>
      <c r="E59" s="14">
        <f>D59/C59</f>
        <v>0.8333333333333334</v>
      </c>
      <c r="F59" s="55">
        <v>26</v>
      </c>
      <c r="G59" s="15">
        <f>F59/C59</f>
        <v>0.12745098039215685</v>
      </c>
      <c r="H59" s="47">
        <v>8</v>
      </c>
      <c r="I59" s="15">
        <f>H59/C59</f>
        <v>0.0392156862745098</v>
      </c>
      <c r="J59" s="92">
        <f>SUM(K59+M59+O59)</f>
        <v>80</v>
      </c>
      <c r="K59" s="47">
        <v>64</v>
      </c>
      <c r="L59" s="14">
        <f>K59/J59</f>
        <v>0.8</v>
      </c>
      <c r="M59" s="55">
        <v>13</v>
      </c>
      <c r="N59" s="14">
        <f>M59/J59</f>
        <v>0.1625</v>
      </c>
      <c r="O59" s="55">
        <v>3</v>
      </c>
      <c r="P59" s="14">
        <f>O59/J59</f>
        <v>0.0375</v>
      </c>
      <c r="Q59" s="15">
        <f>J59/C59</f>
        <v>0.39215686274509803</v>
      </c>
    </row>
    <row r="60" spans="1:17" ht="15">
      <c r="A60" s="13" t="s">
        <v>64</v>
      </c>
      <c r="B60" s="47">
        <v>172</v>
      </c>
      <c r="C60" s="92">
        <f>SUM(D60+F60+H60)</f>
        <v>222</v>
      </c>
      <c r="D60" s="47">
        <v>171</v>
      </c>
      <c r="E60" s="14">
        <f>D60/C60</f>
        <v>0.7702702702702703</v>
      </c>
      <c r="F60" s="55">
        <v>34</v>
      </c>
      <c r="G60" s="15">
        <f>F60/C60</f>
        <v>0.15315315315315314</v>
      </c>
      <c r="H60" s="47">
        <v>17</v>
      </c>
      <c r="I60" s="15">
        <f>H60/C60</f>
        <v>0.07657657657657657</v>
      </c>
      <c r="J60" s="92">
        <f>SUM(K60+M60+O60)</f>
        <v>47</v>
      </c>
      <c r="K60" s="47">
        <v>36</v>
      </c>
      <c r="L60" s="14">
        <f>K60/J60</f>
        <v>0.7659574468085106</v>
      </c>
      <c r="M60" s="55">
        <v>6</v>
      </c>
      <c r="N60" s="14">
        <f>M60/J60</f>
        <v>0.1276595744680851</v>
      </c>
      <c r="O60" s="55">
        <v>5</v>
      </c>
      <c r="P60" s="14">
        <f>O60/J60</f>
        <v>0.10638297872340426</v>
      </c>
      <c r="Q60" s="15">
        <f>J60/C60</f>
        <v>0.21171171171171171</v>
      </c>
    </row>
    <row r="61" spans="1:17" ht="15.75">
      <c r="A61" s="7" t="s">
        <v>65</v>
      </c>
      <c r="B61" s="51">
        <f>SUM(B57:B60)</f>
        <v>750</v>
      </c>
      <c r="C61" s="51">
        <f>SUM(C57:C60)</f>
        <v>823</v>
      </c>
      <c r="D61" s="51">
        <f>SUM(D57:D60)</f>
        <v>492</v>
      </c>
      <c r="E61" s="14">
        <f>D61/C61</f>
        <v>0.5978128797083839</v>
      </c>
      <c r="F61" s="51">
        <f>SUM(F57:F60)</f>
        <v>253</v>
      </c>
      <c r="G61" s="15">
        <f>F61/C61</f>
        <v>0.30741190765492105</v>
      </c>
      <c r="H61" s="51">
        <f>SUM(H57:H60)</f>
        <v>78</v>
      </c>
      <c r="I61" s="15">
        <f>H61/C61</f>
        <v>0.09477521263669501</v>
      </c>
      <c r="J61" s="51">
        <f>SUM(J57:J60)</f>
        <v>277</v>
      </c>
      <c r="K61" s="51">
        <f>SUM(K57:K60)</f>
        <v>143</v>
      </c>
      <c r="L61" s="14">
        <f>K61/J61</f>
        <v>0.516245487364621</v>
      </c>
      <c r="M61" s="51">
        <f>SUM(M57:M60)</f>
        <v>104</v>
      </c>
      <c r="N61" s="14">
        <f>M61/J61</f>
        <v>0.37545126353790614</v>
      </c>
      <c r="O61" s="51">
        <f>SUM(O57:O60)</f>
        <v>30</v>
      </c>
      <c r="P61" s="14">
        <f>O61/J61</f>
        <v>0.10830324909747292</v>
      </c>
      <c r="Q61" s="17">
        <f>J61/C61</f>
        <v>0.33657351154313486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56</v>
      </c>
      <c r="C63" s="92">
        <f>SUM(D63+F63+H63)</f>
        <v>47</v>
      </c>
      <c r="D63" s="47">
        <v>30</v>
      </c>
      <c r="E63" s="14">
        <f>D63/C63</f>
        <v>0.6382978723404256</v>
      </c>
      <c r="F63" s="55">
        <v>12</v>
      </c>
      <c r="G63" s="15">
        <f>F63/C63</f>
        <v>0.2553191489361702</v>
      </c>
      <c r="H63" s="47">
        <v>5</v>
      </c>
      <c r="I63" s="15">
        <f>H63/C63</f>
        <v>0.10638297872340426</v>
      </c>
      <c r="J63" s="92">
        <f>SUM(K63+M63+O63)</f>
        <v>14</v>
      </c>
      <c r="K63" s="47">
        <v>2</v>
      </c>
      <c r="L63" s="14">
        <f>K63/J63</f>
        <v>0.14285714285714285</v>
      </c>
      <c r="M63" s="55">
        <v>10</v>
      </c>
      <c r="N63" s="14">
        <f>M63/J63</f>
        <v>0.7142857142857143</v>
      </c>
      <c r="O63" s="55">
        <v>2</v>
      </c>
      <c r="P63" s="14">
        <f>O63/J63</f>
        <v>0.14285714285714285</v>
      </c>
      <c r="Q63" s="15">
        <f>J63/C63</f>
        <v>0.2978723404255319</v>
      </c>
    </row>
    <row r="64" spans="1:17" ht="15">
      <c r="A64" s="13" t="s">
        <v>67</v>
      </c>
      <c r="B64" s="47">
        <v>23</v>
      </c>
      <c r="C64" s="92">
        <f>SUM(D64+F64+H64)</f>
        <v>15</v>
      </c>
      <c r="D64" s="47">
        <v>13</v>
      </c>
      <c r="E64" s="14">
        <f>D64/C64</f>
        <v>0.8666666666666667</v>
      </c>
      <c r="F64" s="55">
        <v>1</v>
      </c>
      <c r="G64" s="15">
        <f>F64/C64</f>
        <v>0.06666666666666667</v>
      </c>
      <c r="H64" s="47">
        <v>1</v>
      </c>
      <c r="I64" s="15">
        <f>H64/C64</f>
        <v>0.06666666666666667</v>
      </c>
      <c r="J64" s="92">
        <f>SUM(K64+M64+O64)</f>
        <v>6</v>
      </c>
      <c r="K64" s="47">
        <v>4</v>
      </c>
      <c r="L64" s="14">
        <f>K64/J64</f>
        <v>0.6666666666666666</v>
      </c>
      <c r="M64" s="55">
        <v>1</v>
      </c>
      <c r="N64" s="14">
        <f>M64/J64</f>
        <v>0.16666666666666666</v>
      </c>
      <c r="O64" s="55">
        <v>1</v>
      </c>
      <c r="P64" s="14">
        <f>O64/J64</f>
        <v>0.16666666666666666</v>
      </c>
      <c r="Q64" s="15">
        <f>J64/C64</f>
        <v>0.4</v>
      </c>
    </row>
    <row r="65" spans="1:17" ht="15.75">
      <c r="A65" s="7" t="s">
        <v>68</v>
      </c>
      <c r="B65" s="51">
        <f>SUM(B63:B64)</f>
        <v>79</v>
      </c>
      <c r="C65" s="51">
        <f>SUM(C63:C64)</f>
        <v>62</v>
      </c>
      <c r="D65" s="51">
        <f>SUM(D63:D64)</f>
        <v>43</v>
      </c>
      <c r="E65" s="14">
        <f>D65/C65</f>
        <v>0.6935483870967742</v>
      </c>
      <c r="F65" s="51">
        <f>SUM(F63:F64)</f>
        <v>13</v>
      </c>
      <c r="G65" s="15">
        <f>F65/C65</f>
        <v>0.20967741935483872</v>
      </c>
      <c r="H65" s="51">
        <f>SUM(H63:H64)</f>
        <v>6</v>
      </c>
      <c r="I65" s="15">
        <f>H65/C65</f>
        <v>0.0967741935483871</v>
      </c>
      <c r="J65" s="51">
        <f>SUM(J63:J64)</f>
        <v>20</v>
      </c>
      <c r="K65" s="51">
        <f>SUM(K63:K64)</f>
        <v>6</v>
      </c>
      <c r="L65" s="14">
        <f>K65/J65</f>
        <v>0.3</v>
      </c>
      <c r="M65" s="51">
        <f>SUM(M63:M64)</f>
        <v>11</v>
      </c>
      <c r="N65" s="14">
        <f>M65/J65</f>
        <v>0.55</v>
      </c>
      <c r="O65" s="51">
        <f>SUM(O63:O64)</f>
        <v>3</v>
      </c>
      <c r="P65" s="14">
        <f>O65/J65</f>
        <v>0.15</v>
      </c>
      <c r="Q65" s="17">
        <f>J65/C65</f>
        <v>0.3225806451612903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2451</v>
      </c>
      <c r="C67" s="51">
        <f>SUM(C40,C48,C55,C61,C65)</f>
        <v>2557</v>
      </c>
      <c r="D67" s="51">
        <f>SUM(D40,D48,D55,D61,D65)</f>
        <v>1973</v>
      </c>
      <c r="E67" s="14">
        <f>D67/C67</f>
        <v>0.7716073523660539</v>
      </c>
      <c r="F67" s="51">
        <f>SUM(F40,F48,F55,F61,F65)</f>
        <v>371</v>
      </c>
      <c r="G67" s="15">
        <f>F67/C67</f>
        <v>0.1450919045756746</v>
      </c>
      <c r="H67" s="51">
        <f>SUM(H40,H48,H55,H61,H65)</f>
        <v>213</v>
      </c>
      <c r="I67" s="15">
        <f>H67/C67</f>
        <v>0.08330074305827141</v>
      </c>
      <c r="J67" s="51">
        <f>SUM(J40,J48,J55,J61,J65)</f>
        <v>750</v>
      </c>
      <c r="K67" s="51">
        <f>SUM(K40,K48,K55,K61,K65)</f>
        <v>510</v>
      </c>
      <c r="L67" s="14">
        <f>K67/J67</f>
        <v>0.68</v>
      </c>
      <c r="M67" s="51">
        <f>SUM(M40,M48,M55,M61,M65)</f>
        <v>139</v>
      </c>
      <c r="N67" s="14">
        <f>M67/J67</f>
        <v>0.18533333333333332</v>
      </c>
      <c r="O67" s="51">
        <f>SUM(O40,O48,O55,O61,O65)</f>
        <v>101</v>
      </c>
      <c r="P67" s="14">
        <f>O67/J67</f>
        <v>0.13466666666666666</v>
      </c>
      <c r="Q67" s="17">
        <f>J67/C67</f>
        <v>0.29331247555729373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5399</v>
      </c>
      <c r="C69" s="51">
        <f>C35+C67</f>
        <v>5351</v>
      </c>
      <c r="D69" s="51">
        <f>D35+D67</f>
        <v>4271</v>
      </c>
      <c r="E69" s="14">
        <f>D69/C69</f>
        <v>0.7981685666230611</v>
      </c>
      <c r="F69" s="51">
        <f>F35+F67</f>
        <v>655</v>
      </c>
      <c r="G69" s="15">
        <f>F69/C69</f>
        <v>0.12240702672397683</v>
      </c>
      <c r="H69" s="51">
        <f>H35+H67</f>
        <v>425</v>
      </c>
      <c r="I69" s="15">
        <f>H69/C69</f>
        <v>0.07942440665296206</v>
      </c>
      <c r="J69" s="51">
        <f>J35+J67</f>
        <v>1574</v>
      </c>
      <c r="K69" s="51">
        <f>K35+K67</f>
        <v>1153</v>
      </c>
      <c r="L69" s="14">
        <f>K69/J69</f>
        <v>0.7325285895806861</v>
      </c>
      <c r="M69" s="51">
        <f>M35+M67</f>
        <v>242</v>
      </c>
      <c r="N69" s="14">
        <f>M69/J69</f>
        <v>0.15374841168996187</v>
      </c>
      <c r="O69" s="51">
        <f>O35+O67</f>
        <v>179</v>
      </c>
      <c r="P69" s="14">
        <f>O69/J69</f>
        <v>0.11372299872935197</v>
      </c>
      <c r="Q69" s="17">
        <f>J69/C69</f>
        <v>0.2941506260512054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5" sqref="D5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433</v>
      </c>
      <c r="C4" s="92">
        <f>SUM(D4+F4+H4)</f>
        <v>459</v>
      </c>
      <c r="D4" s="47">
        <v>353</v>
      </c>
      <c r="E4" s="14">
        <f aca="true" t="shared" si="0" ref="E4:E12">D4/C4</f>
        <v>0.7690631808278867</v>
      </c>
      <c r="F4" s="55">
        <v>45</v>
      </c>
      <c r="G4" s="15">
        <f aca="true" t="shared" si="1" ref="G4:G12">F4/C4</f>
        <v>0.09803921568627451</v>
      </c>
      <c r="H4" s="47">
        <v>61</v>
      </c>
      <c r="I4" s="15">
        <f aca="true" t="shared" si="2" ref="I4:I12">H4/C4</f>
        <v>0.1328976034858388</v>
      </c>
      <c r="J4" s="92">
        <f>SUM(K4+M4+O4)</f>
        <v>150</v>
      </c>
      <c r="K4" s="47">
        <v>117</v>
      </c>
      <c r="L4" s="14">
        <f aca="true" t="shared" si="3" ref="L4:L12">K4/J4</f>
        <v>0.78</v>
      </c>
      <c r="M4" s="55">
        <v>8</v>
      </c>
      <c r="N4" s="14">
        <f aca="true" t="shared" si="4" ref="N4:N12">M4/J4</f>
        <v>0.05333333333333334</v>
      </c>
      <c r="O4" s="55">
        <v>25</v>
      </c>
      <c r="P4" s="14">
        <f>O4/J4</f>
        <v>0.16666666666666666</v>
      </c>
      <c r="Q4" s="15">
        <f aca="true" t="shared" si="5" ref="Q4:Q12">J4/C4</f>
        <v>0.32679738562091504</v>
      </c>
    </row>
    <row r="5" spans="1:17" ht="15">
      <c r="A5" s="13" t="s">
        <v>16</v>
      </c>
      <c r="B5" s="47">
        <v>397</v>
      </c>
      <c r="C5" s="92">
        <f aca="true" t="shared" si="6" ref="C5:C11">SUM(D5+F5+H5)</f>
        <v>374</v>
      </c>
      <c r="D5" s="47">
        <v>245</v>
      </c>
      <c r="E5" s="14">
        <f t="shared" si="0"/>
        <v>0.6550802139037433</v>
      </c>
      <c r="F5" s="55">
        <v>92</v>
      </c>
      <c r="G5" s="15">
        <f t="shared" si="1"/>
        <v>0.24598930481283424</v>
      </c>
      <c r="H5" s="47">
        <v>37</v>
      </c>
      <c r="I5" s="15">
        <f t="shared" si="2"/>
        <v>0.09893048128342247</v>
      </c>
      <c r="J5" s="92">
        <f aca="true" t="shared" si="7" ref="J5:J11">SUM(K5+M5+O5)</f>
        <v>142</v>
      </c>
      <c r="K5" s="47">
        <v>95</v>
      </c>
      <c r="L5" s="14">
        <f t="shared" si="3"/>
        <v>0.6690140845070423</v>
      </c>
      <c r="M5" s="55">
        <v>32</v>
      </c>
      <c r="N5" s="14">
        <f t="shared" si="4"/>
        <v>0.22535211267605634</v>
      </c>
      <c r="O5" s="55">
        <v>15</v>
      </c>
      <c r="P5" s="14">
        <f aca="true" t="shared" si="8" ref="P5:P12">O5/J5</f>
        <v>0.1056338028169014</v>
      </c>
      <c r="Q5" s="15">
        <f t="shared" si="5"/>
        <v>0.37967914438502676</v>
      </c>
    </row>
    <row r="6" spans="1:17" ht="15">
      <c r="A6" s="13" t="s">
        <v>17</v>
      </c>
      <c r="B6" s="47">
        <v>45</v>
      </c>
      <c r="C6" s="92">
        <f t="shared" si="6"/>
        <v>32</v>
      </c>
      <c r="D6" s="47">
        <v>32</v>
      </c>
      <c r="E6" s="14">
        <f t="shared" si="0"/>
        <v>1</v>
      </c>
      <c r="F6" s="55">
        <v>0</v>
      </c>
      <c r="G6" s="15">
        <f t="shared" si="1"/>
        <v>0</v>
      </c>
      <c r="H6" s="47">
        <v>0</v>
      </c>
      <c r="I6" s="15">
        <f t="shared" si="2"/>
        <v>0</v>
      </c>
      <c r="J6" s="92">
        <f t="shared" si="7"/>
        <v>2</v>
      </c>
      <c r="K6" s="47">
        <v>2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0.0625</v>
      </c>
    </row>
    <row r="7" spans="1:17" ht="15">
      <c r="A7" s="13" t="s">
        <v>18</v>
      </c>
      <c r="B7" s="47">
        <v>18</v>
      </c>
      <c r="C7" s="92">
        <f t="shared" si="6"/>
        <v>14</v>
      </c>
      <c r="D7" s="47">
        <v>12</v>
      </c>
      <c r="E7" s="14">
        <f t="shared" si="0"/>
        <v>0.8571428571428571</v>
      </c>
      <c r="F7" s="55">
        <v>1</v>
      </c>
      <c r="G7" s="15">
        <f t="shared" si="1"/>
        <v>0.07142857142857142</v>
      </c>
      <c r="H7" s="47">
        <v>1</v>
      </c>
      <c r="I7" s="15">
        <f t="shared" si="2"/>
        <v>0.07142857142857142</v>
      </c>
      <c r="J7" s="92">
        <f t="shared" si="7"/>
        <v>1</v>
      </c>
      <c r="K7" s="47">
        <v>1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0.07142857142857142</v>
      </c>
    </row>
    <row r="8" spans="1:17" ht="15">
      <c r="A8" s="13" t="s">
        <v>19</v>
      </c>
      <c r="B8" s="47">
        <v>19</v>
      </c>
      <c r="C8" s="92">
        <f t="shared" si="6"/>
        <v>24</v>
      </c>
      <c r="D8" s="47">
        <v>20</v>
      </c>
      <c r="E8" s="14">
        <f t="shared" si="0"/>
        <v>0.8333333333333334</v>
      </c>
      <c r="F8" s="55">
        <v>1</v>
      </c>
      <c r="G8" s="15">
        <f t="shared" si="1"/>
        <v>0.041666666666666664</v>
      </c>
      <c r="H8" s="47">
        <v>3</v>
      </c>
      <c r="I8" s="15">
        <f t="shared" si="2"/>
        <v>0.125</v>
      </c>
      <c r="J8" s="92">
        <f t="shared" si="7"/>
        <v>1</v>
      </c>
      <c r="K8" s="47">
        <v>1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0.041666666666666664</v>
      </c>
    </row>
    <row r="9" spans="1:17" ht="15">
      <c r="A9" s="13" t="s">
        <v>20</v>
      </c>
      <c r="B9" s="47">
        <v>27</v>
      </c>
      <c r="C9" s="92">
        <f t="shared" si="6"/>
        <v>28</v>
      </c>
      <c r="D9" s="47">
        <v>26</v>
      </c>
      <c r="E9" s="14">
        <f t="shared" si="0"/>
        <v>0.9285714285714286</v>
      </c>
      <c r="F9" s="55">
        <v>0</v>
      </c>
      <c r="G9" s="15">
        <f t="shared" si="1"/>
        <v>0</v>
      </c>
      <c r="H9" s="47">
        <v>2</v>
      </c>
      <c r="I9" s="15">
        <f t="shared" si="2"/>
        <v>0.07142857142857142</v>
      </c>
      <c r="J9" s="92">
        <f t="shared" si="7"/>
        <v>5</v>
      </c>
      <c r="K9" s="47">
        <v>5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0.17857142857142858</v>
      </c>
    </row>
    <row r="10" spans="1:17" ht="15">
      <c r="A10" s="13" t="s">
        <v>21</v>
      </c>
      <c r="B10" s="47">
        <v>22</v>
      </c>
      <c r="C10" s="92">
        <f t="shared" si="6"/>
        <v>16</v>
      </c>
      <c r="D10" s="47">
        <v>15</v>
      </c>
      <c r="E10" s="14">
        <f t="shared" si="0"/>
        <v>0.9375</v>
      </c>
      <c r="F10" s="55">
        <v>1</v>
      </c>
      <c r="G10" s="15">
        <f t="shared" si="1"/>
        <v>0.0625</v>
      </c>
      <c r="H10" s="47">
        <v>0</v>
      </c>
      <c r="I10" s="15">
        <f t="shared" si="2"/>
        <v>0</v>
      </c>
      <c r="J10" s="92">
        <f t="shared" si="7"/>
        <v>0</v>
      </c>
      <c r="K10" s="47">
        <v>0</v>
      </c>
      <c r="L10" s="14" t="e">
        <f t="shared" si="3"/>
        <v>#DIV/0!</v>
      </c>
      <c r="M10" s="55">
        <v>0</v>
      </c>
      <c r="N10" s="14" t="e">
        <f t="shared" si="4"/>
        <v>#DIV/0!</v>
      </c>
      <c r="O10" s="55">
        <v>0</v>
      </c>
      <c r="P10" s="14" t="e">
        <f t="shared" si="8"/>
        <v>#DIV/0!</v>
      </c>
      <c r="Q10" s="15">
        <f t="shared" si="5"/>
        <v>0</v>
      </c>
    </row>
    <row r="11" spans="1:17" ht="15">
      <c r="A11" s="13" t="s">
        <v>22</v>
      </c>
      <c r="B11" s="47">
        <v>37</v>
      </c>
      <c r="C11" s="92">
        <f t="shared" si="6"/>
        <v>35</v>
      </c>
      <c r="D11" s="47">
        <v>31</v>
      </c>
      <c r="E11" s="14">
        <f t="shared" si="0"/>
        <v>0.8857142857142857</v>
      </c>
      <c r="F11" s="55">
        <v>0</v>
      </c>
      <c r="G11" s="15">
        <f t="shared" si="1"/>
        <v>0</v>
      </c>
      <c r="H11" s="47">
        <v>4</v>
      </c>
      <c r="I11" s="15">
        <f t="shared" si="2"/>
        <v>0.11428571428571428</v>
      </c>
      <c r="J11" s="92">
        <f t="shared" si="7"/>
        <v>1</v>
      </c>
      <c r="K11" s="47">
        <v>1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0.02857142857142857</v>
      </c>
    </row>
    <row r="12" spans="1:17" ht="15.75">
      <c r="A12" s="7" t="s">
        <v>23</v>
      </c>
      <c r="B12" s="51">
        <f>SUM(B4:B11)</f>
        <v>998</v>
      </c>
      <c r="C12" s="51">
        <f>SUM(C4:C11)</f>
        <v>982</v>
      </c>
      <c r="D12" s="51">
        <f>SUM(D4:D11)</f>
        <v>734</v>
      </c>
      <c r="E12" s="14">
        <f t="shared" si="0"/>
        <v>0.7474541751527495</v>
      </c>
      <c r="F12" s="51">
        <f>SUM(F4:F11)</f>
        <v>140</v>
      </c>
      <c r="G12" s="15">
        <f t="shared" si="1"/>
        <v>0.1425661914460285</v>
      </c>
      <c r="H12" s="51">
        <f>SUM(H4:H11)</f>
        <v>108</v>
      </c>
      <c r="I12" s="15">
        <f t="shared" si="2"/>
        <v>0.109979633401222</v>
      </c>
      <c r="J12" s="51">
        <f>SUM(J4:J11)</f>
        <v>302</v>
      </c>
      <c r="K12" s="51">
        <f>SUM(K4:K11)</f>
        <v>222</v>
      </c>
      <c r="L12" s="14">
        <f t="shared" si="3"/>
        <v>0.7350993377483444</v>
      </c>
      <c r="M12" s="51">
        <f>SUM(M4:M11)</f>
        <v>40</v>
      </c>
      <c r="N12" s="14">
        <f t="shared" si="4"/>
        <v>0.13245033112582782</v>
      </c>
      <c r="O12" s="51">
        <f>SUM(O4:O11)</f>
        <v>40</v>
      </c>
      <c r="P12" s="14">
        <f t="shared" si="8"/>
        <v>0.13245033112582782</v>
      </c>
      <c r="Q12" s="17">
        <f t="shared" si="5"/>
        <v>0.3075356415478615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60</v>
      </c>
      <c r="C14" s="92">
        <f aca="true" t="shared" si="9" ref="C14:C21">SUM(D14+F14+H14)</f>
        <v>69</v>
      </c>
      <c r="D14" s="47">
        <v>52</v>
      </c>
      <c r="E14" s="14">
        <f aca="true" t="shared" si="10" ref="E14:E22">D14/C14</f>
        <v>0.7536231884057971</v>
      </c>
      <c r="F14" s="55">
        <v>8</v>
      </c>
      <c r="G14" s="15">
        <f aca="true" t="shared" si="11" ref="G14:G22">F14/C14</f>
        <v>0.11594202898550725</v>
      </c>
      <c r="H14" s="47">
        <v>9</v>
      </c>
      <c r="I14" s="15">
        <f aca="true" t="shared" si="12" ref="I14:I22">H14/C14</f>
        <v>0.13043478260869565</v>
      </c>
      <c r="J14" s="92">
        <f aca="true" t="shared" si="13" ref="J14:J21">SUM(K14+M14+O14)</f>
        <v>18</v>
      </c>
      <c r="K14" s="47">
        <v>13</v>
      </c>
      <c r="L14" s="14">
        <f aca="true" t="shared" si="14" ref="L14:L22">K14/J14</f>
        <v>0.7222222222222222</v>
      </c>
      <c r="M14" s="55">
        <v>1</v>
      </c>
      <c r="N14" s="14">
        <f aca="true" t="shared" si="15" ref="N14:N22">M14/J14</f>
        <v>0.05555555555555555</v>
      </c>
      <c r="O14" s="55">
        <v>4</v>
      </c>
      <c r="P14" s="14">
        <f aca="true" t="shared" si="16" ref="P14:P22">O14/J14</f>
        <v>0.2222222222222222</v>
      </c>
      <c r="Q14" s="15">
        <f aca="true" t="shared" si="17" ref="Q14:Q22">J14/C14</f>
        <v>0.2608695652173913</v>
      </c>
    </row>
    <row r="15" spans="1:17" ht="15">
      <c r="A15" s="13" t="s">
        <v>25</v>
      </c>
      <c r="B15" s="47">
        <v>417</v>
      </c>
      <c r="C15" s="92">
        <f t="shared" si="9"/>
        <v>484</v>
      </c>
      <c r="D15" s="47">
        <v>450</v>
      </c>
      <c r="E15" s="14">
        <f t="shared" si="10"/>
        <v>0.9297520661157025</v>
      </c>
      <c r="F15" s="55">
        <v>23</v>
      </c>
      <c r="G15" s="15">
        <f t="shared" si="11"/>
        <v>0.047520661157024795</v>
      </c>
      <c r="H15" s="47">
        <v>11</v>
      </c>
      <c r="I15" s="15">
        <f t="shared" si="12"/>
        <v>0.022727272727272728</v>
      </c>
      <c r="J15" s="92">
        <f t="shared" si="13"/>
        <v>131</v>
      </c>
      <c r="K15" s="47">
        <v>117</v>
      </c>
      <c r="L15" s="14">
        <f t="shared" si="14"/>
        <v>0.8931297709923665</v>
      </c>
      <c r="M15" s="55">
        <v>6</v>
      </c>
      <c r="N15" s="14">
        <f t="shared" si="15"/>
        <v>0.04580152671755725</v>
      </c>
      <c r="O15" s="55">
        <v>8</v>
      </c>
      <c r="P15" s="14">
        <f t="shared" si="16"/>
        <v>0.061068702290076333</v>
      </c>
      <c r="Q15" s="15">
        <f t="shared" si="17"/>
        <v>0.2706611570247934</v>
      </c>
    </row>
    <row r="16" spans="1:17" ht="15">
      <c r="A16" s="13" t="s">
        <v>26</v>
      </c>
      <c r="B16" s="47">
        <v>350</v>
      </c>
      <c r="C16" s="92">
        <f t="shared" si="9"/>
        <v>323</v>
      </c>
      <c r="D16" s="47">
        <v>249</v>
      </c>
      <c r="E16" s="14">
        <f t="shared" si="10"/>
        <v>0.7708978328173375</v>
      </c>
      <c r="F16" s="55">
        <v>44</v>
      </c>
      <c r="G16" s="15">
        <f t="shared" si="11"/>
        <v>0.13622291021671826</v>
      </c>
      <c r="H16" s="47">
        <v>30</v>
      </c>
      <c r="I16" s="15">
        <f t="shared" si="12"/>
        <v>0.09287925696594428</v>
      </c>
      <c r="J16" s="92">
        <f t="shared" si="13"/>
        <v>78</v>
      </c>
      <c r="K16" s="47">
        <v>53</v>
      </c>
      <c r="L16" s="14">
        <f t="shared" si="14"/>
        <v>0.6794871794871795</v>
      </c>
      <c r="M16" s="55">
        <v>9</v>
      </c>
      <c r="N16" s="14">
        <f t="shared" si="15"/>
        <v>0.11538461538461539</v>
      </c>
      <c r="O16" s="55">
        <v>16</v>
      </c>
      <c r="P16" s="14">
        <f t="shared" si="16"/>
        <v>0.20512820512820512</v>
      </c>
      <c r="Q16" s="15">
        <f t="shared" si="17"/>
        <v>0.24148606811145512</v>
      </c>
    </row>
    <row r="17" spans="1:17" ht="15">
      <c r="A17" s="13" t="s">
        <v>27</v>
      </c>
      <c r="B17" s="47">
        <v>56</v>
      </c>
      <c r="C17" s="92">
        <f t="shared" si="9"/>
        <v>55</v>
      </c>
      <c r="D17" s="47">
        <v>35</v>
      </c>
      <c r="E17" s="14">
        <f t="shared" si="10"/>
        <v>0.6363636363636364</v>
      </c>
      <c r="F17" s="55">
        <v>11</v>
      </c>
      <c r="G17" s="15">
        <f t="shared" si="11"/>
        <v>0.2</v>
      </c>
      <c r="H17" s="47">
        <v>9</v>
      </c>
      <c r="I17" s="15">
        <f t="shared" si="12"/>
        <v>0.16363636363636364</v>
      </c>
      <c r="J17" s="92">
        <f t="shared" si="13"/>
        <v>11</v>
      </c>
      <c r="K17" s="47">
        <v>2</v>
      </c>
      <c r="L17" s="14">
        <f t="shared" si="14"/>
        <v>0.18181818181818182</v>
      </c>
      <c r="M17" s="55">
        <v>5</v>
      </c>
      <c r="N17" s="14">
        <f t="shared" si="15"/>
        <v>0.45454545454545453</v>
      </c>
      <c r="O17" s="55">
        <v>4</v>
      </c>
      <c r="P17" s="14">
        <f t="shared" si="16"/>
        <v>0.36363636363636365</v>
      </c>
      <c r="Q17" s="15">
        <f t="shared" si="17"/>
        <v>0.2</v>
      </c>
    </row>
    <row r="18" spans="1:17" ht="15">
      <c r="A18" s="13" t="s">
        <v>28</v>
      </c>
      <c r="B18" s="47">
        <v>52</v>
      </c>
      <c r="C18" s="92">
        <f t="shared" si="9"/>
        <v>49</v>
      </c>
      <c r="D18" s="47">
        <v>48</v>
      </c>
      <c r="E18" s="14">
        <f t="shared" si="10"/>
        <v>0.9795918367346939</v>
      </c>
      <c r="F18" s="55">
        <v>0</v>
      </c>
      <c r="G18" s="15">
        <f t="shared" si="11"/>
        <v>0</v>
      </c>
      <c r="H18" s="47">
        <v>1</v>
      </c>
      <c r="I18" s="15">
        <f t="shared" si="12"/>
        <v>0.02040816326530612</v>
      </c>
      <c r="J18" s="92">
        <f t="shared" si="13"/>
        <v>6</v>
      </c>
      <c r="K18" s="47">
        <v>6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0.12244897959183673</v>
      </c>
    </row>
    <row r="19" spans="1:17" ht="15">
      <c r="A19" s="13" t="s">
        <v>29</v>
      </c>
      <c r="B19" s="47">
        <v>59</v>
      </c>
      <c r="C19" s="92">
        <f t="shared" si="9"/>
        <v>49</v>
      </c>
      <c r="D19" s="47">
        <v>46</v>
      </c>
      <c r="E19" s="14">
        <f t="shared" si="10"/>
        <v>0.9387755102040817</v>
      </c>
      <c r="F19" s="55">
        <v>1</v>
      </c>
      <c r="G19" s="15">
        <f t="shared" si="11"/>
        <v>0.02040816326530612</v>
      </c>
      <c r="H19" s="47">
        <v>2</v>
      </c>
      <c r="I19" s="15">
        <f t="shared" si="12"/>
        <v>0.04081632653061224</v>
      </c>
      <c r="J19" s="92">
        <f t="shared" si="13"/>
        <v>5</v>
      </c>
      <c r="K19" s="47">
        <v>4</v>
      </c>
      <c r="L19" s="14">
        <f t="shared" si="14"/>
        <v>0.8</v>
      </c>
      <c r="M19" s="55">
        <v>0</v>
      </c>
      <c r="N19" s="14">
        <f t="shared" si="15"/>
        <v>0</v>
      </c>
      <c r="O19" s="55">
        <v>1</v>
      </c>
      <c r="P19" s="14">
        <f t="shared" si="16"/>
        <v>0.2</v>
      </c>
      <c r="Q19" s="15">
        <f t="shared" si="17"/>
        <v>0.10204081632653061</v>
      </c>
    </row>
    <row r="20" spans="1:17" ht="15">
      <c r="A20" s="13" t="s">
        <v>30</v>
      </c>
      <c r="B20" s="47">
        <v>49</v>
      </c>
      <c r="C20" s="92">
        <f t="shared" si="9"/>
        <v>47</v>
      </c>
      <c r="D20" s="47">
        <v>43</v>
      </c>
      <c r="E20" s="14">
        <f t="shared" si="10"/>
        <v>0.9148936170212766</v>
      </c>
      <c r="F20" s="55">
        <v>1</v>
      </c>
      <c r="G20" s="15">
        <f t="shared" si="11"/>
        <v>0.02127659574468085</v>
      </c>
      <c r="H20" s="47">
        <v>3</v>
      </c>
      <c r="I20" s="15">
        <f t="shared" si="12"/>
        <v>0.06382978723404255</v>
      </c>
      <c r="J20" s="92">
        <f t="shared" si="13"/>
        <v>5</v>
      </c>
      <c r="K20" s="47">
        <v>5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0.10638297872340426</v>
      </c>
    </row>
    <row r="21" spans="1:17" ht="15">
      <c r="A21" s="13" t="s">
        <v>31</v>
      </c>
      <c r="B21" s="47">
        <v>359</v>
      </c>
      <c r="C21" s="92">
        <f t="shared" si="9"/>
        <v>416</v>
      </c>
      <c r="D21" s="47">
        <v>178</v>
      </c>
      <c r="E21" s="14">
        <f t="shared" si="10"/>
        <v>0.42788461538461536</v>
      </c>
      <c r="F21" s="55">
        <v>233</v>
      </c>
      <c r="G21" s="15">
        <f t="shared" si="11"/>
        <v>0.5600961538461539</v>
      </c>
      <c r="H21" s="47">
        <v>5</v>
      </c>
      <c r="I21" s="15">
        <f t="shared" si="12"/>
        <v>0.01201923076923077</v>
      </c>
      <c r="J21" s="92">
        <f t="shared" si="13"/>
        <v>124</v>
      </c>
      <c r="K21" s="47">
        <v>27</v>
      </c>
      <c r="L21" s="14">
        <f t="shared" si="14"/>
        <v>0.21774193548387097</v>
      </c>
      <c r="M21" s="55">
        <v>94</v>
      </c>
      <c r="N21" s="14">
        <f t="shared" si="15"/>
        <v>0.7580645161290323</v>
      </c>
      <c r="O21" s="55">
        <v>3</v>
      </c>
      <c r="P21" s="14">
        <f t="shared" si="16"/>
        <v>0.024193548387096774</v>
      </c>
      <c r="Q21" s="15">
        <f t="shared" si="17"/>
        <v>0.2980769230769231</v>
      </c>
    </row>
    <row r="22" spans="1:17" ht="15.75">
      <c r="A22" s="7" t="s">
        <v>32</v>
      </c>
      <c r="B22" s="51">
        <f>SUM(B14:B21)</f>
        <v>1402</v>
      </c>
      <c r="C22" s="51">
        <f>SUM(C14:C21)</f>
        <v>1492</v>
      </c>
      <c r="D22" s="51">
        <f>SUM(D14:D21)</f>
        <v>1101</v>
      </c>
      <c r="E22" s="14">
        <f t="shared" si="10"/>
        <v>0.7379356568364611</v>
      </c>
      <c r="F22" s="51">
        <f>SUM(F14:F21)</f>
        <v>321</v>
      </c>
      <c r="G22" s="15">
        <f t="shared" si="11"/>
        <v>0.21514745308310992</v>
      </c>
      <c r="H22" s="51">
        <f>SUM(H14:H21)</f>
        <v>70</v>
      </c>
      <c r="I22" s="15">
        <f t="shared" si="12"/>
        <v>0.04691689008042895</v>
      </c>
      <c r="J22" s="51">
        <f>SUM(J14:J21)</f>
        <v>378</v>
      </c>
      <c r="K22" s="51">
        <f>SUM(K14:K21)</f>
        <v>227</v>
      </c>
      <c r="L22" s="14">
        <f t="shared" si="14"/>
        <v>0.6005291005291006</v>
      </c>
      <c r="M22" s="51">
        <f>SUM(M14:M21)</f>
        <v>115</v>
      </c>
      <c r="N22" s="14">
        <f t="shared" si="15"/>
        <v>0.30423280423280424</v>
      </c>
      <c r="O22" s="51">
        <f>SUM(O14:O21)</f>
        <v>36</v>
      </c>
      <c r="P22" s="14">
        <f t="shared" si="16"/>
        <v>0.09523809523809523</v>
      </c>
      <c r="Q22" s="17">
        <f t="shared" si="17"/>
        <v>0.25335120643431636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34</v>
      </c>
      <c r="C24" s="92">
        <f aca="true" t="shared" si="18" ref="C24:C32">SUM(D24+F24+H24)</f>
        <v>27</v>
      </c>
      <c r="D24" s="47">
        <v>25</v>
      </c>
      <c r="E24" s="14">
        <f aca="true" t="shared" si="19" ref="E24:E33">D24/C24</f>
        <v>0.9259259259259259</v>
      </c>
      <c r="F24" s="55">
        <v>0</v>
      </c>
      <c r="G24" s="15">
        <f aca="true" t="shared" si="20" ref="G24:G33">F24/C24</f>
        <v>0</v>
      </c>
      <c r="H24" s="47">
        <v>2</v>
      </c>
      <c r="I24" s="15">
        <f aca="true" t="shared" si="21" ref="I24:I33">H24/C24</f>
        <v>0.07407407407407407</v>
      </c>
      <c r="J24" s="92">
        <f aca="true" t="shared" si="22" ref="J24:J32">SUM(K24+M24+O24)</f>
        <v>6</v>
      </c>
      <c r="K24" s="47">
        <v>5</v>
      </c>
      <c r="L24" s="14">
        <f aca="true" t="shared" si="23" ref="L24:L33">K24/J24</f>
        <v>0.8333333333333334</v>
      </c>
      <c r="M24" s="55">
        <v>0</v>
      </c>
      <c r="N24" s="14">
        <f aca="true" t="shared" si="24" ref="N24:N33">M24/J24</f>
        <v>0</v>
      </c>
      <c r="O24" s="55">
        <v>1</v>
      </c>
      <c r="P24" s="14">
        <f aca="true" t="shared" si="25" ref="P24:P33">O24/J24</f>
        <v>0.16666666666666666</v>
      </c>
      <c r="Q24" s="15">
        <f aca="true" t="shared" si="26" ref="Q24:Q33">J24/C24</f>
        <v>0.2222222222222222</v>
      </c>
    </row>
    <row r="25" spans="1:17" ht="15">
      <c r="A25" s="13" t="s">
        <v>34</v>
      </c>
      <c r="B25" s="47">
        <v>33</v>
      </c>
      <c r="C25" s="92">
        <f t="shared" si="18"/>
        <v>22</v>
      </c>
      <c r="D25" s="47">
        <v>16</v>
      </c>
      <c r="E25" s="14">
        <f t="shared" si="19"/>
        <v>0.7272727272727273</v>
      </c>
      <c r="F25" s="55">
        <v>1</v>
      </c>
      <c r="G25" s="15">
        <f t="shared" si="20"/>
        <v>0.045454545454545456</v>
      </c>
      <c r="H25" s="47">
        <v>5</v>
      </c>
      <c r="I25" s="15">
        <f t="shared" si="21"/>
        <v>0.22727272727272727</v>
      </c>
      <c r="J25" s="92">
        <f t="shared" si="22"/>
        <v>10</v>
      </c>
      <c r="K25" s="47">
        <v>4</v>
      </c>
      <c r="L25" s="14">
        <f t="shared" si="23"/>
        <v>0.4</v>
      </c>
      <c r="M25" s="55">
        <v>1</v>
      </c>
      <c r="N25" s="14">
        <f t="shared" si="24"/>
        <v>0.1</v>
      </c>
      <c r="O25" s="55">
        <v>5</v>
      </c>
      <c r="P25" s="14">
        <f t="shared" si="25"/>
        <v>0.5</v>
      </c>
      <c r="Q25" s="15">
        <f t="shared" si="26"/>
        <v>0.45454545454545453</v>
      </c>
    </row>
    <row r="26" spans="1:17" ht="15">
      <c r="A26" s="13" t="s">
        <v>35</v>
      </c>
      <c r="B26" s="47">
        <v>29</v>
      </c>
      <c r="C26" s="92">
        <f t="shared" si="18"/>
        <v>17</v>
      </c>
      <c r="D26" s="47">
        <v>16</v>
      </c>
      <c r="E26" s="14">
        <f t="shared" si="19"/>
        <v>0.9411764705882353</v>
      </c>
      <c r="F26" s="55">
        <v>1</v>
      </c>
      <c r="G26" s="15">
        <f t="shared" si="20"/>
        <v>0.058823529411764705</v>
      </c>
      <c r="H26" s="47">
        <v>0</v>
      </c>
      <c r="I26" s="15">
        <f t="shared" si="21"/>
        <v>0</v>
      </c>
      <c r="J26" s="92">
        <f t="shared" si="22"/>
        <v>2</v>
      </c>
      <c r="K26" s="47">
        <v>2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0.11764705882352941</v>
      </c>
    </row>
    <row r="27" spans="1:17" ht="15">
      <c r="A27" s="13" t="s">
        <v>36</v>
      </c>
      <c r="B27" s="47">
        <v>34</v>
      </c>
      <c r="C27" s="92">
        <f t="shared" si="18"/>
        <v>21</v>
      </c>
      <c r="D27" s="47">
        <v>17</v>
      </c>
      <c r="E27" s="14">
        <f t="shared" si="19"/>
        <v>0.8095238095238095</v>
      </c>
      <c r="F27" s="55">
        <v>0</v>
      </c>
      <c r="G27" s="15">
        <f t="shared" si="20"/>
        <v>0</v>
      </c>
      <c r="H27" s="47">
        <v>4</v>
      </c>
      <c r="I27" s="15">
        <f t="shared" si="21"/>
        <v>0.19047619047619047</v>
      </c>
      <c r="J27" s="92">
        <f t="shared" si="22"/>
        <v>3</v>
      </c>
      <c r="K27" s="47">
        <v>1</v>
      </c>
      <c r="L27" s="14">
        <f t="shared" si="23"/>
        <v>0.3333333333333333</v>
      </c>
      <c r="M27" s="55">
        <v>0</v>
      </c>
      <c r="N27" s="14">
        <f t="shared" si="24"/>
        <v>0</v>
      </c>
      <c r="O27" s="55">
        <v>2</v>
      </c>
      <c r="P27" s="14">
        <f t="shared" si="25"/>
        <v>0.6666666666666666</v>
      </c>
      <c r="Q27" s="15">
        <f t="shared" si="26"/>
        <v>0.14285714285714285</v>
      </c>
    </row>
    <row r="28" spans="1:17" ht="15">
      <c r="A28" s="13" t="s">
        <v>37</v>
      </c>
      <c r="B28" s="47">
        <v>21</v>
      </c>
      <c r="C28" s="92">
        <f t="shared" si="18"/>
        <v>18</v>
      </c>
      <c r="D28" s="47">
        <v>17</v>
      </c>
      <c r="E28" s="14">
        <f t="shared" si="19"/>
        <v>0.9444444444444444</v>
      </c>
      <c r="F28" s="55">
        <v>0</v>
      </c>
      <c r="G28" s="15">
        <f t="shared" si="20"/>
        <v>0</v>
      </c>
      <c r="H28" s="47">
        <v>1</v>
      </c>
      <c r="I28" s="15">
        <f t="shared" si="21"/>
        <v>0.05555555555555555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46</v>
      </c>
      <c r="C29" s="92">
        <f t="shared" si="18"/>
        <v>34</v>
      </c>
      <c r="D29" s="47">
        <v>32</v>
      </c>
      <c r="E29" s="14">
        <f t="shared" si="19"/>
        <v>0.9411764705882353</v>
      </c>
      <c r="F29" s="55">
        <v>2</v>
      </c>
      <c r="G29" s="15">
        <f t="shared" si="20"/>
        <v>0.058823529411764705</v>
      </c>
      <c r="H29" s="47">
        <v>0</v>
      </c>
      <c r="I29" s="15">
        <f t="shared" si="21"/>
        <v>0</v>
      </c>
      <c r="J29" s="92">
        <f t="shared" si="22"/>
        <v>7</v>
      </c>
      <c r="K29" s="47">
        <v>5</v>
      </c>
      <c r="L29" s="14">
        <f t="shared" si="23"/>
        <v>0.7142857142857143</v>
      </c>
      <c r="M29" s="55">
        <v>2</v>
      </c>
      <c r="N29" s="14">
        <f t="shared" si="24"/>
        <v>0.2857142857142857</v>
      </c>
      <c r="O29" s="55">
        <v>0</v>
      </c>
      <c r="P29" s="14">
        <f t="shared" si="25"/>
        <v>0</v>
      </c>
      <c r="Q29" s="15">
        <f t="shared" si="26"/>
        <v>0.20588235294117646</v>
      </c>
    </row>
    <row r="30" spans="1:17" ht="15">
      <c r="A30" s="13" t="s">
        <v>39</v>
      </c>
      <c r="B30" s="47">
        <v>335</v>
      </c>
      <c r="C30" s="92">
        <f t="shared" si="18"/>
        <v>362</v>
      </c>
      <c r="D30" s="47">
        <v>285</v>
      </c>
      <c r="E30" s="14">
        <f t="shared" si="19"/>
        <v>0.787292817679558</v>
      </c>
      <c r="F30" s="55">
        <v>24</v>
      </c>
      <c r="G30" s="15">
        <f t="shared" si="20"/>
        <v>0.06629834254143646</v>
      </c>
      <c r="H30" s="47">
        <v>53</v>
      </c>
      <c r="I30" s="15">
        <f t="shared" si="21"/>
        <v>0.1464088397790055</v>
      </c>
      <c r="J30" s="92">
        <f t="shared" si="22"/>
        <v>139</v>
      </c>
      <c r="K30" s="47">
        <v>93</v>
      </c>
      <c r="L30" s="14">
        <f t="shared" si="23"/>
        <v>0.6690647482014388</v>
      </c>
      <c r="M30" s="55">
        <v>16</v>
      </c>
      <c r="N30" s="14">
        <f t="shared" si="24"/>
        <v>0.11510791366906475</v>
      </c>
      <c r="O30" s="55">
        <v>30</v>
      </c>
      <c r="P30" s="14">
        <f t="shared" si="25"/>
        <v>0.2158273381294964</v>
      </c>
      <c r="Q30" s="15">
        <f t="shared" si="26"/>
        <v>0.3839779005524862</v>
      </c>
    </row>
    <row r="31" spans="1:17" ht="15">
      <c r="A31" s="13" t="s">
        <v>40</v>
      </c>
      <c r="B31" s="47">
        <v>21</v>
      </c>
      <c r="C31" s="92">
        <f t="shared" si="18"/>
        <v>32</v>
      </c>
      <c r="D31" s="47">
        <v>25</v>
      </c>
      <c r="E31" s="14">
        <f t="shared" si="19"/>
        <v>0.78125</v>
      </c>
      <c r="F31" s="55">
        <v>3</v>
      </c>
      <c r="G31" s="15">
        <f t="shared" si="20"/>
        <v>0.09375</v>
      </c>
      <c r="H31" s="47">
        <v>4</v>
      </c>
      <c r="I31" s="15">
        <f t="shared" si="21"/>
        <v>0.125</v>
      </c>
      <c r="J31" s="92">
        <f t="shared" si="22"/>
        <v>1</v>
      </c>
      <c r="K31" s="47">
        <v>1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0.03125</v>
      </c>
    </row>
    <row r="32" spans="1:17" ht="15">
      <c r="A32" s="13" t="s">
        <v>41</v>
      </c>
      <c r="B32" s="47">
        <v>6</v>
      </c>
      <c r="C32" s="92">
        <f t="shared" si="18"/>
        <v>8</v>
      </c>
      <c r="D32" s="47">
        <v>7</v>
      </c>
      <c r="E32" s="14">
        <f t="shared" si="19"/>
        <v>0.875</v>
      </c>
      <c r="F32" s="55">
        <v>0</v>
      </c>
      <c r="G32" s="15">
        <f t="shared" si="20"/>
        <v>0</v>
      </c>
      <c r="H32" s="47">
        <v>1</v>
      </c>
      <c r="I32" s="15">
        <f t="shared" si="21"/>
        <v>0.125</v>
      </c>
      <c r="J32" s="92">
        <f t="shared" si="22"/>
        <v>1</v>
      </c>
      <c r="K32" s="47">
        <v>1</v>
      </c>
      <c r="L32" s="14">
        <f t="shared" si="23"/>
        <v>1</v>
      </c>
      <c r="M32" s="55">
        <v>0</v>
      </c>
      <c r="N32" s="14">
        <f t="shared" si="24"/>
        <v>0</v>
      </c>
      <c r="O32" s="55">
        <v>0</v>
      </c>
      <c r="P32" s="14">
        <f t="shared" si="25"/>
        <v>0</v>
      </c>
      <c r="Q32" s="15">
        <f t="shared" si="26"/>
        <v>0.125</v>
      </c>
    </row>
    <row r="33" spans="1:17" ht="15.75">
      <c r="A33" s="7" t="s">
        <v>42</v>
      </c>
      <c r="B33" s="51">
        <f>SUM(B24:B32)</f>
        <v>559</v>
      </c>
      <c r="C33" s="51">
        <f>SUM(C24:C32)</f>
        <v>541</v>
      </c>
      <c r="D33" s="51">
        <f>SUM(D24:D32)</f>
        <v>440</v>
      </c>
      <c r="E33" s="14">
        <f t="shared" si="19"/>
        <v>0.8133086876155268</v>
      </c>
      <c r="F33" s="51">
        <f>SUM(F24:F32)</f>
        <v>31</v>
      </c>
      <c r="G33" s="15">
        <f t="shared" si="20"/>
        <v>0.05730129390018484</v>
      </c>
      <c r="H33" s="51">
        <f>SUM(H24:H32)</f>
        <v>70</v>
      </c>
      <c r="I33" s="15">
        <f t="shared" si="21"/>
        <v>0.12939001848428835</v>
      </c>
      <c r="J33" s="51">
        <f>SUM(J24:J32)</f>
        <v>169</v>
      </c>
      <c r="K33" s="51">
        <f>SUM(K24:K32)</f>
        <v>112</v>
      </c>
      <c r="L33" s="14">
        <f t="shared" si="23"/>
        <v>0.6627218934911243</v>
      </c>
      <c r="M33" s="51">
        <f>SUM(M24:M32)</f>
        <v>19</v>
      </c>
      <c r="N33" s="14">
        <f t="shared" si="24"/>
        <v>0.11242603550295859</v>
      </c>
      <c r="O33" s="51">
        <f>SUM(O24:O32)</f>
        <v>38</v>
      </c>
      <c r="P33" s="14">
        <f t="shared" si="25"/>
        <v>0.22485207100591717</v>
      </c>
      <c r="Q33" s="17">
        <f t="shared" si="26"/>
        <v>0.3123844731977819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2959</v>
      </c>
      <c r="C35" s="51">
        <f>C12+C22+C33</f>
        <v>3015</v>
      </c>
      <c r="D35" s="51">
        <f>D12+D22+D33</f>
        <v>2275</v>
      </c>
      <c r="E35" s="14">
        <f>D35/C35</f>
        <v>0.7545605306799337</v>
      </c>
      <c r="F35" s="51">
        <f>F12+F22+F33</f>
        <v>492</v>
      </c>
      <c r="G35" s="15">
        <f>F35/C35</f>
        <v>0.16318407960199005</v>
      </c>
      <c r="H35" s="51">
        <f>H12+H22+H33</f>
        <v>248</v>
      </c>
      <c r="I35" s="15">
        <f>H35/C35</f>
        <v>0.08225538971807629</v>
      </c>
      <c r="J35" s="51">
        <f>J12+J22+J33</f>
        <v>849</v>
      </c>
      <c r="K35" s="51">
        <f>K12+K22+K33</f>
        <v>561</v>
      </c>
      <c r="L35" s="14">
        <f>K35/J35</f>
        <v>0.6607773851590106</v>
      </c>
      <c r="M35" s="51">
        <f>M12+M22+M33</f>
        <v>174</v>
      </c>
      <c r="N35" s="14">
        <f>M35/J35</f>
        <v>0.2049469964664311</v>
      </c>
      <c r="O35" s="51">
        <f>O12+O22+O33</f>
        <v>114</v>
      </c>
      <c r="P35" s="14">
        <f>O35/J35</f>
        <v>0.13427561837455831</v>
      </c>
      <c r="Q35" s="17">
        <f>J35/C35</f>
        <v>0.281592039800995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89</v>
      </c>
      <c r="C37" s="92">
        <f>SUM(D37+F37+H37)</f>
        <v>99</v>
      </c>
      <c r="D37" s="47">
        <v>92</v>
      </c>
      <c r="E37" s="14">
        <f>D37/C37</f>
        <v>0.9292929292929293</v>
      </c>
      <c r="F37" s="55">
        <v>1</v>
      </c>
      <c r="G37" s="15">
        <f>F37/C37</f>
        <v>0.010101010101010102</v>
      </c>
      <c r="H37" s="47">
        <v>6</v>
      </c>
      <c r="I37" s="15">
        <f>H37/C37</f>
        <v>0.06060606060606061</v>
      </c>
      <c r="J37" s="92">
        <f>SUM(K37+M37+O37)</f>
        <v>17</v>
      </c>
      <c r="K37" s="47">
        <v>16</v>
      </c>
      <c r="L37" s="14">
        <f>K37/J37</f>
        <v>0.9411764705882353</v>
      </c>
      <c r="M37" s="55">
        <v>0</v>
      </c>
      <c r="N37" s="14">
        <f>M37/J37</f>
        <v>0</v>
      </c>
      <c r="O37" s="55">
        <v>1</v>
      </c>
      <c r="P37" s="14">
        <f>O37/J37</f>
        <v>0.058823529411764705</v>
      </c>
      <c r="Q37" s="15">
        <f>J37/C37</f>
        <v>0.1717171717171717</v>
      </c>
    </row>
    <row r="38" spans="1:17" ht="15">
      <c r="A38" s="13" t="s">
        <v>45</v>
      </c>
      <c r="B38" s="47">
        <v>86</v>
      </c>
      <c r="C38" s="92">
        <f>SUM(D38+F38+H38)</f>
        <v>79</v>
      </c>
      <c r="D38" s="47">
        <v>71</v>
      </c>
      <c r="E38" s="14">
        <f>D38/C38</f>
        <v>0.8987341772151899</v>
      </c>
      <c r="F38" s="55">
        <v>6</v>
      </c>
      <c r="G38" s="15">
        <f>F38/C38</f>
        <v>0.0759493670886076</v>
      </c>
      <c r="H38" s="47">
        <v>2</v>
      </c>
      <c r="I38" s="15">
        <f>H38/C38</f>
        <v>0.02531645569620253</v>
      </c>
      <c r="J38" s="92">
        <f>SUM(K38+M38+O38)</f>
        <v>13</v>
      </c>
      <c r="K38" s="47">
        <v>12</v>
      </c>
      <c r="L38" s="14">
        <f>K38/J38</f>
        <v>0.9230769230769231</v>
      </c>
      <c r="M38" s="55">
        <v>1</v>
      </c>
      <c r="N38" s="14">
        <f>M38/J38</f>
        <v>0.07692307692307693</v>
      </c>
      <c r="O38" s="55">
        <v>0</v>
      </c>
      <c r="P38" s="14">
        <f>O38/J38</f>
        <v>0</v>
      </c>
      <c r="Q38" s="15">
        <f>J38/C38</f>
        <v>0.16455696202531644</v>
      </c>
    </row>
    <row r="39" spans="1:17" ht="15">
      <c r="A39" s="13" t="s">
        <v>46</v>
      </c>
      <c r="B39" s="47">
        <v>188</v>
      </c>
      <c r="C39" s="92">
        <f>SUM(D39+F39+H39)</f>
        <v>194</v>
      </c>
      <c r="D39" s="47">
        <v>163</v>
      </c>
      <c r="E39" s="14">
        <f>D39/C39</f>
        <v>0.8402061855670103</v>
      </c>
      <c r="F39" s="55">
        <v>7</v>
      </c>
      <c r="G39" s="15">
        <f>F39/C39</f>
        <v>0.03608247422680412</v>
      </c>
      <c r="H39" s="47">
        <v>24</v>
      </c>
      <c r="I39" s="15">
        <f>H39/C39</f>
        <v>0.12371134020618557</v>
      </c>
      <c r="J39" s="92">
        <f>SUM(K39+M39+O39)</f>
        <v>40</v>
      </c>
      <c r="K39" s="47">
        <v>25</v>
      </c>
      <c r="L39" s="14">
        <f>K39/J39</f>
        <v>0.625</v>
      </c>
      <c r="M39" s="55">
        <v>0</v>
      </c>
      <c r="N39" s="14">
        <f>M39/J39</f>
        <v>0</v>
      </c>
      <c r="O39" s="55">
        <v>15</v>
      </c>
      <c r="P39" s="14">
        <f>O39/J39</f>
        <v>0.375</v>
      </c>
      <c r="Q39" s="15">
        <f>J39/C39</f>
        <v>0.20618556701030927</v>
      </c>
    </row>
    <row r="40" spans="1:17" ht="15.75">
      <c r="A40" s="7" t="s">
        <v>47</v>
      </c>
      <c r="B40" s="51">
        <f>SUM(B37:B39)</f>
        <v>363</v>
      </c>
      <c r="C40" s="51">
        <f>SUM(C37:C39)</f>
        <v>372</v>
      </c>
      <c r="D40" s="51">
        <f>SUM(D37:D39)</f>
        <v>326</v>
      </c>
      <c r="E40" s="14">
        <f>D40/C40</f>
        <v>0.8763440860215054</v>
      </c>
      <c r="F40" s="51">
        <f>SUM(F37:F39)</f>
        <v>14</v>
      </c>
      <c r="G40" s="15">
        <f>F40/C40</f>
        <v>0.03763440860215054</v>
      </c>
      <c r="H40" s="51">
        <f>SUM(H37:H39)</f>
        <v>32</v>
      </c>
      <c r="I40" s="15">
        <f>H40/C40</f>
        <v>0.08602150537634409</v>
      </c>
      <c r="J40" s="51">
        <f>SUM(J37:J39)</f>
        <v>70</v>
      </c>
      <c r="K40" s="51">
        <f>SUM(K37:K39)</f>
        <v>53</v>
      </c>
      <c r="L40" s="14">
        <f>K40/J40</f>
        <v>0.7571428571428571</v>
      </c>
      <c r="M40" s="51">
        <f>SUM(M37:M39)</f>
        <v>1</v>
      </c>
      <c r="N40" s="14">
        <f>M40/J40</f>
        <v>0.014285714285714285</v>
      </c>
      <c r="O40" s="51">
        <f>SUM(O37:O39)</f>
        <v>16</v>
      </c>
      <c r="P40" s="14">
        <f>O40/J40</f>
        <v>0.22857142857142856</v>
      </c>
      <c r="Q40" s="17">
        <f>J40/C40</f>
        <v>0.1881720430107527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80</v>
      </c>
      <c r="C42" s="92">
        <f aca="true" t="shared" si="27" ref="C42:C47">SUM(D42+F42+H42)</f>
        <v>89</v>
      </c>
      <c r="D42" s="47">
        <v>84</v>
      </c>
      <c r="E42" s="14">
        <f aca="true" t="shared" si="28" ref="E42:E48">D42/C42</f>
        <v>0.9438202247191011</v>
      </c>
      <c r="F42" s="55">
        <v>4</v>
      </c>
      <c r="G42" s="15">
        <f aca="true" t="shared" si="29" ref="G42:G48">F42/C42</f>
        <v>0.0449438202247191</v>
      </c>
      <c r="H42" s="47">
        <v>1</v>
      </c>
      <c r="I42" s="15">
        <f aca="true" t="shared" si="30" ref="I42:I48">H42/C42</f>
        <v>0.011235955056179775</v>
      </c>
      <c r="J42" s="92">
        <f aca="true" t="shared" si="31" ref="J42:J47">SUM(K42+M42+O42)</f>
        <v>26</v>
      </c>
      <c r="K42" s="47">
        <v>26</v>
      </c>
      <c r="L42" s="14">
        <f aca="true" t="shared" si="32" ref="L42:L48">K42/J42</f>
        <v>1</v>
      </c>
      <c r="M42" s="55">
        <v>0</v>
      </c>
      <c r="N42" s="14">
        <f aca="true" t="shared" si="33" ref="N42:N48">M42/J42</f>
        <v>0</v>
      </c>
      <c r="O42" s="55">
        <v>0</v>
      </c>
      <c r="P42" s="14">
        <f aca="true" t="shared" si="34" ref="P42:P48">O42/J42</f>
        <v>0</v>
      </c>
      <c r="Q42" s="15">
        <f aca="true" t="shared" si="35" ref="Q42:Q48">J42/C42</f>
        <v>0.29213483146067415</v>
      </c>
    </row>
    <row r="43" spans="1:17" ht="15">
      <c r="A43" s="13" t="s">
        <v>49</v>
      </c>
      <c r="B43" s="47">
        <v>99</v>
      </c>
      <c r="C43" s="92">
        <f t="shared" si="27"/>
        <v>103</v>
      </c>
      <c r="D43" s="47">
        <v>84</v>
      </c>
      <c r="E43" s="14">
        <f t="shared" si="28"/>
        <v>0.8155339805825242</v>
      </c>
      <c r="F43" s="55">
        <v>7</v>
      </c>
      <c r="G43" s="15">
        <f t="shared" si="29"/>
        <v>0.06796116504854369</v>
      </c>
      <c r="H43" s="47">
        <v>12</v>
      </c>
      <c r="I43" s="15">
        <f t="shared" si="30"/>
        <v>0.11650485436893204</v>
      </c>
      <c r="J43" s="92">
        <f t="shared" si="31"/>
        <v>10</v>
      </c>
      <c r="K43" s="47">
        <v>5</v>
      </c>
      <c r="L43" s="14">
        <f t="shared" si="32"/>
        <v>0.5</v>
      </c>
      <c r="M43" s="55">
        <v>1</v>
      </c>
      <c r="N43" s="14">
        <f t="shared" si="33"/>
        <v>0.1</v>
      </c>
      <c r="O43" s="55">
        <v>4</v>
      </c>
      <c r="P43" s="14">
        <f t="shared" si="34"/>
        <v>0.4</v>
      </c>
      <c r="Q43" s="15">
        <f t="shared" si="35"/>
        <v>0.0970873786407767</v>
      </c>
    </row>
    <row r="44" spans="1:17" ht="15">
      <c r="A44" s="13" t="s">
        <v>50</v>
      </c>
      <c r="B44" s="47">
        <v>181</v>
      </c>
      <c r="C44" s="92">
        <f t="shared" si="27"/>
        <v>178</v>
      </c>
      <c r="D44" s="47">
        <v>162</v>
      </c>
      <c r="E44" s="14">
        <f t="shared" si="28"/>
        <v>0.9101123595505618</v>
      </c>
      <c r="F44" s="55">
        <v>2</v>
      </c>
      <c r="G44" s="15">
        <f t="shared" si="29"/>
        <v>0.011235955056179775</v>
      </c>
      <c r="H44" s="47">
        <v>14</v>
      </c>
      <c r="I44" s="15">
        <f t="shared" si="30"/>
        <v>0.07865168539325842</v>
      </c>
      <c r="J44" s="92">
        <f t="shared" si="31"/>
        <v>42</v>
      </c>
      <c r="K44" s="47">
        <v>29</v>
      </c>
      <c r="L44" s="14">
        <f t="shared" si="32"/>
        <v>0.6904761904761905</v>
      </c>
      <c r="M44" s="55">
        <v>2</v>
      </c>
      <c r="N44" s="14">
        <f t="shared" si="33"/>
        <v>0.047619047619047616</v>
      </c>
      <c r="O44" s="55">
        <v>11</v>
      </c>
      <c r="P44" s="14">
        <f t="shared" si="34"/>
        <v>0.2619047619047619</v>
      </c>
      <c r="Q44" s="15">
        <f t="shared" si="35"/>
        <v>0.23595505617977527</v>
      </c>
    </row>
    <row r="45" spans="1:17" ht="15">
      <c r="A45" s="13" t="s">
        <v>51</v>
      </c>
      <c r="B45" s="47">
        <v>127</v>
      </c>
      <c r="C45" s="92">
        <f t="shared" si="27"/>
        <v>148</v>
      </c>
      <c r="D45" s="47">
        <v>140</v>
      </c>
      <c r="E45" s="14">
        <f t="shared" si="28"/>
        <v>0.9459459459459459</v>
      </c>
      <c r="F45" s="55">
        <v>6</v>
      </c>
      <c r="G45" s="15">
        <f t="shared" si="29"/>
        <v>0.04054054054054054</v>
      </c>
      <c r="H45" s="47">
        <v>2</v>
      </c>
      <c r="I45" s="15">
        <f t="shared" si="30"/>
        <v>0.013513513513513514</v>
      </c>
      <c r="J45" s="92">
        <f t="shared" si="31"/>
        <v>19</v>
      </c>
      <c r="K45" s="47">
        <v>18</v>
      </c>
      <c r="L45" s="14">
        <f t="shared" si="32"/>
        <v>0.9473684210526315</v>
      </c>
      <c r="M45" s="55">
        <v>0</v>
      </c>
      <c r="N45" s="14">
        <f t="shared" si="33"/>
        <v>0</v>
      </c>
      <c r="O45" s="55">
        <v>1</v>
      </c>
      <c r="P45" s="14">
        <f t="shared" si="34"/>
        <v>0.05263157894736842</v>
      </c>
      <c r="Q45" s="15">
        <f t="shared" si="35"/>
        <v>0.12837837837837837</v>
      </c>
    </row>
    <row r="46" spans="1:17" ht="15">
      <c r="A46" s="13" t="s">
        <v>52</v>
      </c>
      <c r="B46" s="47">
        <v>90</v>
      </c>
      <c r="C46" s="92">
        <f t="shared" si="27"/>
        <v>92</v>
      </c>
      <c r="D46" s="47">
        <v>90</v>
      </c>
      <c r="E46" s="14">
        <f t="shared" si="28"/>
        <v>0.9782608695652174</v>
      </c>
      <c r="F46" s="55">
        <v>1</v>
      </c>
      <c r="G46" s="15">
        <f t="shared" si="29"/>
        <v>0.010869565217391304</v>
      </c>
      <c r="H46" s="47">
        <v>1</v>
      </c>
      <c r="I46" s="15">
        <f t="shared" si="30"/>
        <v>0.010869565217391304</v>
      </c>
      <c r="J46" s="92">
        <f t="shared" si="31"/>
        <v>30</v>
      </c>
      <c r="K46" s="47">
        <v>29</v>
      </c>
      <c r="L46" s="14">
        <f t="shared" si="32"/>
        <v>0.9666666666666667</v>
      </c>
      <c r="M46" s="55">
        <v>0</v>
      </c>
      <c r="N46" s="14">
        <f t="shared" si="33"/>
        <v>0</v>
      </c>
      <c r="O46" s="55">
        <v>1</v>
      </c>
      <c r="P46" s="14">
        <f t="shared" si="34"/>
        <v>0.03333333333333333</v>
      </c>
      <c r="Q46" s="15">
        <f t="shared" si="35"/>
        <v>0.32608695652173914</v>
      </c>
    </row>
    <row r="47" spans="1:17" ht="15">
      <c r="A47" s="13" t="s">
        <v>53</v>
      </c>
      <c r="B47" s="47">
        <v>159</v>
      </c>
      <c r="C47" s="92">
        <f t="shared" si="27"/>
        <v>141</v>
      </c>
      <c r="D47" s="47">
        <v>133</v>
      </c>
      <c r="E47" s="14">
        <f t="shared" si="28"/>
        <v>0.9432624113475178</v>
      </c>
      <c r="F47" s="55">
        <v>8</v>
      </c>
      <c r="G47" s="15">
        <f t="shared" si="29"/>
        <v>0.05673758865248227</v>
      </c>
      <c r="H47" s="47">
        <v>0</v>
      </c>
      <c r="I47" s="15">
        <f t="shared" si="30"/>
        <v>0</v>
      </c>
      <c r="J47" s="92">
        <f t="shared" si="31"/>
        <v>44</v>
      </c>
      <c r="K47" s="47">
        <v>42</v>
      </c>
      <c r="L47" s="14">
        <f t="shared" si="32"/>
        <v>0.9545454545454546</v>
      </c>
      <c r="M47" s="55">
        <v>2</v>
      </c>
      <c r="N47" s="14">
        <f t="shared" si="33"/>
        <v>0.045454545454545456</v>
      </c>
      <c r="O47" s="55">
        <v>0</v>
      </c>
      <c r="P47" s="14">
        <f t="shared" si="34"/>
        <v>0</v>
      </c>
      <c r="Q47" s="15">
        <f t="shared" si="35"/>
        <v>0.3120567375886525</v>
      </c>
    </row>
    <row r="48" spans="1:17" ht="15.75">
      <c r="A48" s="7" t="s">
        <v>54</v>
      </c>
      <c r="B48" s="51">
        <f>SUM(B42:B47)</f>
        <v>736</v>
      </c>
      <c r="C48" s="51">
        <f>SUM(C42:C47)</f>
        <v>751</v>
      </c>
      <c r="D48" s="51">
        <f>SUM(D42:D47)</f>
        <v>693</v>
      </c>
      <c r="E48" s="14">
        <f t="shared" si="28"/>
        <v>0.9227696404793608</v>
      </c>
      <c r="F48" s="51">
        <f>SUM(F42:F47)</f>
        <v>28</v>
      </c>
      <c r="G48" s="15">
        <f t="shared" si="29"/>
        <v>0.037283621837549935</v>
      </c>
      <c r="H48" s="51">
        <f>SUM(H42:H47)</f>
        <v>30</v>
      </c>
      <c r="I48" s="15">
        <f t="shared" si="30"/>
        <v>0.03994673768308921</v>
      </c>
      <c r="J48" s="51">
        <f>SUM(J42:J47)</f>
        <v>171</v>
      </c>
      <c r="K48" s="51">
        <f>SUM(K42:K47)</f>
        <v>149</v>
      </c>
      <c r="L48" s="14">
        <f t="shared" si="32"/>
        <v>0.8713450292397661</v>
      </c>
      <c r="M48" s="51">
        <f>SUM(M42:M47)</f>
        <v>5</v>
      </c>
      <c r="N48" s="14">
        <f t="shared" si="33"/>
        <v>0.029239766081871343</v>
      </c>
      <c r="O48" s="51">
        <f>SUM(O42:O47)</f>
        <v>17</v>
      </c>
      <c r="P48" s="14">
        <f t="shared" si="34"/>
        <v>0.09941520467836257</v>
      </c>
      <c r="Q48" s="17">
        <f t="shared" si="35"/>
        <v>0.22769640479360853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77</v>
      </c>
      <c r="C50" s="92">
        <f>SUM(D50+F50+H50)</f>
        <v>71</v>
      </c>
      <c r="D50" s="47">
        <v>54</v>
      </c>
      <c r="E50" s="14">
        <f aca="true" t="shared" si="36" ref="E50:E55">D50/C50</f>
        <v>0.7605633802816901</v>
      </c>
      <c r="F50" s="55">
        <v>12</v>
      </c>
      <c r="G50" s="15">
        <f aca="true" t="shared" si="37" ref="G50:G55">F50/C50</f>
        <v>0.16901408450704225</v>
      </c>
      <c r="H50" s="47">
        <v>5</v>
      </c>
      <c r="I50" s="15">
        <f aca="true" t="shared" si="38" ref="I50:I55">H50/C50</f>
        <v>0.07042253521126761</v>
      </c>
      <c r="J50" s="92">
        <f>SUM(K50+M50+O50)</f>
        <v>8</v>
      </c>
      <c r="K50" s="47">
        <v>6</v>
      </c>
      <c r="L50" s="14">
        <f aca="true" t="shared" si="39" ref="L50:L55">K50/J50</f>
        <v>0.75</v>
      </c>
      <c r="M50" s="55">
        <v>0</v>
      </c>
      <c r="N50" s="14">
        <f aca="true" t="shared" si="40" ref="N50:N55">M50/J50</f>
        <v>0</v>
      </c>
      <c r="O50" s="55">
        <v>2</v>
      </c>
      <c r="P50" s="14">
        <f aca="true" t="shared" si="41" ref="P50:P55">O50/J50</f>
        <v>0.25</v>
      </c>
      <c r="Q50" s="15">
        <f aca="true" t="shared" si="42" ref="Q50:Q55">J50/C50</f>
        <v>0.11267605633802817</v>
      </c>
    </row>
    <row r="51" spans="1:17" ht="15">
      <c r="A51" s="13" t="s">
        <v>56</v>
      </c>
      <c r="B51" s="47">
        <v>144</v>
      </c>
      <c r="C51" s="92">
        <f>SUM(D51+F51+H51)</f>
        <v>153</v>
      </c>
      <c r="D51" s="47">
        <v>124</v>
      </c>
      <c r="E51" s="14">
        <f t="shared" si="36"/>
        <v>0.8104575163398693</v>
      </c>
      <c r="F51" s="55">
        <v>20</v>
      </c>
      <c r="G51" s="15">
        <f t="shared" si="37"/>
        <v>0.13071895424836602</v>
      </c>
      <c r="H51" s="47">
        <v>9</v>
      </c>
      <c r="I51" s="15">
        <f t="shared" si="38"/>
        <v>0.058823529411764705</v>
      </c>
      <c r="J51" s="92">
        <f>SUM(K51+M51+O51)</f>
        <v>47</v>
      </c>
      <c r="K51" s="47">
        <v>40</v>
      </c>
      <c r="L51" s="14">
        <f t="shared" si="39"/>
        <v>0.851063829787234</v>
      </c>
      <c r="M51" s="55">
        <v>3</v>
      </c>
      <c r="N51" s="14">
        <f t="shared" si="40"/>
        <v>0.06382978723404255</v>
      </c>
      <c r="O51" s="55">
        <v>4</v>
      </c>
      <c r="P51" s="14">
        <f t="shared" si="41"/>
        <v>0.0851063829787234</v>
      </c>
      <c r="Q51" s="15">
        <f t="shared" si="42"/>
        <v>0.30718954248366015</v>
      </c>
    </row>
    <row r="52" spans="1:17" ht="15">
      <c r="A52" s="13" t="s">
        <v>57</v>
      </c>
      <c r="B52" s="47">
        <v>66</v>
      </c>
      <c r="C52" s="92">
        <f>SUM(D52+F52+H52)</f>
        <v>65</v>
      </c>
      <c r="D52" s="47">
        <v>57</v>
      </c>
      <c r="E52" s="14">
        <f t="shared" si="36"/>
        <v>0.8769230769230769</v>
      </c>
      <c r="F52" s="55">
        <v>0</v>
      </c>
      <c r="G52" s="15">
        <f t="shared" si="37"/>
        <v>0</v>
      </c>
      <c r="H52" s="47">
        <v>8</v>
      </c>
      <c r="I52" s="15">
        <f t="shared" si="38"/>
        <v>0.12307692307692308</v>
      </c>
      <c r="J52" s="92">
        <f>SUM(K52+M52+O52)</f>
        <v>7</v>
      </c>
      <c r="K52" s="47">
        <v>6</v>
      </c>
      <c r="L52" s="14">
        <f t="shared" si="39"/>
        <v>0.8571428571428571</v>
      </c>
      <c r="M52" s="55">
        <v>0</v>
      </c>
      <c r="N52" s="14">
        <f t="shared" si="40"/>
        <v>0</v>
      </c>
      <c r="O52" s="55">
        <v>1</v>
      </c>
      <c r="P52" s="14">
        <f t="shared" si="41"/>
        <v>0.14285714285714285</v>
      </c>
      <c r="Q52" s="15">
        <f t="shared" si="42"/>
        <v>0.1076923076923077</v>
      </c>
    </row>
    <row r="53" spans="1:17" ht="15">
      <c r="A53" s="13" t="s">
        <v>58</v>
      </c>
      <c r="B53" s="47">
        <v>39</v>
      </c>
      <c r="C53" s="92">
        <f>SUM(D53+F53+H53)</f>
        <v>35</v>
      </c>
      <c r="D53" s="47">
        <v>33</v>
      </c>
      <c r="E53" s="14">
        <f t="shared" si="36"/>
        <v>0.9428571428571428</v>
      </c>
      <c r="F53" s="55">
        <v>1</v>
      </c>
      <c r="G53" s="15">
        <f t="shared" si="37"/>
        <v>0.02857142857142857</v>
      </c>
      <c r="H53" s="47">
        <v>1</v>
      </c>
      <c r="I53" s="15">
        <f t="shared" si="38"/>
        <v>0.02857142857142857</v>
      </c>
      <c r="J53" s="92">
        <f>SUM(K53+M53+O53)</f>
        <v>16</v>
      </c>
      <c r="K53" s="47">
        <v>14</v>
      </c>
      <c r="L53" s="14">
        <f t="shared" si="39"/>
        <v>0.875</v>
      </c>
      <c r="M53" s="55">
        <v>1</v>
      </c>
      <c r="N53" s="14">
        <f t="shared" si="40"/>
        <v>0.0625</v>
      </c>
      <c r="O53" s="55">
        <v>1</v>
      </c>
      <c r="P53" s="14">
        <f t="shared" si="41"/>
        <v>0.0625</v>
      </c>
      <c r="Q53" s="15">
        <f t="shared" si="42"/>
        <v>0.45714285714285713</v>
      </c>
    </row>
    <row r="54" spans="1:17" ht="15">
      <c r="A54" s="13" t="s">
        <v>59</v>
      </c>
      <c r="B54" s="47">
        <v>186</v>
      </c>
      <c r="C54" s="92">
        <f>SUM(D54+F54+H54)</f>
        <v>225</v>
      </c>
      <c r="D54" s="47">
        <v>112</v>
      </c>
      <c r="E54" s="14">
        <f t="shared" si="36"/>
        <v>0.49777777777777776</v>
      </c>
      <c r="F54" s="55">
        <v>46</v>
      </c>
      <c r="G54" s="15">
        <f t="shared" si="37"/>
        <v>0.20444444444444446</v>
      </c>
      <c r="H54" s="47">
        <v>67</v>
      </c>
      <c r="I54" s="15">
        <f t="shared" si="38"/>
        <v>0.29777777777777775</v>
      </c>
      <c r="J54" s="92">
        <f>SUM(K54+M54+O54)</f>
        <v>115</v>
      </c>
      <c r="K54" s="47">
        <v>22</v>
      </c>
      <c r="L54" s="14">
        <f t="shared" si="39"/>
        <v>0.19130434782608696</v>
      </c>
      <c r="M54" s="55">
        <v>42</v>
      </c>
      <c r="N54" s="14">
        <f t="shared" si="40"/>
        <v>0.3652173913043478</v>
      </c>
      <c r="O54" s="55">
        <v>51</v>
      </c>
      <c r="P54" s="14">
        <f t="shared" si="41"/>
        <v>0.4434782608695652</v>
      </c>
      <c r="Q54" s="15">
        <f t="shared" si="42"/>
        <v>0.5111111111111111</v>
      </c>
    </row>
    <row r="55" spans="1:17" ht="15.75">
      <c r="A55" s="7" t="s">
        <v>60</v>
      </c>
      <c r="B55" s="51">
        <f>SUM(B50:B54)</f>
        <v>512</v>
      </c>
      <c r="C55" s="51">
        <f>SUM(C50:C54)</f>
        <v>549</v>
      </c>
      <c r="D55" s="51">
        <f>SUM(D50:D54)</f>
        <v>380</v>
      </c>
      <c r="E55" s="14">
        <f t="shared" si="36"/>
        <v>0.692167577413479</v>
      </c>
      <c r="F55" s="51">
        <f>SUM(F50:F54)</f>
        <v>79</v>
      </c>
      <c r="G55" s="15">
        <f t="shared" si="37"/>
        <v>0.14389799635701275</v>
      </c>
      <c r="H55" s="51">
        <f>SUM(H50:H54)</f>
        <v>90</v>
      </c>
      <c r="I55" s="15">
        <f t="shared" si="38"/>
        <v>0.16393442622950818</v>
      </c>
      <c r="J55" s="51">
        <f>SUM(J50:J54)</f>
        <v>193</v>
      </c>
      <c r="K55" s="51">
        <f>SUM(K50:K54)</f>
        <v>88</v>
      </c>
      <c r="L55" s="14">
        <f t="shared" si="39"/>
        <v>0.45595854922279794</v>
      </c>
      <c r="M55" s="51">
        <f>SUM(M50:M54)</f>
        <v>46</v>
      </c>
      <c r="N55" s="14">
        <f t="shared" si="40"/>
        <v>0.23834196891191708</v>
      </c>
      <c r="O55" s="51">
        <f>SUM(O50:O54)</f>
        <v>59</v>
      </c>
      <c r="P55" s="14">
        <f t="shared" si="41"/>
        <v>0.30569948186528495</v>
      </c>
      <c r="Q55" s="17">
        <f t="shared" si="42"/>
        <v>0.35154826958105645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113</v>
      </c>
      <c r="C57" s="92">
        <f>SUM(D57+F57+H57)</f>
        <v>171</v>
      </c>
      <c r="D57" s="47">
        <v>69</v>
      </c>
      <c r="E57" s="14">
        <f>D57/C57</f>
        <v>0.40350877192982454</v>
      </c>
      <c r="F57" s="55">
        <v>83</v>
      </c>
      <c r="G57" s="15">
        <f>F57/C57</f>
        <v>0.4853801169590643</v>
      </c>
      <c r="H57" s="47">
        <v>19</v>
      </c>
      <c r="I57" s="15">
        <f>H57/C57</f>
        <v>0.1111111111111111</v>
      </c>
      <c r="J57" s="92">
        <f>SUM(K57+M57+O57)</f>
        <v>69</v>
      </c>
      <c r="K57" s="47">
        <v>15</v>
      </c>
      <c r="L57" s="14">
        <f>K57/J57</f>
        <v>0.21739130434782608</v>
      </c>
      <c r="M57" s="55">
        <v>43</v>
      </c>
      <c r="N57" s="14">
        <f>M57/J57</f>
        <v>0.6231884057971014</v>
      </c>
      <c r="O57" s="55">
        <v>11</v>
      </c>
      <c r="P57" s="14">
        <f>O57/J57</f>
        <v>0.15942028985507245</v>
      </c>
      <c r="Q57" s="15">
        <f>J57/C57</f>
        <v>0.40350877192982454</v>
      </c>
    </row>
    <row r="58" spans="1:17" ht="15">
      <c r="A58" s="13" t="s">
        <v>62</v>
      </c>
      <c r="B58" s="47">
        <v>93</v>
      </c>
      <c r="C58" s="92">
        <f>SUM(D58+F58+H58)</f>
        <v>113</v>
      </c>
      <c r="D58" s="47">
        <v>63</v>
      </c>
      <c r="E58" s="14">
        <f>D58/C58</f>
        <v>0.5575221238938053</v>
      </c>
      <c r="F58" s="55">
        <v>46</v>
      </c>
      <c r="G58" s="15">
        <f>F58/C58</f>
        <v>0.40707964601769914</v>
      </c>
      <c r="H58" s="47">
        <v>4</v>
      </c>
      <c r="I58" s="15">
        <f>H58/C58</f>
        <v>0.035398230088495575</v>
      </c>
      <c r="J58" s="92">
        <f>SUM(K58+M58+O58)</f>
        <v>39</v>
      </c>
      <c r="K58" s="47">
        <v>14</v>
      </c>
      <c r="L58" s="14">
        <f>K58/J58</f>
        <v>0.358974358974359</v>
      </c>
      <c r="M58" s="55">
        <v>23</v>
      </c>
      <c r="N58" s="14">
        <f>M58/J58</f>
        <v>0.5897435897435898</v>
      </c>
      <c r="O58" s="55">
        <v>2</v>
      </c>
      <c r="P58" s="14">
        <f>O58/J58</f>
        <v>0.05128205128205128</v>
      </c>
      <c r="Q58" s="15">
        <f>J58/C58</f>
        <v>0.34513274336283184</v>
      </c>
    </row>
    <row r="59" spans="1:17" ht="15">
      <c r="A59" s="13" t="s">
        <v>63</v>
      </c>
      <c r="B59" s="47">
        <v>360</v>
      </c>
      <c r="C59" s="92">
        <f>SUM(D59+F59+H59)</f>
        <v>293</v>
      </c>
      <c r="D59" s="47">
        <v>223</v>
      </c>
      <c r="E59" s="14">
        <f>D59/C59</f>
        <v>0.7610921501706485</v>
      </c>
      <c r="F59" s="55">
        <v>61</v>
      </c>
      <c r="G59" s="15">
        <f>F59/C59</f>
        <v>0.20819112627986347</v>
      </c>
      <c r="H59" s="47">
        <v>9</v>
      </c>
      <c r="I59" s="15">
        <f>H59/C59</f>
        <v>0.030716723549488054</v>
      </c>
      <c r="J59" s="92">
        <f>SUM(K59+M59+O59)</f>
        <v>63</v>
      </c>
      <c r="K59" s="47">
        <v>37</v>
      </c>
      <c r="L59" s="14">
        <f>K59/J59</f>
        <v>0.5873015873015873</v>
      </c>
      <c r="M59" s="55">
        <v>23</v>
      </c>
      <c r="N59" s="14">
        <f>M59/J59</f>
        <v>0.36507936507936506</v>
      </c>
      <c r="O59" s="55">
        <v>3</v>
      </c>
      <c r="P59" s="14">
        <f>O59/J59</f>
        <v>0.047619047619047616</v>
      </c>
      <c r="Q59" s="15">
        <f>J59/C59</f>
        <v>0.2150170648464164</v>
      </c>
    </row>
    <row r="60" spans="1:17" ht="15">
      <c r="A60" s="13" t="s">
        <v>64</v>
      </c>
      <c r="B60" s="47">
        <v>133</v>
      </c>
      <c r="C60" s="92">
        <f>SUM(D60+F60+H60)</f>
        <v>172</v>
      </c>
      <c r="D60" s="47">
        <v>112</v>
      </c>
      <c r="E60" s="14">
        <f>D60/C60</f>
        <v>0.6511627906976745</v>
      </c>
      <c r="F60" s="55">
        <v>45</v>
      </c>
      <c r="G60" s="15">
        <f>F60/C60</f>
        <v>0.2616279069767442</v>
      </c>
      <c r="H60" s="47">
        <v>15</v>
      </c>
      <c r="I60" s="15">
        <f>H60/C60</f>
        <v>0.0872093023255814</v>
      </c>
      <c r="J60" s="92">
        <f>SUM(K60+M60+O60)</f>
        <v>45</v>
      </c>
      <c r="K60" s="47">
        <v>27</v>
      </c>
      <c r="L60" s="14">
        <f>K60/J60</f>
        <v>0.6</v>
      </c>
      <c r="M60" s="55">
        <v>12</v>
      </c>
      <c r="N60" s="14">
        <f>M60/J60</f>
        <v>0.26666666666666666</v>
      </c>
      <c r="O60" s="55">
        <v>6</v>
      </c>
      <c r="P60" s="14">
        <f>O60/J60</f>
        <v>0.13333333333333333</v>
      </c>
      <c r="Q60" s="15">
        <f>J60/C60</f>
        <v>0.2616279069767442</v>
      </c>
    </row>
    <row r="61" spans="1:17" ht="15.75">
      <c r="A61" s="7" t="s">
        <v>65</v>
      </c>
      <c r="B61" s="51">
        <f>SUM(B57:B60)</f>
        <v>699</v>
      </c>
      <c r="C61" s="51">
        <f>SUM(C57:C60)</f>
        <v>749</v>
      </c>
      <c r="D61" s="51">
        <f>SUM(D57:D60)</f>
        <v>467</v>
      </c>
      <c r="E61" s="14">
        <f>D61/C61</f>
        <v>0.6234979973297731</v>
      </c>
      <c r="F61" s="51">
        <f>SUM(F57:F60)</f>
        <v>235</v>
      </c>
      <c r="G61" s="15">
        <f>F61/C61</f>
        <v>0.3137516688918558</v>
      </c>
      <c r="H61" s="51">
        <f>SUM(H57:H60)</f>
        <v>47</v>
      </c>
      <c r="I61" s="15">
        <f>H61/C61</f>
        <v>0.06275033377837116</v>
      </c>
      <c r="J61" s="51">
        <f>SUM(J57:J60)</f>
        <v>216</v>
      </c>
      <c r="K61" s="51">
        <f>SUM(K57:K60)</f>
        <v>93</v>
      </c>
      <c r="L61" s="14">
        <f>K61/J61</f>
        <v>0.4305555555555556</v>
      </c>
      <c r="M61" s="51">
        <f>SUM(M57:M60)</f>
        <v>101</v>
      </c>
      <c r="N61" s="14">
        <f>M61/J61</f>
        <v>0.4675925925925926</v>
      </c>
      <c r="O61" s="51">
        <f>SUM(O57:O60)</f>
        <v>22</v>
      </c>
      <c r="P61" s="14">
        <f>O61/J61</f>
        <v>0.10185185185185185</v>
      </c>
      <c r="Q61" s="17">
        <f>J61/C61</f>
        <v>0.2883845126835781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53</v>
      </c>
      <c r="C63" s="92">
        <f>SUM(D63+F63+H63)</f>
        <v>60</v>
      </c>
      <c r="D63" s="47">
        <v>44</v>
      </c>
      <c r="E63" s="14">
        <f>D63/C63</f>
        <v>0.7333333333333333</v>
      </c>
      <c r="F63" s="55">
        <v>10</v>
      </c>
      <c r="G63" s="15">
        <f>F63/C63</f>
        <v>0.16666666666666666</v>
      </c>
      <c r="H63" s="47">
        <v>6</v>
      </c>
      <c r="I63" s="15">
        <f>H63/C63</f>
        <v>0.1</v>
      </c>
      <c r="J63" s="92">
        <f>SUM(K63+M63+O63)</f>
        <v>20</v>
      </c>
      <c r="K63" s="55">
        <v>9</v>
      </c>
      <c r="L63" s="14">
        <f>K63/J63</f>
        <v>0.45</v>
      </c>
      <c r="M63" s="55">
        <v>9</v>
      </c>
      <c r="N63" s="14">
        <f>M63/J63</f>
        <v>0.45</v>
      </c>
      <c r="O63" s="55">
        <v>2</v>
      </c>
      <c r="P63" s="14">
        <f>O63/J63</f>
        <v>0.1</v>
      </c>
      <c r="Q63" s="15">
        <f>J63/C63</f>
        <v>0.3333333333333333</v>
      </c>
    </row>
    <row r="64" spans="1:17" ht="15">
      <c r="A64" s="13" t="s">
        <v>67</v>
      </c>
      <c r="B64" s="47">
        <v>13</v>
      </c>
      <c r="C64" s="92">
        <f>SUM(D64+F64+H64)</f>
        <v>15</v>
      </c>
      <c r="D64" s="47">
        <v>9</v>
      </c>
      <c r="E64" s="14">
        <f>D64/C64</f>
        <v>0.6</v>
      </c>
      <c r="F64" s="55">
        <v>4</v>
      </c>
      <c r="G64" s="15">
        <f>F64/C64</f>
        <v>0.26666666666666666</v>
      </c>
      <c r="H64" s="47">
        <v>2</v>
      </c>
      <c r="I64" s="15">
        <f>H64/C64</f>
        <v>0.13333333333333333</v>
      </c>
      <c r="J64" s="92">
        <f>SUM(K64+M64+O64)</f>
        <v>2</v>
      </c>
      <c r="K64" s="55">
        <v>1</v>
      </c>
      <c r="L64" s="14">
        <f>K64/J64</f>
        <v>0.5</v>
      </c>
      <c r="M64" s="55">
        <v>1</v>
      </c>
      <c r="N64" s="14">
        <f>M64/J64</f>
        <v>0.5</v>
      </c>
      <c r="O64" s="55">
        <v>0</v>
      </c>
      <c r="P64" s="14">
        <f>O64/J64</f>
        <v>0</v>
      </c>
      <c r="Q64" s="15">
        <f>J64/C64</f>
        <v>0.13333333333333333</v>
      </c>
    </row>
    <row r="65" spans="1:17" ht="15.75">
      <c r="A65" s="7" t="s">
        <v>68</v>
      </c>
      <c r="B65" s="51">
        <f>SUM(B63:B64)</f>
        <v>66</v>
      </c>
      <c r="C65" s="51">
        <f>SUM(C63:C64)</f>
        <v>75</v>
      </c>
      <c r="D65" s="51">
        <f>SUM(D63:D64)</f>
        <v>53</v>
      </c>
      <c r="E65" s="14">
        <f>D65/C65</f>
        <v>0.7066666666666667</v>
      </c>
      <c r="F65" s="51">
        <f>SUM(F63:F64)</f>
        <v>14</v>
      </c>
      <c r="G65" s="15">
        <f>F65/C65</f>
        <v>0.18666666666666668</v>
      </c>
      <c r="H65" s="51">
        <f>SUM(H63:H64)</f>
        <v>8</v>
      </c>
      <c r="I65" s="15">
        <f>H65/C65</f>
        <v>0.10666666666666667</v>
      </c>
      <c r="J65" s="51">
        <f>SUM(J63:J64)</f>
        <v>22</v>
      </c>
      <c r="K65" s="51">
        <f>SUM(K63:K64)</f>
        <v>10</v>
      </c>
      <c r="L65" s="14">
        <f>K65/J65</f>
        <v>0.45454545454545453</v>
      </c>
      <c r="M65" s="51">
        <f>SUM(M63:M64)</f>
        <v>10</v>
      </c>
      <c r="N65" s="14">
        <f>M65/J65</f>
        <v>0.45454545454545453</v>
      </c>
      <c r="O65" s="51">
        <f>SUM(O63:O64)</f>
        <v>2</v>
      </c>
      <c r="P65" s="14">
        <f>O65/J65</f>
        <v>0.09090909090909091</v>
      </c>
      <c r="Q65" s="17">
        <f>J65/C65</f>
        <v>0.29333333333333333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2376</v>
      </c>
      <c r="C67" s="51">
        <f>SUM(C40,C48,C55,C61,C65)</f>
        <v>2496</v>
      </c>
      <c r="D67" s="51">
        <f>SUM(D40,D48,D55,D61,D65)</f>
        <v>1919</v>
      </c>
      <c r="E67" s="14">
        <f>D67/C67</f>
        <v>0.7688301282051282</v>
      </c>
      <c r="F67" s="51">
        <f>SUM(F40,F48,F55,F61,F65)</f>
        <v>370</v>
      </c>
      <c r="G67" s="15">
        <f>F67/C67</f>
        <v>0.1482371794871795</v>
      </c>
      <c r="H67" s="51">
        <f>SUM(H40,H48,H55,H61,H65)</f>
        <v>207</v>
      </c>
      <c r="I67" s="15">
        <f>H67/C67</f>
        <v>0.0829326923076923</v>
      </c>
      <c r="J67" s="51">
        <f>SUM(J40,J48,J55,J61,J65)</f>
        <v>672</v>
      </c>
      <c r="K67" s="51">
        <f>SUM(K40,K48,K55,K61,K65)</f>
        <v>393</v>
      </c>
      <c r="L67" s="14">
        <f>K67/J67</f>
        <v>0.5848214285714286</v>
      </c>
      <c r="M67" s="51">
        <f>SUM(M40,M48,M55,M61,M65)</f>
        <v>163</v>
      </c>
      <c r="N67" s="14">
        <f>M67/J67</f>
        <v>0.2425595238095238</v>
      </c>
      <c r="O67" s="51">
        <f>SUM(O40,O48,O55,O61,O65)</f>
        <v>116</v>
      </c>
      <c r="P67" s="14">
        <f>O67/J67</f>
        <v>0.17261904761904762</v>
      </c>
      <c r="Q67" s="17">
        <f>J67/C67</f>
        <v>0.2692307692307692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71">
        <f>B35+B67</f>
        <v>5335</v>
      </c>
      <c r="C69" s="71">
        <f>C35+C67</f>
        <v>5511</v>
      </c>
      <c r="D69" s="71">
        <f>D35+D67</f>
        <v>4194</v>
      </c>
      <c r="E69" s="14">
        <f>D69/C69</f>
        <v>0.7610234077299945</v>
      </c>
      <c r="F69" s="71">
        <f>F35+F67</f>
        <v>862</v>
      </c>
      <c r="G69" s="15">
        <f>F69/C69</f>
        <v>0.15641444383959355</v>
      </c>
      <c r="H69" s="71">
        <f>H35+H67</f>
        <v>455</v>
      </c>
      <c r="I69" s="15">
        <f>H69/C69</f>
        <v>0.0825621484304119</v>
      </c>
      <c r="J69" s="71">
        <f>J35+J67</f>
        <v>1521</v>
      </c>
      <c r="K69" s="71">
        <f>K35+K67</f>
        <v>954</v>
      </c>
      <c r="L69" s="14">
        <f>K69/J69</f>
        <v>0.6272189349112426</v>
      </c>
      <c r="M69" s="71">
        <f>M35+M67</f>
        <v>337</v>
      </c>
      <c r="N69" s="14">
        <f>M69/J69</f>
        <v>0.2215647600262985</v>
      </c>
      <c r="O69" s="71">
        <f>O35+O67</f>
        <v>230</v>
      </c>
      <c r="P69" s="14">
        <f>O69/J69</f>
        <v>0.15121630506245892</v>
      </c>
      <c r="Q69" s="17">
        <f>J69/C69</f>
        <v>0.2759934676102341</v>
      </c>
    </row>
  </sheetData>
  <sheetProtection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3" sqref="B63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445</v>
      </c>
      <c r="C4" s="92">
        <f>SUM(D4+F4+H4)</f>
        <v>565</v>
      </c>
      <c r="D4" s="47">
        <v>422</v>
      </c>
      <c r="E4" s="14">
        <f aca="true" t="shared" si="0" ref="E4:E12">D4/C4</f>
        <v>0.7469026548672566</v>
      </c>
      <c r="F4" s="55">
        <v>29</v>
      </c>
      <c r="G4" s="15">
        <f aca="true" t="shared" si="1" ref="G4:G12">F4/C4</f>
        <v>0.05132743362831858</v>
      </c>
      <c r="H4" s="47">
        <v>114</v>
      </c>
      <c r="I4" s="15">
        <f aca="true" t="shared" si="2" ref="I4:I12">H4/C4</f>
        <v>0.20176991150442478</v>
      </c>
      <c r="J4" s="92">
        <f>SUM(K4+M4+O4)</f>
        <v>166</v>
      </c>
      <c r="K4" s="47">
        <v>133</v>
      </c>
      <c r="L4" s="14">
        <f aca="true" t="shared" si="3" ref="L4:L12">K4/J4</f>
        <v>0.8012048192771084</v>
      </c>
      <c r="M4" s="55">
        <v>4</v>
      </c>
      <c r="N4" s="14">
        <f aca="true" t="shared" si="4" ref="N4:N12">M4/J4</f>
        <v>0.024096385542168676</v>
      </c>
      <c r="O4" s="55">
        <v>29</v>
      </c>
      <c r="P4" s="14">
        <f>O4/J4</f>
        <v>0.1746987951807229</v>
      </c>
      <c r="Q4" s="15">
        <f aca="true" t="shared" si="5" ref="Q4:Q12">J4/C4</f>
        <v>0.2938053097345133</v>
      </c>
    </row>
    <row r="5" spans="1:17" ht="15">
      <c r="A5" s="13" t="s">
        <v>16</v>
      </c>
      <c r="B5" s="47">
        <v>390</v>
      </c>
      <c r="C5" s="92">
        <f aca="true" t="shared" si="6" ref="C5:C11">SUM(D5+F5+H5)</f>
        <v>354</v>
      </c>
      <c r="D5" s="47">
        <v>170</v>
      </c>
      <c r="E5" s="14">
        <f t="shared" si="0"/>
        <v>0.480225988700565</v>
      </c>
      <c r="F5" s="55">
        <v>136</v>
      </c>
      <c r="G5" s="15">
        <f t="shared" si="1"/>
        <v>0.384180790960452</v>
      </c>
      <c r="H5" s="47">
        <v>48</v>
      </c>
      <c r="I5" s="15">
        <f t="shared" si="2"/>
        <v>0.13559322033898305</v>
      </c>
      <c r="J5" s="92">
        <f aca="true" t="shared" si="7" ref="J5:J11">SUM(K5+M5+O5)</f>
        <v>154</v>
      </c>
      <c r="K5" s="47">
        <v>49</v>
      </c>
      <c r="L5" s="14">
        <f t="shared" si="3"/>
        <v>0.3181818181818182</v>
      </c>
      <c r="M5" s="55">
        <v>84</v>
      </c>
      <c r="N5" s="14">
        <f t="shared" si="4"/>
        <v>0.5454545454545454</v>
      </c>
      <c r="O5" s="55">
        <v>21</v>
      </c>
      <c r="P5" s="14">
        <f aca="true" t="shared" si="8" ref="P5:P12">O5/J5</f>
        <v>0.13636363636363635</v>
      </c>
      <c r="Q5" s="15">
        <f t="shared" si="5"/>
        <v>0.4350282485875706</v>
      </c>
    </row>
    <row r="6" spans="1:17" ht="15">
      <c r="A6" s="13" t="s">
        <v>17</v>
      </c>
      <c r="B6" s="47">
        <v>31</v>
      </c>
      <c r="C6" s="92">
        <f t="shared" si="6"/>
        <v>29</v>
      </c>
      <c r="D6" s="47">
        <v>29</v>
      </c>
      <c r="E6" s="14">
        <f t="shared" si="0"/>
        <v>1</v>
      </c>
      <c r="F6" s="55">
        <v>0</v>
      </c>
      <c r="G6" s="15">
        <f t="shared" si="1"/>
        <v>0</v>
      </c>
      <c r="H6" s="47">
        <v>0</v>
      </c>
      <c r="I6" s="15">
        <f t="shared" si="2"/>
        <v>0</v>
      </c>
      <c r="J6" s="92">
        <f t="shared" si="7"/>
        <v>1</v>
      </c>
      <c r="K6" s="47">
        <v>1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0.034482758620689655</v>
      </c>
    </row>
    <row r="7" spans="1:17" ht="15">
      <c r="A7" s="13" t="s">
        <v>18</v>
      </c>
      <c r="B7" s="47">
        <v>35</v>
      </c>
      <c r="C7" s="92">
        <f t="shared" si="6"/>
        <v>29</v>
      </c>
      <c r="D7" s="47">
        <v>27</v>
      </c>
      <c r="E7" s="14">
        <f t="shared" si="0"/>
        <v>0.9310344827586207</v>
      </c>
      <c r="F7" s="55">
        <v>1</v>
      </c>
      <c r="G7" s="15">
        <f t="shared" si="1"/>
        <v>0.034482758620689655</v>
      </c>
      <c r="H7" s="47">
        <v>1</v>
      </c>
      <c r="I7" s="15">
        <f t="shared" si="2"/>
        <v>0.034482758620689655</v>
      </c>
      <c r="J7" s="92">
        <f t="shared" si="7"/>
        <v>10</v>
      </c>
      <c r="K7" s="47">
        <v>9</v>
      </c>
      <c r="L7" s="14">
        <f t="shared" si="3"/>
        <v>0.9</v>
      </c>
      <c r="M7" s="55">
        <v>0</v>
      </c>
      <c r="N7" s="14">
        <f t="shared" si="4"/>
        <v>0</v>
      </c>
      <c r="O7" s="55">
        <v>1</v>
      </c>
      <c r="P7" s="14">
        <f t="shared" si="8"/>
        <v>0.1</v>
      </c>
      <c r="Q7" s="15">
        <f t="shared" si="5"/>
        <v>0.3448275862068966</v>
      </c>
    </row>
    <row r="8" spans="1:17" ht="15">
      <c r="A8" s="13" t="s">
        <v>19</v>
      </c>
      <c r="B8" s="47">
        <v>38</v>
      </c>
      <c r="C8" s="92">
        <f t="shared" si="6"/>
        <v>24</v>
      </c>
      <c r="D8" s="47">
        <v>22</v>
      </c>
      <c r="E8" s="14">
        <f t="shared" si="0"/>
        <v>0.9166666666666666</v>
      </c>
      <c r="F8" s="55">
        <v>2</v>
      </c>
      <c r="G8" s="15">
        <f t="shared" si="1"/>
        <v>0.08333333333333333</v>
      </c>
      <c r="H8" s="47">
        <v>0</v>
      </c>
      <c r="I8" s="15">
        <f t="shared" si="2"/>
        <v>0</v>
      </c>
      <c r="J8" s="92">
        <f t="shared" si="7"/>
        <v>0</v>
      </c>
      <c r="K8" s="47">
        <v>0</v>
      </c>
      <c r="L8" s="14" t="e">
        <f t="shared" si="3"/>
        <v>#DIV/0!</v>
      </c>
      <c r="M8" s="55">
        <v>0</v>
      </c>
      <c r="N8" s="14" t="e">
        <f t="shared" si="4"/>
        <v>#DIV/0!</v>
      </c>
      <c r="O8" s="55">
        <v>0</v>
      </c>
      <c r="P8" s="14" t="e">
        <f t="shared" si="8"/>
        <v>#DIV/0!</v>
      </c>
      <c r="Q8" s="15">
        <f t="shared" si="5"/>
        <v>0</v>
      </c>
    </row>
    <row r="9" spans="1:17" ht="15">
      <c r="A9" s="13" t="s">
        <v>20</v>
      </c>
      <c r="B9" s="47">
        <v>29</v>
      </c>
      <c r="C9" s="92">
        <f t="shared" si="6"/>
        <v>27</v>
      </c>
      <c r="D9" s="47">
        <v>26</v>
      </c>
      <c r="E9" s="14">
        <f t="shared" si="0"/>
        <v>0.9629629629629629</v>
      </c>
      <c r="F9" s="55">
        <v>1</v>
      </c>
      <c r="G9" s="15">
        <f t="shared" si="1"/>
        <v>0.037037037037037035</v>
      </c>
      <c r="H9" s="47">
        <v>0</v>
      </c>
      <c r="I9" s="15">
        <f t="shared" si="2"/>
        <v>0</v>
      </c>
      <c r="J9" s="92">
        <f t="shared" si="7"/>
        <v>7</v>
      </c>
      <c r="K9" s="47">
        <v>7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0.25925925925925924</v>
      </c>
    </row>
    <row r="10" spans="1:17" ht="15">
      <c r="A10" s="13" t="s">
        <v>21</v>
      </c>
      <c r="B10" s="47">
        <v>33</v>
      </c>
      <c r="C10" s="92">
        <f t="shared" si="6"/>
        <v>28</v>
      </c>
      <c r="D10" s="47">
        <v>27</v>
      </c>
      <c r="E10" s="14">
        <f t="shared" si="0"/>
        <v>0.9642857142857143</v>
      </c>
      <c r="F10" s="55">
        <v>0</v>
      </c>
      <c r="G10" s="15">
        <f t="shared" si="1"/>
        <v>0</v>
      </c>
      <c r="H10" s="47">
        <v>1</v>
      </c>
      <c r="I10" s="15">
        <f t="shared" si="2"/>
        <v>0.03571428571428571</v>
      </c>
      <c r="J10" s="92">
        <f t="shared" si="7"/>
        <v>0</v>
      </c>
      <c r="K10" s="47">
        <v>0</v>
      </c>
      <c r="L10" s="14" t="e">
        <f t="shared" si="3"/>
        <v>#DIV/0!</v>
      </c>
      <c r="M10" s="55">
        <v>0</v>
      </c>
      <c r="N10" s="14" t="e">
        <f t="shared" si="4"/>
        <v>#DIV/0!</v>
      </c>
      <c r="O10" s="55">
        <v>0</v>
      </c>
      <c r="P10" s="14" t="e">
        <f t="shared" si="8"/>
        <v>#DIV/0!</v>
      </c>
      <c r="Q10" s="15">
        <f t="shared" si="5"/>
        <v>0</v>
      </c>
    </row>
    <row r="11" spans="1:17" ht="15">
      <c r="A11" s="13" t="s">
        <v>22</v>
      </c>
      <c r="B11" s="47">
        <v>56</v>
      </c>
      <c r="C11" s="92">
        <f t="shared" si="6"/>
        <v>52</v>
      </c>
      <c r="D11" s="47">
        <v>39</v>
      </c>
      <c r="E11" s="14">
        <f t="shared" si="0"/>
        <v>0.75</v>
      </c>
      <c r="F11" s="55">
        <v>0</v>
      </c>
      <c r="G11" s="15">
        <f t="shared" si="1"/>
        <v>0</v>
      </c>
      <c r="H11" s="47">
        <v>13</v>
      </c>
      <c r="I11" s="15">
        <f t="shared" si="2"/>
        <v>0.25</v>
      </c>
      <c r="J11" s="92">
        <f t="shared" si="7"/>
        <v>6</v>
      </c>
      <c r="K11" s="47">
        <v>5</v>
      </c>
      <c r="L11" s="14">
        <f t="shared" si="3"/>
        <v>0.8333333333333334</v>
      </c>
      <c r="M11" s="55">
        <v>0</v>
      </c>
      <c r="N11" s="14">
        <f t="shared" si="4"/>
        <v>0</v>
      </c>
      <c r="O11" s="55">
        <v>1</v>
      </c>
      <c r="P11" s="14">
        <f t="shared" si="8"/>
        <v>0.16666666666666666</v>
      </c>
      <c r="Q11" s="15">
        <f t="shared" si="5"/>
        <v>0.11538461538461539</v>
      </c>
    </row>
    <row r="12" spans="1:17" ht="15.75">
      <c r="A12" s="7" t="s">
        <v>23</v>
      </c>
      <c r="B12" s="51">
        <f>SUM(B4:B11)</f>
        <v>1057</v>
      </c>
      <c r="C12" s="51">
        <f>SUM(C4:C11)</f>
        <v>1108</v>
      </c>
      <c r="D12" s="51">
        <f>SUM(D4:D11)</f>
        <v>762</v>
      </c>
      <c r="E12" s="14">
        <f t="shared" si="0"/>
        <v>0.6877256317689531</v>
      </c>
      <c r="F12" s="51">
        <f>SUM(F4:F11)</f>
        <v>169</v>
      </c>
      <c r="G12" s="15">
        <f t="shared" si="1"/>
        <v>0.15252707581227437</v>
      </c>
      <c r="H12" s="51">
        <f>SUM(H4:H11)</f>
        <v>177</v>
      </c>
      <c r="I12" s="15">
        <f t="shared" si="2"/>
        <v>0.15974729241877256</v>
      </c>
      <c r="J12" s="51">
        <f>SUM(J4:J11)</f>
        <v>344</v>
      </c>
      <c r="K12" s="51">
        <f>SUM(K4:K11)</f>
        <v>204</v>
      </c>
      <c r="L12" s="14">
        <f t="shared" si="3"/>
        <v>0.5930232558139535</v>
      </c>
      <c r="M12" s="51">
        <f>SUM(M4:M11)</f>
        <v>88</v>
      </c>
      <c r="N12" s="14">
        <f t="shared" si="4"/>
        <v>0.2558139534883721</v>
      </c>
      <c r="O12" s="51">
        <f>SUM(O4:O11)</f>
        <v>52</v>
      </c>
      <c r="P12" s="14">
        <f t="shared" si="8"/>
        <v>0.1511627906976744</v>
      </c>
      <c r="Q12" s="17">
        <f t="shared" si="5"/>
        <v>0.3104693140794224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48</v>
      </c>
      <c r="C14" s="92">
        <f aca="true" t="shared" si="9" ref="C14:C21">SUM(D14+F14+H14)</f>
        <v>54</v>
      </c>
      <c r="D14" s="47">
        <v>40</v>
      </c>
      <c r="E14" s="14">
        <f aca="true" t="shared" si="10" ref="E14:E22">D14/C14</f>
        <v>0.7407407407407407</v>
      </c>
      <c r="F14" s="55">
        <v>5</v>
      </c>
      <c r="G14" s="15">
        <f aca="true" t="shared" si="11" ref="G14:G22">F14/C14</f>
        <v>0.09259259259259259</v>
      </c>
      <c r="H14" s="47">
        <v>9</v>
      </c>
      <c r="I14" s="15">
        <f aca="true" t="shared" si="12" ref="I14:I22">H14/C14</f>
        <v>0.16666666666666666</v>
      </c>
      <c r="J14" s="92">
        <f aca="true" t="shared" si="13" ref="J14:J21">SUM(K14+M14+O14)</f>
        <v>15</v>
      </c>
      <c r="K14" s="47">
        <v>13</v>
      </c>
      <c r="L14" s="14">
        <f aca="true" t="shared" si="14" ref="L14:L22">K14/J14</f>
        <v>0.8666666666666667</v>
      </c>
      <c r="M14" s="55">
        <v>1</v>
      </c>
      <c r="N14" s="14">
        <f aca="true" t="shared" si="15" ref="N14:N22">M14/J14</f>
        <v>0.06666666666666667</v>
      </c>
      <c r="O14" s="55">
        <v>1</v>
      </c>
      <c r="P14" s="14">
        <f aca="true" t="shared" si="16" ref="P14:P22">O14/J14</f>
        <v>0.06666666666666667</v>
      </c>
      <c r="Q14" s="15">
        <f aca="true" t="shared" si="17" ref="Q14:Q22">J14/C14</f>
        <v>0.2777777777777778</v>
      </c>
    </row>
    <row r="15" spans="1:17" ht="15">
      <c r="A15" s="13" t="s">
        <v>25</v>
      </c>
      <c r="B15" s="47">
        <v>427</v>
      </c>
      <c r="C15" s="92">
        <f t="shared" si="9"/>
        <v>467</v>
      </c>
      <c r="D15" s="47">
        <v>428</v>
      </c>
      <c r="E15" s="14">
        <f t="shared" si="10"/>
        <v>0.9164882226980728</v>
      </c>
      <c r="F15" s="55">
        <v>25</v>
      </c>
      <c r="G15" s="15">
        <f t="shared" si="11"/>
        <v>0.05353319057815846</v>
      </c>
      <c r="H15" s="47">
        <v>14</v>
      </c>
      <c r="I15" s="15">
        <f t="shared" si="12"/>
        <v>0.029978586723768737</v>
      </c>
      <c r="J15" s="92">
        <f t="shared" si="13"/>
        <v>126</v>
      </c>
      <c r="K15" s="47">
        <v>110</v>
      </c>
      <c r="L15" s="14">
        <f t="shared" si="14"/>
        <v>0.873015873015873</v>
      </c>
      <c r="M15" s="55">
        <v>7</v>
      </c>
      <c r="N15" s="14">
        <f t="shared" si="15"/>
        <v>0.05555555555555555</v>
      </c>
      <c r="O15" s="55">
        <v>9</v>
      </c>
      <c r="P15" s="14">
        <f t="shared" si="16"/>
        <v>0.07142857142857142</v>
      </c>
      <c r="Q15" s="15">
        <f t="shared" si="17"/>
        <v>0.2698072805139186</v>
      </c>
    </row>
    <row r="16" spans="1:17" ht="15">
      <c r="A16" s="13" t="s">
        <v>26</v>
      </c>
      <c r="B16" s="47">
        <v>365</v>
      </c>
      <c r="C16" s="92">
        <f t="shared" si="9"/>
        <v>359</v>
      </c>
      <c r="D16" s="47">
        <v>266</v>
      </c>
      <c r="E16" s="14">
        <f t="shared" si="10"/>
        <v>0.7409470752089137</v>
      </c>
      <c r="F16" s="55">
        <v>48</v>
      </c>
      <c r="G16" s="15">
        <f t="shared" si="11"/>
        <v>0.13370473537604458</v>
      </c>
      <c r="H16" s="47">
        <v>45</v>
      </c>
      <c r="I16" s="15">
        <f t="shared" si="12"/>
        <v>0.12534818941504178</v>
      </c>
      <c r="J16" s="92">
        <f t="shared" si="13"/>
        <v>101</v>
      </c>
      <c r="K16" s="47">
        <v>45</v>
      </c>
      <c r="L16" s="14">
        <f t="shared" si="14"/>
        <v>0.44554455445544555</v>
      </c>
      <c r="M16" s="55">
        <v>30</v>
      </c>
      <c r="N16" s="14">
        <f t="shared" si="15"/>
        <v>0.297029702970297</v>
      </c>
      <c r="O16" s="55">
        <v>26</v>
      </c>
      <c r="P16" s="14">
        <f t="shared" si="16"/>
        <v>0.25742574257425743</v>
      </c>
      <c r="Q16" s="15">
        <f t="shared" si="17"/>
        <v>0.28133704735376047</v>
      </c>
    </row>
    <row r="17" spans="1:17" ht="15">
      <c r="A17" s="13" t="s">
        <v>27</v>
      </c>
      <c r="B17" s="47">
        <v>44</v>
      </c>
      <c r="C17" s="92">
        <f t="shared" si="9"/>
        <v>46</v>
      </c>
      <c r="D17" s="47">
        <v>29</v>
      </c>
      <c r="E17" s="14">
        <f t="shared" si="10"/>
        <v>0.6304347826086957</v>
      </c>
      <c r="F17" s="55">
        <v>12</v>
      </c>
      <c r="G17" s="15">
        <f t="shared" si="11"/>
        <v>0.2608695652173913</v>
      </c>
      <c r="H17" s="47">
        <v>5</v>
      </c>
      <c r="I17" s="15">
        <f t="shared" si="12"/>
        <v>0.10869565217391304</v>
      </c>
      <c r="J17" s="92">
        <f t="shared" si="13"/>
        <v>11</v>
      </c>
      <c r="K17" s="47">
        <v>6</v>
      </c>
      <c r="L17" s="14">
        <f t="shared" si="14"/>
        <v>0.5454545454545454</v>
      </c>
      <c r="M17" s="55">
        <v>2</v>
      </c>
      <c r="N17" s="14">
        <f t="shared" si="15"/>
        <v>0.18181818181818182</v>
      </c>
      <c r="O17" s="55">
        <v>3</v>
      </c>
      <c r="P17" s="14">
        <f t="shared" si="16"/>
        <v>0.2727272727272727</v>
      </c>
      <c r="Q17" s="15">
        <f t="shared" si="17"/>
        <v>0.2391304347826087</v>
      </c>
    </row>
    <row r="18" spans="1:17" ht="15">
      <c r="A18" s="13" t="s">
        <v>28</v>
      </c>
      <c r="B18" s="47">
        <v>45</v>
      </c>
      <c r="C18" s="92">
        <f t="shared" si="9"/>
        <v>33</v>
      </c>
      <c r="D18" s="47">
        <v>33</v>
      </c>
      <c r="E18" s="14">
        <f t="shared" si="10"/>
        <v>1</v>
      </c>
      <c r="F18" s="55">
        <v>0</v>
      </c>
      <c r="G18" s="15">
        <f t="shared" si="11"/>
        <v>0</v>
      </c>
      <c r="H18" s="47">
        <v>0</v>
      </c>
      <c r="I18" s="15">
        <f t="shared" si="12"/>
        <v>0</v>
      </c>
      <c r="J18" s="92">
        <f t="shared" si="13"/>
        <v>1</v>
      </c>
      <c r="K18" s="47">
        <v>1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0.030303030303030304</v>
      </c>
    </row>
    <row r="19" spans="1:17" ht="15">
      <c r="A19" s="13" t="s">
        <v>29</v>
      </c>
      <c r="B19" s="47">
        <v>66</v>
      </c>
      <c r="C19" s="92">
        <f t="shared" si="9"/>
        <v>51</v>
      </c>
      <c r="D19" s="47">
        <v>44</v>
      </c>
      <c r="E19" s="14">
        <f t="shared" si="10"/>
        <v>0.8627450980392157</v>
      </c>
      <c r="F19" s="55">
        <v>0</v>
      </c>
      <c r="G19" s="15">
        <f t="shared" si="11"/>
        <v>0</v>
      </c>
      <c r="H19" s="47">
        <v>7</v>
      </c>
      <c r="I19" s="15">
        <f t="shared" si="12"/>
        <v>0.13725490196078433</v>
      </c>
      <c r="J19" s="92">
        <f t="shared" si="13"/>
        <v>7</v>
      </c>
      <c r="K19" s="47">
        <v>7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0.13725490196078433</v>
      </c>
    </row>
    <row r="20" spans="1:17" ht="15">
      <c r="A20" s="13" t="s">
        <v>30</v>
      </c>
      <c r="B20" s="47">
        <v>55</v>
      </c>
      <c r="C20" s="92">
        <f t="shared" si="9"/>
        <v>46</v>
      </c>
      <c r="D20" s="47">
        <v>39</v>
      </c>
      <c r="E20" s="14">
        <f t="shared" si="10"/>
        <v>0.8478260869565217</v>
      </c>
      <c r="F20" s="55">
        <v>4</v>
      </c>
      <c r="G20" s="15">
        <f t="shared" si="11"/>
        <v>0.08695652173913043</v>
      </c>
      <c r="H20" s="47">
        <v>3</v>
      </c>
      <c r="I20" s="15">
        <f t="shared" si="12"/>
        <v>0.06521739130434782</v>
      </c>
      <c r="J20" s="92">
        <f t="shared" si="13"/>
        <v>4</v>
      </c>
      <c r="K20" s="47">
        <v>1</v>
      </c>
      <c r="L20" s="14">
        <f t="shared" si="14"/>
        <v>0.25</v>
      </c>
      <c r="M20" s="55">
        <v>3</v>
      </c>
      <c r="N20" s="14">
        <f t="shared" si="15"/>
        <v>0.75</v>
      </c>
      <c r="O20" s="55">
        <v>0</v>
      </c>
      <c r="P20" s="14">
        <f t="shared" si="16"/>
        <v>0</v>
      </c>
      <c r="Q20" s="15">
        <f t="shared" si="17"/>
        <v>0.08695652173913043</v>
      </c>
    </row>
    <row r="21" spans="1:17" ht="15">
      <c r="A21" s="13" t="s">
        <v>31</v>
      </c>
      <c r="B21" s="47">
        <v>416</v>
      </c>
      <c r="C21" s="92">
        <f t="shared" si="9"/>
        <v>400</v>
      </c>
      <c r="D21" s="47">
        <v>210</v>
      </c>
      <c r="E21" s="14">
        <f t="shared" si="10"/>
        <v>0.525</v>
      </c>
      <c r="F21" s="55">
        <v>180</v>
      </c>
      <c r="G21" s="15">
        <f t="shared" si="11"/>
        <v>0.45</v>
      </c>
      <c r="H21" s="47">
        <v>10</v>
      </c>
      <c r="I21" s="15">
        <f t="shared" si="12"/>
        <v>0.025</v>
      </c>
      <c r="J21" s="92">
        <f t="shared" si="13"/>
        <v>114</v>
      </c>
      <c r="K21" s="47">
        <v>64</v>
      </c>
      <c r="L21" s="14">
        <f t="shared" si="14"/>
        <v>0.5614035087719298</v>
      </c>
      <c r="M21" s="55">
        <v>40</v>
      </c>
      <c r="N21" s="14">
        <f t="shared" si="15"/>
        <v>0.3508771929824561</v>
      </c>
      <c r="O21" s="55">
        <v>10</v>
      </c>
      <c r="P21" s="14">
        <f t="shared" si="16"/>
        <v>0.08771929824561403</v>
      </c>
      <c r="Q21" s="15">
        <f t="shared" si="17"/>
        <v>0.285</v>
      </c>
    </row>
    <row r="22" spans="1:17" ht="15.75">
      <c r="A22" s="7" t="s">
        <v>32</v>
      </c>
      <c r="B22" s="51">
        <f>SUM(B14:B21)</f>
        <v>1466</v>
      </c>
      <c r="C22" s="51">
        <f>SUM(C14:C21)</f>
        <v>1456</v>
      </c>
      <c r="D22" s="51">
        <f>SUM(D14:D21)</f>
        <v>1089</v>
      </c>
      <c r="E22" s="14">
        <f t="shared" si="10"/>
        <v>0.7479395604395604</v>
      </c>
      <c r="F22" s="51">
        <f>SUM(F14:F21)</f>
        <v>274</v>
      </c>
      <c r="G22" s="15">
        <f t="shared" si="11"/>
        <v>0.18818681318681318</v>
      </c>
      <c r="H22" s="51">
        <f>SUM(H14:H21)</f>
        <v>93</v>
      </c>
      <c r="I22" s="15">
        <f t="shared" si="12"/>
        <v>0.06387362637362637</v>
      </c>
      <c r="J22" s="51">
        <f>SUM(J14:J21)</f>
        <v>379</v>
      </c>
      <c r="K22" s="51">
        <f>SUM(K14:K21)</f>
        <v>247</v>
      </c>
      <c r="L22" s="14">
        <f t="shared" si="14"/>
        <v>0.6517150395778364</v>
      </c>
      <c r="M22" s="51">
        <f>SUM(M14:M21)</f>
        <v>83</v>
      </c>
      <c r="N22" s="14">
        <f t="shared" si="15"/>
        <v>0.21899736147757257</v>
      </c>
      <c r="O22" s="51">
        <f>SUM(O14:O21)</f>
        <v>49</v>
      </c>
      <c r="P22" s="14">
        <f t="shared" si="16"/>
        <v>0.12928759894459102</v>
      </c>
      <c r="Q22" s="17">
        <f t="shared" si="17"/>
        <v>0.2603021978021978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31</v>
      </c>
      <c r="C24" s="92">
        <f aca="true" t="shared" si="18" ref="C24:C32">SUM(D24+F24+H24)</f>
        <v>24</v>
      </c>
      <c r="D24" s="47">
        <v>22</v>
      </c>
      <c r="E24" s="14">
        <f aca="true" t="shared" si="19" ref="E24:E33">D24/C24</f>
        <v>0.9166666666666666</v>
      </c>
      <c r="F24" s="55">
        <v>0</v>
      </c>
      <c r="G24" s="15">
        <f aca="true" t="shared" si="20" ref="G24:G33">F24/C24</f>
        <v>0</v>
      </c>
      <c r="H24" s="47">
        <v>2</v>
      </c>
      <c r="I24" s="15">
        <f aca="true" t="shared" si="21" ref="I24:I33">H24/C24</f>
        <v>0.08333333333333333</v>
      </c>
      <c r="J24" s="92">
        <f aca="true" t="shared" si="22" ref="J24:J32">SUM(K24+M24+O24)</f>
        <v>5</v>
      </c>
      <c r="K24" s="47">
        <v>3</v>
      </c>
      <c r="L24" s="14">
        <f aca="true" t="shared" si="23" ref="L24:L33">K24/J24</f>
        <v>0.6</v>
      </c>
      <c r="M24" s="55">
        <v>0</v>
      </c>
      <c r="N24" s="14">
        <f aca="true" t="shared" si="24" ref="N24:N33">M24/J24</f>
        <v>0</v>
      </c>
      <c r="O24" s="55">
        <v>2</v>
      </c>
      <c r="P24" s="14">
        <f aca="true" t="shared" si="25" ref="P24:P33">O24/J24</f>
        <v>0.4</v>
      </c>
      <c r="Q24" s="15">
        <f aca="true" t="shared" si="26" ref="Q24:Q33">J24/C24</f>
        <v>0.20833333333333334</v>
      </c>
    </row>
    <row r="25" spans="1:17" ht="15">
      <c r="A25" s="13" t="s">
        <v>34</v>
      </c>
      <c r="B25" s="47">
        <v>42</v>
      </c>
      <c r="C25" s="92">
        <f t="shared" si="18"/>
        <v>29</v>
      </c>
      <c r="D25" s="47">
        <v>27</v>
      </c>
      <c r="E25" s="14">
        <f t="shared" si="19"/>
        <v>0.9310344827586207</v>
      </c>
      <c r="F25" s="55">
        <v>0</v>
      </c>
      <c r="G25" s="15">
        <f t="shared" si="20"/>
        <v>0</v>
      </c>
      <c r="H25" s="47">
        <v>2</v>
      </c>
      <c r="I25" s="15">
        <f t="shared" si="21"/>
        <v>0.06896551724137931</v>
      </c>
      <c r="J25" s="92">
        <f t="shared" si="22"/>
        <v>6</v>
      </c>
      <c r="K25" s="47">
        <v>4</v>
      </c>
      <c r="L25" s="14">
        <f t="shared" si="23"/>
        <v>0.6666666666666666</v>
      </c>
      <c r="M25" s="55">
        <v>0</v>
      </c>
      <c r="N25" s="14">
        <f t="shared" si="24"/>
        <v>0</v>
      </c>
      <c r="O25" s="55">
        <v>2</v>
      </c>
      <c r="P25" s="14">
        <f t="shared" si="25"/>
        <v>0.3333333333333333</v>
      </c>
      <c r="Q25" s="15">
        <f t="shared" si="26"/>
        <v>0.20689655172413793</v>
      </c>
    </row>
    <row r="26" spans="1:17" ht="15">
      <c r="A26" s="13" t="s">
        <v>35</v>
      </c>
      <c r="B26" s="47">
        <v>31</v>
      </c>
      <c r="C26" s="92">
        <f t="shared" si="18"/>
        <v>24</v>
      </c>
      <c r="D26" s="47">
        <v>23</v>
      </c>
      <c r="E26" s="14">
        <f t="shared" si="19"/>
        <v>0.9583333333333334</v>
      </c>
      <c r="F26" s="55">
        <v>0</v>
      </c>
      <c r="G26" s="15">
        <f t="shared" si="20"/>
        <v>0</v>
      </c>
      <c r="H26" s="47">
        <v>1</v>
      </c>
      <c r="I26" s="15">
        <f t="shared" si="21"/>
        <v>0.041666666666666664</v>
      </c>
      <c r="J26" s="92">
        <f t="shared" si="22"/>
        <v>5</v>
      </c>
      <c r="K26" s="47">
        <v>5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0.20833333333333334</v>
      </c>
    </row>
    <row r="27" spans="1:17" ht="15">
      <c r="A27" s="13" t="s">
        <v>36</v>
      </c>
      <c r="B27" s="47">
        <v>54</v>
      </c>
      <c r="C27" s="92">
        <f t="shared" si="18"/>
        <v>38</v>
      </c>
      <c r="D27" s="47">
        <v>37</v>
      </c>
      <c r="E27" s="14">
        <f t="shared" si="19"/>
        <v>0.9736842105263158</v>
      </c>
      <c r="F27" s="55">
        <v>1</v>
      </c>
      <c r="G27" s="15">
        <f t="shared" si="20"/>
        <v>0.02631578947368421</v>
      </c>
      <c r="H27" s="47">
        <v>0</v>
      </c>
      <c r="I27" s="15">
        <f t="shared" si="21"/>
        <v>0</v>
      </c>
      <c r="J27" s="92">
        <f t="shared" si="22"/>
        <v>2</v>
      </c>
      <c r="K27" s="47">
        <v>2</v>
      </c>
      <c r="L27" s="14">
        <f t="shared" si="23"/>
        <v>1</v>
      </c>
      <c r="M27" s="55">
        <v>0</v>
      </c>
      <c r="N27" s="14">
        <f t="shared" si="24"/>
        <v>0</v>
      </c>
      <c r="O27" s="55">
        <v>0</v>
      </c>
      <c r="P27" s="14">
        <f t="shared" si="25"/>
        <v>0</v>
      </c>
      <c r="Q27" s="15">
        <f t="shared" si="26"/>
        <v>0.05263157894736842</v>
      </c>
    </row>
    <row r="28" spans="1:17" ht="15">
      <c r="A28" s="13" t="s">
        <v>37</v>
      </c>
      <c r="B28" s="47">
        <v>27</v>
      </c>
      <c r="C28" s="92">
        <f t="shared" si="18"/>
        <v>19</v>
      </c>
      <c r="D28" s="47">
        <v>19</v>
      </c>
      <c r="E28" s="14">
        <f t="shared" si="19"/>
        <v>1</v>
      </c>
      <c r="F28" s="55">
        <v>0</v>
      </c>
      <c r="G28" s="15">
        <f t="shared" si="20"/>
        <v>0</v>
      </c>
      <c r="H28" s="47">
        <v>0</v>
      </c>
      <c r="I28" s="15">
        <f t="shared" si="21"/>
        <v>0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50</v>
      </c>
      <c r="C29" s="92">
        <f t="shared" si="18"/>
        <v>33</v>
      </c>
      <c r="D29" s="47">
        <v>28</v>
      </c>
      <c r="E29" s="14">
        <f t="shared" si="19"/>
        <v>0.8484848484848485</v>
      </c>
      <c r="F29" s="55">
        <v>3</v>
      </c>
      <c r="G29" s="15">
        <f t="shared" si="20"/>
        <v>0.09090909090909091</v>
      </c>
      <c r="H29" s="47">
        <v>2</v>
      </c>
      <c r="I29" s="15">
        <f t="shared" si="21"/>
        <v>0.06060606060606061</v>
      </c>
      <c r="J29" s="92">
        <f t="shared" si="22"/>
        <v>10</v>
      </c>
      <c r="K29" s="47">
        <v>7</v>
      </c>
      <c r="L29" s="14">
        <f t="shared" si="23"/>
        <v>0.7</v>
      </c>
      <c r="M29" s="55">
        <v>2</v>
      </c>
      <c r="N29" s="14">
        <f t="shared" si="24"/>
        <v>0.2</v>
      </c>
      <c r="O29" s="55">
        <v>1</v>
      </c>
      <c r="P29" s="14">
        <f t="shared" si="25"/>
        <v>0.1</v>
      </c>
      <c r="Q29" s="15">
        <f t="shared" si="26"/>
        <v>0.30303030303030304</v>
      </c>
    </row>
    <row r="30" spans="1:17" ht="15">
      <c r="A30" s="13" t="s">
        <v>39</v>
      </c>
      <c r="B30" s="47">
        <v>374</v>
      </c>
      <c r="C30" s="92">
        <f t="shared" si="18"/>
        <v>366</v>
      </c>
      <c r="D30" s="47">
        <v>300</v>
      </c>
      <c r="E30" s="14">
        <f t="shared" si="19"/>
        <v>0.819672131147541</v>
      </c>
      <c r="F30" s="55">
        <v>25</v>
      </c>
      <c r="G30" s="15">
        <f t="shared" si="20"/>
        <v>0.06830601092896176</v>
      </c>
      <c r="H30" s="47">
        <v>41</v>
      </c>
      <c r="I30" s="15">
        <f t="shared" si="21"/>
        <v>0.11202185792349727</v>
      </c>
      <c r="J30" s="92">
        <f t="shared" si="22"/>
        <v>138</v>
      </c>
      <c r="K30" s="47">
        <v>104</v>
      </c>
      <c r="L30" s="14">
        <f t="shared" si="23"/>
        <v>0.7536231884057971</v>
      </c>
      <c r="M30" s="55">
        <v>14</v>
      </c>
      <c r="N30" s="14">
        <f t="shared" si="24"/>
        <v>0.10144927536231885</v>
      </c>
      <c r="O30" s="55">
        <v>20</v>
      </c>
      <c r="P30" s="14">
        <f t="shared" si="25"/>
        <v>0.14492753623188406</v>
      </c>
      <c r="Q30" s="15">
        <f t="shared" si="26"/>
        <v>0.3770491803278688</v>
      </c>
    </row>
    <row r="31" spans="1:17" ht="15">
      <c r="A31" s="13" t="s">
        <v>40</v>
      </c>
      <c r="B31" s="47">
        <v>59</v>
      </c>
      <c r="C31" s="92">
        <f t="shared" si="18"/>
        <v>40</v>
      </c>
      <c r="D31" s="47">
        <v>39</v>
      </c>
      <c r="E31" s="14">
        <f t="shared" si="19"/>
        <v>0.975</v>
      </c>
      <c r="F31" s="55">
        <v>0</v>
      </c>
      <c r="G31" s="15">
        <f t="shared" si="20"/>
        <v>0</v>
      </c>
      <c r="H31" s="47">
        <v>1</v>
      </c>
      <c r="I31" s="15">
        <f t="shared" si="21"/>
        <v>0.025</v>
      </c>
      <c r="J31" s="92">
        <f t="shared" si="22"/>
        <v>4</v>
      </c>
      <c r="K31" s="47">
        <v>4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0.1</v>
      </c>
    </row>
    <row r="32" spans="1:17" ht="15">
      <c r="A32" s="13" t="s">
        <v>41</v>
      </c>
      <c r="B32" s="47">
        <v>0</v>
      </c>
      <c r="C32" s="92">
        <f t="shared" si="18"/>
        <v>1</v>
      </c>
      <c r="D32" s="47">
        <v>1</v>
      </c>
      <c r="E32" s="14">
        <f t="shared" si="19"/>
        <v>1</v>
      </c>
      <c r="F32" s="55">
        <v>0</v>
      </c>
      <c r="G32" s="15">
        <f t="shared" si="20"/>
        <v>0</v>
      </c>
      <c r="H32" s="47">
        <v>0</v>
      </c>
      <c r="I32" s="15">
        <f t="shared" si="21"/>
        <v>0</v>
      </c>
      <c r="J32" s="92">
        <f t="shared" si="22"/>
        <v>1</v>
      </c>
      <c r="K32" s="47">
        <v>1</v>
      </c>
      <c r="L32" s="14">
        <f t="shared" si="23"/>
        <v>1</v>
      </c>
      <c r="M32" s="55">
        <v>0</v>
      </c>
      <c r="N32" s="14">
        <f t="shared" si="24"/>
        <v>0</v>
      </c>
      <c r="O32" s="55">
        <v>0</v>
      </c>
      <c r="P32" s="14">
        <f t="shared" si="25"/>
        <v>0</v>
      </c>
      <c r="Q32" s="15">
        <f t="shared" si="26"/>
        <v>1</v>
      </c>
    </row>
    <row r="33" spans="1:17" ht="15.75">
      <c r="A33" s="7" t="s">
        <v>42</v>
      </c>
      <c r="B33" s="51">
        <f>SUM(B24:B32)</f>
        <v>668</v>
      </c>
      <c r="C33" s="51">
        <f>SUM(C24:C32)</f>
        <v>574</v>
      </c>
      <c r="D33" s="51">
        <f>SUM(D24:D32)</f>
        <v>496</v>
      </c>
      <c r="E33" s="14">
        <f t="shared" si="19"/>
        <v>0.8641114982578397</v>
      </c>
      <c r="F33" s="51">
        <f>SUM(F24:F32)</f>
        <v>29</v>
      </c>
      <c r="G33" s="15">
        <f t="shared" si="20"/>
        <v>0.050522648083623695</v>
      </c>
      <c r="H33" s="51">
        <f>SUM(H24:H32)</f>
        <v>49</v>
      </c>
      <c r="I33" s="15">
        <f t="shared" si="21"/>
        <v>0.08536585365853659</v>
      </c>
      <c r="J33" s="51">
        <f>SUM(J24:J32)</f>
        <v>171</v>
      </c>
      <c r="K33" s="51">
        <f>SUM(K24:K32)</f>
        <v>130</v>
      </c>
      <c r="L33" s="14">
        <f t="shared" si="23"/>
        <v>0.7602339181286549</v>
      </c>
      <c r="M33" s="51">
        <f>SUM(M24:M32)</f>
        <v>16</v>
      </c>
      <c r="N33" s="14">
        <f t="shared" si="24"/>
        <v>0.0935672514619883</v>
      </c>
      <c r="O33" s="51">
        <f>SUM(O24:O32)</f>
        <v>25</v>
      </c>
      <c r="P33" s="14">
        <f t="shared" si="25"/>
        <v>0.14619883040935672</v>
      </c>
      <c r="Q33" s="17">
        <f t="shared" si="26"/>
        <v>0.2979094076655052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3191</v>
      </c>
      <c r="C35" s="51">
        <f>C12+C22+C33</f>
        <v>3138</v>
      </c>
      <c r="D35" s="51">
        <f>D12+D22+D33</f>
        <v>2347</v>
      </c>
      <c r="E35" s="14">
        <f>D35/C35</f>
        <v>0.7479286169534736</v>
      </c>
      <c r="F35" s="51">
        <f>F12+F22+F33</f>
        <v>472</v>
      </c>
      <c r="G35" s="15">
        <f>F35/C35</f>
        <v>0.1504142766093053</v>
      </c>
      <c r="H35" s="51">
        <f>H12+H22+H33</f>
        <v>319</v>
      </c>
      <c r="I35" s="15">
        <f>H35/C35</f>
        <v>0.10165710643722116</v>
      </c>
      <c r="J35" s="51">
        <f>J12+J22+J33</f>
        <v>894</v>
      </c>
      <c r="K35" s="51">
        <f>K12+K22+K33</f>
        <v>581</v>
      </c>
      <c r="L35" s="14">
        <f>K35/J35</f>
        <v>0.6498881431767338</v>
      </c>
      <c r="M35" s="51">
        <f>M12+M22+M33</f>
        <v>187</v>
      </c>
      <c r="N35" s="14">
        <f>M35/J35</f>
        <v>0.20917225950782997</v>
      </c>
      <c r="O35" s="51">
        <f>O12+O22+O33</f>
        <v>126</v>
      </c>
      <c r="P35" s="14">
        <f>O35/J35</f>
        <v>0.14093959731543623</v>
      </c>
      <c r="Q35" s="17">
        <f>J35/C35</f>
        <v>0.28489483747609945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59</v>
      </c>
      <c r="C37" s="92">
        <f>SUM(D37+F37+H37)</f>
        <v>89</v>
      </c>
      <c r="D37" s="47">
        <v>78</v>
      </c>
      <c r="E37" s="14">
        <f>D37/C37</f>
        <v>0.8764044943820225</v>
      </c>
      <c r="F37" s="55">
        <v>10</v>
      </c>
      <c r="G37" s="15">
        <f>F37/C37</f>
        <v>0.11235955056179775</v>
      </c>
      <c r="H37" s="47">
        <v>1</v>
      </c>
      <c r="I37" s="15">
        <f>H37/C37</f>
        <v>0.011235955056179775</v>
      </c>
      <c r="J37" s="92">
        <f>SUM(K37+M37+O37)</f>
        <v>16</v>
      </c>
      <c r="K37" s="47">
        <v>16</v>
      </c>
      <c r="L37" s="14">
        <f>K37/J37</f>
        <v>1</v>
      </c>
      <c r="M37" s="55">
        <v>0</v>
      </c>
      <c r="N37" s="14">
        <f>M37/J37</f>
        <v>0</v>
      </c>
      <c r="O37" s="55">
        <v>0</v>
      </c>
      <c r="P37" s="14">
        <f>O37/J37</f>
        <v>0</v>
      </c>
      <c r="Q37" s="15">
        <f>J37/C37</f>
        <v>0.1797752808988764</v>
      </c>
    </row>
    <row r="38" spans="1:17" ht="15">
      <c r="A38" s="13" t="s">
        <v>45</v>
      </c>
      <c r="B38" s="47">
        <v>138</v>
      </c>
      <c r="C38" s="92">
        <f>SUM(D38+F38+H38)</f>
        <v>103</v>
      </c>
      <c r="D38" s="47">
        <v>84</v>
      </c>
      <c r="E38" s="14">
        <f>D38/C38</f>
        <v>0.8155339805825242</v>
      </c>
      <c r="F38" s="55">
        <v>13</v>
      </c>
      <c r="G38" s="15">
        <f>F38/C38</f>
        <v>0.1262135922330097</v>
      </c>
      <c r="H38" s="47">
        <v>6</v>
      </c>
      <c r="I38" s="15">
        <f>H38/C38</f>
        <v>0.05825242718446602</v>
      </c>
      <c r="J38" s="92">
        <f>SUM(K38+M38+O38)</f>
        <v>22</v>
      </c>
      <c r="K38" s="47">
        <v>20</v>
      </c>
      <c r="L38" s="14">
        <f>K38/J38</f>
        <v>0.9090909090909091</v>
      </c>
      <c r="M38" s="55">
        <v>1</v>
      </c>
      <c r="N38" s="14">
        <f>M38/J38</f>
        <v>0.045454545454545456</v>
      </c>
      <c r="O38" s="55">
        <v>1</v>
      </c>
      <c r="P38" s="14">
        <f>O38/J38</f>
        <v>0.045454545454545456</v>
      </c>
      <c r="Q38" s="15">
        <f>J38/C38</f>
        <v>0.21359223300970873</v>
      </c>
    </row>
    <row r="39" spans="1:17" ht="15">
      <c r="A39" s="13" t="s">
        <v>46</v>
      </c>
      <c r="B39" s="47">
        <v>208</v>
      </c>
      <c r="C39" s="92">
        <f>SUM(D39+F39+H39)</f>
        <v>176</v>
      </c>
      <c r="D39" s="47">
        <v>147</v>
      </c>
      <c r="E39" s="14">
        <f>D39/C39</f>
        <v>0.8352272727272727</v>
      </c>
      <c r="F39" s="55">
        <v>4</v>
      </c>
      <c r="G39" s="15">
        <f>F39/C39</f>
        <v>0.022727272727272728</v>
      </c>
      <c r="H39" s="47">
        <v>25</v>
      </c>
      <c r="I39" s="15">
        <f>H39/C39</f>
        <v>0.14204545454545456</v>
      </c>
      <c r="J39" s="92">
        <f>SUM(K39+M39+O39)</f>
        <v>40</v>
      </c>
      <c r="K39" s="47">
        <v>22</v>
      </c>
      <c r="L39" s="14">
        <f>K39/J39</f>
        <v>0.55</v>
      </c>
      <c r="M39" s="55">
        <v>1</v>
      </c>
      <c r="N39" s="14">
        <f>M39/J39</f>
        <v>0.025</v>
      </c>
      <c r="O39" s="55">
        <v>17</v>
      </c>
      <c r="P39" s="14">
        <f>O39/J39</f>
        <v>0.425</v>
      </c>
      <c r="Q39" s="15">
        <f>J39/C39</f>
        <v>0.22727272727272727</v>
      </c>
    </row>
    <row r="40" spans="1:17" ht="15.75">
      <c r="A40" s="7" t="s">
        <v>47</v>
      </c>
      <c r="B40" s="51">
        <f>SUM(B37:B39)</f>
        <v>405</v>
      </c>
      <c r="C40" s="51">
        <f>SUM(C37:C39)</f>
        <v>368</v>
      </c>
      <c r="D40" s="51">
        <f>SUM(D37:D39)</f>
        <v>309</v>
      </c>
      <c r="E40" s="14">
        <f>D40/C40</f>
        <v>0.8396739130434783</v>
      </c>
      <c r="F40" s="51">
        <f>SUM(F37:F39)</f>
        <v>27</v>
      </c>
      <c r="G40" s="15">
        <f>F40/C40</f>
        <v>0.07336956521739131</v>
      </c>
      <c r="H40" s="51">
        <f>SUM(H37:H39)</f>
        <v>32</v>
      </c>
      <c r="I40" s="15">
        <f>H40/C40</f>
        <v>0.08695652173913043</v>
      </c>
      <c r="J40" s="51">
        <f>SUM(J37:J39)</f>
        <v>78</v>
      </c>
      <c r="K40" s="51">
        <f>SUM(K37:K39)</f>
        <v>58</v>
      </c>
      <c r="L40" s="14">
        <f>K40/J40</f>
        <v>0.7435897435897436</v>
      </c>
      <c r="M40" s="51">
        <f>SUM(M37:M39)</f>
        <v>2</v>
      </c>
      <c r="N40" s="14">
        <f>M40/J40</f>
        <v>0.02564102564102564</v>
      </c>
      <c r="O40" s="51">
        <f>SUM(O37:O39)</f>
        <v>18</v>
      </c>
      <c r="P40" s="14">
        <f>O40/J40</f>
        <v>0.23076923076923078</v>
      </c>
      <c r="Q40" s="17">
        <f>J40/C40</f>
        <v>0.21195652173913043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79</v>
      </c>
      <c r="C42" s="92">
        <f aca="true" t="shared" si="27" ref="C42:C47">SUM(D42+F42+H42)</f>
        <v>99</v>
      </c>
      <c r="D42" s="47">
        <v>96</v>
      </c>
      <c r="E42" s="14">
        <f aca="true" t="shared" si="28" ref="E42:E48">D42/C42</f>
        <v>0.9696969696969697</v>
      </c>
      <c r="F42" s="55">
        <v>3</v>
      </c>
      <c r="G42" s="15">
        <f aca="true" t="shared" si="29" ref="G42:G48">F42/C42</f>
        <v>0.030303030303030304</v>
      </c>
      <c r="H42" s="47">
        <v>0</v>
      </c>
      <c r="I42" s="15">
        <f aca="true" t="shared" si="30" ref="I42:I48">H42/C42</f>
        <v>0</v>
      </c>
      <c r="J42" s="92">
        <f aca="true" t="shared" si="31" ref="J42:J47">SUM(K42+M42+O42)</f>
        <v>30</v>
      </c>
      <c r="K42" s="47">
        <v>30</v>
      </c>
      <c r="L42" s="14">
        <f aca="true" t="shared" si="32" ref="L42:L48">K42/J42</f>
        <v>1</v>
      </c>
      <c r="M42" s="55">
        <v>0</v>
      </c>
      <c r="N42" s="14">
        <f aca="true" t="shared" si="33" ref="N42:N48">M42/J42</f>
        <v>0</v>
      </c>
      <c r="O42" s="55">
        <v>0</v>
      </c>
      <c r="P42" s="14">
        <f aca="true" t="shared" si="34" ref="P42:P48">O42/J42</f>
        <v>0</v>
      </c>
      <c r="Q42" s="15">
        <f aca="true" t="shared" si="35" ref="Q42:Q48">J42/C42</f>
        <v>0.30303030303030304</v>
      </c>
    </row>
    <row r="43" spans="1:17" ht="15">
      <c r="A43" s="13" t="s">
        <v>49</v>
      </c>
      <c r="B43" s="47">
        <v>93</v>
      </c>
      <c r="C43" s="92">
        <f t="shared" si="27"/>
        <v>96</v>
      </c>
      <c r="D43" s="47">
        <v>80</v>
      </c>
      <c r="E43" s="14">
        <f t="shared" si="28"/>
        <v>0.8333333333333334</v>
      </c>
      <c r="F43" s="55">
        <v>1</v>
      </c>
      <c r="G43" s="15">
        <f t="shared" si="29"/>
        <v>0.010416666666666666</v>
      </c>
      <c r="H43" s="47">
        <v>15</v>
      </c>
      <c r="I43" s="15">
        <f t="shared" si="30"/>
        <v>0.15625</v>
      </c>
      <c r="J43" s="92">
        <f t="shared" si="31"/>
        <v>7</v>
      </c>
      <c r="K43" s="47">
        <v>2</v>
      </c>
      <c r="L43" s="14">
        <f t="shared" si="32"/>
        <v>0.2857142857142857</v>
      </c>
      <c r="M43" s="55">
        <v>0</v>
      </c>
      <c r="N43" s="14">
        <f t="shared" si="33"/>
        <v>0</v>
      </c>
      <c r="O43" s="55">
        <v>5</v>
      </c>
      <c r="P43" s="14">
        <f t="shared" si="34"/>
        <v>0.7142857142857143</v>
      </c>
      <c r="Q43" s="15">
        <f t="shared" si="35"/>
        <v>0.07291666666666667</v>
      </c>
    </row>
    <row r="44" spans="1:17" ht="15">
      <c r="A44" s="13" t="s">
        <v>50</v>
      </c>
      <c r="B44" s="47">
        <v>193</v>
      </c>
      <c r="C44" s="92">
        <f t="shared" si="27"/>
        <v>181</v>
      </c>
      <c r="D44" s="47">
        <v>173</v>
      </c>
      <c r="E44" s="14">
        <f t="shared" si="28"/>
        <v>0.9558011049723757</v>
      </c>
      <c r="F44" s="55">
        <v>2</v>
      </c>
      <c r="G44" s="15">
        <f t="shared" si="29"/>
        <v>0.011049723756906077</v>
      </c>
      <c r="H44" s="47">
        <v>6</v>
      </c>
      <c r="I44" s="15">
        <f t="shared" si="30"/>
        <v>0.03314917127071823</v>
      </c>
      <c r="J44" s="92">
        <f t="shared" si="31"/>
        <v>42</v>
      </c>
      <c r="K44" s="47">
        <v>36</v>
      </c>
      <c r="L44" s="14">
        <f t="shared" si="32"/>
        <v>0.8571428571428571</v>
      </c>
      <c r="M44" s="55">
        <v>1</v>
      </c>
      <c r="N44" s="14">
        <f t="shared" si="33"/>
        <v>0.023809523809523808</v>
      </c>
      <c r="O44" s="55">
        <v>5</v>
      </c>
      <c r="P44" s="14">
        <f t="shared" si="34"/>
        <v>0.11904761904761904</v>
      </c>
      <c r="Q44" s="15">
        <f t="shared" si="35"/>
        <v>0.23204419889502761</v>
      </c>
    </row>
    <row r="45" spans="1:17" ht="15">
      <c r="A45" s="13" t="s">
        <v>51</v>
      </c>
      <c r="B45" s="47">
        <v>162</v>
      </c>
      <c r="C45" s="92">
        <f t="shared" si="27"/>
        <v>136</v>
      </c>
      <c r="D45" s="47">
        <v>124</v>
      </c>
      <c r="E45" s="14">
        <f t="shared" si="28"/>
        <v>0.9117647058823529</v>
      </c>
      <c r="F45" s="55">
        <v>4</v>
      </c>
      <c r="G45" s="15">
        <f t="shared" si="29"/>
        <v>0.029411764705882353</v>
      </c>
      <c r="H45" s="47">
        <v>8</v>
      </c>
      <c r="I45" s="15">
        <f t="shared" si="30"/>
        <v>0.058823529411764705</v>
      </c>
      <c r="J45" s="92">
        <f t="shared" si="31"/>
        <v>33</v>
      </c>
      <c r="K45" s="47">
        <v>27</v>
      </c>
      <c r="L45" s="14">
        <f t="shared" si="32"/>
        <v>0.8181818181818182</v>
      </c>
      <c r="M45" s="55">
        <v>2</v>
      </c>
      <c r="N45" s="14">
        <f t="shared" si="33"/>
        <v>0.06060606060606061</v>
      </c>
      <c r="O45" s="55">
        <v>4</v>
      </c>
      <c r="P45" s="14">
        <f t="shared" si="34"/>
        <v>0.12121212121212122</v>
      </c>
      <c r="Q45" s="15">
        <f t="shared" si="35"/>
        <v>0.2426470588235294</v>
      </c>
    </row>
    <row r="46" spans="1:17" ht="15">
      <c r="A46" s="13" t="s">
        <v>52</v>
      </c>
      <c r="B46" s="47">
        <v>69</v>
      </c>
      <c r="C46" s="92">
        <f t="shared" si="27"/>
        <v>69</v>
      </c>
      <c r="D46" s="47">
        <v>65</v>
      </c>
      <c r="E46" s="14">
        <f t="shared" si="28"/>
        <v>0.9420289855072463</v>
      </c>
      <c r="F46" s="55">
        <v>1</v>
      </c>
      <c r="G46" s="15">
        <f t="shared" si="29"/>
        <v>0.014492753623188406</v>
      </c>
      <c r="H46" s="47">
        <v>3</v>
      </c>
      <c r="I46" s="15">
        <f t="shared" si="30"/>
        <v>0.043478260869565216</v>
      </c>
      <c r="J46" s="92">
        <f t="shared" si="31"/>
        <v>18</v>
      </c>
      <c r="K46" s="47">
        <v>17</v>
      </c>
      <c r="L46" s="14">
        <f t="shared" si="32"/>
        <v>0.9444444444444444</v>
      </c>
      <c r="M46" s="55">
        <v>0</v>
      </c>
      <c r="N46" s="14">
        <f t="shared" si="33"/>
        <v>0</v>
      </c>
      <c r="O46" s="55">
        <v>1</v>
      </c>
      <c r="P46" s="14">
        <f t="shared" si="34"/>
        <v>0.05555555555555555</v>
      </c>
      <c r="Q46" s="15">
        <f t="shared" si="35"/>
        <v>0.2608695652173913</v>
      </c>
    </row>
    <row r="47" spans="1:17" ht="15">
      <c r="A47" s="13" t="s">
        <v>53</v>
      </c>
      <c r="B47" s="47">
        <v>176</v>
      </c>
      <c r="C47" s="92">
        <f t="shared" si="27"/>
        <v>187</v>
      </c>
      <c r="D47" s="47">
        <v>160</v>
      </c>
      <c r="E47" s="14">
        <f t="shared" si="28"/>
        <v>0.8556149732620321</v>
      </c>
      <c r="F47" s="55">
        <v>26</v>
      </c>
      <c r="G47" s="15">
        <f t="shared" si="29"/>
        <v>0.13903743315508021</v>
      </c>
      <c r="H47" s="47">
        <v>1</v>
      </c>
      <c r="I47" s="15">
        <f t="shared" si="30"/>
        <v>0.0053475935828877</v>
      </c>
      <c r="J47" s="92">
        <f t="shared" si="31"/>
        <v>55</v>
      </c>
      <c r="K47" s="47">
        <v>52</v>
      </c>
      <c r="L47" s="14">
        <f t="shared" si="32"/>
        <v>0.9454545454545454</v>
      </c>
      <c r="M47" s="55">
        <v>3</v>
      </c>
      <c r="N47" s="14">
        <f t="shared" si="33"/>
        <v>0.05454545454545454</v>
      </c>
      <c r="O47" s="55">
        <v>0</v>
      </c>
      <c r="P47" s="14">
        <f t="shared" si="34"/>
        <v>0</v>
      </c>
      <c r="Q47" s="15">
        <f t="shared" si="35"/>
        <v>0.29411764705882354</v>
      </c>
    </row>
    <row r="48" spans="1:17" ht="15.75">
      <c r="A48" s="7" t="s">
        <v>54</v>
      </c>
      <c r="B48" s="51">
        <f>SUM(B42:B47)</f>
        <v>772</v>
      </c>
      <c r="C48" s="51">
        <f>SUM(C42:C47)</f>
        <v>768</v>
      </c>
      <c r="D48" s="51">
        <f>SUM(D42:D47)</f>
        <v>698</v>
      </c>
      <c r="E48" s="14">
        <f t="shared" si="28"/>
        <v>0.9088541666666666</v>
      </c>
      <c r="F48" s="51">
        <f>SUM(F42:F47)</f>
        <v>37</v>
      </c>
      <c r="G48" s="15">
        <f t="shared" si="29"/>
        <v>0.048177083333333336</v>
      </c>
      <c r="H48" s="51">
        <f>SUM(H42:H47)</f>
        <v>33</v>
      </c>
      <c r="I48" s="15">
        <f t="shared" si="30"/>
        <v>0.04296875</v>
      </c>
      <c r="J48" s="51">
        <f>SUM(J42:J47)</f>
        <v>185</v>
      </c>
      <c r="K48" s="51">
        <f>SUM(K42:K47)</f>
        <v>164</v>
      </c>
      <c r="L48" s="14">
        <f t="shared" si="32"/>
        <v>0.8864864864864865</v>
      </c>
      <c r="M48" s="51">
        <f>SUM(M42:M47)</f>
        <v>6</v>
      </c>
      <c r="N48" s="14">
        <f t="shared" si="33"/>
        <v>0.032432432432432434</v>
      </c>
      <c r="O48" s="51">
        <f>SUM(O42:O47)</f>
        <v>15</v>
      </c>
      <c r="P48" s="14">
        <f t="shared" si="34"/>
        <v>0.08108108108108109</v>
      </c>
      <c r="Q48" s="17">
        <f t="shared" si="35"/>
        <v>0.24088541666666666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67</v>
      </c>
      <c r="C50" s="92">
        <f>SUM(D50+F50+H50)</f>
        <v>91</v>
      </c>
      <c r="D50" s="47">
        <v>69</v>
      </c>
      <c r="E50" s="14">
        <f aca="true" t="shared" si="36" ref="E50:E55">D50/C50</f>
        <v>0.7582417582417582</v>
      </c>
      <c r="F50" s="55">
        <v>19</v>
      </c>
      <c r="G50" s="15">
        <f aca="true" t="shared" si="37" ref="G50:G55">F50/C50</f>
        <v>0.2087912087912088</v>
      </c>
      <c r="H50" s="47">
        <v>3</v>
      </c>
      <c r="I50" s="15">
        <f aca="true" t="shared" si="38" ref="I50:I55">H50/C50</f>
        <v>0.03296703296703297</v>
      </c>
      <c r="J50" s="92">
        <f>SUM(K50+M50+O50)</f>
        <v>11</v>
      </c>
      <c r="K50" s="47">
        <v>8</v>
      </c>
      <c r="L50" s="14">
        <f aca="true" t="shared" si="39" ref="L50:L55">K50/J50</f>
        <v>0.7272727272727273</v>
      </c>
      <c r="M50" s="55">
        <v>0</v>
      </c>
      <c r="N50" s="14">
        <f aca="true" t="shared" si="40" ref="N50:N55">M50/J50</f>
        <v>0</v>
      </c>
      <c r="O50" s="55">
        <v>3</v>
      </c>
      <c r="P50" s="14">
        <f aca="true" t="shared" si="41" ref="P50:P55">O50/J50</f>
        <v>0.2727272727272727</v>
      </c>
      <c r="Q50" s="15">
        <f aca="true" t="shared" si="42" ref="Q50:Q55">J50/C50</f>
        <v>0.12087912087912088</v>
      </c>
    </row>
    <row r="51" spans="1:17" ht="15">
      <c r="A51" s="13" t="s">
        <v>56</v>
      </c>
      <c r="B51" s="47">
        <v>159</v>
      </c>
      <c r="C51" s="92">
        <f>SUM(D51+F51+H51)</f>
        <v>138</v>
      </c>
      <c r="D51" s="47">
        <v>88</v>
      </c>
      <c r="E51" s="14">
        <f t="shared" si="36"/>
        <v>0.6376811594202898</v>
      </c>
      <c r="F51" s="55">
        <v>28</v>
      </c>
      <c r="G51" s="15">
        <f t="shared" si="37"/>
        <v>0.2028985507246377</v>
      </c>
      <c r="H51" s="47">
        <v>22</v>
      </c>
      <c r="I51" s="15">
        <f t="shared" si="38"/>
        <v>0.15942028985507245</v>
      </c>
      <c r="J51" s="92">
        <f>SUM(K51+M51+O51)</f>
        <v>42</v>
      </c>
      <c r="K51" s="47">
        <v>28</v>
      </c>
      <c r="L51" s="14">
        <f t="shared" si="39"/>
        <v>0.6666666666666666</v>
      </c>
      <c r="M51" s="55">
        <v>7</v>
      </c>
      <c r="N51" s="14">
        <f t="shared" si="40"/>
        <v>0.16666666666666666</v>
      </c>
      <c r="O51" s="55">
        <v>7</v>
      </c>
      <c r="P51" s="14">
        <f t="shared" si="41"/>
        <v>0.16666666666666666</v>
      </c>
      <c r="Q51" s="15">
        <f t="shared" si="42"/>
        <v>0.30434782608695654</v>
      </c>
    </row>
    <row r="52" spans="1:17" ht="15">
      <c r="A52" s="13" t="s">
        <v>57</v>
      </c>
      <c r="B52" s="47">
        <v>60</v>
      </c>
      <c r="C52" s="92">
        <f>SUM(D52+F52+H52)</f>
        <v>83</v>
      </c>
      <c r="D52" s="47">
        <v>54</v>
      </c>
      <c r="E52" s="14">
        <f t="shared" si="36"/>
        <v>0.6506024096385542</v>
      </c>
      <c r="F52" s="55">
        <v>15</v>
      </c>
      <c r="G52" s="15">
        <f t="shared" si="37"/>
        <v>0.18072289156626506</v>
      </c>
      <c r="H52" s="47">
        <v>14</v>
      </c>
      <c r="I52" s="15">
        <f t="shared" si="38"/>
        <v>0.1686746987951807</v>
      </c>
      <c r="J52" s="92">
        <f>SUM(K52+M52+O52)</f>
        <v>11</v>
      </c>
      <c r="K52" s="47">
        <v>8</v>
      </c>
      <c r="L52" s="14">
        <f t="shared" si="39"/>
        <v>0.7272727272727273</v>
      </c>
      <c r="M52" s="55">
        <v>2</v>
      </c>
      <c r="N52" s="14">
        <f t="shared" si="40"/>
        <v>0.18181818181818182</v>
      </c>
      <c r="O52" s="55">
        <v>1</v>
      </c>
      <c r="P52" s="14">
        <f t="shared" si="41"/>
        <v>0.09090909090909091</v>
      </c>
      <c r="Q52" s="15">
        <f t="shared" si="42"/>
        <v>0.13253012048192772</v>
      </c>
    </row>
    <row r="53" spans="1:17" ht="15">
      <c r="A53" s="13" t="s">
        <v>58</v>
      </c>
      <c r="B53" s="47">
        <v>43</v>
      </c>
      <c r="C53" s="92">
        <f>SUM(D53+F53+H53)</f>
        <v>51</v>
      </c>
      <c r="D53" s="47">
        <v>41</v>
      </c>
      <c r="E53" s="14">
        <f t="shared" si="36"/>
        <v>0.803921568627451</v>
      </c>
      <c r="F53" s="55">
        <v>8</v>
      </c>
      <c r="G53" s="15">
        <f t="shared" si="37"/>
        <v>0.1568627450980392</v>
      </c>
      <c r="H53" s="47">
        <v>2</v>
      </c>
      <c r="I53" s="15">
        <f t="shared" si="38"/>
        <v>0.0392156862745098</v>
      </c>
      <c r="J53" s="92">
        <f>SUM(K53+M53+O53)</f>
        <v>21</v>
      </c>
      <c r="K53" s="47">
        <v>19</v>
      </c>
      <c r="L53" s="14">
        <f t="shared" si="39"/>
        <v>0.9047619047619048</v>
      </c>
      <c r="M53" s="55">
        <v>2</v>
      </c>
      <c r="N53" s="14">
        <f t="shared" si="40"/>
        <v>0.09523809523809523</v>
      </c>
      <c r="O53" s="55">
        <v>0</v>
      </c>
      <c r="P53" s="14">
        <f t="shared" si="41"/>
        <v>0</v>
      </c>
      <c r="Q53" s="15">
        <f t="shared" si="42"/>
        <v>0.4117647058823529</v>
      </c>
    </row>
    <row r="54" spans="1:17" ht="15">
      <c r="A54" s="13" t="s">
        <v>59</v>
      </c>
      <c r="B54" s="47">
        <v>222</v>
      </c>
      <c r="C54" s="92">
        <f>SUM(D54+F54+H54)</f>
        <v>236</v>
      </c>
      <c r="D54" s="47">
        <v>153</v>
      </c>
      <c r="E54" s="14">
        <f t="shared" si="36"/>
        <v>0.6483050847457628</v>
      </c>
      <c r="F54" s="55">
        <v>42</v>
      </c>
      <c r="G54" s="15">
        <f t="shared" si="37"/>
        <v>0.17796610169491525</v>
      </c>
      <c r="H54" s="47">
        <v>41</v>
      </c>
      <c r="I54" s="15">
        <f t="shared" si="38"/>
        <v>0.17372881355932204</v>
      </c>
      <c r="J54" s="92">
        <f>SUM(K54+M54+O54)</f>
        <v>91</v>
      </c>
      <c r="K54" s="47">
        <v>31</v>
      </c>
      <c r="L54" s="14">
        <f t="shared" si="39"/>
        <v>0.34065934065934067</v>
      </c>
      <c r="M54" s="55">
        <v>32</v>
      </c>
      <c r="N54" s="14">
        <f t="shared" si="40"/>
        <v>0.3516483516483517</v>
      </c>
      <c r="O54" s="55">
        <v>28</v>
      </c>
      <c r="P54" s="14">
        <f t="shared" si="41"/>
        <v>0.3076923076923077</v>
      </c>
      <c r="Q54" s="15">
        <f t="shared" si="42"/>
        <v>0.3855932203389831</v>
      </c>
    </row>
    <row r="55" spans="1:17" ht="15.75">
      <c r="A55" s="7" t="s">
        <v>60</v>
      </c>
      <c r="B55" s="51">
        <f>SUM(B50:B54)</f>
        <v>551</v>
      </c>
      <c r="C55" s="51">
        <f>SUM(C50:C54)</f>
        <v>599</v>
      </c>
      <c r="D55" s="51">
        <f>SUM(D50:D54)</f>
        <v>405</v>
      </c>
      <c r="E55" s="14">
        <f t="shared" si="36"/>
        <v>0.676126878130217</v>
      </c>
      <c r="F55" s="51">
        <f>SUM(F50:F54)</f>
        <v>112</v>
      </c>
      <c r="G55" s="15">
        <f t="shared" si="37"/>
        <v>0.18697829716193656</v>
      </c>
      <c r="H55" s="51">
        <f>SUM(H50:H54)</f>
        <v>82</v>
      </c>
      <c r="I55" s="15">
        <f t="shared" si="38"/>
        <v>0.13689482470784642</v>
      </c>
      <c r="J55" s="51">
        <f>SUM(J50:J54)</f>
        <v>176</v>
      </c>
      <c r="K55" s="51">
        <f>SUM(K50:K54)</f>
        <v>94</v>
      </c>
      <c r="L55" s="14">
        <f t="shared" si="39"/>
        <v>0.5340909090909091</v>
      </c>
      <c r="M55" s="51">
        <f>SUM(M50:M54)</f>
        <v>43</v>
      </c>
      <c r="N55" s="14">
        <f t="shared" si="40"/>
        <v>0.24431818181818182</v>
      </c>
      <c r="O55" s="51">
        <f>SUM(O50:O54)</f>
        <v>39</v>
      </c>
      <c r="P55" s="14">
        <f t="shared" si="41"/>
        <v>0.2215909090909091</v>
      </c>
      <c r="Q55" s="17">
        <f t="shared" si="42"/>
        <v>0.2938230383973289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111</v>
      </c>
      <c r="C57" s="92">
        <f>SUM(D57+F57+H57)</f>
        <v>210</v>
      </c>
      <c r="D57" s="47">
        <v>55</v>
      </c>
      <c r="E57" s="14">
        <f>D57/C57</f>
        <v>0.2619047619047619</v>
      </c>
      <c r="F57" s="55">
        <v>148</v>
      </c>
      <c r="G57" s="15">
        <f>F57/C57</f>
        <v>0.7047619047619048</v>
      </c>
      <c r="H57" s="47">
        <v>7</v>
      </c>
      <c r="I57" s="15">
        <f>H57/C57</f>
        <v>0.03333333333333333</v>
      </c>
      <c r="J57" s="92">
        <f>SUM(K57+M57+O57)</f>
        <v>63</v>
      </c>
      <c r="K57" s="47">
        <v>10</v>
      </c>
      <c r="L57" s="14">
        <f>K57/J57</f>
        <v>0.15873015873015872</v>
      </c>
      <c r="M57" s="55">
        <v>50</v>
      </c>
      <c r="N57" s="14">
        <f>M57/J57</f>
        <v>0.7936507936507936</v>
      </c>
      <c r="O57" s="55">
        <v>3</v>
      </c>
      <c r="P57" s="14">
        <f>O57/J57</f>
        <v>0.047619047619047616</v>
      </c>
      <c r="Q57" s="15">
        <f>J57/C57</f>
        <v>0.3</v>
      </c>
    </row>
    <row r="58" spans="1:17" ht="15">
      <c r="A58" s="13" t="s">
        <v>62</v>
      </c>
      <c r="B58" s="47">
        <v>113</v>
      </c>
      <c r="C58" s="92">
        <f>SUM(D58+F58+H58)</f>
        <v>93</v>
      </c>
      <c r="D58" s="47">
        <v>26</v>
      </c>
      <c r="E58" s="14">
        <f>D58/C58</f>
        <v>0.27956989247311825</v>
      </c>
      <c r="F58" s="55">
        <v>64</v>
      </c>
      <c r="G58" s="15">
        <f>F58/C58</f>
        <v>0.6881720430107527</v>
      </c>
      <c r="H58" s="47">
        <v>3</v>
      </c>
      <c r="I58" s="15">
        <f>H58/C58</f>
        <v>0.03225806451612903</v>
      </c>
      <c r="J58" s="92">
        <f>SUM(K58+M58+O58)</f>
        <v>35</v>
      </c>
      <c r="K58" s="47">
        <v>5</v>
      </c>
      <c r="L58" s="14">
        <f>K58/J58</f>
        <v>0.14285714285714285</v>
      </c>
      <c r="M58" s="55">
        <v>30</v>
      </c>
      <c r="N58" s="14">
        <f>M58/J58</f>
        <v>0.8571428571428571</v>
      </c>
      <c r="O58" s="55">
        <v>0</v>
      </c>
      <c r="P58" s="14">
        <f>O58/J58</f>
        <v>0</v>
      </c>
      <c r="Q58" s="15">
        <f>J58/C58</f>
        <v>0.3763440860215054</v>
      </c>
    </row>
    <row r="59" spans="1:17" ht="15">
      <c r="A59" s="13" t="s">
        <v>63</v>
      </c>
      <c r="B59" s="47">
        <v>380</v>
      </c>
      <c r="C59" s="92">
        <f>SUM(D59+F59+H59)</f>
        <v>310</v>
      </c>
      <c r="D59" s="47">
        <v>189</v>
      </c>
      <c r="E59" s="14">
        <f>D59/C59</f>
        <v>0.6096774193548387</v>
      </c>
      <c r="F59" s="55">
        <v>93</v>
      </c>
      <c r="G59" s="15">
        <f>F59/C59</f>
        <v>0.3</v>
      </c>
      <c r="H59" s="47">
        <v>28</v>
      </c>
      <c r="I59" s="15">
        <f>H59/C59</f>
        <v>0.09032258064516129</v>
      </c>
      <c r="J59" s="92">
        <f>SUM(K59+M59+O59)</f>
        <v>81</v>
      </c>
      <c r="K59" s="47">
        <v>38</v>
      </c>
      <c r="L59" s="14">
        <f>K59/J59</f>
        <v>0.4691358024691358</v>
      </c>
      <c r="M59" s="55">
        <v>32</v>
      </c>
      <c r="N59" s="14">
        <f>M59/J59</f>
        <v>0.3950617283950617</v>
      </c>
      <c r="O59" s="55">
        <v>11</v>
      </c>
      <c r="P59" s="14">
        <f>O59/J59</f>
        <v>0.13580246913580246</v>
      </c>
      <c r="Q59" s="15">
        <f>J59/C59</f>
        <v>0.26129032258064516</v>
      </c>
    </row>
    <row r="60" spans="1:17" ht="15">
      <c r="A60" s="13" t="s">
        <v>64</v>
      </c>
      <c r="B60" s="47">
        <v>151</v>
      </c>
      <c r="C60" s="92">
        <f>SUM(D60+F60+H60)</f>
        <v>195</v>
      </c>
      <c r="D60" s="47">
        <v>138</v>
      </c>
      <c r="E60" s="14">
        <f>D60/C60</f>
        <v>0.7076923076923077</v>
      </c>
      <c r="F60" s="55">
        <v>44</v>
      </c>
      <c r="G60" s="15">
        <f>F60/C60</f>
        <v>0.22564102564102564</v>
      </c>
      <c r="H60" s="47">
        <v>13</v>
      </c>
      <c r="I60" s="15">
        <f>H60/C60</f>
        <v>0.06666666666666667</v>
      </c>
      <c r="J60" s="92">
        <f>SUM(K60+M60+O60)</f>
        <v>30</v>
      </c>
      <c r="K60" s="47">
        <v>13</v>
      </c>
      <c r="L60" s="14">
        <f>K60/J60</f>
        <v>0.43333333333333335</v>
      </c>
      <c r="M60" s="55">
        <v>14</v>
      </c>
      <c r="N60" s="14">
        <f>M60/J60</f>
        <v>0.4666666666666667</v>
      </c>
      <c r="O60" s="55">
        <v>3</v>
      </c>
      <c r="P60" s="14">
        <f>O60/J60</f>
        <v>0.1</v>
      </c>
      <c r="Q60" s="15">
        <f>J60/C60</f>
        <v>0.15384615384615385</v>
      </c>
    </row>
    <row r="61" spans="1:17" ht="15.75">
      <c r="A61" s="7" t="s">
        <v>65</v>
      </c>
      <c r="B61" s="51">
        <f>SUM(B57:B60)</f>
        <v>755</v>
      </c>
      <c r="C61" s="51">
        <f>SUM(C57:C60)</f>
        <v>808</v>
      </c>
      <c r="D61" s="51">
        <f>SUM(D57:D60)</f>
        <v>408</v>
      </c>
      <c r="E61" s="14">
        <f>D61/C61</f>
        <v>0.504950495049505</v>
      </c>
      <c r="F61" s="51">
        <f>SUM(F57:F60)</f>
        <v>349</v>
      </c>
      <c r="G61" s="15">
        <f>F61/C61</f>
        <v>0.4319306930693069</v>
      </c>
      <c r="H61" s="51">
        <f>SUM(H57:H60)</f>
        <v>51</v>
      </c>
      <c r="I61" s="15">
        <f>H61/C61</f>
        <v>0.06311881188118812</v>
      </c>
      <c r="J61" s="51">
        <f>SUM(J57:J60)</f>
        <v>209</v>
      </c>
      <c r="K61" s="51">
        <f>SUM(K57:K60)</f>
        <v>66</v>
      </c>
      <c r="L61" s="14">
        <f>K61/J61</f>
        <v>0.3157894736842105</v>
      </c>
      <c r="M61" s="51">
        <f>SUM(M57:M60)</f>
        <v>126</v>
      </c>
      <c r="N61" s="14">
        <f>M61/J61</f>
        <v>0.6028708133971292</v>
      </c>
      <c r="O61" s="51">
        <f>SUM(O57:O60)</f>
        <v>17</v>
      </c>
      <c r="P61" s="14">
        <f>O61/J61</f>
        <v>0.08133971291866028</v>
      </c>
      <c r="Q61" s="17">
        <f>J61/C61</f>
        <v>0.25866336633663367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43</v>
      </c>
      <c r="C63" s="92">
        <f>SUM(D63+F63+H63)</f>
        <v>53</v>
      </c>
      <c r="D63" s="47">
        <v>36</v>
      </c>
      <c r="E63" s="14">
        <f>D63/C63</f>
        <v>0.6792452830188679</v>
      </c>
      <c r="F63" s="55">
        <v>11</v>
      </c>
      <c r="G63" s="15">
        <f>F63/C63</f>
        <v>0.20754716981132076</v>
      </c>
      <c r="H63" s="47">
        <v>6</v>
      </c>
      <c r="I63" s="15">
        <f>H63/C63</f>
        <v>0.11320754716981132</v>
      </c>
      <c r="J63" s="92">
        <f>SUM(K63+M63+O63)</f>
        <v>12</v>
      </c>
      <c r="K63" s="47">
        <v>8</v>
      </c>
      <c r="L63" s="14">
        <f>K63/J63</f>
        <v>0.6666666666666666</v>
      </c>
      <c r="M63" s="55">
        <v>3</v>
      </c>
      <c r="N63" s="14">
        <f>M63/J63</f>
        <v>0.25</v>
      </c>
      <c r="O63" s="55">
        <v>1</v>
      </c>
      <c r="P63" s="14">
        <f>O63/J63</f>
        <v>0.08333333333333333</v>
      </c>
      <c r="Q63" s="15">
        <f>J63/C63</f>
        <v>0.22641509433962265</v>
      </c>
    </row>
    <row r="64" spans="1:17" ht="15">
      <c r="A64" s="13" t="s">
        <v>67</v>
      </c>
      <c r="B64" s="47">
        <v>9</v>
      </c>
      <c r="C64" s="92">
        <f>SUM(D64+F64+H64)</f>
        <v>11</v>
      </c>
      <c r="D64" s="47">
        <v>5</v>
      </c>
      <c r="E64" s="14">
        <f>D64/C64</f>
        <v>0.45454545454545453</v>
      </c>
      <c r="F64" s="55">
        <v>4</v>
      </c>
      <c r="G64" s="15">
        <f>F64/C64</f>
        <v>0.36363636363636365</v>
      </c>
      <c r="H64" s="47">
        <v>2</v>
      </c>
      <c r="I64" s="15">
        <f>H64/C64</f>
        <v>0.18181818181818182</v>
      </c>
      <c r="J64" s="92">
        <f>SUM(K64+M64+O64)</f>
        <v>3</v>
      </c>
      <c r="K64" s="47">
        <v>2</v>
      </c>
      <c r="L64" s="14">
        <f>K64/J64</f>
        <v>0.6666666666666666</v>
      </c>
      <c r="M64" s="55">
        <v>0</v>
      </c>
      <c r="N64" s="14">
        <f>M64/J64</f>
        <v>0</v>
      </c>
      <c r="O64" s="55">
        <v>1</v>
      </c>
      <c r="P64" s="14">
        <f>O64/J64</f>
        <v>0.3333333333333333</v>
      </c>
      <c r="Q64" s="15">
        <f>J64/C64</f>
        <v>0.2727272727272727</v>
      </c>
    </row>
    <row r="65" spans="1:17" ht="15.75">
      <c r="A65" s="7" t="s">
        <v>68</v>
      </c>
      <c r="B65" s="51">
        <f>SUM(B63:B64)</f>
        <v>52</v>
      </c>
      <c r="C65" s="51">
        <f>SUM(C63:C64)</f>
        <v>64</v>
      </c>
      <c r="D65" s="51">
        <f>SUM(D63:D64)</f>
        <v>41</v>
      </c>
      <c r="E65" s="14">
        <f>D65/C65</f>
        <v>0.640625</v>
      </c>
      <c r="F65" s="51">
        <f>SUM(F63:F64)</f>
        <v>15</v>
      </c>
      <c r="G65" s="15">
        <f>F65/C65</f>
        <v>0.234375</v>
      </c>
      <c r="H65" s="51">
        <f>SUM(H63:H64)</f>
        <v>8</v>
      </c>
      <c r="I65" s="15">
        <f>H65/C65</f>
        <v>0.125</v>
      </c>
      <c r="J65" s="51">
        <f>SUM(J63:J64)</f>
        <v>15</v>
      </c>
      <c r="K65" s="51">
        <f>SUM(K63:K64)</f>
        <v>10</v>
      </c>
      <c r="L65" s="14">
        <f>K65/J65</f>
        <v>0.6666666666666666</v>
      </c>
      <c r="M65" s="51">
        <f>SUM(M63:M64)</f>
        <v>3</v>
      </c>
      <c r="N65" s="14">
        <f>M65/J65</f>
        <v>0.2</v>
      </c>
      <c r="O65" s="51">
        <f>SUM(O63:O64)</f>
        <v>2</v>
      </c>
      <c r="P65" s="14">
        <f>O65/J65</f>
        <v>0.13333333333333333</v>
      </c>
      <c r="Q65" s="17">
        <f>J65/C65</f>
        <v>0.234375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2535</v>
      </c>
      <c r="C67" s="51">
        <f>SUM(C40,C48,C55,C61,C65)</f>
        <v>2607</v>
      </c>
      <c r="D67" s="51">
        <f>SUM(D40,D48,D55,D61,D65)</f>
        <v>1861</v>
      </c>
      <c r="E67" s="14">
        <f>D67/C67</f>
        <v>0.7138473341004986</v>
      </c>
      <c r="F67" s="51">
        <f>SUM(F40,F48,F55,F61,F65)</f>
        <v>540</v>
      </c>
      <c r="G67" s="15">
        <f>F67/C67</f>
        <v>0.20713463751438435</v>
      </c>
      <c r="H67" s="51">
        <f>SUM(H40,H48,H55,H61,H65)</f>
        <v>206</v>
      </c>
      <c r="I67" s="15">
        <f>H67/C67</f>
        <v>0.079018028385117</v>
      </c>
      <c r="J67" s="51">
        <f>SUM(J40,J48,J55,J61,J65)</f>
        <v>663</v>
      </c>
      <c r="K67" s="51">
        <f>SUM(K40,K48,K55,K61,K65)</f>
        <v>392</v>
      </c>
      <c r="L67" s="14">
        <f>K67/J67</f>
        <v>0.5912518853695324</v>
      </c>
      <c r="M67" s="51">
        <f>SUM(M40,M48,M55,M61,M65)</f>
        <v>180</v>
      </c>
      <c r="N67" s="14">
        <f>M67/J67</f>
        <v>0.27149321266968324</v>
      </c>
      <c r="O67" s="51">
        <f>SUM(O40,O48,O55,O61,O65)</f>
        <v>91</v>
      </c>
      <c r="P67" s="14">
        <f>O67/J67</f>
        <v>0.13725490196078433</v>
      </c>
      <c r="Q67" s="17">
        <f>J67/C67</f>
        <v>0.25431530494821636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5726</v>
      </c>
      <c r="C69" s="51">
        <f>C35+C67</f>
        <v>5745</v>
      </c>
      <c r="D69" s="51">
        <f>D35+D67</f>
        <v>4208</v>
      </c>
      <c r="E69" s="14">
        <f>D69/C69</f>
        <v>0.7324630113141862</v>
      </c>
      <c r="F69" s="51">
        <f>F35+F67</f>
        <v>1012</v>
      </c>
      <c r="G69" s="15">
        <f>F69/C69</f>
        <v>0.1761531766753699</v>
      </c>
      <c r="H69" s="51">
        <f>H35+H67</f>
        <v>525</v>
      </c>
      <c r="I69" s="15">
        <f>H69/C69</f>
        <v>0.09138381201044386</v>
      </c>
      <c r="J69" s="51">
        <f>J35+J67</f>
        <v>1557</v>
      </c>
      <c r="K69" s="51">
        <f>K35+K67</f>
        <v>973</v>
      </c>
      <c r="L69" s="14">
        <f>K69/J69</f>
        <v>0.6249197174052665</v>
      </c>
      <c r="M69" s="51">
        <f>M35+M67</f>
        <v>367</v>
      </c>
      <c r="N69" s="14">
        <f>M69/J69</f>
        <v>0.2357096981374438</v>
      </c>
      <c r="O69" s="51">
        <f>O35+O67</f>
        <v>217</v>
      </c>
      <c r="P69" s="14">
        <f>O69/J69</f>
        <v>0.13937058445728967</v>
      </c>
      <c r="Q69" s="17">
        <f>J69/C69</f>
        <v>0.2710182767624021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3" topLeftCell="B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23" sqref="S23"/>
    </sheetView>
  </sheetViews>
  <sheetFormatPr defaultColWidth="9.140625" defaultRowHeight="12.75"/>
  <cols>
    <col min="1" max="1" width="19.8515625" style="0" bestFit="1" customWidth="1"/>
    <col min="2" max="4" width="9.140625" style="60" customWidth="1"/>
    <col min="6" max="6" width="9.140625" style="60" customWidth="1"/>
    <col min="8" max="8" width="9.140625" style="60" customWidth="1"/>
    <col min="10" max="11" width="9.140625" style="60" customWidth="1"/>
    <col min="13" max="13" width="9.140625" style="60" customWidth="1"/>
    <col min="15" max="15" width="9.140625" style="60" customWidth="1"/>
  </cols>
  <sheetData>
    <row r="1" spans="1:17" ht="15.75">
      <c r="A1" s="1"/>
      <c r="B1" s="66" t="s">
        <v>72</v>
      </c>
      <c r="C1" s="94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102" t="s">
        <v>3</v>
      </c>
      <c r="E2" s="103"/>
      <c r="F2" s="104" t="s">
        <v>4</v>
      </c>
      <c r="G2" s="105"/>
      <c r="H2" s="105"/>
      <c r="I2" s="106"/>
      <c r="J2" s="81"/>
      <c r="K2" s="107" t="s">
        <v>3</v>
      </c>
      <c r="L2" s="108"/>
      <c r="M2" s="109" t="s">
        <v>4</v>
      </c>
      <c r="N2" s="110"/>
      <c r="O2" s="110"/>
      <c r="P2" s="111"/>
      <c r="Q2" s="39" t="s">
        <v>5</v>
      </c>
    </row>
    <row r="3" spans="1:17" ht="15.75">
      <c r="A3" s="22" t="s">
        <v>73</v>
      </c>
      <c r="B3" s="85" t="s">
        <v>71</v>
      </c>
      <c r="C3" s="84" t="s">
        <v>7</v>
      </c>
      <c r="D3" s="82" t="s">
        <v>8</v>
      </c>
      <c r="E3" s="38" t="s">
        <v>5</v>
      </c>
      <c r="F3" s="83" t="s">
        <v>9</v>
      </c>
      <c r="G3" s="12" t="s">
        <v>10</v>
      </c>
      <c r="H3" s="82" t="s">
        <v>11</v>
      </c>
      <c r="I3" s="12" t="s">
        <v>12</v>
      </c>
      <c r="J3" s="82" t="s">
        <v>7</v>
      </c>
      <c r="K3" s="82" t="s">
        <v>8</v>
      </c>
      <c r="L3" s="37" t="s">
        <v>5</v>
      </c>
      <c r="M3" s="82" t="s">
        <v>9</v>
      </c>
      <c r="N3" s="12" t="s">
        <v>10</v>
      </c>
      <c r="O3" s="82" t="s">
        <v>11</v>
      </c>
      <c r="P3" s="12" t="s">
        <v>13</v>
      </c>
      <c r="Q3" s="12" t="s">
        <v>14</v>
      </c>
    </row>
    <row r="4" spans="1:17" ht="15.75">
      <c r="A4" s="34" t="s">
        <v>74</v>
      </c>
      <c r="B4" s="73"/>
      <c r="C4" s="52"/>
      <c r="D4" s="52"/>
      <c r="E4" s="35"/>
      <c r="F4" s="78"/>
      <c r="G4" s="36"/>
      <c r="H4" s="52"/>
      <c r="I4" s="36"/>
      <c r="J4" s="52"/>
      <c r="K4" s="52"/>
      <c r="L4" s="23"/>
      <c r="M4" s="52"/>
      <c r="N4" s="36"/>
      <c r="O4" s="52"/>
      <c r="P4" s="36"/>
      <c r="Q4" s="36"/>
    </row>
    <row r="5" spans="1:17" ht="15">
      <c r="A5" s="13" t="s">
        <v>15</v>
      </c>
      <c r="B5" s="74">
        <f>OCT!B4</f>
        <v>366</v>
      </c>
      <c r="C5" s="74">
        <f>OCT!C4</f>
        <v>345</v>
      </c>
      <c r="D5" s="74">
        <f>OCT!D4</f>
        <v>308</v>
      </c>
      <c r="E5" s="14">
        <f>D5/C5</f>
        <v>0.8927536231884058</v>
      </c>
      <c r="F5" s="79">
        <f>OCT!F4</f>
        <v>2</v>
      </c>
      <c r="G5" s="15">
        <f>F5/C5</f>
        <v>0.005797101449275362</v>
      </c>
      <c r="H5" s="79">
        <f>OCT!H4</f>
        <v>35</v>
      </c>
      <c r="I5" s="15">
        <f>H5/C5</f>
        <v>0.10144927536231885</v>
      </c>
      <c r="J5" s="79">
        <f>OCT!J4</f>
        <v>100</v>
      </c>
      <c r="K5" s="79">
        <f>OCT!K4</f>
        <v>99</v>
      </c>
      <c r="L5" s="14">
        <f>K5/J5</f>
        <v>0.99</v>
      </c>
      <c r="M5" s="79">
        <f>OCT!M4</f>
        <v>0</v>
      </c>
      <c r="N5" s="14">
        <f>M5/J5</f>
        <v>0</v>
      </c>
      <c r="O5" s="79">
        <f>OCT!O4</f>
        <v>1</v>
      </c>
      <c r="P5" s="14">
        <f>O5/J5</f>
        <v>0.01</v>
      </c>
      <c r="Q5" s="15">
        <f>J5/C5</f>
        <v>0.2898550724637681</v>
      </c>
    </row>
    <row r="6" spans="1:17" ht="15">
      <c r="A6" s="13" t="s">
        <v>16</v>
      </c>
      <c r="B6" s="74">
        <f>OCT!B5</f>
        <v>429</v>
      </c>
      <c r="C6" s="74">
        <f>OCT!C5</f>
        <v>484</v>
      </c>
      <c r="D6" s="74">
        <f>OCT!D5</f>
        <v>405</v>
      </c>
      <c r="E6" s="14">
        <f>D6/C6</f>
        <v>0.8367768595041323</v>
      </c>
      <c r="F6" s="79">
        <f>OCT!F5</f>
        <v>20</v>
      </c>
      <c r="G6" s="15">
        <f>F6/C6</f>
        <v>0.04132231404958678</v>
      </c>
      <c r="H6" s="79">
        <f>OCT!H5</f>
        <v>59</v>
      </c>
      <c r="I6" s="15">
        <f>H6/C6</f>
        <v>0.12190082644628099</v>
      </c>
      <c r="J6" s="79">
        <f>OCT!J5</f>
        <v>198</v>
      </c>
      <c r="K6" s="79">
        <f>OCT!K5</f>
        <v>175</v>
      </c>
      <c r="L6" s="14">
        <f>K6/J6</f>
        <v>0.8838383838383839</v>
      </c>
      <c r="M6" s="79">
        <f>OCT!M5</f>
        <v>3</v>
      </c>
      <c r="N6" s="14">
        <f>M6/J6</f>
        <v>0.015151515151515152</v>
      </c>
      <c r="O6" s="79">
        <f>OCT!O5</f>
        <v>20</v>
      </c>
      <c r="P6" s="14">
        <f>O6/J6</f>
        <v>0.10101010101010101</v>
      </c>
      <c r="Q6" s="15">
        <f>J6/C6</f>
        <v>0.4090909090909091</v>
      </c>
    </row>
    <row r="7" spans="1:17" ht="15.75">
      <c r="A7" s="7" t="s">
        <v>23</v>
      </c>
      <c r="B7" s="75">
        <f>SUM(B5:B6)</f>
        <v>795</v>
      </c>
      <c r="C7" s="75">
        <f>SUM(C5:C6)</f>
        <v>829</v>
      </c>
      <c r="D7" s="75">
        <f>SUM(D5:D6)</f>
        <v>713</v>
      </c>
      <c r="E7" s="89">
        <f>D7/C7</f>
        <v>0.8600723763570567</v>
      </c>
      <c r="F7" s="75">
        <f>SUM(F5:F6)</f>
        <v>22</v>
      </c>
      <c r="G7" s="17">
        <f>F7/C7</f>
        <v>0.026537997587454766</v>
      </c>
      <c r="H7" s="75">
        <f>SUM(H5:H6)</f>
        <v>94</v>
      </c>
      <c r="I7" s="17">
        <f>H7/C7</f>
        <v>0.11338962605548854</v>
      </c>
      <c r="J7" s="75">
        <f>SUM(J5:J6)</f>
        <v>298</v>
      </c>
      <c r="K7" s="75">
        <f>SUM(K5:K6)</f>
        <v>274</v>
      </c>
      <c r="L7" s="89">
        <f>K7/J7</f>
        <v>0.9194630872483222</v>
      </c>
      <c r="M7" s="75">
        <f>SUM(M5:M6)</f>
        <v>3</v>
      </c>
      <c r="N7" s="89">
        <f>M7/J7</f>
        <v>0.010067114093959731</v>
      </c>
      <c r="O7" s="75">
        <f>SUM(O5:O6)</f>
        <v>21</v>
      </c>
      <c r="P7" s="89">
        <f>O7/J7</f>
        <v>0.07046979865771812</v>
      </c>
      <c r="Q7" s="17">
        <f>J7/C7</f>
        <v>0.3594692400482509</v>
      </c>
    </row>
    <row r="8" spans="1:17" ht="15">
      <c r="A8" s="18"/>
      <c r="B8" s="49"/>
      <c r="C8" s="49"/>
      <c r="D8" s="49"/>
      <c r="E8" s="19"/>
      <c r="F8" s="56"/>
      <c r="G8" s="20"/>
      <c r="H8" s="57"/>
      <c r="I8" s="20"/>
      <c r="J8" s="49"/>
      <c r="K8" s="49"/>
      <c r="L8" s="19"/>
      <c r="M8" s="56"/>
      <c r="N8" s="19"/>
      <c r="O8" s="56"/>
      <c r="P8" s="19"/>
      <c r="Q8" s="20"/>
    </row>
    <row r="9" spans="1:17" ht="15">
      <c r="A9" s="13" t="s">
        <v>25</v>
      </c>
      <c r="B9" s="74">
        <f>OCT!B15</f>
        <v>422</v>
      </c>
      <c r="C9" s="74">
        <f>OCT!C15</f>
        <v>449</v>
      </c>
      <c r="D9" s="74">
        <f>OCT!D15</f>
        <v>440</v>
      </c>
      <c r="E9" s="14">
        <f>D9/C9</f>
        <v>0.9799554565701559</v>
      </c>
      <c r="F9" s="74">
        <f>OCT!F15</f>
        <v>5</v>
      </c>
      <c r="G9" s="15">
        <f>F9/C9</f>
        <v>0.011135857461024499</v>
      </c>
      <c r="H9" s="74">
        <f>OCT!H15</f>
        <v>4</v>
      </c>
      <c r="I9" s="15">
        <f>H9/C9</f>
        <v>0.008908685968819599</v>
      </c>
      <c r="J9" s="74">
        <f>OCT!J15</f>
        <v>137</v>
      </c>
      <c r="K9" s="74">
        <f>OCT!K15</f>
        <v>135</v>
      </c>
      <c r="L9" s="14">
        <f>K9/J9</f>
        <v>0.9854014598540146</v>
      </c>
      <c r="M9" s="74">
        <f>OCT!M15</f>
        <v>2</v>
      </c>
      <c r="N9" s="14">
        <f>M9/J9</f>
        <v>0.014598540145985401</v>
      </c>
      <c r="O9" s="74">
        <f>OCT!O15</f>
        <v>0</v>
      </c>
      <c r="P9" s="14">
        <f>O9/J9</f>
        <v>0</v>
      </c>
      <c r="Q9" s="15">
        <f>J9/C9</f>
        <v>0.3051224944320713</v>
      </c>
    </row>
    <row r="10" spans="1:17" ht="15">
      <c r="A10" s="13" t="s">
        <v>26</v>
      </c>
      <c r="B10" s="74">
        <f>OCT!B16</f>
        <v>308</v>
      </c>
      <c r="C10" s="74">
        <f>OCT!C16</f>
        <v>323</v>
      </c>
      <c r="D10" s="74">
        <f>OCT!D16</f>
        <v>281</v>
      </c>
      <c r="E10" s="14">
        <f>D10/C10</f>
        <v>0.8699690402476781</v>
      </c>
      <c r="F10" s="74">
        <f>OCT!F16</f>
        <v>9</v>
      </c>
      <c r="G10" s="15">
        <f>F10/C10</f>
        <v>0.02786377708978328</v>
      </c>
      <c r="H10" s="74">
        <f>OCT!H16</f>
        <v>33</v>
      </c>
      <c r="I10" s="15">
        <f>H10/C10</f>
        <v>0.1021671826625387</v>
      </c>
      <c r="J10" s="74">
        <f>OCT!J16</f>
        <v>83</v>
      </c>
      <c r="K10" s="74">
        <f>OCT!K16</f>
        <v>70</v>
      </c>
      <c r="L10" s="14">
        <f>K10/J10</f>
        <v>0.8433734939759037</v>
      </c>
      <c r="M10" s="74">
        <f>OCT!M16</f>
        <v>2</v>
      </c>
      <c r="N10" s="14">
        <f>M10/J10</f>
        <v>0.024096385542168676</v>
      </c>
      <c r="O10" s="74">
        <f>OCT!O16</f>
        <v>11</v>
      </c>
      <c r="P10" s="14">
        <f>O10/J10</f>
        <v>0.13253012048192772</v>
      </c>
      <c r="Q10" s="15">
        <f>J10/C10</f>
        <v>0.25696594427244585</v>
      </c>
    </row>
    <row r="11" spans="1:17" ht="15">
      <c r="A11" s="13" t="s">
        <v>31</v>
      </c>
      <c r="B11" s="74">
        <f>OCT!B21</f>
        <v>383</v>
      </c>
      <c r="C11" s="74">
        <f>OCT!C21</f>
        <v>455</v>
      </c>
      <c r="D11" s="74">
        <f>OCT!D21</f>
        <v>422</v>
      </c>
      <c r="E11" s="14">
        <f>D11/C11</f>
        <v>0.9274725274725275</v>
      </c>
      <c r="F11" s="74">
        <f>OCT!F21</f>
        <v>14</v>
      </c>
      <c r="G11" s="15">
        <f>F11/C11</f>
        <v>0.03076923076923077</v>
      </c>
      <c r="H11" s="74">
        <f>OCT!H21</f>
        <v>19</v>
      </c>
      <c r="I11" s="15">
        <f>H11/C11</f>
        <v>0.041758241758241756</v>
      </c>
      <c r="J11" s="74">
        <f>OCT!J21</f>
        <v>157</v>
      </c>
      <c r="K11" s="74">
        <f>OCT!K21</f>
        <v>136</v>
      </c>
      <c r="L11" s="14">
        <f>K11/J11</f>
        <v>0.8662420382165605</v>
      </c>
      <c r="M11" s="74">
        <f>OCT!M21</f>
        <v>5</v>
      </c>
      <c r="N11" s="14">
        <f>M11/J11</f>
        <v>0.03184713375796178</v>
      </c>
      <c r="O11" s="74">
        <f>OCT!O21</f>
        <v>16</v>
      </c>
      <c r="P11" s="14">
        <f>O11/J11</f>
        <v>0.10191082802547771</v>
      </c>
      <c r="Q11" s="15">
        <f>J11/C11</f>
        <v>0.34505494505494505</v>
      </c>
    </row>
    <row r="12" spans="1:17" ht="15.75">
      <c r="A12" s="7" t="s">
        <v>32</v>
      </c>
      <c r="B12" s="75">
        <f>SUM(B9:B11)</f>
        <v>1113</v>
      </c>
      <c r="C12" s="75">
        <f>SUM(C9:C11)</f>
        <v>1227</v>
      </c>
      <c r="D12" s="75">
        <f>SUM(D9:D11)</f>
        <v>1143</v>
      </c>
      <c r="E12" s="89">
        <f>D12/C12</f>
        <v>0.9315403422982885</v>
      </c>
      <c r="F12" s="75">
        <f>SUM(F9:F11)</f>
        <v>28</v>
      </c>
      <c r="G12" s="17">
        <f>F12/C12</f>
        <v>0.022819885900570498</v>
      </c>
      <c r="H12" s="75">
        <f>SUM(H9:H11)</f>
        <v>56</v>
      </c>
      <c r="I12" s="17">
        <f>H12/C12</f>
        <v>0.045639771801140996</v>
      </c>
      <c r="J12" s="75">
        <f>SUM(J9:J11)</f>
        <v>377</v>
      </c>
      <c r="K12" s="75">
        <f>SUM(K9:K11)</f>
        <v>341</v>
      </c>
      <c r="L12" s="89">
        <f>K12/J12</f>
        <v>0.9045092838196287</v>
      </c>
      <c r="M12" s="75">
        <f>SUM(M9:M11)</f>
        <v>9</v>
      </c>
      <c r="N12" s="89">
        <f>M12/J12</f>
        <v>0.023872679045092837</v>
      </c>
      <c r="O12" s="75">
        <f>SUM(O9:O11)</f>
        <v>27</v>
      </c>
      <c r="P12" s="89">
        <f>O12/J12</f>
        <v>0.07161803713527852</v>
      </c>
      <c r="Q12" s="17">
        <f>J12/C12</f>
        <v>0.3072534637326813</v>
      </c>
    </row>
    <row r="13" spans="1:17" ht="15">
      <c r="A13" s="13"/>
      <c r="B13" s="74"/>
      <c r="C13" s="74"/>
      <c r="D13" s="74"/>
      <c r="E13" s="14"/>
      <c r="F13" s="79"/>
      <c r="G13" s="15"/>
      <c r="H13" s="74"/>
      <c r="I13" s="15"/>
      <c r="J13" s="74"/>
      <c r="K13" s="74"/>
      <c r="L13" s="14"/>
      <c r="M13" s="79"/>
      <c r="N13" s="14"/>
      <c r="O13" s="79"/>
      <c r="P13" s="14"/>
      <c r="Q13" s="15"/>
    </row>
    <row r="14" spans="1:17" ht="15">
      <c r="A14" s="13" t="s">
        <v>39</v>
      </c>
      <c r="B14" s="74">
        <f>OCT!B30</f>
        <v>275</v>
      </c>
      <c r="C14" s="74">
        <f>OCT!C30</f>
        <v>279</v>
      </c>
      <c r="D14" s="74">
        <f>OCT!D30</f>
        <v>222</v>
      </c>
      <c r="E14" s="14">
        <f>D14/C14</f>
        <v>0.7956989247311828</v>
      </c>
      <c r="F14" s="74">
        <f>OCT!F30</f>
        <v>29</v>
      </c>
      <c r="G14" s="15">
        <f>F14/C14</f>
        <v>0.1039426523297491</v>
      </c>
      <c r="H14" s="74">
        <f>OCT!H30</f>
        <v>28</v>
      </c>
      <c r="I14" s="15">
        <f>H14/C14</f>
        <v>0.1003584229390681</v>
      </c>
      <c r="J14" s="74">
        <f>OCT!J30</f>
        <v>99</v>
      </c>
      <c r="K14" s="74">
        <f>OCT!K30</f>
        <v>56</v>
      </c>
      <c r="L14" s="14">
        <f>K14/J14</f>
        <v>0.5656565656565656</v>
      </c>
      <c r="M14" s="74">
        <f>OCT!M30</f>
        <v>26</v>
      </c>
      <c r="N14" s="14">
        <f>M14/J14</f>
        <v>0.26262626262626265</v>
      </c>
      <c r="O14" s="74">
        <f>OCT!O30</f>
        <v>17</v>
      </c>
      <c r="P14" s="14">
        <f>O14/J14</f>
        <v>0.1717171717171717</v>
      </c>
      <c r="Q14" s="15">
        <f>J14/C14</f>
        <v>0.3548387096774194</v>
      </c>
    </row>
    <row r="15" spans="1:17" ht="15.75">
      <c r="A15" s="7" t="s">
        <v>42</v>
      </c>
      <c r="B15" s="75">
        <f>B14</f>
        <v>275</v>
      </c>
      <c r="C15" s="75">
        <f>C14</f>
        <v>279</v>
      </c>
      <c r="D15" s="75">
        <f>D14</f>
        <v>222</v>
      </c>
      <c r="E15" s="89">
        <f>D15/C15</f>
        <v>0.7956989247311828</v>
      </c>
      <c r="F15" s="75">
        <f>F14</f>
        <v>29</v>
      </c>
      <c r="G15" s="17">
        <f>F15/C15</f>
        <v>0.1039426523297491</v>
      </c>
      <c r="H15" s="75">
        <f>H14</f>
        <v>28</v>
      </c>
      <c r="I15" s="17">
        <f>H15/C15</f>
        <v>0.1003584229390681</v>
      </c>
      <c r="J15" s="75">
        <f>J14</f>
        <v>99</v>
      </c>
      <c r="K15" s="75">
        <f>K14</f>
        <v>56</v>
      </c>
      <c r="L15" s="89">
        <f>K15/J15</f>
        <v>0.5656565656565656</v>
      </c>
      <c r="M15" s="75">
        <f>M14</f>
        <v>26</v>
      </c>
      <c r="N15" s="89">
        <f>M15/J15</f>
        <v>0.26262626262626265</v>
      </c>
      <c r="O15" s="75">
        <f>O14</f>
        <v>17</v>
      </c>
      <c r="P15" s="89">
        <f>O15/J15</f>
        <v>0.1717171717171717</v>
      </c>
      <c r="Q15" s="17">
        <f>J15/C15</f>
        <v>0.3548387096774194</v>
      </c>
    </row>
    <row r="16" spans="1:17" ht="15">
      <c r="A16" s="18"/>
      <c r="B16" s="49"/>
      <c r="C16" s="49"/>
      <c r="D16" s="49"/>
      <c r="E16" s="19"/>
      <c r="F16" s="56"/>
      <c r="G16" s="20"/>
      <c r="H16" s="57"/>
      <c r="I16" s="20"/>
      <c r="J16" s="49"/>
      <c r="K16" s="49"/>
      <c r="L16" s="19"/>
      <c r="M16" s="56"/>
      <c r="N16" s="19"/>
      <c r="O16" s="56"/>
      <c r="P16" s="19"/>
      <c r="Q16" s="20"/>
    </row>
    <row r="17" spans="1:17" ht="15.75">
      <c r="A17" s="7" t="s">
        <v>75</v>
      </c>
      <c r="B17" s="75">
        <f>B7+B12+B15</f>
        <v>2183</v>
      </c>
      <c r="C17" s="75">
        <f>C7+C12+C15</f>
        <v>2335</v>
      </c>
      <c r="D17" s="75">
        <f>D7+D12+D15</f>
        <v>2078</v>
      </c>
      <c r="E17" s="89">
        <f>D17/C17</f>
        <v>0.8899357601713062</v>
      </c>
      <c r="F17" s="75">
        <f>F7+F12+F15</f>
        <v>79</v>
      </c>
      <c r="G17" s="17">
        <f>F17/C17</f>
        <v>0.033832976445396144</v>
      </c>
      <c r="H17" s="75">
        <f>H7+H12+H15</f>
        <v>178</v>
      </c>
      <c r="I17" s="17">
        <f>H17/C17</f>
        <v>0.07623126338329765</v>
      </c>
      <c r="J17" s="75">
        <f>J7+J12+J15</f>
        <v>774</v>
      </c>
      <c r="K17" s="75">
        <f>K7+K12+K15</f>
        <v>671</v>
      </c>
      <c r="L17" s="89">
        <f>K17/J17</f>
        <v>0.8669250645994832</v>
      </c>
      <c r="M17" s="75">
        <f>M7+M12+M15</f>
        <v>38</v>
      </c>
      <c r="N17" s="89">
        <f>M17/J17</f>
        <v>0.04909560723514212</v>
      </c>
      <c r="O17" s="75">
        <f>O7+O12+O15</f>
        <v>65</v>
      </c>
      <c r="P17" s="89">
        <f>O17/J17</f>
        <v>0.08397932816537468</v>
      </c>
      <c r="Q17" s="17">
        <f>J17/C17</f>
        <v>0.3314775160599572</v>
      </c>
    </row>
    <row r="18" spans="1:17" ht="15.75">
      <c r="A18" s="1"/>
      <c r="B18" s="52"/>
      <c r="C18" s="49"/>
      <c r="D18" s="49"/>
      <c r="E18" s="19"/>
      <c r="F18" s="56"/>
      <c r="G18" s="20"/>
      <c r="H18" s="57"/>
      <c r="I18" s="20"/>
      <c r="J18" s="49"/>
      <c r="K18" s="49"/>
      <c r="L18" s="19"/>
      <c r="M18" s="56"/>
      <c r="N18" s="19"/>
      <c r="O18" s="56"/>
      <c r="P18" s="19"/>
      <c r="Q18" s="20"/>
    </row>
    <row r="19" spans="1:17" ht="15.75">
      <c r="A19" s="7" t="s">
        <v>70</v>
      </c>
      <c r="B19" s="75">
        <f>OCT!B69</f>
        <v>4925</v>
      </c>
      <c r="C19" s="75">
        <f>OCT!C69</f>
        <v>5045</v>
      </c>
      <c r="D19" s="75">
        <f>OCT!D69</f>
        <v>4224</v>
      </c>
      <c r="E19" s="89">
        <f>D19/C19</f>
        <v>0.8372646184340932</v>
      </c>
      <c r="F19" s="75">
        <f>OCT!F69</f>
        <v>472</v>
      </c>
      <c r="G19" s="17">
        <f>F19/C19</f>
        <v>0.09355797819623389</v>
      </c>
      <c r="H19" s="75">
        <f>OCT!H69</f>
        <v>349</v>
      </c>
      <c r="I19" s="17">
        <f>H19/C19</f>
        <v>0.06917740336967294</v>
      </c>
      <c r="J19" s="75">
        <f>OCT!J69</f>
        <v>1553</v>
      </c>
      <c r="K19" s="75">
        <f>OCT!K69</f>
        <v>1209</v>
      </c>
      <c r="L19" s="89">
        <f>K19/J19</f>
        <v>0.7784932388924662</v>
      </c>
      <c r="M19" s="75">
        <f>OCT!M69</f>
        <v>205</v>
      </c>
      <c r="N19" s="89">
        <f>M19/J19</f>
        <v>0.1320025756600129</v>
      </c>
      <c r="O19" s="75">
        <f>OCT!O69</f>
        <v>139</v>
      </c>
      <c r="P19" s="89">
        <f>O19/J19</f>
        <v>0.08950418544752092</v>
      </c>
      <c r="Q19" s="17">
        <f>J19/C19</f>
        <v>0.30782953419226955</v>
      </c>
    </row>
    <row r="20" spans="1:17" ht="12.75">
      <c r="A20" s="29"/>
      <c r="B20" s="76"/>
      <c r="C20" s="76"/>
      <c r="D20" s="76"/>
      <c r="E20" s="30"/>
      <c r="F20" s="76"/>
      <c r="G20" s="30"/>
      <c r="H20" s="76"/>
      <c r="I20" s="30"/>
      <c r="J20" s="76"/>
      <c r="K20" s="76"/>
      <c r="L20" s="30"/>
      <c r="M20" s="76"/>
      <c r="N20" s="30"/>
      <c r="O20" s="76"/>
      <c r="P20" s="30"/>
      <c r="Q20" s="30"/>
    </row>
    <row r="21" spans="1:17" ht="15.75">
      <c r="A21" s="31" t="s">
        <v>76</v>
      </c>
      <c r="B21" s="77"/>
      <c r="C21" s="77"/>
      <c r="D21" s="77"/>
      <c r="E21" s="32"/>
      <c r="F21" s="80"/>
      <c r="G21" s="33"/>
      <c r="H21" s="77"/>
      <c r="I21" s="33"/>
      <c r="J21" s="77"/>
      <c r="K21" s="77"/>
      <c r="L21" s="32"/>
      <c r="M21" s="80"/>
      <c r="N21" s="32"/>
      <c r="O21" s="80"/>
      <c r="P21" s="32"/>
      <c r="Q21" s="33"/>
    </row>
    <row r="22" spans="1:17" ht="15">
      <c r="A22" s="13" t="s">
        <v>15</v>
      </c>
      <c r="B22" s="74">
        <f>NOV!B4</f>
        <v>361</v>
      </c>
      <c r="C22" s="74">
        <f>NOV!C4</f>
        <v>422</v>
      </c>
      <c r="D22" s="74">
        <f>NOV!D4</f>
        <v>361</v>
      </c>
      <c r="E22" s="14">
        <f>D22/C22</f>
        <v>0.8554502369668247</v>
      </c>
      <c r="F22" s="74">
        <f>NOV!F4</f>
        <v>16</v>
      </c>
      <c r="G22" s="15">
        <f>F22/C22</f>
        <v>0.037914691943127965</v>
      </c>
      <c r="H22" s="74">
        <f>NOV!H4</f>
        <v>45</v>
      </c>
      <c r="I22" s="15">
        <f>H22/C22</f>
        <v>0.1066350710900474</v>
      </c>
      <c r="J22" s="74">
        <f>NOV!J4</f>
        <v>139</v>
      </c>
      <c r="K22" s="74">
        <f>NOV!K4</f>
        <v>125</v>
      </c>
      <c r="L22" s="14">
        <f>K22/J22</f>
        <v>0.8992805755395683</v>
      </c>
      <c r="M22" s="74">
        <f>NOV!M4</f>
        <v>4</v>
      </c>
      <c r="N22" s="14">
        <f>M22/J22</f>
        <v>0.02877697841726619</v>
      </c>
      <c r="O22" s="74">
        <f>NOV!O4</f>
        <v>10</v>
      </c>
      <c r="P22" s="14">
        <f>O22/J22</f>
        <v>0.07194244604316546</v>
      </c>
      <c r="Q22" s="15">
        <f>J22/C22</f>
        <v>0.3293838862559242</v>
      </c>
    </row>
    <row r="23" spans="1:17" ht="15">
      <c r="A23" s="13" t="s">
        <v>16</v>
      </c>
      <c r="B23" s="74">
        <f>NOV!B5</f>
        <v>318</v>
      </c>
      <c r="C23" s="74">
        <f>NOV!C5</f>
        <v>408</v>
      </c>
      <c r="D23" s="74">
        <f>NOV!D5</f>
        <v>318</v>
      </c>
      <c r="E23" s="14">
        <f>D23/C23</f>
        <v>0.7794117647058824</v>
      </c>
      <c r="F23" s="74">
        <f>NOV!F5</f>
        <v>35</v>
      </c>
      <c r="G23" s="15">
        <f>F23/C23</f>
        <v>0.0857843137254902</v>
      </c>
      <c r="H23" s="74">
        <f>NOV!H5</f>
        <v>55</v>
      </c>
      <c r="I23" s="15">
        <f>H23/C23</f>
        <v>0.13480392156862744</v>
      </c>
      <c r="J23" s="74">
        <f>NOV!J5</f>
        <v>158</v>
      </c>
      <c r="K23" s="74">
        <f>NOV!K5</f>
        <v>142</v>
      </c>
      <c r="L23" s="14">
        <f>K23/J23</f>
        <v>0.8987341772151899</v>
      </c>
      <c r="M23" s="74">
        <f>NOV!M5</f>
        <v>2</v>
      </c>
      <c r="N23" s="14">
        <f>M23/J23</f>
        <v>0.012658227848101266</v>
      </c>
      <c r="O23" s="74">
        <f>NOV!O5</f>
        <v>14</v>
      </c>
      <c r="P23" s="14">
        <f>O23/J23</f>
        <v>0.08860759493670886</v>
      </c>
      <c r="Q23" s="15">
        <f>J23/C23</f>
        <v>0.3872549019607843</v>
      </c>
    </row>
    <row r="24" spans="1:17" ht="15.75">
      <c r="A24" s="7" t="s">
        <v>23</v>
      </c>
      <c r="B24" s="75">
        <f>SUM(B22:B23)</f>
        <v>679</v>
      </c>
      <c r="C24" s="75">
        <f>SUM(C22:C23)</f>
        <v>830</v>
      </c>
      <c r="D24" s="75">
        <f>SUM(D22:D23)</f>
        <v>679</v>
      </c>
      <c r="E24" s="89">
        <f>D24/C24</f>
        <v>0.8180722891566266</v>
      </c>
      <c r="F24" s="75">
        <f>SUM(F22:F23)</f>
        <v>51</v>
      </c>
      <c r="G24" s="17">
        <f>F24/C24</f>
        <v>0.06144578313253012</v>
      </c>
      <c r="H24" s="75">
        <f>SUM(H22:H23)</f>
        <v>100</v>
      </c>
      <c r="I24" s="17">
        <f>H24/C24</f>
        <v>0.12048192771084337</v>
      </c>
      <c r="J24" s="75">
        <f>SUM(J22:J23)</f>
        <v>297</v>
      </c>
      <c r="K24" s="75">
        <f>SUM(K22:K23)</f>
        <v>267</v>
      </c>
      <c r="L24" s="89">
        <f>K24/J24</f>
        <v>0.898989898989899</v>
      </c>
      <c r="M24" s="75">
        <f>SUM(M22:M23)</f>
        <v>6</v>
      </c>
      <c r="N24" s="89">
        <f>M24/J24</f>
        <v>0.020202020202020204</v>
      </c>
      <c r="O24" s="75">
        <f>SUM(O22:O23)</f>
        <v>24</v>
      </c>
      <c r="P24" s="89">
        <f>O24/J24</f>
        <v>0.08080808080808081</v>
      </c>
      <c r="Q24" s="17">
        <f>J24/C24</f>
        <v>0.3578313253012048</v>
      </c>
    </row>
    <row r="25" spans="1:17" ht="15">
      <c r="A25" s="18"/>
      <c r="B25" s="49"/>
      <c r="C25" s="49"/>
      <c r="D25" s="49"/>
      <c r="E25" s="19"/>
      <c r="F25" s="56"/>
      <c r="G25" s="20"/>
      <c r="H25" s="57"/>
      <c r="I25" s="20"/>
      <c r="J25" s="49"/>
      <c r="K25" s="49"/>
      <c r="L25" s="19"/>
      <c r="M25" s="56"/>
      <c r="N25" s="19"/>
      <c r="O25" s="56"/>
      <c r="P25" s="19"/>
      <c r="Q25" s="20"/>
    </row>
    <row r="26" spans="1:17" ht="15">
      <c r="A26" s="13" t="s">
        <v>25</v>
      </c>
      <c r="B26" s="74">
        <f>NOV!B15</f>
        <v>407</v>
      </c>
      <c r="C26" s="74">
        <f>NOV!C15</f>
        <v>457</v>
      </c>
      <c r="D26" s="74">
        <f>NOV!D15</f>
        <v>438</v>
      </c>
      <c r="E26" s="14">
        <f>D26/C26</f>
        <v>0.9584245076586433</v>
      </c>
      <c r="F26" s="74">
        <f>NOV!F15</f>
        <v>13</v>
      </c>
      <c r="G26" s="15">
        <f>F26/C26</f>
        <v>0.028446389496717725</v>
      </c>
      <c r="H26" s="74">
        <f>NOV!H15</f>
        <v>6</v>
      </c>
      <c r="I26" s="15">
        <f>H26/C26</f>
        <v>0.01312910284463895</v>
      </c>
      <c r="J26" s="74">
        <f>NOV!J15</f>
        <v>133</v>
      </c>
      <c r="K26" s="74">
        <f>NOV!K15</f>
        <v>129</v>
      </c>
      <c r="L26" s="14">
        <f>K26/J26</f>
        <v>0.9699248120300752</v>
      </c>
      <c r="M26" s="74">
        <f>NOV!M15</f>
        <v>3</v>
      </c>
      <c r="N26" s="14">
        <f>M26/J26</f>
        <v>0.022556390977443608</v>
      </c>
      <c r="O26" s="74">
        <f>NOV!O15</f>
        <v>1</v>
      </c>
      <c r="P26" s="14">
        <f>O26/J26</f>
        <v>0.007518796992481203</v>
      </c>
      <c r="Q26" s="15">
        <f>J26/C26</f>
        <v>0.2910284463894967</v>
      </c>
    </row>
    <row r="27" spans="1:17" ht="15">
      <c r="A27" s="13" t="s">
        <v>26</v>
      </c>
      <c r="B27" s="74">
        <f>NOV!B16</f>
        <v>296</v>
      </c>
      <c r="C27" s="74">
        <f>NOV!C16</f>
        <v>329</v>
      </c>
      <c r="D27" s="74">
        <f>NOV!D16</f>
        <v>289</v>
      </c>
      <c r="E27" s="14">
        <f>D27/C27</f>
        <v>0.878419452887538</v>
      </c>
      <c r="F27" s="74">
        <f>NOV!F16</f>
        <v>12</v>
      </c>
      <c r="G27" s="15">
        <f>F27/C27</f>
        <v>0.0364741641337386</v>
      </c>
      <c r="H27" s="74">
        <f>NOV!H16</f>
        <v>28</v>
      </c>
      <c r="I27" s="15">
        <f>H27/C27</f>
        <v>0.0851063829787234</v>
      </c>
      <c r="J27" s="74">
        <f>NOV!J16</f>
        <v>80</v>
      </c>
      <c r="K27" s="74">
        <f>NOV!K16</f>
        <v>64</v>
      </c>
      <c r="L27" s="14">
        <f>K27/J27</f>
        <v>0.8</v>
      </c>
      <c r="M27" s="74">
        <f>NOV!M16</f>
        <v>3</v>
      </c>
      <c r="N27" s="14">
        <f>M27/J27</f>
        <v>0.0375</v>
      </c>
      <c r="O27" s="74">
        <f>NOV!O16</f>
        <v>13</v>
      </c>
      <c r="P27" s="14">
        <f>O27/J27</f>
        <v>0.1625</v>
      </c>
      <c r="Q27" s="15">
        <f>J27/C27</f>
        <v>0.24316109422492402</v>
      </c>
    </row>
    <row r="28" spans="1:17" ht="15">
      <c r="A28" s="13" t="s">
        <v>31</v>
      </c>
      <c r="B28" s="74">
        <f>NOV!B21</f>
        <v>356</v>
      </c>
      <c r="C28" s="74">
        <f>NOV!C21</f>
        <v>377</v>
      </c>
      <c r="D28" s="74">
        <f>NOV!D21</f>
        <v>351</v>
      </c>
      <c r="E28" s="14">
        <f>D28/C28</f>
        <v>0.9310344827586207</v>
      </c>
      <c r="F28" s="74">
        <f>NOV!F21</f>
        <v>4</v>
      </c>
      <c r="G28" s="15">
        <f>F28/C28</f>
        <v>0.010610079575596816</v>
      </c>
      <c r="H28" s="74">
        <f>NOV!H21</f>
        <v>22</v>
      </c>
      <c r="I28" s="15">
        <f>H28/C28</f>
        <v>0.058355437665782495</v>
      </c>
      <c r="J28" s="74">
        <f>NOV!J21</f>
        <v>135</v>
      </c>
      <c r="K28" s="74">
        <f>NOV!K21</f>
        <v>115</v>
      </c>
      <c r="L28" s="14">
        <f>K28/J28</f>
        <v>0.8518518518518519</v>
      </c>
      <c r="M28" s="74">
        <f>NOV!M21</f>
        <v>4</v>
      </c>
      <c r="N28" s="14">
        <f>M28/J28</f>
        <v>0.02962962962962963</v>
      </c>
      <c r="O28" s="74">
        <f>NOV!O21</f>
        <v>16</v>
      </c>
      <c r="P28" s="14">
        <f>O28/J28</f>
        <v>0.11851851851851852</v>
      </c>
      <c r="Q28" s="15">
        <f>J28/C28</f>
        <v>0.35809018567639256</v>
      </c>
    </row>
    <row r="29" spans="1:17" ht="15.75">
      <c r="A29" s="7" t="s">
        <v>32</v>
      </c>
      <c r="B29" s="75">
        <f>SUM(B26:B28)</f>
        <v>1059</v>
      </c>
      <c r="C29" s="75">
        <f>SUM(C26:C28)</f>
        <v>1163</v>
      </c>
      <c r="D29" s="75">
        <f>SUM(D26:D28)</f>
        <v>1078</v>
      </c>
      <c r="E29" s="89">
        <f>D29/C29</f>
        <v>0.9269131556319863</v>
      </c>
      <c r="F29" s="75">
        <f>SUM(F26:F28)</f>
        <v>29</v>
      </c>
      <c r="G29" s="17">
        <f>F29/C29</f>
        <v>0.024935511607910577</v>
      </c>
      <c r="H29" s="75">
        <f>SUM(H26:H28)</f>
        <v>56</v>
      </c>
      <c r="I29" s="17">
        <f>H29/C29</f>
        <v>0.04815133276010318</v>
      </c>
      <c r="J29" s="75">
        <f>SUM(J26:J28)</f>
        <v>348</v>
      </c>
      <c r="K29" s="75">
        <f>SUM(K26:K28)</f>
        <v>308</v>
      </c>
      <c r="L29" s="89">
        <f>K29/J29</f>
        <v>0.8850574712643678</v>
      </c>
      <c r="M29" s="75">
        <f>SUM(M26:M28)</f>
        <v>10</v>
      </c>
      <c r="N29" s="89">
        <f>M29/J29</f>
        <v>0.028735632183908046</v>
      </c>
      <c r="O29" s="75">
        <f>SUM(O26:O28)</f>
        <v>30</v>
      </c>
      <c r="P29" s="89">
        <f>O29/J29</f>
        <v>0.08620689655172414</v>
      </c>
      <c r="Q29" s="17">
        <f>J29/C29</f>
        <v>0.2992261392949269</v>
      </c>
    </row>
    <row r="30" spans="1:17" ht="15">
      <c r="A30" s="13"/>
      <c r="B30" s="74"/>
      <c r="C30" s="74"/>
      <c r="D30" s="74"/>
      <c r="E30" s="14"/>
      <c r="F30" s="79"/>
      <c r="G30" s="15"/>
      <c r="H30" s="74"/>
      <c r="I30" s="15"/>
      <c r="J30" s="74"/>
      <c r="K30" s="74"/>
      <c r="L30" s="14"/>
      <c r="M30" s="79"/>
      <c r="N30" s="14"/>
      <c r="O30" s="79"/>
      <c r="P30" s="14"/>
      <c r="Q30" s="15"/>
    </row>
    <row r="31" spans="1:17" ht="15">
      <c r="A31" s="13" t="s">
        <v>39</v>
      </c>
      <c r="B31" s="74">
        <f>NOV!B30</f>
        <v>286</v>
      </c>
      <c r="C31" s="74">
        <f>NOV!C30</f>
        <v>317</v>
      </c>
      <c r="D31" s="74">
        <f>NOV!D30</f>
        <v>203</v>
      </c>
      <c r="E31" s="14">
        <f>D31/C31</f>
        <v>0.6403785488958991</v>
      </c>
      <c r="F31" s="74">
        <f>NOV!F30</f>
        <v>76</v>
      </c>
      <c r="G31" s="15">
        <f>F31/C31</f>
        <v>0.23974763406940064</v>
      </c>
      <c r="H31" s="74">
        <f>NOV!H30</f>
        <v>38</v>
      </c>
      <c r="I31" s="15">
        <f>H31/C31</f>
        <v>0.11987381703470032</v>
      </c>
      <c r="J31" s="74">
        <f>NOV!J30</f>
        <v>128</v>
      </c>
      <c r="K31" s="74">
        <f>NOV!K30</f>
        <v>42</v>
      </c>
      <c r="L31" s="14">
        <f>K31/J31</f>
        <v>0.328125</v>
      </c>
      <c r="M31" s="74">
        <f>NOV!M30</f>
        <v>62</v>
      </c>
      <c r="N31" s="14">
        <f>M31/J31</f>
        <v>0.484375</v>
      </c>
      <c r="O31" s="74">
        <f>NOV!O30</f>
        <v>24</v>
      </c>
      <c r="P31" s="14">
        <f>O31/J31</f>
        <v>0.1875</v>
      </c>
      <c r="Q31" s="15">
        <f>J31/C31</f>
        <v>0.4037854889589905</v>
      </c>
    </row>
    <row r="32" spans="1:17" ht="15.75">
      <c r="A32" s="7" t="s">
        <v>42</v>
      </c>
      <c r="B32" s="75">
        <f>B31</f>
        <v>286</v>
      </c>
      <c r="C32" s="75">
        <f>C31</f>
        <v>317</v>
      </c>
      <c r="D32" s="75">
        <f>D31</f>
        <v>203</v>
      </c>
      <c r="E32" s="89">
        <f>D32/C32</f>
        <v>0.6403785488958991</v>
      </c>
      <c r="F32" s="75">
        <f>F31</f>
        <v>76</v>
      </c>
      <c r="G32" s="17">
        <f>F32/C32</f>
        <v>0.23974763406940064</v>
      </c>
      <c r="H32" s="75">
        <f>H31</f>
        <v>38</v>
      </c>
      <c r="I32" s="17">
        <f>H32/C32</f>
        <v>0.11987381703470032</v>
      </c>
      <c r="J32" s="75">
        <f>J31</f>
        <v>128</v>
      </c>
      <c r="K32" s="75">
        <f>K31</f>
        <v>42</v>
      </c>
      <c r="L32" s="89">
        <f>K32/J32</f>
        <v>0.328125</v>
      </c>
      <c r="M32" s="75">
        <f>M31</f>
        <v>62</v>
      </c>
      <c r="N32" s="89">
        <f>M32/J32</f>
        <v>0.484375</v>
      </c>
      <c r="O32" s="75">
        <f>O31</f>
        <v>24</v>
      </c>
      <c r="P32" s="89">
        <f>O32/J32</f>
        <v>0.1875</v>
      </c>
      <c r="Q32" s="17">
        <f>J32/C32</f>
        <v>0.4037854889589905</v>
      </c>
    </row>
    <row r="33" spans="1:17" ht="15">
      <c r="A33" s="18"/>
      <c r="B33" s="49"/>
      <c r="C33" s="49"/>
      <c r="D33" s="49"/>
      <c r="E33" s="19"/>
      <c r="F33" s="56"/>
      <c r="G33" s="20"/>
      <c r="H33" s="57"/>
      <c r="I33" s="20"/>
      <c r="J33" s="49"/>
      <c r="K33" s="49"/>
      <c r="L33" s="19"/>
      <c r="M33" s="56"/>
      <c r="N33" s="19"/>
      <c r="O33" s="56"/>
      <c r="P33" s="19"/>
      <c r="Q33" s="20"/>
    </row>
    <row r="34" spans="1:17" ht="15.75">
      <c r="A34" s="7" t="s">
        <v>75</v>
      </c>
      <c r="B34" s="75">
        <f>B24+B29+B32</f>
        <v>2024</v>
      </c>
      <c r="C34" s="75">
        <f>C24+C29+C32</f>
        <v>2310</v>
      </c>
      <c r="D34" s="75">
        <f>D24+D29+D32</f>
        <v>1960</v>
      </c>
      <c r="E34" s="89">
        <f>D34/C34</f>
        <v>0.8484848484848485</v>
      </c>
      <c r="F34" s="75">
        <f>F24+F29+F32</f>
        <v>156</v>
      </c>
      <c r="G34" s="17">
        <f>F34/C34</f>
        <v>0.06753246753246753</v>
      </c>
      <c r="H34" s="75">
        <f>H24+H29+H32</f>
        <v>194</v>
      </c>
      <c r="I34" s="17">
        <f>H34/C34</f>
        <v>0.08398268398268398</v>
      </c>
      <c r="J34" s="75">
        <f>J24+J29+J32</f>
        <v>773</v>
      </c>
      <c r="K34" s="75">
        <f>K24+K29+K32</f>
        <v>617</v>
      </c>
      <c r="L34" s="89">
        <f>K34/J34</f>
        <v>0.7981888745148771</v>
      </c>
      <c r="M34" s="75">
        <f>M24+M29+M32</f>
        <v>78</v>
      </c>
      <c r="N34" s="89">
        <f>M34/J34</f>
        <v>0.10090556274256145</v>
      </c>
      <c r="O34" s="75">
        <f>O24+O29+O32</f>
        <v>78</v>
      </c>
      <c r="P34" s="89">
        <f>O34/J34</f>
        <v>0.10090556274256145</v>
      </c>
      <c r="Q34" s="17">
        <f>J34/C34</f>
        <v>0.3346320346320346</v>
      </c>
    </row>
    <row r="35" spans="1:17" ht="15.75">
      <c r="A35" s="1"/>
      <c r="B35" s="52"/>
      <c r="C35" s="49"/>
      <c r="D35" s="49"/>
      <c r="E35" s="19"/>
      <c r="F35" s="56"/>
      <c r="G35" s="20"/>
      <c r="H35" s="57"/>
      <c r="I35" s="20"/>
      <c r="J35" s="49"/>
      <c r="K35" s="49"/>
      <c r="L35" s="19"/>
      <c r="M35" s="56"/>
      <c r="N35" s="19"/>
      <c r="O35" s="56"/>
      <c r="P35" s="19"/>
      <c r="Q35" s="20"/>
    </row>
    <row r="36" spans="1:17" ht="15.75">
      <c r="A36" s="7" t="s">
        <v>70</v>
      </c>
      <c r="B36" s="75">
        <f>NOV!B69</f>
        <v>4839</v>
      </c>
      <c r="C36" s="75">
        <f>NOV!C69</f>
        <v>4917</v>
      </c>
      <c r="D36" s="75">
        <f>NOV!D69</f>
        <v>3940</v>
      </c>
      <c r="E36" s="89">
        <f>D36/C36</f>
        <v>0.8013016066707341</v>
      </c>
      <c r="F36" s="75">
        <f>NOV!F69</f>
        <v>608</v>
      </c>
      <c r="G36" s="17">
        <f>F36/C36</f>
        <v>0.12365263371974781</v>
      </c>
      <c r="H36" s="75">
        <f>NOV!H69</f>
        <v>369</v>
      </c>
      <c r="I36" s="17">
        <f>H36/C36</f>
        <v>0.075045759609518</v>
      </c>
      <c r="J36" s="75">
        <f>NOV!J69</f>
        <v>1515</v>
      </c>
      <c r="K36" s="75">
        <f>NOV!K69</f>
        <v>1071</v>
      </c>
      <c r="L36" s="89">
        <f>K36/J36</f>
        <v>0.7069306930693069</v>
      </c>
      <c r="M36" s="75">
        <f>NOV!M69</f>
        <v>278</v>
      </c>
      <c r="N36" s="89">
        <f>M36/J36</f>
        <v>0.1834983498349835</v>
      </c>
      <c r="O36" s="75">
        <f>NOV!O69</f>
        <v>166</v>
      </c>
      <c r="P36" s="89">
        <f>O36/J36</f>
        <v>0.10957095709570958</v>
      </c>
      <c r="Q36" s="17">
        <f>J36/C36</f>
        <v>0.30811470408785846</v>
      </c>
    </row>
    <row r="37" spans="1:17" ht="12.75">
      <c r="A37" s="29"/>
      <c r="B37" s="76"/>
      <c r="C37" s="76"/>
      <c r="D37" s="76"/>
      <c r="E37" s="30"/>
      <c r="F37" s="76"/>
      <c r="G37" s="30"/>
      <c r="H37" s="76"/>
      <c r="I37" s="30"/>
      <c r="J37" s="76"/>
      <c r="K37" s="76"/>
      <c r="L37" s="30"/>
      <c r="M37" s="76"/>
      <c r="N37" s="30"/>
      <c r="O37" s="76"/>
      <c r="P37" s="30"/>
      <c r="Q37" s="30"/>
    </row>
    <row r="38" spans="1:17" ht="15.75">
      <c r="A38" s="31" t="s">
        <v>77</v>
      </c>
      <c r="B38" s="77"/>
      <c r="C38" s="77"/>
      <c r="D38" s="77"/>
      <c r="E38" s="32"/>
      <c r="F38" s="80"/>
      <c r="G38" s="33"/>
      <c r="H38" s="77"/>
      <c r="I38" s="33"/>
      <c r="J38" s="77"/>
      <c r="K38" s="77"/>
      <c r="L38" s="32"/>
      <c r="M38" s="80"/>
      <c r="N38" s="32"/>
      <c r="O38" s="80"/>
      <c r="P38" s="32"/>
      <c r="Q38" s="33"/>
    </row>
    <row r="39" spans="1:17" ht="15">
      <c r="A39" s="13" t="s">
        <v>15</v>
      </c>
      <c r="B39" s="74">
        <f>DEC!B4</f>
        <v>322</v>
      </c>
      <c r="C39" s="74">
        <f>DEC!C4</f>
        <v>401</v>
      </c>
      <c r="D39" s="74">
        <f>DEC!D4</f>
        <v>326</v>
      </c>
      <c r="E39" s="14">
        <f>D39/C39</f>
        <v>0.8129675810473815</v>
      </c>
      <c r="F39" s="74">
        <f>DEC!F4</f>
        <v>20</v>
      </c>
      <c r="G39" s="15">
        <f>F39/C39</f>
        <v>0.04987531172069826</v>
      </c>
      <c r="H39" s="74">
        <f>DEC!H4</f>
        <v>55</v>
      </c>
      <c r="I39" s="15">
        <f>H39/C39</f>
        <v>0.1371571072319202</v>
      </c>
      <c r="J39" s="74">
        <f>DEC!J4</f>
        <v>116</v>
      </c>
      <c r="K39" s="74">
        <f>DEC!K4</f>
        <v>101</v>
      </c>
      <c r="L39" s="14">
        <f>K39/J39</f>
        <v>0.8706896551724138</v>
      </c>
      <c r="M39" s="74">
        <f>DEC!M4</f>
        <v>0</v>
      </c>
      <c r="N39" s="14">
        <f>M39/J39</f>
        <v>0</v>
      </c>
      <c r="O39" s="74">
        <f>DEC!O4</f>
        <v>15</v>
      </c>
      <c r="P39" s="14">
        <f>O39/J39</f>
        <v>0.12931034482758622</v>
      </c>
      <c r="Q39" s="15">
        <f>J39/C39</f>
        <v>0.2892768079800499</v>
      </c>
    </row>
    <row r="40" spans="1:17" ht="15">
      <c r="A40" s="13" t="s">
        <v>16</v>
      </c>
      <c r="B40" s="74">
        <f>DEC!B5</f>
        <v>319</v>
      </c>
      <c r="C40" s="74">
        <f>DEC!C5</f>
        <v>370</v>
      </c>
      <c r="D40" s="74">
        <f>DEC!D5</f>
        <v>298</v>
      </c>
      <c r="E40" s="14">
        <f>D40/C40</f>
        <v>0.8054054054054054</v>
      </c>
      <c r="F40" s="74">
        <f>DEC!F5</f>
        <v>24</v>
      </c>
      <c r="G40" s="15">
        <f>F40/C40</f>
        <v>0.06486486486486487</v>
      </c>
      <c r="H40" s="74">
        <f>DEC!H5</f>
        <v>48</v>
      </c>
      <c r="I40" s="15">
        <f>H40/C40</f>
        <v>0.12972972972972974</v>
      </c>
      <c r="J40" s="74">
        <f>DEC!J5</f>
        <v>175</v>
      </c>
      <c r="K40" s="74">
        <f>DEC!K5</f>
        <v>162</v>
      </c>
      <c r="L40" s="14">
        <f>K40/J40</f>
        <v>0.9257142857142857</v>
      </c>
      <c r="M40" s="74">
        <f>DEC!M5</f>
        <v>2</v>
      </c>
      <c r="N40" s="14">
        <f>M40/J40</f>
        <v>0.011428571428571429</v>
      </c>
      <c r="O40" s="74">
        <f>DEC!O5</f>
        <v>11</v>
      </c>
      <c r="P40" s="14">
        <f>O40/J40</f>
        <v>0.06285714285714286</v>
      </c>
      <c r="Q40" s="15">
        <f>J40/C40</f>
        <v>0.47297297297297297</v>
      </c>
    </row>
    <row r="41" spans="1:17" ht="15.75">
      <c r="A41" s="7" t="s">
        <v>23</v>
      </c>
      <c r="B41" s="75">
        <f>SUM(B39:B40)</f>
        <v>641</v>
      </c>
      <c r="C41" s="75">
        <f>SUM(C39:C40)</f>
        <v>771</v>
      </c>
      <c r="D41" s="75">
        <f>SUM(D39:D40)</f>
        <v>624</v>
      </c>
      <c r="E41" s="89">
        <f>D41/C41</f>
        <v>0.8093385214007782</v>
      </c>
      <c r="F41" s="75">
        <f>SUM(F39:F40)</f>
        <v>44</v>
      </c>
      <c r="G41" s="17">
        <f>F41/C41</f>
        <v>0.057068741893644616</v>
      </c>
      <c r="H41" s="75">
        <f>SUM(H39:H40)</f>
        <v>103</v>
      </c>
      <c r="I41" s="17">
        <f>H41/C41</f>
        <v>0.13359273670557717</v>
      </c>
      <c r="J41" s="75">
        <f>SUM(J39:J40)</f>
        <v>291</v>
      </c>
      <c r="K41" s="75">
        <f>SUM(K39:K40)</f>
        <v>263</v>
      </c>
      <c r="L41" s="89">
        <f>K41/J41</f>
        <v>0.9037800687285223</v>
      </c>
      <c r="M41" s="75">
        <f>SUM(M39:M40)</f>
        <v>2</v>
      </c>
      <c r="N41" s="89">
        <f>M41/J41</f>
        <v>0.006872852233676976</v>
      </c>
      <c r="O41" s="75">
        <f>SUM(O39:O40)</f>
        <v>26</v>
      </c>
      <c r="P41" s="89">
        <f>O41/J41</f>
        <v>0.08934707903780069</v>
      </c>
      <c r="Q41" s="17">
        <f>J41/C41</f>
        <v>0.377431906614786</v>
      </c>
    </row>
    <row r="42" spans="1:17" ht="15">
      <c r="A42" s="18"/>
      <c r="B42" s="49"/>
      <c r="C42" s="49"/>
      <c r="D42" s="49"/>
      <c r="E42" s="19"/>
      <c r="F42" s="56"/>
      <c r="G42" s="20"/>
      <c r="H42" s="57"/>
      <c r="I42" s="20"/>
      <c r="J42" s="49"/>
      <c r="K42" s="49"/>
      <c r="L42" s="19"/>
      <c r="M42" s="56"/>
      <c r="N42" s="19"/>
      <c r="O42" s="56"/>
      <c r="P42" s="28"/>
      <c r="Q42" s="20"/>
    </row>
    <row r="43" spans="1:17" ht="15">
      <c r="A43" s="13" t="s">
        <v>25</v>
      </c>
      <c r="B43" s="74">
        <f>DEC!B15</f>
        <v>350</v>
      </c>
      <c r="C43" s="74">
        <f>DEC!C15</f>
        <v>477</v>
      </c>
      <c r="D43" s="74">
        <f>DEC!D15</f>
        <v>465</v>
      </c>
      <c r="E43" s="14">
        <f>D43/C43</f>
        <v>0.9748427672955975</v>
      </c>
      <c r="F43" s="74">
        <f>DEC!F15</f>
        <v>7</v>
      </c>
      <c r="G43" s="15">
        <f>F43/C43</f>
        <v>0.014675052410901468</v>
      </c>
      <c r="H43" s="74">
        <f>DEC!H15</f>
        <v>5</v>
      </c>
      <c r="I43" s="15">
        <f>H43/C43</f>
        <v>0.010482180293501049</v>
      </c>
      <c r="J43" s="74">
        <f>DEC!J15</f>
        <v>145</v>
      </c>
      <c r="K43" s="74">
        <f>DEC!K15</f>
        <v>145</v>
      </c>
      <c r="L43" s="14">
        <f>K43/J43</f>
        <v>1</v>
      </c>
      <c r="M43" s="74">
        <f>DEC!M15</f>
        <v>0</v>
      </c>
      <c r="N43" s="14">
        <f>M43/J43</f>
        <v>0</v>
      </c>
      <c r="O43" s="74">
        <f>DEC!O15</f>
        <v>0</v>
      </c>
      <c r="P43" s="14">
        <f>O43/J43</f>
        <v>0</v>
      </c>
      <c r="Q43" s="15">
        <f>J43/C43</f>
        <v>0.3039832285115304</v>
      </c>
    </row>
    <row r="44" spans="1:17" ht="15">
      <c r="A44" s="13" t="s">
        <v>26</v>
      </c>
      <c r="B44" s="74">
        <f>DEC!B16</f>
        <v>246</v>
      </c>
      <c r="C44" s="74">
        <f>DEC!C16</f>
        <v>281</v>
      </c>
      <c r="D44" s="74">
        <f>DEC!D16</f>
        <v>228</v>
      </c>
      <c r="E44" s="14">
        <f>D44/C44</f>
        <v>0.8113879003558719</v>
      </c>
      <c r="F44" s="74">
        <f>DEC!F16</f>
        <v>23</v>
      </c>
      <c r="G44" s="15">
        <f>F44/C44</f>
        <v>0.08185053380782918</v>
      </c>
      <c r="H44" s="74">
        <f>DEC!H16</f>
        <v>30</v>
      </c>
      <c r="I44" s="15">
        <f>H44/C44</f>
        <v>0.10676156583629894</v>
      </c>
      <c r="J44" s="74">
        <f>DEC!J16</f>
        <v>73</v>
      </c>
      <c r="K44" s="74">
        <f>DEC!K16</f>
        <v>46</v>
      </c>
      <c r="L44" s="14">
        <f>K44/J44</f>
        <v>0.6301369863013698</v>
      </c>
      <c r="M44" s="74">
        <f>DEC!M16</f>
        <v>10</v>
      </c>
      <c r="N44" s="14">
        <f>M44/J44</f>
        <v>0.136986301369863</v>
      </c>
      <c r="O44" s="74">
        <f>DEC!O16</f>
        <v>17</v>
      </c>
      <c r="P44" s="14">
        <f>O44/J44</f>
        <v>0.2328767123287671</v>
      </c>
      <c r="Q44" s="15">
        <f>J44/C44</f>
        <v>0.2597864768683274</v>
      </c>
    </row>
    <row r="45" spans="1:17" ht="15">
      <c r="A45" s="13" t="s">
        <v>31</v>
      </c>
      <c r="B45" s="74">
        <f>DEC!B21</f>
        <v>350</v>
      </c>
      <c r="C45" s="74">
        <f>DEC!C21</f>
        <v>406</v>
      </c>
      <c r="D45" s="74">
        <f>DEC!D21</f>
        <v>368</v>
      </c>
      <c r="E45" s="14">
        <f>D45/C45</f>
        <v>0.9064039408866995</v>
      </c>
      <c r="F45" s="74">
        <f>DEC!F21</f>
        <v>10</v>
      </c>
      <c r="G45" s="15">
        <f>F45/C45</f>
        <v>0.024630541871921183</v>
      </c>
      <c r="H45" s="74">
        <f>DEC!H21</f>
        <v>28</v>
      </c>
      <c r="I45" s="15">
        <f>H45/C45</f>
        <v>0.06896551724137931</v>
      </c>
      <c r="J45" s="74">
        <f>DEC!J21</f>
        <v>123</v>
      </c>
      <c r="K45" s="74">
        <f>DEC!K21</f>
        <v>103</v>
      </c>
      <c r="L45" s="14">
        <f>K45/J45</f>
        <v>0.8373983739837398</v>
      </c>
      <c r="M45" s="74">
        <f>DEC!M21</f>
        <v>2</v>
      </c>
      <c r="N45" s="14">
        <f>M45/J45</f>
        <v>0.016260162601626018</v>
      </c>
      <c r="O45" s="74">
        <f>DEC!O21</f>
        <v>18</v>
      </c>
      <c r="P45" s="14">
        <f>O45/J45</f>
        <v>0.14634146341463414</v>
      </c>
      <c r="Q45" s="15">
        <f>J45/C45</f>
        <v>0.30295566502463056</v>
      </c>
    </row>
    <row r="46" spans="1:17" ht="15.75">
      <c r="A46" s="7" t="s">
        <v>32</v>
      </c>
      <c r="B46" s="75">
        <f>SUM(B43:B45)</f>
        <v>946</v>
      </c>
      <c r="C46" s="75">
        <f>SUM(C43:C45)</f>
        <v>1164</v>
      </c>
      <c r="D46" s="75">
        <f>SUM(D43:D45)</f>
        <v>1061</v>
      </c>
      <c r="E46" s="89">
        <f>D46/C46</f>
        <v>0.9115120274914089</v>
      </c>
      <c r="F46" s="75">
        <f>SUM(F43:F45)</f>
        <v>40</v>
      </c>
      <c r="G46" s="17">
        <f>F46/C46</f>
        <v>0.03436426116838488</v>
      </c>
      <c r="H46" s="75">
        <f>SUM(H43:H45)</f>
        <v>63</v>
      </c>
      <c r="I46" s="17">
        <f>H46/C46</f>
        <v>0.05412371134020619</v>
      </c>
      <c r="J46" s="75">
        <f>SUM(J43:J45)</f>
        <v>341</v>
      </c>
      <c r="K46" s="75">
        <f>SUM(K43:K45)</f>
        <v>294</v>
      </c>
      <c r="L46" s="89">
        <f>K46/J46</f>
        <v>0.8621700879765396</v>
      </c>
      <c r="M46" s="75">
        <f>SUM(M43:M45)</f>
        <v>12</v>
      </c>
      <c r="N46" s="89">
        <f>M46/J46</f>
        <v>0.03519061583577713</v>
      </c>
      <c r="O46" s="75">
        <f>SUM(O43:O45)</f>
        <v>35</v>
      </c>
      <c r="P46" s="89">
        <f>O46/J46</f>
        <v>0.10263929618768329</v>
      </c>
      <c r="Q46" s="17">
        <f>J46/C46</f>
        <v>0.2929553264604811</v>
      </c>
    </row>
    <row r="47" spans="1:17" ht="15">
      <c r="A47" s="13"/>
      <c r="B47" s="74"/>
      <c r="C47" s="74"/>
      <c r="D47" s="74"/>
      <c r="E47" s="14"/>
      <c r="F47" s="79"/>
      <c r="G47" s="15"/>
      <c r="H47" s="74"/>
      <c r="I47" s="15"/>
      <c r="J47" s="74"/>
      <c r="K47" s="74"/>
      <c r="L47" s="14"/>
      <c r="M47" s="79"/>
      <c r="N47" s="14"/>
      <c r="O47" s="79"/>
      <c r="P47" s="14"/>
      <c r="Q47" s="15"/>
    </row>
    <row r="48" spans="1:17" ht="15">
      <c r="A48" s="13" t="s">
        <v>39</v>
      </c>
      <c r="B48" s="74">
        <f>DEC!B30</f>
        <v>275</v>
      </c>
      <c r="C48" s="74">
        <f>DEC!C30</f>
        <v>344</v>
      </c>
      <c r="D48" s="74">
        <f>DEC!D30</f>
        <v>269</v>
      </c>
      <c r="E48" s="14">
        <f>D48/C48</f>
        <v>0.7819767441860465</v>
      </c>
      <c r="F48" s="74">
        <f>DEC!F30</f>
        <v>47</v>
      </c>
      <c r="G48" s="15">
        <f>F48/C48</f>
        <v>0.13662790697674418</v>
      </c>
      <c r="H48" s="74">
        <f>DEC!H30</f>
        <v>28</v>
      </c>
      <c r="I48" s="15">
        <f>H48/C48</f>
        <v>0.08139534883720931</v>
      </c>
      <c r="J48" s="74">
        <f>DEC!J30</f>
        <v>154</v>
      </c>
      <c r="K48" s="74">
        <f>DEC!K30</f>
        <v>113</v>
      </c>
      <c r="L48" s="14">
        <f>K48/J48</f>
        <v>0.7337662337662337</v>
      </c>
      <c r="M48" s="74">
        <f>DEC!M30</f>
        <v>27</v>
      </c>
      <c r="N48" s="14">
        <f>M48/J48</f>
        <v>0.17532467532467533</v>
      </c>
      <c r="O48" s="74">
        <f>DEC!O30</f>
        <v>14</v>
      </c>
      <c r="P48" s="14">
        <f>O48/J48</f>
        <v>0.09090909090909091</v>
      </c>
      <c r="Q48" s="15">
        <f>J48/C48</f>
        <v>0.4476744186046512</v>
      </c>
    </row>
    <row r="49" spans="1:17" ht="15.75">
      <c r="A49" s="7" t="s">
        <v>42</v>
      </c>
      <c r="B49" s="75">
        <f>B48</f>
        <v>275</v>
      </c>
      <c r="C49" s="75">
        <f>C48</f>
        <v>344</v>
      </c>
      <c r="D49" s="75">
        <f>D48</f>
        <v>269</v>
      </c>
      <c r="E49" s="89">
        <f>D49/C49</f>
        <v>0.7819767441860465</v>
      </c>
      <c r="F49" s="75">
        <f>F48</f>
        <v>47</v>
      </c>
      <c r="G49" s="17">
        <f>F49/C49</f>
        <v>0.13662790697674418</v>
      </c>
      <c r="H49" s="75">
        <f>H48</f>
        <v>28</v>
      </c>
      <c r="I49" s="17">
        <f>H49/C49</f>
        <v>0.08139534883720931</v>
      </c>
      <c r="J49" s="75">
        <f>J48</f>
        <v>154</v>
      </c>
      <c r="K49" s="75">
        <f>K48</f>
        <v>113</v>
      </c>
      <c r="L49" s="89">
        <f>K49/J49</f>
        <v>0.7337662337662337</v>
      </c>
      <c r="M49" s="75">
        <f>M48</f>
        <v>27</v>
      </c>
      <c r="N49" s="89">
        <f>M49/J49</f>
        <v>0.17532467532467533</v>
      </c>
      <c r="O49" s="75">
        <f>O48</f>
        <v>14</v>
      </c>
      <c r="P49" s="89">
        <f>O49/J49</f>
        <v>0.09090909090909091</v>
      </c>
      <c r="Q49" s="17">
        <f>J49/C49</f>
        <v>0.4476744186046512</v>
      </c>
    </row>
    <row r="50" spans="1:17" ht="15">
      <c r="A50" s="18"/>
      <c r="B50" s="49"/>
      <c r="C50" s="49"/>
      <c r="D50" s="49"/>
      <c r="E50" s="19"/>
      <c r="F50" s="56"/>
      <c r="G50" s="20"/>
      <c r="H50" s="57"/>
      <c r="I50" s="20"/>
      <c r="J50" s="49"/>
      <c r="K50" s="49"/>
      <c r="L50" s="19"/>
      <c r="M50" s="56"/>
      <c r="N50" s="19"/>
      <c r="O50" s="56"/>
      <c r="P50" s="19"/>
      <c r="Q50" s="20"/>
    </row>
    <row r="51" spans="1:17" ht="15.75">
      <c r="A51" s="7" t="s">
        <v>75</v>
      </c>
      <c r="B51" s="75">
        <f>B41+B46+B49</f>
        <v>1862</v>
      </c>
      <c r="C51" s="75">
        <f>C41+C46+C49</f>
        <v>2279</v>
      </c>
      <c r="D51" s="75">
        <f>D41+D46+D49</f>
        <v>1954</v>
      </c>
      <c r="E51" s="89">
        <f>D51/C51</f>
        <v>0.8573935936814392</v>
      </c>
      <c r="F51" s="75">
        <f>F41+F46+F49</f>
        <v>131</v>
      </c>
      <c r="G51" s="17">
        <f>F51/C51</f>
        <v>0.05748135146994296</v>
      </c>
      <c r="H51" s="75">
        <f>H41+H46+H49</f>
        <v>194</v>
      </c>
      <c r="I51" s="17">
        <f>H51/C51</f>
        <v>0.08512505484861782</v>
      </c>
      <c r="J51" s="75">
        <f>J41+J46+J49</f>
        <v>786</v>
      </c>
      <c r="K51" s="75">
        <f>K41+K46+K49</f>
        <v>670</v>
      </c>
      <c r="L51" s="89">
        <f>K51/J51</f>
        <v>0.8524173027989822</v>
      </c>
      <c r="M51" s="75">
        <f>M41+M46+M49</f>
        <v>41</v>
      </c>
      <c r="N51" s="89">
        <f>M51/J51</f>
        <v>0.05216284987277354</v>
      </c>
      <c r="O51" s="75">
        <f>O41+O46+O49</f>
        <v>75</v>
      </c>
      <c r="P51" s="89">
        <f>O51/J51</f>
        <v>0.09541984732824428</v>
      </c>
      <c r="Q51" s="17">
        <f>J51/C51</f>
        <v>0.34488810881965776</v>
      </c>
    </row>
    <row r="52" spans="1:17" ht="15.75">
      <c r="A52" s="1"/>
      <c r="B52" s="52"/>
      <c r="C52" s="49"/>
      <c r="D52" s="49"/>
      <c r="E52" s="19"/>
      <c r="F52" s="56"/>
      <c r="G52" s="20"/>
      <c r="H52" s="57"/>
      <c r="I52" s="20"/>
      <c r="J52" s="49"/>
      <c r="K52" s="49"/>
      <c r="L52" s="19"/>
      <c r="M52" s="56"/>
      <c r="N52" s="19"/>
      <c r="O52" s="56"/>
      <c r="P52" s="19"/>
      <c r="Q52" s="20"/>
    </row>
    <row r="53" spans="1:17" ht="15.75">
      <c r="A53" s="7" t="s">
        <v>70</v>
      </c>
      <c r="B53" s="75">
        <f>DEC!B69</f>
        <v>4591</v>
      </c>
      <c r="C53" s="75">
        <f>DEC!C69</f>
        <v>5181</v>
      </c>
      <c r="D53" s="75">
        <f>DEC!D69</f>
        <v>4172</v>
      </c>
      <c r="E53" s="89">
        <f>D53/C53</f>
        <v>0.8052499517467671</v>
      </c>
      <c r="F53" s="75">
        <f>DEC!F69</f>
        <v>600</v>
      </c>
      <c r="G53" s="17">
        <f>F53/C53</f>
        <v>0.11580775911986103</v>
      </c>
      <c r="H53" s="75">
        <f>DEC!H69</f>
        <v>409</v>
      </c>
      <c r="I53" s="17">
        <f>H53/C53</f>
        <v>0.07894228913337194</v>
      </c>
      <c r="J53" s="75">
        <f>DEC!J69</f>
        <v>1542</v>
      </c>
      <c r="K53" s="75">
        <f>DEC!K69</f>
        <v>1130</v>
      </c>
      <c r="L53" s="89">
        <f>K53/J53</f>
        <v>0.7328145265888456</v>
      </c>
      <c r="M53" s="75">
        <f>DEC!M69</f>
        <v>246</v>
      </c>
      <c r="N53" s="89">
        <f>M53/J53</f>
        <v>0.15953307392996108</v>
      </c>
      <c r="O53" s="75">
        <f>DEC!O69</f>
        <v>166</v>
      </c>
      <c r="P53" s="89">
        <f>O53/J53</f>
        <v>0.10765239948119326</v>
      </c>
      <c r="Q53" s="17">
        <f>J53/C53</f>
        <v>0.29762594093804284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91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9" sqref="H29"/>
    </sheetView>
  </sheetViews>
  <sheetFormatPr defaultColWidth="9.140625" defaultRowHeight="12.75"/>
  <cols>
    <col min="1" max="1" width="19.8515625" style="0" bestFit="1" customWidth="1"/>
    <col min="2" max="4" width="9.140625" style="60" customWidth="1"/>
    <col min="6" max="6" width="9.140625" style="60" customWidth="1"/>
    <col min="8" max="8" width="9.140625" style="60" customWidth="1"/>
    <col min="10" max="11" width="9.140625" style="60" customWidth="1"/>
    <col min="13" max="13" width="9.140625" style="60" customWidth="1"/>
    <col min="15" max="15" width="9.140625" style="60" customWidth="1"/>
  </cols>
  <sheetData>
    <row r="1" spans="1:17" ht="15.75">
      <c r="A1" s="1"/>
      <c r="B1" s="66" t="s">
        <v>72</v>
      </c>
      <c r="C1" s="94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81"/>
      <c r="K2" s="112" t="s">
        <v>3</v>
      </c>
      <c r="L2" s="113"/>
      <c r="M2" s="114" t="s">
        <v>4</v>
      </c>
      <c r="N2" s="115"/>
      <c r="O2" s="115"/>
      <c r="P2" s="116"/>
      <c r="Q2" s="39" t="s">
        <v>5</v>
      </c>
    </row>
    <row r="3" spans="1:17" ht="15.75">
      <c r="A3" s="22" t="s">
        <v>73</v>
      </c>
      <c r="B3" s="85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.75">
      <c r="A4" s="40" t="s">
        <v>78</v>
      </c>
      <c r="B4" s="72"/>
      <c r="C4" s="59"/>
      <c r="D4" s="61"/>
      <c r="E4" s="9"/>
      <c r="F4" s="63"/>
      <c r="G4" s="10"/>
      <c r="H4" s="59"/>
      <c r="I4" s="11"/>
      <c r="J4" s="59"/>
      <c r="K4" s="61"/>
      <c r="L4" s="5"/>
      <c r="M4" s="59"/>
      <c r="N4" s="10"/>
      <c r="O4" s="59"/>
      <c r="P4" s="10"/>
      <c r="Q4" s="12"/>
    </row>
    <row r="5" spans="1:17" ht="15">
      <c r="A5" s="13" t="s">
        <v>15</v>
      </c>
      <c r="B5" s="74">
        <f>JAN!B4</f>
        <v>372</v>
      </c>
      <c r="C5" s="74">
        <f>JAN!C4</f>
        <v>362</v>
      </c>
      <c r="D5" s="74">
        <f>JAN!D4</f>
        <v>318</v>
      </c>
      <c r="E5" s="14">
        <f>D5/C5</f>
        <v>0.8784530386740331</v>
      </c>
      <c r="F5" s="74">
        <f>JAN!F4</f>
        <v>5</v>
      </c>
      <c r="G5" s="15">
        <f>F5/C5</f>
        <v>0.013812154696132596</v>
      </c>
      <c r="H5" s="74">
        <f>JAN!H4</f>
        <v>39</v>
      </c>
      <c r="I5" s="15">
        <f>H5/C5</f>
        <v>0.10773480662983426</v>
      </c>
      <c r="J5" s="74">
        <f>JAN!J4</f>
        <v>115</v>
      </c>
      <c r="K5" s="74">
        <f>JAN!K4</f>
        <v>103</v>
      </c>
      <c r="L5" s="14">
        <f>K5/J5</f>
        <v>0.8956521739130435</v>
      </c>
      <c r="M5" s="74">
        <f>JAN!M4</f>
        <v>0</v>
      </c>
      <c r="N5" s="14">
        <f>M5/J5</f>
        <v>0</v>
      </c>
      <c r="O5" s="74">
        <f>JAN!O4</f>
        <v>12</v>
      </c>
      <c r="P5" s="14">
        <f>O5/J5</f>
        <v>0.10434782608695652</v>
      </c>
      <c r="Q5" s="15">
        <f>J5/C5</f>
        <v>0.31767955801104975</v>
      </c>
    </row>
    <row r="6" spans="1:17" ht="15">
      <c r="A6" s="13" t="s">
        <v>16</v>
      </c>
      <c r="B6" s="74">
        <f>JAN!B5</f>
        <v>298</v>
      </c>
      <c r="C6" s="74">
        <f>JAN!C5</f>
        <v>312</v>
      </c>
      <c r="D6" s="74">
        <f>JAN!D5</f>
        <v>235</v>
      </c>
      <c r="E6" s="14">
        <f>D6/C6</f>
        <v>0.7532051282051282</v>
      </c>
      <c r="F6" s="74">
        <f>JAN!F5</f>
        <v>37</v>
      </c>
      <c r="G6" s="15">
        <f>F6/C6</f>
        <v>0.11858974358974358</v>
      </c>
      <c r="H6" s="74">
        <f>JAN!H5</f>
        <v>40</v>
      </c>
      <c r="I6" s="15">
        <f>H6/C6</f>
        <v>0.1282051282051282</v>
      </c>
      <c r="J6" s="74">
        <f>JAN!J5</f>
        <v>148</v>
      </c>
      <c r="K6" s="74">
        <f>JAN!K5</f>
        <v>111</v>
      </c>
      <c r="L6" s="14">
        <f>K6/J6</f>
        <v>0.75</v>
      </c>
      <c r="M6" s="74">
        <f>JAN!M5</f>
        <v>21</v>
      </c>
      <c r="N6" s="14">
        <f>M6/J6</f>
        <v>0.14189189189189189</v>
      </c>
      <c r="O6" s="74">
        <f>JAN!O5</f>
        <v>16</v>
      </c>
      <c r="P6" s="14">
        <f>O6/J6</f>
        <v>0.10810810810810811</v>
      </c>
      <c r="Q6" s="15">
        <f>J6/C6</f>
        <v>0.47435897435897434</v>
      </c>
    </row>
    <row r="7" spans="1:17" ht="15.75">
      <c r="A7" s="7" t="s">
        <v>23</v>
      </c>
      <c r="B7" s="75">
        <f>SUM(B5:B6)</f>
        <v>670</v>
      </c>
      <c r="C7" s="75">
        <f>SUM(C5:C6)</f>
        <v>674</v>
      </c>
      <c r="D7" s="75">
        <f>SUM(D5:D6)</f>
        <v>553</v>
      </c>
      <c r="E7" s="89">
        <f>D7/C7</f>
        <v>0.8204747774480712</v>
      </c>
      <c r="F7" s="75">
        <f>SUM(F5:F6)</f>
        <v>42</v>
      </c>
      <c r="G7" s="17">
        <f>F7/C7</f>
        <v>0.06231454005934718</v>
      </c>
      <c r="H7" s="75">
        <f>SUM(H5:H6)</f>
        <v>79</v>
      </c>
      <c r="I7" s="17">
        <f>H7/C7</f>
        <v>0.1172106824925816</v>
      </c>
      <c r="J7" s="75">
        <f>SUM(J5:J6)</f>
        <v>263</v>
      </c>
      <c r="K7" s="75">
        <f>SUM(K5:K6)</f>
        <v>214</v>
      </c>
      <c r="L7" s="89">
        <f>K7/J7</f>
        <v>0.8136882129277566</v>
      </c>
      <c r="M7" s="75">
        <f>SUM(M5:M6)</f>
        <v>21</v>
      </c>
      <c r="N7" s="89">
        <f>M7/J7</f>
        <v>0.07984790874524715</v>
      </c>
      <c r="O7" s="75">
        <f>SUM(O5:O6)</f>
        <v>28</v>
      </c>
      <c r="P7" s="89">
        <f>O7/J7</f>
        <v>0.10646387832699619</v>
      </c>
      <c r="Q7" s="17">
        <f>J7/C7</f>
        <v>0.39020771513353114</v>
      </c>
    </row>
    <row r="8" spans="1:17" ht="15">
      <c r="A8" s="18"/>
      <c r="B8" s="49"/>
      <c r="C8" s="49"/>
      <c r="D8" s="49"/>
      <c r="E8" s="19"/>
      <c r="F8" s="56"/>
      <c r="G8" s="20"/>
      <c r="H8" s="57"/>
      <c r="I8" s="20"/>
      <c r="J8" s="49"/>
      <c r="K8" s="49"/>
      <c r="L8" s="19"/>
      <c r="M8" s="56"/>
      <c r="N8" s="19"/>
      <c r="O8" s="56"/>
      <c r="P8" s="19"/>
      <c r="Q8" s="20"/>
    </row>
    <row r="9" spans="1:17" ht="15">
      <c r="A9" s="13" t="s">
        <v>25</v>
      </c>
      <c r="B9" s="74">
        <f>JAN!B15</f>
        <v>411</v>
      </c>
      <c r="C9" s="74">
        <f>JAN!C15</f>
        <v>357</v>
      </c>
      <c r="D9" s="74">
        <f>JAN!D15</f>
        <v>348</v>
      </c>
      <c r="E9" s="14">
        <f>D9/C9</f>
        <v>0.9747899159663865</v>
      </c>
      <c r="F9" s="74">
        <f>JAN!F15</f>
        <v>5</v>
      </c>
      <c r="G9" s="15">
        <f>F9/C9</f>
        <v>0.014005602240896359</v>
      </c>
      <c r="H9" s="74">
        <f>JAN!H15</f>
        <v>4</v>
      </c>
      <c r="I9" s="15">
        <f>H9/C9</f>
        <v>0.011204481792717087</v>
      </c>
      <c r="J9" s="74">
        <f>JAN!J15</f>
        <v>133</v>
      </c>
      <c r="K9" s="74">
        <f>JAN!K15</f>
        <v>131</v>
      </c>
      <c r="L9" s="14">
        <f>K9/J9</f>
        <v>0.9849624060150376</v>
      </c>
      <c r="M9" s="74">
        <f>JAN!M15</f>
        <v>2</v>
      </c>
      <c r="N9" s="14">
        <f>M9/J9</f>
        <v>0.015037593984962405</v>
      </c>
      <c r="O9" s="74">
        <f>JAN!O15</f>
        <v>0</v>
      </c>
      <c r="P9" s="14">
        <f>O9/J9</f>
        <v>0</v>
      </c>
      <c r="Q9" s="15">
        <f>J9/C9</f>
        <v>0.37254901960784315</v>
      </c>
    </row>
    <row r="10" spans="1:17" ht="15">
      <c r="A10" s="13" t="s">
        <v>26</v>
      </c>
      <c r="B10" s="74">
        <f>JAN!B16</f>
        <v>269</v>
      </c>
      <c r="C10" s="74">
        <f>JAN!C16</f>
        <v>264</v>
      </c>
      <c r="D10" s="74">
        <f>JAN!D16</f>
        <v>224</v>
      </c>
      <c r="E10" s="14">
        <f>D10/C10</f>
        <v>0.8484848484848485</v>
      </c>
      <c r="F10" s="74">
        <f>JAN!F16</f>
        <v>16</v>
      </c>
      <c r="G10" s="15">
        <f>F10/C10</f>
        <v>0.06060606060606061</v>
      </c>
      <c r="H10" s="74">
        <f>JAN!H16</f>
        <v>24</v>
      </c>
      <c r="I10" s="15">
        <f>H10/C10</f>
        <v>0.09090909090909091</v>
      </c>
      <c r="J10" s="74">
        <f>JAN!J16</f>
        <v>98</v>
      </c>
      <c r="K10" s="74">
        <f>JAN!K16</f>
        <v>86</v>
      </c>
      <c r="L10" s="14">
        <f>K10/J10</f>
        <v>0.8775510204081632</v>
      </c>
      <c r="M10" s="74">
        <f>JAN!M16</f>
        <v>3</v>
      </c>
      <c r="N10" s="14">
        <f>M10/J10</f>
        <v>0.030612244897959183</v>
      </c>
      <c r="O10" s="74">
        <f>JAN!O16</f>
        <v>9</v>
      </c>
      <c r="P10" s="14">
        <f>O10/J10</f>
        <v>0.09183673469387756</v>
      </c>
      <c r="Q10" s="15">
        <f>J10/C10</f>
        <v>0.3712121212121212</v>
      </c>
    </row>
    <row r="11" spans="1:17" ht="15">
      <c r="A11" s="13" t="s">
        <v>31</v>
      </c>
      <c r="B11" s="74">
        <f>JAN!B21</f>
        <v>328</v>
      </c>
      <c r="C11" s="74">
        <f>JAN!C21</f>
        <v>305</v>
      </c>
      <c r="D11" s="74">
        <f>JAN!D21</f>
        <v>277</v>
      </c>
      <c r="E11" s="14">
        <f>D11/C11</f>
        <v>0.9081967213114754</v>
      </c>
      <c r="F11" s="74">
        <f>JAN!F21</f>
        <v>11</v>
      </c>
      <c r="G11" s="15">
        <f>F11/C11</f>
        <v>0.036065573770491806</v>
      </c>
      <c r="H11" s="74">
        <f>JAN!H21</f>
        <v>17</v>
      </c>
      <c r="I11" s="15">
        <f>H11/C11</f>
        <v>0.05573770491803279</v>
      </c>
      <c r="J11" s="74">
        <f>JAN!J21</f>
        <v>101</v>
      </c>
      <c r="K11" s="74">
        <f>JAN!K21</f>
        <v>88</v>
      </c>
      <c r="L11" s="14">
        <f>K11/J11</f>
        <v>0.8712871287128713</v>
      </c>
      <c r="M11" s="74">
        <f>JAN!M21</f>
        <v>2</v>
      </c>
      <c r="N11" s="14">
        <f>M11/J11</f>
        <v>0.019801980198019802</v>
      </c>
      <c r="O11" s="74">
        <f>JAN!O21</f>
        <v>11</v>
      </c>
      <c r="P11" s="14">
        <f>O11/J11</f>
        <v>0.10891089108910891</v>
      </c>
      <c r="Q11" s="15">
        <f>J11/C11</f>
        <v>0.33114754098360655</v>
      </c>
    </row>
    <row r="12" spans="1:17" ht="15.75">
      <c r="A12" s="7" t="s">
        <v>32</v>
      </c>
      <c r="B12" s="75">
        <f>SUM(B9:B11)</f>
        <v>1008</v>
      </c>
      <c r="C12" s="75">
        <f>SUM(C9:C11)</f>
        <v>926</v>
      </c>
      <c r="D12" s="75">
        <f>SUM(D9:D11)</f>
        <v>849</v>
      </c>
      <c r="E12" s="89">
        <f>D12/C12</f>
        <v>0.9168466522678186</v>
      </c>
      <c r="F12" s="75">
        <f>SUM(F9:F11)</f>
        <v>32</v>
      </c>
      <c r="G12" s="17">
        <f>F12/C12</f>
        <v>0.03455723542116631</v>
      </c>
      <c r="H12" s="75">
        <f>SUM(H9:H11)</f>
        <v>45</v>
      </c>
      <c r="I12" s="17">
        <f>H12/C12</f>
        <v>0.04859611231101512</v>
      </c>
      <c r="J12" s="75">
        <f>SUM(J9:J11)</f>
        <v>332</v>
      </c>
      <c r="K12" s="75">
        <f>SUM(K9:K11)</f>
        <v>305</v>
      </c>
      <c r="L12" s="89">
        <f>K12/J12</f>
        <v>0.9186746987951807</v>
      </c>
      <c r="M12" s="75">
        <f>SUM(M9:M11)</f>
        <v>7</v>
      </c>
      <c r="N12" s="89">
        <f>M12/J12</f>
        <v>0.02108433734939759</v>
      </c>
      <c r="O12" s="75">
        <f>SUM(O9:O11)</f>
        <v>20</v>
      </c>
      <c r="P12" s="89">
        <f>O12/J12</f>
        <v>0.060240963855421686</v>
      </c>
      <c r="Q12" s="17">
        <f>J12/C12</f>
        <v>0.35853131749460043</v>
      </c>
    </row>
    <row r="13" spans="1:17" ht="15">
      <c r="A13" s="13"/>
      <c r="B13" s="74"/>
      <c r="C13" s="74"/>
      <c r="D13" s="74"/>
      <c r="E13" s="14"/>
      <c r="F13" s="79"/>
      <c r="G13" s="15"/>
      <c r="H13" s="74"/>
      <c r="I13" s="15"/>
      <c r="J13" s="74"/>
      <c r="K13" s="74"/>
      <c r="L13" s="14"/>
      <c r="M13" s="79"/>
      <c r="N13" s="14"/>
      <c r="O13" s="79"/>
      <c r="P13" s="14"/>
      <c r="Q13" s="15"/>
    </row>
    <row r="14" spans="1:17" ht="15">
      <c r="A14" s="13" t="s">
        <v>39</v>
      </c>
      <c r="B14" s="74">
        <f>JAN!B30</f>
        <v>302</v>
      </c>
      <c r="C14" s="74">
        <f>JAN!C30</f>
        <v>290</v>
      </c>
      <c r="D14" s="74">
        <f>JAN!D30</f>
        <v>239</v>
      </c>
      <c r="E14" s="14">
        <f>D14/C14</f>
        <v>0.8241379310344827</v>
      </c>
      <c r="F14" s="74">
        <f>JAN!F30</f>
        <v>19</v>
      </c>
      <c r="G14" s="15">
        <f>F14/C14</f>
        <v>0.06551724137931035</v>
      </c>
      <c r="H14" s="74">
        <f>JAN!H30</f>
        <v>32</v>
      </c>
      <c r="I14" s="15">
        <f>H14/C14</f>
        <v>0.1103448275862069</v>
      </c>
      <c r="J14" s="74">
        <f>JAN!J30</f>
        <v>118</v>
      </c>
      <c r="K14" s="74">
        <f>JAN!K30</f>
        <v>96</v>
      </c>
      <c r="L14" s="14">
        <f>K14/J14</f>
        <v>0.8135593220338984</v>
      </c>
      <c r="M14" s="74">
        <f>JAN!M30</f>
        <v>6</v>
      </c>
      <c r="N14" s="14">
        <f>M14/J14</f>
        <v>0.05084745762711865</v>
      </c>
      <c r="O14" s="74">
        <f>JAN!O30</f>
        <v>16</v>
      </c>
      <c r="P14" s="14">
        <f>O14/J14</f>
        <v>0.13559322033898305</v>
      </c>
      <c r="Q14" s="15">
        <f>J14/C14</f>
        <v>0.4068965517241379</v>
      </c>
    </row>
    <row r="15" spans="1:17" ht="15.75">
      <c r="A15" s="7" t="s">
        <v>42</v>
      </c>
      <c r="B15" s="75">
        <f>B14</f>
        <v>302</v>
      </c>
      <c r="C15" s="75">
        <f>C14</f>
        <v>290</v>
      </c>
      <c r="D15" s="75">
        <f>D14</f>
        <v>239</v>
      </c>
      <c r="E15" s="89">
        <f>D15/C15</f>
        <v>0.8241379310344827</v>
      </c>
      <c r="F15" s="75">
        <f>F14</f>
        <v>19</v>
      </c>
      <c r="G15" s="17">
        <f>F15/C15</f>
        <v>0.06551724137931035</v>
      </c>
      <c r="H15" s="75">
        <f>H14</f>
        <v>32</v>
      </c>
      <c r="I15" s="17">
        <f>H15/C15</f>
        <v>0.1103448275862069</v>
      </c>
      <c r="J15" s="75">
        <f>J14</f>
        <v>118</v>
      </c>
      <c r="K15" s="75">
        <f>K14</f>
        <v>96</v>
      </c>
      <c r="L15" s="89">
        <f>K15/J15</f>
        <v>0.8135593220338984</v>
      </c>
      <c r="M15" s="75">
        <f>M14</f>
        <v>6</v>
      </c>
      <c r="N15" s="89">
        <f>M15/J15</f>
        <v>0.05084745762711865</v>
      </c>
      <c r="O15" s="75">
        <f>O14</f>
        <v>16</v>
      </c>
      <c r="P15" s="89">
        <f>O15/J15</f>
        <v>0.13559322033898305</v>
      </c>
      <c r="Q15" s="17">
        <f>J15/C15</f>
        <v>0.4068965517241379</v>
      </c>
    </row>
    <row r="16" spans="1:17" ht="15">
      <c r="A16" s="18"/>
      <c r="B16" s="49"/>
      <c r="C16" s="49"/>
      <c r="D16" s="49"/>
      <c r="E16" s="19"/>
      <c r="F16" s="56"/>
      <c r="G16" s="20"/>
      <c r="H16" s="57"/>
      <c r="I16" s="20"/>
      <c r="J16" s="49"/>
      <c r="K16" s="49"/>
      <c r="L16" s="19"/>
      <c r="M16" s="56"/>
      <c r="N16" s="19"/>
      <c r="O16" s="56"/>
      <c r="P16" s="19"/>
      <c r="Q16" s="20"/>
    </row>
    <row r="17" spans="1:17" ht="15.75">
      <c r="A17" s="7" t="s">
        <v>75</v>
      </c>
      <c r="B17" s="75">
        <f>B7+B12+B15</f>
        <v>1980</v>
      </c>
      <c r="C17" s="75">
        <f>C7+C12+C15</f>
        <v>1890</v>
      </c>
      <c r="D17" s="75">
        <f>D7+D12+D15</f>
        <v>1641</v>
      </c>
      <c r="E17" s="89">
        <f>D17/C17</f>
        <v>0.8682539682539683</v>
      </c>
      <c r="F17" s="75">
        <f>F7+F12+F15</f>
        <v>93</v>
      </c>
      <c r="G17" s="17">
        <f>F17/C17</f>
        <v>0.049206349206349205</v>
      </c>
      <c r="H17" s="75">
        <f>H7+H12+H15</f>
        <v>156</v>
      </c>
      <c r="I17" s="17">
        <f>H17/C17</f>
        <v>0.08253968253968254</v>
      </c>
      <c r="J17" s="75">
        <f>J7+J12+J15</f>
        <v>713</v>
      </c>
      <c r="K17" s="75">
        <f>K7+K12+K15</f>
        <v>615</v>
      </c>
      <c r="L17" s="89">
        <f>K17/J17</f>
        <v>0.8625525946704067</v>
      </c>
      <c r="M17" s="75">
        <f>M7+M12+M15</f>
        <v>34</v>
      </c>
      <c r="N17" s="89">
        <f>M17/J17</f>
        <v>0.047685834502103785</v>
      </c>
      <c r="O17" s="75">
        <f>O7+O12+O15</f>
        <v>64</v>
      </c>
      <c r="P17" s="89">
        <f>O17/J17</f>
        <v>0.08976157082748948</v>
      </c>
      <c r="Q17" s="17">
        <f>J17/C17</f>
        <v>0.3772486772486772</v>
      </c>
    </row>
    <row r="18" spans="1:17" ht="15.75">
      <c r="A18" s="1"/>
      <c r="B18" s="52"/>
      <c r="C18" s="49"/>
      <c r="D18" s="49"/>
      <c r="E18" s="19"/>
      <c r="F18" s="56"/>
      <c r="G18" s="20"/>
      <c r="H18" s="57"/>
      <c r="I18" s="20"/>
      <c r="J18" s="49"/>
      <c r="K18" s="49"/>
      <c r="L18" s="19"/>
      <c r="M18" s="56"/>
      <c r="N18" s="19"/>
      <c r="O18" s="56"/>
      <c r="P18" s="19"/>
      <c r="Q18" s="20"/>
    </row>
    <row r="19" spans="1:17" ht="15.75">
      <c r="A19" s="7" t="s">
        <v>70</v>
      </c>
      <c r="B19" s="75">
        <f>JAN!B69</f>
        <v>4672</v>
      </c>
      <c r="C19" s="75">
        <f>JAN!C69</f>
        <v>4448</v>
      </c>
      <c r="D19" s="75">
        <f>JAN!D69</f>
        <v>3569</v>
      </c>
      <c r="E19" s="89">
        <f>D19/C19</f>
        <v>0.8023830935251799</v>
      </c>
      <c r="F19" s="75">
        <f>JAN!F69</f>
        <v>488</v>
      </c>
      <c r="G19" s="17">
        <f>F19/C19</f>
        <v>0.10971223021582734</v>
      </c>
      <c r="H19" s="75">
        <f>JAN!H69</f>
        <v>391</v>
      </c>
      <c r="I19" s="17">
        <f>H19/C19</f>
        <v>0.0879046762589928</v>
      </c>
      <c r="J19" s="75">
        <f>JAN!J69</f>
        <v>1390</v>
      </c>
      <c r="K19" s="75">
        <f>JAN!K69</f>
        <v>1041</v>
      </c>
      <c r="L19" s="89">
        <f>K19/J19</f>
        <v>0.7489208633093525</v>
      </c>
      <c r="M19" s="75">
        <f>JAN!M69</f>
        <v>191</v>
      </c>
      <c r="N19" s="89">
        <f>M19/J19</f>
        <v>0.13741007194244603</v>
      </c>
      <c r="O19" s="75">
        <f>JAN!O69</f>
        <v>158</v>
      </c>
      <c r="P19" s="89">
        <f>O19/J19</f>
        <v>0.11366906474820145</v>
      </c>
      <c r="Q19" s="17">
        <f>J19/C19</f>
        <v>0.3125</v>
      </c>
    </row>
    <row r="20" spans="1:17" ht="12.75">
      <c r="A20" s="29"/>
      <c r="B20" s="76"/>
      <c r="C20" s="76"/>
      <c r="D20" s="76"/>
      <c r="E20" s="30"/>
      <c r="F20" s="76"/>
      <c r="G20" s="30"/>
      <c r="H20" s="76"/>
      <c r="I20" s="30"/>
      <c r="J20" s="76"/>
      <c r="K20" s="76"/>
      <c r="L20" s="30"/>
      <c r="M20" s="76"/>
      <c r="N20" s="30"/>
      <c r="O20" s="76"/>
      <c r="P20" s="30"/>
      <c r="Q20" s="30"/>
    </row>
    <row r="21" spans="1:17" ht="15.75">
      <c r="A21" s="31" t="s">
        <v>79</v>
      </c>
      <c r="B21" s="77"/>
      <c r="C21" s="77"/>
      <c r="D21" s="77"/>
      <c r="E21" s="32"/>
      <c r="F21" s="80"/>
      <c r="G21" s="33"/>
      <c r="H21" s="77"/>
      <c r="I21" s="33"/>
      <c r="J21" s="77"/>
      <c r="K21" s="77"/>
      <c r="L21" s="32"/>
      <c r="M21" s="80"/>
      <c r="N21" s="32"/>
      <c r="O21" s="80"/>
      <c r="P21" s="32"/>
      <c r="Q21" s="33"/>
    </row>
    <row r="22" spans="1:17" ht="15">
      <c r="A22" s="13" t="s">
        <v>15</v>
      </c>
      <c r="B22" s="74">
        <f>FEB!B4</f>
        <v>318</v>
      </c>
      <c r="C22" s="74">
        <f>FEB!C4</f>
        <v>367</v>
      </c>
      <c r="D22" s="74">
        <f>FEB!D4</f>
        <v>319</v>
      </c>
      <c r="E22" s="14">
        <f>D22/C22</f>
        <v>0.8692098092643051</v>
      </c>
      <c r="F22" s="74">
        <f>FEB!F4</f>
        <v>10</v>
      </c>
      <c r="G22" s="15">
        <f>F22/C22</f>
        <v>0.027247956403269755</v>
      </c>
      <c r="H22" s="74">
        <f>FEB!H4</f>
        <v>38</v>
      </c>
      <c r="I22" s="15">
        <f>H22/C22</f>
        <v>0.10354223433242507</v>
      </c>
      <c r="J22" s="74">
        <f>FEB!J4</f>
        <v>107</v>
      </c>
      <c r="K22" s="74">
        <f>FEB!K4</f>
        <v>89</v>
      </c>
      <c r="L22" s="14">
        <f>K22/J22</f>
        <v>0.8317757009345794</v>
      </c>
      <c r="M22" s="74">
        <f>FEB!M4</f>
        <v>3</v>
      </c>
      <c r="N22" s="14">
        <f>M22/J22</f>
        <v>0.028037383177570093</v>
      </c>
      <c r="O22" s="74">
        <f>FEB!O4</f>
        <v>15</v>
      </c>
      <c r="P22" s="14">
        <f>O22/J22</f>
        <v>0.14018691588785046</v>
      </c>
      <c r="Q22" s="15">
        <f>J22/C22</f>
        <v>0.29155313351498635</v>
      </c>
    </row>
    <row r="23" spans="1:17" ht="15">
      <c r="A23" s="13" t="s">
        <v>16</v>
      </c>
      <c r="B23" s="74">
        <f>FEB!B5</f>
        <v>291</v>
      </c>
      <c r="C23" s="74">
        <f>FEB!C5</f>
        <v>252</v>
      </c>
      <c r="D23" s="74">
        <f>FEB!D5</f>
        <v>183</v>
      </c>
      <c r="E23" s="14">
        <f>D23/C23</f>
        <v>0.7261904761904762</v>
      </c>
      <c r="F23" s="74">
        <f>FEB!F5</f>
        <v>45</v>
      </c>
      <c r="G23" s="15">
        <f>F23/C23</f>
        <v>0.17857142857142858</v>
      </c>
      <c r="H23" s="74">
        <f>FEB!H5</f>
        <v>24</v>
      </c>
      <c r="I23" s="15">
        <f>H23/C23</f>
        <v>0.09523809523809523</v>
      </c>
      <c r="J23" s="74">
        <f>FEB!J5</f>
        <v>109</v>
      </c>
      <c r="K23" s="74">
        <f>FEB!K5</f>
        <v>78</v>
      </c>
      <c r="L23" s="14">
        <f>K23/J23</f>
        <v>0.7155963302752294</v>
      </c>
      <c r="M23" s="74">
        <f>FEB!M5</f>
        <v>19</v>
      </c>
      <c r="N23" s="14">
        <f>M23/J23</f>
        <v>0.1743119266055046</v>
      </c>
      <c r="O23" s="74">
        <f>FEB!O5</f>
        <v>12</v>
      </c>
      <c r="P23" s="14">
        <f>O23/J23</f>
        <v>0.11009174311926606</v>
      </c>
      <c r="Q23" s="15">
        <f>J23/C23</f>
        <v>0.43253968253968256</v>
      </c>
    </row>
    <row r="24" spans="1:17" ht="15.75">
      <c r="A24" s="7" t="s">
        <v>23</v>
      </c>
      <c r="B24" s="75">
        <f>SUM(B22:B23)</f>
        <v>609</v>
      </c>
      <c r="C24" s="75">
        <f>SUM(C22:C23)</f>
        <v>619</v>
      </c>
      <c r="D24" s="75">
        <f>SUM(D22:D23)</f>
        <v>502</v>
      </c>
      <c r="E24" s="89">
        <f>D24/C24</f>
        <v>0.8109854604200323</v>
      </c>
      <c r="F24" s="75">
        <f>SUM(F22:F23)</f>
        <v>55</v>
      </c>
      <c r="G24" s="17">
        <f>F24/C24</f>
        <v>0.0888529886914378</v>
      </c>
      <c r="H24" s="75">
        <f>SUM(H22:H23)</f>
        <v>62</v>
      </c>
      <c r="I24" s="17">
        <f>H24/C24</f>
        <v>0.10016155088852989</v>
      </c>
      <c r="J24" s="75">
        <f>SUM(J22:J23)</f>
        <v>216</v>
      </c>
      <c r="K24" s="75">
        <f>SUM(K22:K23)</f>
        <v>167</v>
      </c>
      <c r="L24" s="89">
        <f>K24/J24</f>
        <v>0.7731481481481481</v>
      </c>
      <c r="M24" s="75">
        <f>SUM(M22:M23)</f>
        <v>22</v>
      </c>
      <c r="N24" s="89">
        <f>M24/J24</f>
        <v>0.10185185185185185</v>
      </c>
      <c r="O24" s="75">
        <f>SUM(O22:O23)</f>
        <v>27</v>
      </c>
      <c r="P24" s="89">
        <f>O24/J24</f>
        <v>0.125</v>
      </c>
      <c r="Q24" s="17">
        <f>J24/C24</f>
        <v>0.34894991922455576</v>
      </c>
    </row>
    <row r="25" spans="1:17" ht="15">
      <c r="A25" s="18"/>
      <c r="B25" s="49"/>
      <c r="C25" s="49"/>
      <c r="D25" s="49"/>
      <c r="E25" s="19"/>
      <c r="F25" s="56"/>
      <c r="G25" s="20"/>
      <c r="H25" s="57"/>
      <c r="I25" s="20"/>
      <c r="J25" s="49"/>
      <c r="K25" s="49"/>
      <c r="L25" s="19"/>
      <c r="M25" s="56"/>
      <c r="N25" s="19"/>
      <c r="O25" s="56"/>
      <c r="P25" s="19"/>
      <c r="Q25" s="20"/>
    </row>
    <row r="26" spans="1:17" ht="15">
      <c r="A26" s="13" t="s">
        <v>25</v>
      </c>
      <c r="B26" s="74">
        <f>FEB!B15</f>
        <v>362</v>
      </c>
      <c r="C26" s="74">
        <f>FEB!C15</f>
        <v>392</v>
      </c>
      <c r="D26" s="74">
        <f>FEB!D15</f>
        <v>371</v>
      </c>
      <c r="E26" s="14">
        <f>D26/C26</f>
        <v>0.9464285714285714</v>
      </c>
      <c r="F26" s="74">
        <f>FEB!F15</f>
        <v>16</v>
      </c>
      <c r="G26" s="15">
        <f>F26/C26</f>
        <v>0.04081632653061224</v>
      </c>
      <c r="H26" s="74">
        <f>FEB!H15</f>
        <v>5</v>
      </c>
      <c r="I26" s="15">
        <f>H26/C26</f>
        <v>0.012755102040816327</v>
      </c>
      <c r="J26" s="74">
        <f>FEB!J15</f>
        <v>127</v>
      </c>
      <c r="K26" s="74">
        <f>FEB!K15</f>
        <v>115</v>
      </c>
      <c r="L26" s="14">
        <f>K26/J26</f>
        <v>0.905511811023622</v>
      </c>
      <c r="M26" s="74">
        <f>FEB!M15</f>
        <v>10</v>
      </c>
      <c r="N26" s="14">
        <f>M26/J26</f>
        <v>0.07874015748031496</v>
      </c>
      <c r="O26" s="74">
        <f>FEB!O15</f>
        <v>2</v>
      </c>
      <c r="P26" s="14">
        <f>O26/J26</f>
        <v>0.015748031496062992</v>
      </c>
      <c r="Q26" s="15">
        <f>J26/C26</f>
        <v>0.3239795918367347</v>
      </c>
    </row>
    <row r="27" spans="1:17" ht="15">
      <c r="A27" s="13" t="s">
        <v>26</v>
      </c>
      <c r="B27" s="74">
        <f>FEB!B16</f>
        <v>274</v>
      </c>
      <c r="C27" s="74">
        <f>FEB!C16</f>
        <v>288</v>
      </c>
      <c r="D27" s="74">
        <f>FEB!D16</f>
        <v>240</v>
      </c>
      <c r="E27" s="14">
        <f>D27/C27</f>
        <v>0.8333333333333334</v>
      </c>
      <c r="F27" s="74">
        <f>FEB!F16</f>
        <v>19</v>
      </c>
      <c r="G27" s="15">
        <f>F27/C27</f>
        <v>0.06597222222222222</v>
      </c>
      <c r="H27" s="74">
        <f>FEB!H16</f>
        <v>29</v>
      </c>
      <c r="I27" s="15">
        <f>H27/C27</f>
        <v>0.10069444444444445</v>
      </c>
      <c r="J27" s="74">
        <f>FEB!J16</f>
        <v>73</v>
      </c>
      <c r="K27" s="74">
        <f>FEB!K16</f>
        <v>41</v>
      </c>
      <c r="L27" s="14">
        <f>K27/J27</f>
        <v>0.5616438356164384</v>
      </c>
      <c r="M27" s="74">
        <f>FEB!M16</f>
        <v>13</v>
      </c>
      <c r="N27" s="14">
        <f>M27/J27</f>
        <v>0.1780821917808219</v>
      </c>
      <c r="O27" s="74">
        <f>FEB!O16</f>
        <v>19</v>
      </c>
      <c r="P27" s="14">
        <f>O27/J27</f>
        <v>0.2602739726027397</v>
      </c>
      <c r="Q27" s="15">
        <f>J27/C27</f>
        <v>0.2534722222222222</v>
      </c>
    </row>
    <row r="28" spans="1:17" ht="15">
      <c r="A28" s="13" t="s">
        <v>31</v>
      </c>
      <c r="B28" s="74">
        <f>FEB!B21</f>
        <v>279</v>
      </c>
      <c r="C28" s="74">
        <f>FEB!C21</f>
        <v>323</v>
      </c>
      <c r="D28" s="74">
        <f>FEB!D21</f>
        <v>300</v>
      </c>
      <c r="E28" s="14">
        <f>D28/C28</f>
        <v>0.9287925696594427</v>
      </c>
      <c r="F28" s="74">
        <f>FEB!F21</f>
        <v>3</v>
      </c>
      <c r="G28" s="15">
        <f>F28/C28</f>
        <v>0.009287925696594427</v>
      </c>
      <c r="H28" s="74">
        <f>FEB!H21</f>
        <v>20</v>
      </c>
      <c r="I28" s="15">
        <f>H28/C28</f>
        <v>0.06191950464396285</v>
      </c>
      <c r="J28" s="74">
        <f>FEB!J21</f>
        <v>105</v>
      </c>
      <c r="K28" s="74">
        <f>FEB!K21</f>
        <v>91</v>
      </c>
      <c r="L28" s="14">
        <f>K28/J28</f>
        <v>0.8666666666666667</v>
      </c>
      <c r="M28" s="74">
        <f>FEB!M21</f>
        <v>1</v>
      </c>
      <c r="N28" s="14">
        <f>M28/J28</f>
        <v>0.009523809523809525</v>
      </c>
      <c r="O28" s="74">
        <f>FEB!O21</f>
        <v>13</v>
      </c>
      <c r="P28" s="14">
        <f>O28/J28</f>
        <v>0.12380952380952381</v>
      </c>
      <c r="Q28" s="15">
        <f>J28/C28</f>
        <v>0.32507739938080493</v>
      </c>
    </row>
    <row r="29" spans="1:17" ht="15.75">
      <c r="A29" s="7" t="s">
        <v>32</v>
      </c>
      <c r="B29" s="75">
        <f>SUM(B26:B28)</f>
        <v>915</v>
      </c>
      <c r="C29" s="75">
        <f>SUM(C26:C28)</f>
        <v>1003</v>
      </c>
      <c r="D29" s="75">
        <f>SUM(D26:D28)</f>
        <v>911</v>
      </c>
      <c r="E29" s="89">
        <f>D29/C29</f>
        <v>0.9082751744765702</v>
      </c>
      <c r="F29" s="75">
        <f>SUM(F26:F28)</f>
        <v>38</v>
      </c>
      <c r="G29" s="17">
        <f>F29/C29</f>
        <v>0.03788634097706879</v>
      </c>
      <c r="H29" s="75">
        <f>SUM(H26:H28)</f>
        <v>54</v>
      </c>
      <c r="I29" s="17">
        <f>H29/C29</f>
        <v>0.053838484546360914</v>
      </c>
      <c r="J29" s="75">
        <f>SUM(J26:J28)</f>
        <v>305</v>
      </c>
      <c r="K29" s="75">
        <f>SUM(K26:K28)</f>
        <v>247</v>
      </c>
      <c r="L29" s="89">
        <f>K29/J29</f>
        <v>0.8098360655737705</v>
      </c>
      <c r="M29" s="75">
        <f>SUM(M26:M28)</f>
        <v>24</v>
      </c>
      <c r="N29" s="89">
        <f>M29/J29</f>
        <v>0.07868852459016394</v>
      </c>
      <c r="O29" s="75">
        <f>SUM(O26:O28)</f>
        <v>34</v>
      </c>
      <c r="P29" s="89">
        <f>O29/J29</f>
        <v>0.11147540983606558</v>
      </c>
      <c r="Q29" s="17">
        <f>J29/C29</f>
        <v>0.3040877367896311</v>
      </c>
    </row>
    <row r="30" spans="1:17" ht="15">
      <c r="A30" s="13"/>
      <c r="B30" s="74"/>
      <c r="C30" s="74"/>
      <c r="D30" s="74"/>
      <c r="E30" s="14"/>
      <c r="F30" s="79"/>
      <c r="G30" s="15"/>
      <c r="H30" s="74"/>
      <c r="I30" s="15"/>
      <c r="J30" s="74"/>
      <c r="K30" s="74"/>
      <c r="L30" s="14"/>
      <c r="M30" s="79"/>
      <c r="N30" s="14"/>
      <c r="O30" s="79"/>
      <c r="P30" s="14"/>
      <c r="Q30" s="15"/>
    </row>
    <row r="31" spans="1:17" ht="15">
      <c r="A31" s="13" t="s">
        <v>39</v>
      </c>
      <c r="B31" s="74">
        <f>FEB!B30</f>
        <v>276</v>
      </c>
      <c r="C31" s="74">
        <f>FEB!C30</f>
        <v>298</v>
      </c>
      <c r="D31" s="74">
        <f>FEB!D30</f>
        <v>216</v>
      </c>
      <c r="E31" s="14">
        <f>D31/C31</f>
        <v>0.7248322147651006</v>
      </c>
      <c r="F31" s="74">
        <f>FEB!F30</f>
        <v>47</v>
      </c>
      <c r="G31" s="15">
        <f>F31/C31</f>
        <v>0.15771812080536912</v>
      </c>
      <c r="H31" s="74">
        <f>FEB!H30</f>
        <v>35</v>
      </c>
      <c r="I31" s="15">
        <f>H31/C31</f>
        <v>0.1174496644295302</v>
      </c>
      <c r="J31" s="74">
        <f>FEB!J30</f>
        <v>135</v>
      </c>
      <c r="K31" s="74">
        <f>FEB!K30</f>
        <v>74</v>
      </c>
      <c r="L31" s="14">
        <f>K31/J31</f>
        <v>0.5481481481481482</v>
      </c>
      <c r="M31" s="74">
        <f>FEB!M30</f>
        <v>37</v>
      </c>
      <c r="N31" s="14">
        <f>M31/J31</f>
        <v>0.2740740740740741</v>
      </c>
      <c r="O31" s="74">
        <f>FEB!O30</f>
        <v>24</v>
      </c>
      <c r="P31" s="14">
        <f>O31/J31</f>
        <v>0.17777777777777778</v>
      </c>
      <c r="Q31" s="15">
        <f>J31/C31</f>
        <v>0.45302013422818793</v>
      </c>
    </row>
    <row r="32" spans="1:17" ht="15.75">
      <c r="A32" s="7" t="s">
        <v>42</v>
      </c>
      <c r="B32" s="75">
        <f>B31</f>
        <v>276</v>
      </c>
      <c r="C32" s="75">
        <f>C31</f>
        <v>298</v>
      </c>
      <c r="D32" s="75">
        <f>D31</f>
        <v>216</v>
      </c>
      <c r="E32" s="89">
        <f>D32/C32</f>
        <v>0.7248322147651006</v>
      </c>
      <c r="F32" s="75">
        <f>F31</f>
        <v>47</v>
      </c>
      <c r="G32" s="17">
        <f>F32/C32</f>
        <v>0.15771812080536912</v>
      </c>
      <c r="H32" s="75">
        <f>H31</f>
        <v>35</v>
      </c>
      <c r="I32" s="17">
        <f>H32/C32</f>
        <v>0.1174496644295302</v>
      </c>
      <c r="J32" s="75">
        <f>J31</f>
        <v>135</v>
      </c>
      <c r="K32" s="75">
        <f>K31</f>
        <v>74</v>
      </c>
      <c r="L32" s="89">
        <f>K32/J32</f>
        <v>0.5481481481481482</v>
      </c>
      <c r="M32" s="75">
        <f>M31</f>
        <v>37</v>
      </c>
      <c r="N32" s="89">
        <f>M32/J32</f>
        <v>0.2740740740740741</v>
      </c>
      <c r="O32" s="75">
        <f>O31</f>
        <v>24</v>
      </c>
      <c r="P32" s="89">
        <f>O32/J32</f>
        <v>0.17777777777777778</v>
      </c>
      <c r="Q32" s="17">
        <f>J32/C32</f>
        <v>0.45302013422818793</v>
      </c>
    </row>
    <row r="33" spans="1:17" ht="15">
      <c r="A33" s="18"/>
      <c r="B33" s="49"/>
      <c r="C33" s="49"/>
      <c r="D33" s="49"/>
      <c r="E33" s="19"/>
      <c r="F33" s="56"/>
      <c r="G33" s="20"/>
      <c r="H33" s="57"/>
      <c r="I33" s="20"/>
      <c r="J33" s="49"/>
      <c r="K33" s="49"/>
      <c r="L33" s="19"/>
      <c r="M33" s="56"/>
      <c r="N33" s="19"/>
      <c r="O33" s="56"/>
      <c r="P33" s="19"/>
      <c r="Q33" s="20"/>
    </row>
    <row r="34" spans="1:17" ht="15.75">
      <c r="A34" s="7" t="s">
        <v>75</v>
      </c>
      <c r="B34" s="75">
        <f>B24+B29+B32</f>
        <v>1800</v>
      </c>
      <c r="C34" s="75">
        <f>C24+C29+C32</f>
        <v>1920</v>
      </c>
      <c r="D34" s="75">
        <f>D24+D29+D32</f>
        <v>1629</v>
      </c>
      <c r="E34" s="89">
        <f>D34/C34</f>
        <v>0.8484375</v>
      </c>
      <c r="F34" s="75">
        <f>F24+F29+F32</f>
        <v>140</v>
      </c>
      <c r="G34" s="17">
        <f>F34/C34</f>
        <v>0.07291666666666667</v>
      </c>
      <c r="H34" s="75">
        <f>H24+H29+H32</f>
        <v>151</v>
      </c>
      <c r="I34" s="17">
        <f>H34/C34</f>
        <v>0.07864583333333333</v>
      </c>
      <c r="J34" s="75">
        <f>J24+J29+J32</f>
        <v>656</v>
      </c>
      <c r="K34" s="75">
        <f>K24+K29+K32</f>
        <v>488</v>
      </c>
      <c r="L34" s="89">
        <f>K34/J34</f>
        <v>0.7439024390243902</v>
      </c>
      <c r="M34" s="75">
        <f>M24+M29+M32</f>
        <v>83</v>
      </c>
      <c r="N34" s="89">
        <f>M34/J34</f>
        <v>0.12652439024390244</v>
      </c>
      <c r="O34" s="75">
        <f>O24+O29+O32</f>
        <v>85</v>
      </c>
      <c r="P34" s="89">
        <f>O34/J34</f>
        <v>0.12957317073170732</v>
      </c>
      <c r="Q34" s="17">
        <f>J34/C34</f>
        <v>0.3416666666666667</v>
      </c>
    </row>
    <row r="35" spans="1:17" ht="15.75">
      <c r="A35" s="1"/>
      <c r="B35" s="52"/>
      <c r="C35" s="49"/>
      <c r="D35" s="49"/>
      <c r="E35" s="19"/>
      <c r="F35" s="56"/>
      <c r="G35" s="20"/>
      <c r="H35" s="57"/>
      <c r="I35" s="20"/>
      <c r="J35" s="49"/>
      <c r="K35" s="49"/>
      <c r="L35" s="19"/>
      <c r="M35" s="56"/>
      <c r="N35" s="19"/>
      <c r="O35" s="56"/>
      <c r="P35" s="19"/>
      <c r="Q35" s="20"/>
    </row>
    <row r="36" spans="1:17" ht="15.75">
      <c r="A36" s="7" t="s">
        <v>70</v>
      </c>
      <c r="B36" s="75">
        <f>FEB!B69</f>
        <v>4408</v>
      </c>
      <c r="C36" s="75">
        <f>FEB!C69</f>
        <v>4519</v>
      </c>
      <c r="D36" s="75">
        <f>FEB!D69</f>
        <v>3593</v>
      </c>
      <c r="E36" s="89">
        <f>D36/C36</f>
        <v>0.7950874087187431</v>
      </c>
      <c r="F36" s="75">
        <f>FEB!F69</f>
        <v>550</v>
      </c>
      <c r="G36" s="17">
        <f>F36/C36</f>
        <v>0.12170834255366232</v>
      </c>
      <c r="H36" s="75">
        <f>FEB!H69</f>
        <v>376</v>
      </c>
      <c r="I36" s="17">
        <f>H36/C36</f>
        <v>0.0832042487275946</v>
      </c>
      <c r="J36" s="75">
        <f>FEB!J69</f>
        <v>1346</v>
      </c>
      <c r="K36" s="75">
        <f>FEB!K69</f>
        <v>912</v>
      </c>
      <c r="L36" s="89">
        <f>K36/J36</f>
        <v>0.6775631500742942</v>
      </c>
      <c r="M36" s="75">
        <f>FEB!M69</f>
        <v>234</v>
      </c>
      <c r="N36" s="89">
        <f>M36/J36</f>
        <v>0.1738484398216939</v>
      </c>
      <c r="O36" s="75">
        <f>FEB!O69</f>
        <v>200</v>
      </c>
      <c r="P36" s="89">
        <f>O36/J36</f>
        <v>0.1485884101040119</v>
      </c>
      <c r="Q36" s="17">
        <f>J36/C36</f>
        <v>0.2978535074131445</v>
      </c>
    </row>
    <row r="37" spans="1:17" ht="12.75">
      <c r="A37" s="29"/>
      <c r="B37" s="76"/>
      <c r="C37" s="76"/>
      <c r="D37" s="76"/>
      <c r="E37" s="30"/>
      <c r="F37" s="76"/>
      <c r="G37" s="30"/>
      <c r="H37" s="76"/>
      <c r="I37" s="30"/>
      <c r="J37" s="76"/>
      <c r="K37" s="76"/>
      <c r="L37" s="30"/>
      <c r="M37" s="76"/>
      <c r="N37" s="30"/>
      <c r="O37" s="76"/>
      <c r="P37" s="30"/>
      <c r="Q37" s="30"/>
    </row>
    <row r="38" spans="1:17" ht="15.75">
      <c r="A38" s="31" t="s">
        <v>80</v>
      </c>
      <c r="B38" s="77"/>
      <c r="C38" s="77"/>
      <c r="D38" s="77"/>
      <c r="E38" s="32"/>
      <c r="F38" s="80"/>
      <c r="G38" s="33"/>
      <c r="H38" s="77"/>
      <c r="I38" s="33"/>
      <c r="J38" s="77"/>
      <c r="K38" s="77"/>
      <c r="L38" s="32"/>
      <c r="M38" s="80"/>
      <c r="N38" s="32"/>
      <c r="O38" s="80"/>
      <c r="P38" s="32"/>
      <c r="Q38" s="33"/>
    </row>
    <row r="39" spans="1:17" ht="15">
      <c r="A39" s="13" t="s">
        <v>15</v>
      </c>
      <c r="B39" s="74">
        <f>MAR!B4</f>
        <v>463</v>
      </c>
      <c r="C39" s="74">
        <f>MAR!C4</f>
        <v>471</v>
      </c>
      <c r="D39" s="74">
        <f>MAR!D4</f>
        <v>404</v>
      </c>
      <c r="E39" s="14">
        <f>D39/C39</f>
        <v>0.8577494692144374</v>
      </c>
      <c r="F39" s="74">
        <f>MAR!F4</f>
        <v>15</v>
      </c>
      <c r="G39" s="15">
        <f>F39/C39</f>
        <v>0.03184713375796178</v>
      </c>
      <c r="H39" s="74">
        <f>MAR!H4</f>
        <v>52</v>
      </c>
      <c r="I39" s="15">
        <f>H39/C39</f>
        <v>0.11040339702760085</v>
      </c>
      <c r="J39" s="74">
        <f>MAR!J4</f>
        <v>160</v>
      </c>
      <c r="K39" s="74">
        <f>MAR!K4</f>
        <v>145</v>
      </c>
      <c r="L39" s="14">
        <f>K39/J39</f>
        <v>0.90625</v>
      </c>
      <c r="M39" s="74">
        <f>MAR!M4</f>
        <v>3</v>
      </c>
      <c r="N39" s="14">
        <f>M39/J39</f>
        <v>0.01875</v>
      </c>
      <c r="O39" s="74">
        <f>MAR!O4</f>
        <v>12</v>
      </c>
      <c r="P39" s="14">
        <f>O39/J39</f>
        <v>0.075</v>
      </c>
      <c r="Q39" s="15">
        <f>J39/C39</f>
        <v>0.33970276008492567</v>
      </c>
    </row>
    <row r="40" spans="1:17" ht="15">
      <c r="A40" s="13" t="s">
        <v>16</v>
      </c>
      <c r="B40" s="74">
        <f>MAR!B5</f>
        <v>338</v>
      </c>
      <c r="C40" s="74">
        <f>MAR!C5</f>
        <v>331</v>
      </c>
      <c r="D40" s="74">
        <f>MAR!D5</f>
        <v>191</v>
      </c>
      <c r="E40" s="14">
        <f>D40/C40</f>
        <v>0.5770392749244713</v>
      </c>
      <c r="F40" s="74">
        <f>MAR!F5</f>
        <v>118</v>
      </c>
      <c r="G40" s="15">
        <f>F40/C40</f>
        <v>0.3564954682779456</v>
      </c>
      <c r="H40" s="74">
        <f>MAR!H5</f>
        <v>22</v>
      </c>
      <c r="I40" s="15">
        <f>H40/C40</f>
        <v>0.06646525679758308</v>
      </c>
      <c r="J40" s="74">
        <f>MAR!J5</f>
        <v>145</v>
      </c>
      <c r="K40" s="74">
        <f>MAR!K5</f>
        <v>67</v>
      </c>
      <c r="L40" s="14">
        <f>K40/J40</f>
        <v>0.46206896551724136</v>
      </c>
      <c r="M40" s="74">
        <f>MAR!M5</f>
        <v>73</v>
      </c>
      <c r="N40" s="14">
        <f>M40/J40</f>
        <v>0.503448275862069</v>
      </c>
      <c r="O40" s="74">
        <f>MAR!O5</f>
        <v>5</v>
      </c>
      <c r="P40" s="14">
        <f>O40/J40</f>
        <v>0.034482758620689655</v>
      </c>
      <c r="Q40" s="15">
        <f>J40/C40</f>
        <v>0.4380664652567976</v>
      </c>
    </row>
    <row r="41" spans="1:17" ht="15.75">
      <c r="A41" s="7" t="s">
        <v>23</v>
      </c>
      <c r="B41" s="75">
        <f>SUM(B39:B40)</f>
        <v>801</v>
      </c>
      <c r="C41" s="75">
        <f>SUM(C39:C40)</f>
        <v>802</v>
      </c>
      <c r="D41" s="75">
        <f>SUM(D39:D40)</f>
        <v>595</v>
      </c>
      <c r="E41" s="89">
        <f>D41/C41</f>
        <v>0.7418952618453866</v>
      </c>
      <c r="F41" s="75">
        <f>SUM(F39:F40)</f>
        <v>133</v>
      </c>
      <c r="G41" s="17">
        <f>F41/C41</f>
        <v>0.1658354114713217</v>
      </c>
      <c r="H41" s="75">
        <f>SUM(H39:H40)</f>
        <v>74</v>
      </c>
      <c r="I41" s="17">
        <f>H41/C41</f>
        <v>0.09226932668329177</v>
      </c>
      <c r="J41" s="75">
        <f>SUM(J39:J40)</f>
        <v>305</v>
      </c>
      <c r="K41" s="75">
        <f>SUM(K39:K40)</f>
        <v>212</v>
      </c>
      <c r="L41" s="89">
        <f>K41/J41</f>
        <v>0.6950819672131148</v>
      </c>
      <c r="M41" s="75">
        <f>SUM(M39:M40)</f>
        <v>76</v>
      </c>
      <c r="N41" s="89">
        <f>M41/J41</f>
        <v>0.24918032786885247</v>
      </c>
      <c r="O41" s="75">
        <f>SUM(O39:O40)</f>
        <v>17</v>
      </c>
      <c r="P41" s="89">
        <f>O41/J41</f>
        <v>0.05573770491803279</v>
      </c>
      <c r="Q41" s="17">
        <f>J41/C41</f>
        <v>0.3802992518703242</v>
      </c>
    </row>
    <row r="42" spans="1:17" ht="15">
      <c r="A42" s="18"/>
      <c r="B42" s="49"/>
      <c r="C42" s="49"/>
      <c r="D42" s="49"/>
      <c r="E42" s="19"/>
      <c r="F42" s="56"/>
      <c r="G42" s="20"/>
      <c r="H42" s="57"/>
      <c r="I42" s="20"/>
      <c r="J42" s="49"/>
      <c r="K42" s="49"/>
      <c r="L42" s="19"/>
      <c r="M42" s="56"/>
      <c r="N42" s="19"/>
      <c r="O42" s="56"/>
      <c r="P42" s="19"/>
      <c r="Q42" s="20"/>
    </row>
    <row r="43" spans="1:17" ht="15">
      <c r="A43" s="13" t="s">
        <v>25</v>
      </c>
      <c r="B43" s="74">
        <f>MAR!B15</f>
        <v>367</v>
      </c>
      <c r="C43" s="74">
        <f>MAR!C15</f>
        <v>408</v>
      </c>
      <c r="D43" s="74">
        <f>MAR!D15</f>
        <v>378</v>
      </c>
      <c r="E43" s="14">
        <f>D43/C43</f>
        <v>0.9264705882352942</v>
      </c>
      <c r="F43" s="74">
        <f>MAR!F15</f>
        <v>19</v>
      </c>
      <c r="G43" s="15">
        <f>F43/C43</f>
        <v>0.04656862745098039</v>
      </c>
      <c r="H43" s="74">
        <f>MAR!H15</f>
        <v>11</v>
      </c>
      <c r="I43" s="15">
        <f>H43/C43</f>
        <v>0.02696078431372549</v>
      </c>
      <c r="J43" s="74">
        <f>MAR!J15</f>
        <v>124</v>
      </c>
      <c r="K43" s="74">
        <f>MAR!K15</f>
        <v>113</v>
      </c>
      <c r="L43" s="14">
        <f>K43/J43</f>
        <v>0.9112903225806451</v>
      </c>
      <c r="M43" s="74">
        <f>MAR!M15</f>
        <v>7</v>
      </c>
      <c r="N43" s="14">
        <f>M43/J43</f>
        <v>0.056451612903225805</v>
      </c>
      <c r="O43" s="74">
        <f>MAR!O15</f>
        <v>4</v>
      </c>
      <c r="P43" s="14">
        <f>O43/J43</f>
        <v>0.03225806451612903</v>
      </c>
      <c r="Q43" s="15">
        <f>J43/C43</f>
        <v>0.30392156862745096</v>
      </c>
    </row>
    <row r="44" spans="1:17" ht="15">
      <c r="A44" s="13" t="s">
        <v>26</v>
      </c>
      <c r="B44" s="74">
        <f>MAR!B16</f>
        <v>294</v>
      </c>
      <c r="C44" s="74">
        <f>MAR!C16</f>
        <v>318</v>
      </c>
      <c r="D44" s="74">
        <f>MAR!D16</f>
        <v>267</v>
      </c>
      <c r="E44" s="14">
        <f>D44/C44</f>
        <v>0.839622641509434</v>
      </c>
      <c r="F44" s="74">
        <f>MAR!F16</f>
        <v>23</v>
      </c>
      <c r="G44" s="15">
        <f>F44/C44</f>
        <v>0.07232704402515723</v>
      </c>
      <c r="H44" s="74">
        <f>MAR!H16</f>
        <v>28</v>
      </c>
      <c r="I44" s="15">
        <f>H44/C44</f>
        <v>0.0880503144654088</v>
      </c>
      <c r="J44" s="74">
        <f>MAR!J16</f>
        <v>102</v>
      </c>
      <c r="K44" s="74">
        <f>MAR!K16</f>
        <v>79</v>
      </c>
      <c r="L44" s="14">
        <f>K44/J44</f>
        <v>0.7745098039215687</v>
      </c>
      <c r="M44" s="74">
        <f>MAR!M16</f>
        <v>6</v>
      </c>
      <c r="N44" s="14">
        <f>M44/J44</f>
        <v>0.058823529411764705</v>
      </c>
      <c r="O44" s="74">
        <f>MAR!O16</f>
        <v>17</v>
      </c>
      <c r="P44" s="14">
        <f>O44/J44</f>
        <v>0.16666666666666666</v>
      </c>
      <c r="Q44" s="15">
        <f>J44/C44</f>
        <v>0.32075471698113206</v>
      </c>
    </row>
    <row r="45" spans="1:17" ht="15">
      <c r="A45" s="13" t="s">
        <v>31</v>
      </c>
      <c r="B45" s="74">
        <f>MAR!B21</f>
        <v>297</v>
      </c>
      <c r="C45" s="74">
        <f>MAR!C21</f>
        <v>335</v>
      </c>
      <c r="D45" s="74">
        <f>MAR!D21</f>
        <v>305</v>
      </c>
      <c r="E45" s="14">
        <f>D45/C45</f>
        <v>0.9104477611940298</v>
      </c>
      <c r="F45" s="74">
        <f>MAR!F21</f>
        <v>12</v>
      </c>
      <c r="G45" s="15">
        <f>F45/C45</f>
        <v>0.03582089552238806</v>
      </c>
      <c r="H45" s="74">
        <f>MAR!H21</f>
        <v>18</v>
      </c>
      <c r="I45" s="15">
        <f>H45/C45</f>
        <v>0.05373134328358209</v>
      </c>
      <c r="J45" s="74">
        <f>MAR!J21</f>
        <v>115</v>
      </c>
      <c r="K45" s="74">
        <f>MAR!K21</f>
        <v>96</v>
      </c>
      <c r="L45" s="14">
        <f>K45/J45</f>
        <v>0.8347826086956521</v>
      </c>
      <c r="M45" s="74">
        <f>MAR!M21</f>
        <v>4</v>
      </c>
      <c r="N45" s="14">
        <f>M45/J45</f>
        <v>0.034782608695652174</v>
      </c>
      <c r="O45" s="74">
        <f>MAR!O21</f>
        <v>15</v>
      </c>
      <c r="P45" s="14">
        <f>O45/J45</f>
        <v>0.13043478260869565</v>
      </c>
      <c r="Q45" s="15">
        <f>J45/C45</f>
        <v>0.34328358208955223</v>
      </c>
    </row>
    <row r="46" spans="1:17" ht="15.75">
      <c r="A46" s="7" t="s">
        <v>32</v>
      </c>
      <c r="B46" s="75">
        <f>SUM(B43:B45)</f>
        <v>958</v>
      </c>
      <c r="C46" s="75">
        <f>SUM(C43:C45)</f>
        <v>1061</v>
      </c>
      <c r="D46" s="75">
        <f>SUM(D43:D45)</f>
        <v>950</v>
      </c>
      <c r="E46" s="89">
        <f>D46/C46</f>
        <v>0.8953817153628653</v>
      </c>
      <c r="F46" s="75">
        <f>SUM(F43:F45)</f>
        <v>54</v>
      </c>
      <c r="G46" s="17">
        <f>F46/C46</f>
        <v>0.05089538171536286</v>
      </c>
      <c r="H46" s="75">
        <f>SUM(H43:H45)</f>
        <v>57</v>
      </c>
      <c r="I46" s="17">
        <f>H46/C46</f>
        <v>0.05372290292177191</v>
      </c>
      <c r="J46" s="75">
        <f>SUM(J43:J45)</f>
        <v>341</v>
      </c>
      <c r="K46" s="75">
        <f>SUM(K43:K45)</f>
        <v>288</v>
      </c>
      <c r="L46" s="89">
        <f>K46/J46</f>
        <v>0.844574780058651</v>
      </c>
      <c r="M46" s="75">
        <f>SUM(M43:M45)</f>
        <v>17</v>
      </c>
      <c r="N46" s="89">
        <f>M46/J46</f>
        <v>0.04985337243401759</v>
      </c>
      <c r="O46" s="75">
        <f>SUM(O43:O45)</f>
        <v>36</v>
      </c>
      <c r="P46" s="89">
        <f>O46/J46</f>
        <v>0.10557184750733138</v>
      </c>
      <c r="Q46" s="17">
        <f>J46/C46</f>
        <v>0.32139491046182844</v>
      </c>
    </row>
    <row r="47" spans="1:17" ht="15">
      <c r="A47" s="13"/>
      <c r="B47" s="74"/>
      <c r="C47" s="74"/>
      <c r="D47" s="74"/>
      <c r="E47" s="14"/>
      <c r="F47" s="79"/>
      <c r="G47" s="15"/>
      <c r="H47" s="74"/>
      <c r="I47" s="15"/>
      <c r="J47" s="74"/>
      <c r="K47" s="74"/>
      <c r="L47" s="14"/>
      <c r="M47" s="79"/>
      <c r="N47" s="14"/>
      <c r="O47" s="79"/>
      <c r="P47" s="14"/>
      <c r="Q47" s="15"/>
    </row>
    <row r="48" spans="1:17" ht="15">
      <c r="A48" s="13" t="s">
        <v>39</v>
      </c>
      <c r="B48" s="74">
        <f>MAR!B30</f>
        <v>371</v>
      </c>
      <c r="C48" s="74">
        <f>MAR!C30</f>
        <v>351</v>
      </c>
      <c r="D48" s="74">
        <f>MAR!D30</f>
        <v>261</v>
      </c>
      <c r="E48" s="14">
        <f>D48/C48</f>
        <v>0.7435897435897436</v>
      </c>
      <c r="F48" s="74">
        <f>MAR!F30</f>
        <v>45</v>
      </c>
      <c r="G48" s="15">
        <f>F48/C48</f>
        <v>0.1282051282051282</v>
      </c>
      <c r="H48" s="74">
        <f>MAR!H30</f>
        <v>45</v>
      </c>
      <c r="I48" s="15">
        <f>H48/C48</f>
        <v>0.1282051282051282</v>
      </c>
      <c r="J48" s="74">
        <f>MAR!J30</f>
        <v>137</v>
      </c>
      <c r="K48" s="74">
        <f>MAR!K30</f>
        <v>61</v>
      </c>
      <c r="L48" s="14">
        <f>K48/J48</f>
        <v>0.44525547445255476</v>
      </c>
      <c r="M48" s="74">
        <f>MAR!M30</f>
        <v>42</v>
      </c>
      <c r="N48" s="14">
        <f>M48/J48</f>
        <v>0.30656934306569344</v>
      </c>
      <c r="O48" s="74">
        <f>MAR!O30</f>
        <v>34</v>
      </c>
      <c r="P48" s="14">
        <f>O48/J48</f>
        <v>0.24817518248175183</v>
      </c>
      <c r="Q48" s="15">
        <f>J48/C48</f>
        <v>0.3903133903133903</v>
      </c>
    </row>
    <row r="49" spans="1:17" ht="15.75">
      <c r="A49" s="7" t="s">
        <v>42</v>
      </c>
      <c r="B49" s="75">
        <f>B48</f>
        <v>371</v>
      </c>
      <c r="C49" s="75">
        <f>C48</f>
        <v>351</v>
      </c>
      <c r="D49" s="75">
        <f>D48</f>
        <v>261</v>
      </c>
      <c r="E49" s="89">
        <f>D49/C49</f>
        <v>0.7435897435897436</v>
      </c>
      <c r="F49" s="75">
        <f>F48</f>
        <v>45</v>
      </c>
      <c r="G49" s="17">
        <f>F49/C49</f>
        <v>0.1282051282051282</v>
      </c>
      <c r="H49" s="75">
        <f>H48</f>
        <v>45</v>
      </c>
      <c r="I49" s="17">
        <f>H49/C49</f>
        <v>0.1282051282051282</v>
      </c>
      <c r="J49" s="75">
        <f>J48</f>
        <v>137</v>
      </c>
      <c r="K49" s="75">
        <f>K48</f>
        <v>61</v>
      </c>
      <c r="L49" s="89">
        <f>K49/J49</f>
        <v>0.44525547445255476</v>
      </c>
      <c r="M49" s="75">
        <f>M48</f>
        <v>42</v>
      </c>
      <c r="N49" s="89">
        <f>M49/J49</f>
        <v>0.30656934306569344</v>
      </c>
      <c r="O49" s="75">
        <f>O48</f>
        <v>34</v>
      </c>
      <c r="P49" s="89">
        <f>O49/J49</f>
        <v>0.24817518248175183</v>
      </c>
      <c r="Q49" s="17">
        <f>J49/C49</f>
        <v>0.3903133903133903</v>
      </c>
    </row>
    <row r="50" spans="1:17" ht="15">
      <c r="A50" s="18"/>
      <c r="B50" s="49"/>
      <c r="C50" s="49"/>
      <c r="D50" s="49"/>
      <c r="E50" s="19"/>
      <c r="F50" s="56"/>
      <c r="G50" s="20"/>
      <c r="H50" s="57"/>
      <c r="I50" s="20"/>
      <c r="J50" s="49"/>
      <c r="K50" s="49"/>
      <c r="L50" s="19"/>
      <c r="M50" s="56"/>
      <c r="N50" s="19"/>
      <c r="O50" s="56"/>
      <c r="P50" s="19"/>
      <c r="Q50" s="20"/>
    </row>
    <row r="51" spans="1:17" ht="15.75">
      <c r="A51" s="7" t="s">
        <v>75</v>
      </c>
      <c r="B51" s="75">
        <f>B41+B46+B49</f>
        <v>2130</v>
      </c>
      <c r="C51" s="75">
        <f>C41+C46+C49</f>
        <v>2214</v>
      </c>
      <c r="D51" s="75">
        <f>D41+D46+D49</f>
        <v>1806</v>
      </c>
      <c r="E51" s="89">
        <f>D51/C51</f>
        <v>0.8157181571815718</v>
      </c>
      <c r="F51" s="75">
        <f>F41+F46+F49</f>
        <v>232</v>
      </c>
      <c r="G51" s="17">
        <f>F51/C51</f>
        <v>0.10478771454381211</v>
      </c>
      <c r="H51" s="75">
        <f>H41+H46+H49</f>
        <v>176</v>
      </c>
      <c r="I51" s="17">
        <f>H51/C51</f>
        <v>0.07949412827461608</v>
      </c>
      <c r="J51" s="75">
        <f>J41+J46+J49</f>
        <v>783</v>
      </c>
      <c r="K51" s="75">
        <f>K41+K46+K49</f>
        <v>561</v>
      </c>
      <c r="L51" s="89">
        <f>K51/J51</f>
        <v>0.7164750957854407</v>
      </c>
      <c r="M51" s="75">
        <f>M41+M46+M49</f>
        <v>135</v>
      </c>
      <c r="N51" s="89">
        <f>M51/J51</f>
        <v>0.1724137931034483</v>
      </c>
      <c r="O51" s="75">
        <f>O41+O46+O49</f>
        <v>87</v>
      </c>
      <c r="P51" s="89">
        <f>O51/J51</f>
        <v>0.1111111111111111</v>
      </c>
      <c r="Q51" s="17">
        <f>J51/C51</f>
        <v>0.35365853658536583</v>
      </c>
    </row>
    <row r="52" spans="1:17" ht="15.75">
      <c r="A52" s="1"/>
      <c r="B52" s="52"/>
      <c r="C52" s="49"/>
      <c r="D52" s="49"/>
      <c r="E52" s="19"/>
      <c r="F52" s="56"/>
      <c r="G52" s="20"/>
      <c r="H52" s="57"/>
      <c r="I52" s="20"/>
      <c r="J52" s="49"/>
      <c r="K52" s="49"/>
      <c r="L52" s="19"/>
      <c r="M52" s="56"/>
      <c r="N52" s="19"/>
      <c r="O52" s="56"/>
      <c r="P52" s="19"/>
      <c r="Q52" s="20"/>
    </row>
    <row r="53" spans="1:17" ht="15.75">
      <c r="A53" s="7" t="s">
        <v>70</v>
      </c>
      <c r="B53" s="75">
        <f>MAR!B69</f>
        <v>5070</v>
      </c>
      <c r="C53" s="75">
        <f>MAR!C69</f>
        <v>5158</v>
      </c>
      <c r="D53" s="75">
        <f>MAR!D69</f>
        <v>4021</v>
      </c>
      <c r="E53" s="89">
        <f>D53/C53</f>
        <v>0.7795657231485071</v>
      </c>
      <c r="F53" s="75">
        <f>MAR!F69</f>
        <v>703</v>
      </c>
      <c r="G53" s="17">
        <f>F53/C53</f>
        <v>0.13629313687475766</v>
      </c>
      <c r="H53" s="75">
        <f>MAR!H69</f>
        <v>434</v>
      </c>
      <c r="I53" s="17">
        <f>H53/C53</f>
        <v>0.08414113997673517</v>
      </c>
      <c r="J53" s="75">
        <f>MAR!J69</f>
        <v>1587</v>
      </c>
      <c r="K53" s="75">
        <f>MAR!K69</f>
        <v>1059</v>
      </c>
      <c r="L53" s="89">
        <f>K53/J53</f>
        <v>0.667296786389414</v>
      </c>
      <c r="M53" s="75">
        <f>MAR!M69</f>
        <v>311</v>
      </c>
      <c r="N53" s="89">
        <f>M53/J53</f>
        <v>0.19596723377441713</v>
      </c>
      <c r="O53" s="75">
        <f>MAR!O69</f>
        <v>217</v>
      </c>
      <c r="P53" s="89">
        <f>O53/J53</f>
        <v>0.13673597983616886</v>
      </c>
      <c r="Q53" s="17">
        <f>J53/C53</f>
        <v>0.307677394338891</v>
      </c>
    </row>
    <row r="54" ht="12.75">
      <c r="N54" s="46"/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91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60" customWidth="1"/>
    <col min="6" max="6" width="9.140625" style="60" customWidth="1"/>
    <col min="8" max="8" width="9.140625" style="60" customWidth="1"/>
    <col min="10" max="11" width="9.140625" style="60" customWidth="1"/>
    <col min="13" max="13" width="9.140625" style="60" customWidth="1"/>
    <col min="15" max="15" width="9.140625" style="60" customWidth="1"/>
  </cols>
  <sheetData>
    <row r="1" spans="1:17" ht="15.75">
      <c r="A1" s="1"/>
      <c r="B1" s="66" t="s">
        <v>72</v>
      </c>
      <c r="C1" s="94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81"/>
      <c r="K2" s="112" t="s">
        <v>3</v>
      </c>
      <c r="L2" s="113"/>
      <c r="M2" s="114" t="s">
        <v>4</v>
      </c>
      <c r="N2" s="115"/>
      <c r="O2" s="115"/>
      <c r="P2" s="116"/>
      <c r="Q2" s="39" t="s">
        <v>5</v>
      </c>
    </row>
    <row r="3" spans="1:17" ht="15.75">
      <c r="A3" s="22" t="s">
        <v>73</v>
      </c>
      <c r="B3" s="85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.75">
      <c r="A4" s="40" t="s">
        <v>81</v>
      </c>
      <c r="B4" s="72"/>
      <c r="C4" s="59"/>
      <c r="D4" s="61"/>
      <c r="E4" s="9"/>
      <c r="F4" s="63"/>
      <c r="G4" s="10"/>
      <c r="H4" s="59"/>
      <c r="I4" s="11"/>
      <c r="J4" s="59"/>
      <c r="K4" s="61"/>
      <c r="L4" s="5"/>
      <c r="M4" s="59"/>
      <c r="N4" s="10"/>
      <c r="O4" s="59"/>
      <c r="P4" s="10"/>
      <c r="Q4" s="12"/>
    </row>
    <row r="5" spans="1:17" ht="15">
      <c r="A5" s="13" t="s">
        <v>15</v>
      </c>
      <c r="B5" s="74">
        <f>APR!B4</f>
        <v>429</v>
      </c>
      <c r="C5" s="74">
        <f>APR!C4</f>
        <v>433</v>
      </c>
      <c r="D5" s="74">
        <f>APR!D4</f>
        <v>378</v>
      </c>
      <c r="E5" s="14">
        <f>D5/C5</f>
        <v>0.8729792147806005</v>
      </c>
      <c r="F5" s="74">
        <f>APR!F4</f>
        <v>12</v>
      </c>
      <c r="G5" s="15">
        <f>F5/C5</f>
        <v>0.02771362586605081</v>
      </c>
      <c r="H5" s="74">
        <f>APR!H4</f>
        <v>43</v>
      </c>
      <c r="I5" s="15">
        <f>H5/C5</f>
        <v>0.09930715935334873</v>
      </c>
      <c r="J5" s="74">
        <f>APR!J4</f>
        <v>145</v>
      </c>
      <c r="K5" s="74">
        <f>APR!K4</f>
        <v>122</v>
      </c>
      <c r="L5" s="14">
        <f>K5/J5</f>
        <v>0.8413793103448276</v>
      </c>
      <c r="M5" s="74">
        <f>APR!M4</f>
        <v>4</v>
      </c>
      <c r="N5" s="14">
        <f>M5/J5</f>
        <v>0.027586206896551724</v>
      </c>
      <c r="O5" s="74">
        <f>APR!O4</f>
        <v>19</v>
      </c>
      <c r="P5" s="14">
        <f>O5/J5</f>
        <v>0.1310344827586207</v>
      </c>
      <c r="Q5" s="15">
        <f>J5/C5</f>
        <v>0.3348729792147806</v>
      </c>
    </row>
    <row r="6" spans="1:17" ht="15">
      <c r="A6" s="13" t="s">
        <v>16</v>
      </c>
      <c r="B6" s="74">
        <f>APR!B5</f>
        <v>279</v>
      </c>
      <c r="C6" s="74">
        <f>APR!C5</f>
        <v>283</v>
      </c>
      <c r="D6" s="74">
        <f>APR!D5</f>
        <v>131</v>
      </c>
      <c r="E6" s="14">
        <f>D6/C6</f>
        <v>0.4628975265017668</v>
      </c>
      <c r="F6" s="74">
        <f>APR!F5</f>
        <v>126</v>
      </c>
      <c r="G6" s="15">
        <f>F6/C6</f>
        <v>0.4452296819787986</v>
      </c>
      <c r="H6" s="74">
        <f>APR!H5</f>
        <v>26</v>
      </c>
      <c r="I6" s="15">
        <f>H6/C6</f>
        <v>0.09187279151943463</v>
      </c>
      <c r="J6" s="74">
        <f>APR!J5</f>
        <v>131</v>
      </c>
      <c r="K6" s="74">
        <f>APR!K5</f>
        <v>42</v>
      </c>
      <c r="L6" s="14">
        <f>K6/J6</f>
        <v>0.32061068702290074</v>
      </c>
      <c r="M6" s="74">
        <f>APR!M5</f>
        <v>73</v>
      </c>
      <c r="N6" s="14">
        <f>M6/J6</f>
        <v>0.5572519083969466</v>
      </c>
      <c r="O6" s="74">
        <f>APR!O5</f>
        <v>16</v>
      </c>
      <c r="P6" s="14">
        <f>O6/J6</f>
        <v>0.12213740458015267</v>
      </c>
      <c r="Q6" s="15">
        <f>J6/C6</f>
        <v>0.4628975265017668</v>
      </c>
    </row>
    <row r="7" spans="1:17" ht="15.75">
      <c r="A7" s="7" t="s">
        <v>23</v>
      </c>
      <c r="B7" s="75">
        <f>SUM(B5:B6)</f>
        <v>708</v>
      </c>
      <c r="C7" s="75">
        <f>SUM(C5:C6)</f>
        <v>716</v>
      </c>
      <c r="D7" s="75">
        <f>SUM(D5:D6)</f>
        <v>509</v>
      </c>
      <c r="E7" s="89">
        <f>D7/C7</f>
        <v>0.7108938547486033</v>
      </c>
      <c r="F7" s="75">
        <f>SUM(F5:F6)</f>
        <v>138</v>
      </c>
      <c r="G7" s="17">
        <f>F7/C7</f>
        <v>0.19273743016759776</v>
      </c>
      <c r="H7" s="75">
        <f>SUM(H5:H6)</f>
        <v>69</v>
      </c>
      <c r="I7" s="17">
        <f>H7/C7</f>
        <v>0.09636871508379888</v>
      </c>
      <c r="J7" s="75">
        <f>SUM(J5:J6)</f>
        <v>276</v>
      </c>
      <c r="K7" s="75">
        <f>SUM(K5:K6)</f>
        <v>164</v>
      </c>
      <c r="L7" s="89">
        <f>K7/J7</f>
        <v>0.5942028985507246</v>
      </c>
      <c r="M7" s="75">
        <f>SUM(M5:M6)</f>
        <v>77</v>
      </c>
      <c r="N7" s="89">
        <f>M7/J7</f>
        <v>0.27898550724637683</v>
      </c>
      <c r="O7" s="75">
        <f>SUM(O5:O6)</f>
        <v>35</v>
      </c>
      <c r="P7" s="89">
        <f>O7/J7</f>
        <v>0.12681159420289856</v>
      </c>
      <c r="Q7" s="17">
        <f>J7/C7</f>
        <v>0.3854748603351955</v>
      </c>
    </row>
    <row r="8" spans="1:17" ht="15">
      <c r="A8" s="18"/>
      <c r="B8" s="49"/>
      <c r="C8" s="49"/>
      <c r="D8" s="49"/>
      <c r="E8" s="19"/>
      <c r="F8" s="56"/>
      <c r="G8" s="20"/>
      <c r="H8" s="57"/>
      <c r="I8" s="20"/>
      <c r="J8" s="49"/>
      <c r="K8" s="49"/>
      <c r="L8" s="19"/>
      <c r="M8" s="56"/>
      <c r="N8" s="19"/>
      <c r="O8" s="56"/>
      <c r="P8" s="19"/>
      <c r="Q8" s="20"/>
    </row>
    <row r="9" spans="1:17" ht="15">
      <c r="A9" s="13" t="s">
        <v>25</v>
      </c>
      <c r="B9" s="74">
        <f>APR!B15</f>
        <v>338</v>
      </c>
      <c r="C9" s="74">
        <f>APR!C15</f>
        <v>372</v>
      </c>
      <c r="D9" s="74">
        <f>APR!D15</f>
        <v>348</v>
      </c>
      <c r="E9" s="14">
        <f>D9/C9</f>
        <v>0.9354838709677419</v>
      </c>
      <c r="F9" s="74">
        <f>APR!F15</f>
        <v>16</v>
      </c>
      <c r="G9" s="15">
        <f>F9/C9</f>
        <v>0.043010752688172046</v>
      </c>
      <c r="H9" s="74">
        <f>APR!H15</f>
        <v>8</v>
      </c>
      <c r="I9" s="15">
        <f>H9/C9</f>
        <v>0.021505376344086023</v>
      </c>
      <c r="J9" s="74">
        <f>APR!J15</f>
        <v>104</v>
      </c>
      <c r="K9" s="74">
        <f>APR!K15</f>
        <v>100</v>
      </c>
      <c r="L9" s="14">
        <f>K9/J9</f>
        <v>0.9615384615384616</v>
      </c>
      <c r="M9" s="74">
        <f>APR!M15</f>
        <v>4</v>
      </c>
      <c r="N9" s="14">
        <f>M9/J9</f>
        <v>0.038461538461538464</v>
      </c>
      <c r="O9" s="74">
        <f>APR!O15</f>
        <v>0</v>
      </c>
      <c r="P9" s="14">
        <f>O9/J9</f>
        <v>0</v>
      </c>
      <c r="Q9" s="15">
        <f>J9/C9</f>
        <v>0.27956989247311825</v>
      </c>
    </row>
    <row r="10" spans="1:17" ht="15">
      <c r="A10" s="13" t="s">
        <v>26</v>
      </c>
      <c r="B10" s="74">
        <f>APR!B16</f>
        <v>304</v>
      </c>
      <c r="C10" s="74">
        <f>APR!C16</f>
        <v>283</v>
      </c>
      <c r="D10" s="74">
        <f>APR!D16</f>
        <v>253</v>
      </c>
      <c r="E10" s="14">
        <f>D10/C10</f>
        <v>0.8939929328621908</v>
      </c>
      <c r="F10" s="74">
        <f>APR!F16</f>
        <v>15</v>
      </c>
      <c r="G10" s="15">
        <f>F10/C10</f>
        <v>0.053003533568904596</v>
      </c>
      <c r="H10" s="74">
        <f>APR!H16</f>
        <v>15</v>
      </c>
      <c r="I10" s="15">
        <f>H10/C10</f>
        <v>0.053003533568904596</v>
      </c>
      <c r="J10" s="74">
        <f>APR!J16</f>
        <v>84</v>
      </c>
      <c r="K10" s="74">
        <f>APR!K16</f>
        <v>74</v>
      </c>
      <c r="L10" s="14">
        <f>K10/J10</f>
        <v>0.8809523809523809</v>
      </c>
      <c r="M10" s="74">
        <f>APR!M16</f>
        <v>0</v>
      </c>
      <c r="N10" s="14">
        <f>M10/J10</f>
        <v>0</v>
      </c>
      <c r="O10" s="74">
        <f>APR!O16</f>
        <v>10</v>
      </c>
      <c r="P10" s="14">
        <f>O10/J10</f>
        <v>0.11904761904761904</v>
      </c>
      <c r="Q10" s="15">
        <f>J10/C10</f>
        <v>0.2968197879858657</v>
      </c>
    </row>
    <row r="11" spans="1:17" ht="15">
      <c r="A11" s="13" t="s">
        <v>31</v>
      </c>
      <c r="B11" s="74">
        <f>APR!B21</f>
        <v>373</v>
      </c>
      <c r="C11" s="74">
        <f>APR!C21</f>
        <v>349</v>
      </c>
      <c r="D11" s="74">
        <f>APR!D21</f>
        <v>330</v>
      </c>
      <c r="E11" s="14">
        <f>D11/C11</f>
        <v>0.9455587392550143</v>
      </c>
      <c r="F11" s="74">
        <f>APR!F21</f>
        <v>3</v>
      </c>
      <c r="G11" s="15">
        <f>F11/C11</f>
        <v>0.008595988538681949</v>
      </c>
      <c r="H11" s="74">
        <f>APR!H21</f>
        <v>16</v>
      </c>
      <c r="I11" s="15">
        <f>H11/C11</f>
        <v>0.045845272206303724</v>
      </c>
      <c r="J11" s="74">
        <f>APR!J21</f>
        <v>118</v>
      </c>
      <c r="K11" s="74">
        <f>APR!K21</f>
        <v>109</v>
      </c>
      <c r="L11" s="14">
        <f>K11/J11</f>
        <v>0.923728813559322</v>
      </c>
      <c r="M11" s="74">
        <f>APR!M21</f>
        <v>1</v>
      </c>
      <c r="N11" s="14">
        <f>M11/J11</f>
        <v>0.00847457627118644</v>
      </c>
      <c r="O11" s="74">
        <f>APR!O21</f>
        <v>8</v>
      </c>
      <c r="P11" s="14">
        <f>O11/J11</f>
        <v>0.06779661016949153</v>
      </c>
      <c r="Q11" s="15">
        <f>J11/C11</f>
        <v>0.33810888252148996</v>
      </c>
    </row>
    <row r="12" spans="1:17" ht="15.75">
      <c r="A12" s="7" t="s">
        <v>32</v>
      </c>
      <c r="B12" s="75">
        <f>SUM(B9:B11)</f>
        <v>1015</v>
      </c>
      <c r="C12" s="75">
        <f>SUM(C9:C11)</f>
        <v>1004</v>
      </c>
      <c r="D12" s="75">
        <f>SUM(D9:D11)</f>
        <v>931</v>
      </c>
      <c r="E12" s="89">
        <f>D12/C12</f>
        <v>0.9272908366533864</v>
      </c>
      <c r="F12" s="75">
        <f>SUM(F9:F11)</f>
        <v>34</v>
      </c>
      <c r="G12" s="17">
        <f>F12/C12</f>
        <v>0.03386454183266932</v>
      </c>
      <c r="H12" s="75">
        <f>SUM(H9:H11)</f>
        <v>39</v>
      </c>
      <c r="I12" s="17">
        <f>H12/C12</f>
        <v>0.03884462151394422</v>
      </c>
      <c r="J12" s="75">
        <f>SUM(J9:J11)</f>
        <v>306</v>
      </c>
      <c r="K12" s="75">
        <f>SUM(K9:K11)</f>
        <v>283</v>
      </c>
      <c r="L12" s="89">
        <f>K12/J12</f>
        <v>0.9248366013071896</v>
      </c>
      <c r="M12" s="75">
        <f>SUM(M9:M11)</f>
        <v>5</v>
      </c>
      <c r="N12" s="89">
        <f>M12/J12</f>
        <v>0.016339869281045753</v>
      </c>
      <c r="O12" s="75">
        <f>SUM(O9:O11)</f>
        <v>18</v>
      </c>
      <c r="P12" s="89">
        <f>O12/J12</f>
        <v>0.058823529411764705</v>
      </c>
      <c r="Q12" s="17">
        <f>J12/C12</f>
        <v>0.3047808764940239</v>
      </c>
    </row>
    <row r="13" spans="1:17" ht="15">
      <c r="A13" s="13"/>
      <c r="B13" s="74"/>
      <c r="C13" s="74"/>
      <c r="D13" s="74"/>
      <c r="E13" s="14"/>
      <c r="F13" s="79"/>
      <c r="G13" s="15"/>
      <c r="H13" s="74"/>
      <c r="I13" s="15"/>
      <c r="J13" s="74"/>
      <c r="K13" s="74"/>
      <c r="L13" s="14"/>
      <c r="M13" s="79"/>
      <c r="N13" s="14"/>
      <c r="O13" s="79"/>
      <c r="P13" s="14"/>
      <c r="Q13" s="15"/>
    </row>
    <row r="14" spans="1:17" ht="15">
      <c r="A14" s="13" t="s">
        <v>39</v>
      </c>
      <c r="B14" s="74">
        <f>APR!B30</f>
        <v>336</v>
      </c>
      <c r="C14" s="74">
        <f>APR!C30</f>
        <v>341</v>
      </c>
      <c r="D14" s="74">
        <f>APR!D30</f>
        <v>211</v>
      </c>
      <c r="E14" s="14">
        <f>D14/C14</f>
        <v>0.6187683284457478</v>
      </c>
      <c r="F14" s="74">
        <f>APR!F30</f>
        <v>71</v>
      </c>
      <c r="G14" s="15">
        <f>F14/C14</f>
        <v>0.20821114369501467</v>
      </c>
      <c r="H14" s="74">
        <f>APR!H30</f>
        <v>59</v>
      </c>
      <c r="I14" s="15">
        <f>H14/C14</f>
        <v>0.17302052785923755</v>
      </c>
      <c r="J14" s="74">
        <f>APR!J30</f>
        <v>124</v>
      </c>
      <c r="K14" s="74">
        <f>APR!K30</f>
        <v>20</v>
      </c>
      <c r="L14" s="14">
        <f>K14/J14</f>
        <v>0.16129032258064516</v>
      </c>
      <c r="M14" s="74">
        <f>APR!M30</f>
        <v>62</v>
      </c>
      <c r="N14" s="14">
        <f>M14/J14</f>
        <v>0.5</v>
      </c>
      <c r="O14" s="74">
        <f>APR!O30</f>
        <v>42</v>
      </c>
      <c r="P14" s="14">
        <f>O14/J14</f>
        <v>0.3387096774193548</v>
      </c>
      <c r="Q14" s="15">
        <f>J14/C14</f>
        <v>0.36363636363636365</v>
      </c>
    </row>
    <row r="15" spans="1:17" ht="15.75">
      <c r="A15" s="7" t="s">
        <v>42</v>
      </c>
      <c r="B15" s="75">
        <f>B14</f>
        <v>336</v>
      </c>
      <c r="C15" s="75">
        <f>C14</f>
        <v>341</v>
      </c>
      <c r="D15" s="75">
        <f>D14</f>
        <v>211</v>
      </c>
      <c r="E15" s="89">
        <f>D15/C15</f>
        <v>0.6187683284457478</v>
      </c>
      <c r="F15" s="75">
        <f>F14</f>
        <v>71</v>
      </c>
      <c r="G15" s="17">
        <f>F15/C15</f>
        <v>0.20821114369501467</v>
      </c>
      <c r="H15" s="75">
        <f>H14</f>
        <v>59</v>
      </c>
      <c r="I15" s="17">
        <f>H15/C15</f>
        <v>0.17302052785923755</v>
      </c>
      <c r="J15" s="75">
        <f>J14</f>
        <v>124</v>
      </c>
      <c r="K15" s="75">
        <f>K14</f>
        <v>20</v>
      </c>
      <c r="L15" s="89">
        <f>K15/J15</f>
        <v>0.16129032258064516</v>
      </c>
      <c r="M15" s="75">
        <f>M14</f>
        <v>62</v>
      </c>
      <c r="N15" s="89">
        <f>M15/J15</f>
        <v>0.5</v>
      </c>
      <c r="O15" s="75">
        <f>O14</f>
        <v>42</v>
      </c>
      <c r="P15" s="89">
        <f>O15/J15</f>
        <v>0.3387096774193548</v>
      </c>
      <c r="Q15" s="17">
        <f>J15/C15</f>
        <v>0.36363636363636365</v>
      </c>
    </row>
    <row r="16" spans="1:17" ht="15">
      <c r="A16" s="18"/>
      <c r="B16" s="49"/>
      <c r="C16" s="49"/>
      <c r="D16" s="49"/>
      <c r="E16" s="19"/>
      <c r="F16" s="56"/>
      <c r="G16" s="20"/>
      <c r="H16" s="57"/>
      <c r="I16" s="20"/>
      <c r="J16" s="49"/>
      <c r="K16" s="49"/>
      <c r="L16" s="19"/>
      <c r="M16" s="56"/>
      <c r="N16" s="19"/>
      <c r="O16" s="56"/>
      <c r="P16" s="19"/>
      <c r="Q16" s="20"/>
    </row>
    <row r="17" spans="1:17" ht="15.75">
      <c r="A17" s="7" t="s">
        <v>75</v>
      </c>
      <c r="B17" s="75">
        <f>B7+B12+B15</f>
        <v>2059</v>
      </c>
      <c r="C17" s="75">
        <f>C7+C12+C15</f>
        <v>2061</v>
      </c>
      <c r="D17" s="75">
        <f>D7+D12+D15</f>
        <v>1651</v>
      </c>
      <c r="E17" s="89">
        <f>D17/C17</f>
        <v>0.8010674429888404</v>
      </c>
      <c r="F17" s="75">
        <f>F7+F12+F15</f>
        <v>243</v>
      </c>
      <c r="G17" s="17">
        <f>F17/C17</f>
        <v>0.11790393013100436</v>
      </c>
      <c r="H17" s="75">
        <f>H7+H12+H15</f>
        <v>167</v>
      </c>
      <c r="I17" s="17">
        <f>H17/C17</f>
        <v>0.08102862688015526</v>
      </c>
      <c r="J17" s="75">
        <f>J7+J12+J15</f>
        <v>706</v>
      </c>
      <c r="K17" s="75">
        <f>K7+K12+K15</f>
        <v>467</v>
      </c>
      <c r="L17" s="89">
        <f>K17/J17</f>
        <v>0.6614730878186968</v>
      </c>
      <c r="M17" s="75">
        <f>M7+M12+M15</f>
        <v>144</v>
      </c>
      <c r="N17" s="89">
        <f>M17/J17</f>
        <v>0.20396600566572237</v>
      </c>
      <c r="O17" s="75">
        <f>O7+O12+O15</f>
        <v>95</v>
      </c>
      <c r="P17" s="89">
        <f>O17/J17</f>
        <v>0.13456090651558072</v>
      </c>
      <c r="Q17" s="17">
        <f>J17/C17</f>
        <v>0.3425521591460456</v>
      </c>
    </row>
    <row r="18" spans="1:17" ht="15.75">
      <c r="A18" s="1"/>
      <c r="B18" s="52"/>
      <c r="C18" s="49"/>
      <c r="D18" s="49"/>
      <c r="E18" s="19"/>
      <c r="F18" s="56"/>
      <c r="G18" s="20"/>
      <c r="H18" s="57"/>
      <c r="I18" s="20"/>
      <c r="J18" s="49"/>
      <c r="K18" s="49"/>
      <c r="L18" s="19"/>
      <c r="M18" s="56"/>
      <c r="N18" s="19"/>
      <c r="O18" s="56"/>
      <c r="P18" s="19"/>
      <c r="Q18" s="20"/>
    </row>
    <row r="19" spans="1:17" ht="15.75">
      <c r="A19" s="7" t="s">
        <v>70</v>
      </c>
      <c r="B19" s="75">
        <f>APR!B69</f>
        <v>4762</v>
      </c>
      <c r="C19" s="75">
        <f>APR!C69</f>
        <v>4866</v>
      </c>
      <c r="D19" s="75">
        <f>APR!D69</f>
        <v>3843</v>
      </c>
      <c r="E19" s="89">
        <f>D19/C19</f>
        <v>0.7897657213316893</v>
      </c>
      <c r="F19" s="75">
        <f>APR!F69</f>
        <v>627</v>
      </c>
      <c r="G19" s="17">
        <f>F19/C19</f>
        <v>0.12885326757090013</v>
      </c>
      <c r="H19" s="75">
        <f>APR!H69</f>
        <v>396</v>
      </c>
      <c r="I19" s="17">
        <f>H19/C19</f>
        <v>0.08138101109741061</v>
      </c>
      <c r="J19" s="75">
        <f>APR!J69</f>
        <v>1503</v>
      </c>
      <c r="K19" s="75">
        <f>APR!K69</f>
        <v>1016</v>
      </c>
      <c r="L19" s="89">
        <f>K19/J19</f>
        <v>0.675981370592149</v>
      </c>
      <c r="M19" s="75">
        <f>APR!M69</f>
        <v>296</v>
      </c>
      <c r="N19" s="89">
        <f>M19/J19</f>
        <v>0.19693945442448438</v>
      </c>
      <c r="O19" s="75">
        <f>APR!O69</f>
        <v>191</v>
      </c>
      <c r="P19" s="89">
        <f>O19/J19</f>
        <v>0.1270791749833666</v>
      </c>
      <c r="Q19" s="17">
        <f>J19/C19</f>
        <v>0.3088779284833539</v>
      </c>
    </row>
    <row r="20" spans="1:17" ht="12.75">
      <c r="A20" s="29"/>
      <c r="B20" s="76"/>
      <c r="C20" s="76"/>
      <c r="D20" s="76"/>
      <c r="E20" s="30"/>
      <c r="F20" s="76"/>
      <c r="G20" s="30"/>
      <c r="H20" s="76"/>
      <c r="I20" s="30"/>
      <c r="J20" s="76"/>
      <c r="K20" s="76"/>
      <c r="L20" s="30"/>
      <c r="M20" s="76"/>
      <c r="N20" s="30"/>
      <c r="O20" s="76"/>
      <c r="P20" s="30"/>
      <c r="Q20" s="30"/>
    </row>
    <row r="21" spans="1:17" ht="15.75">
      <c r="A21" s="31" t="s">
        <v>82</v>
      </c>
      <c r="B21" s="77"/>
      <c r="C21" s="77"/>
      <c r="D21" s="77"/>
      <c r="E21" s="32"/>
      <c r="F21" s="80"/>
      <c r="G21" s="33"/>
      <c r="H21" s="77"/>
      <c r="I21" s="33"/>
      <c r="J21" s="77"/>
      <c r="K21" s="77"/>
      <c r="L21" s="32"/>
      <c r="M21" s="80"/>
      <c r="N21" s="32"/>
      <c r="O21" s="80"/>
      <c r="P21" s="32"/>
      <c r="Q21" s="33"/>
    </row>
    <row r="22" spans="1:17" ht="15">
      <c r="A22" s="13" t="s">
        <v>15</v>
      </c>
      <c r="B22" s="74">
        <f>MAY!B4</f>
        <v>432</v>
      </c>
      <c r="C22" s="74">
        <f>MAY!C4</f>
        <v>464</v>
      </c>
      <c r="D22" s="74">
        <f>MAY!D4</f>
        <v>351</v>
      </c>
      <c r="E22" s="14">
        <f>D22/C22</f>
        <v>0.7564655172413793</v>
      </c>
      <c r="F22" s="74">
        <f>MAY!F4</f>
        <v>30</v>
      </c>
      <c r="G22" s="15">
        <f>F22/C22</f>
        <v>0.06465517241379311</v>
      </c>
      <c r="H22" s="74">
        <f>MAY!H4</f>
        <v>83</v>
      </c>
      <c r="I22" s="15">
        <f>H22/C22</f>
        <v>0.1788793103448276</v>
      </c>
      <c r="J22" s="74">
        <f>MAY!J4</f>
        <v>139</v>
      </c>
      <c r="K22" s="74">
        <f>MAY!K4</f>
        <v>113</v>
      </c>
      <c r="L22" s="14">
        <f>K22/J22</f>
        <v>0.8129496402877698</v>
      </c>
      <c r="M22" s="74">
        <f>MAY!M4</f>
        <v>2</v>
      </c>
      <c r="N22" s="14">
        <f>M22/J22</f>
        <v>0.014388489208633094</v>
      </c>
      <c r="O22" s="74">
        <f>MAY!O4</f>
        <v>24</v>
      </c>
      <c r="P22" s="14">
        <f>O22/J22</f>
        <v>0.17266187050359713</v>
      </c>
      <c r="Q22" s="15">
        <f>J22/C22</f>
        <v>0.2995689655172414</v>
      </c>
    </row>
    <row r="23" spans="1:17" ht="15">
      <c r="A23" s="13" t="s">
        <v>16</v>
      </c>
      <c r="B23" s="74">
        <f>MAY!B5</f>
        <v>206</v>
      </c>
      <c r="C23" s="74">
        <f>MAY!C5</f>
        <v>295</v>
      </c>
      <c r="D23" s="74">
        <f>MAY!D5</f>
        <v>92</v>
      </c>
      <c r="E23" s="14">
        <f>D23/C23</f>
        <v>0.31186440677966104</v>
      </c>
      <c r="F23" s="74">
        <f>MAY!F5</f>
        <v>190</v>
      </c>
      <c r="G23" s="15">
        <f>F23/C23</f>
        <v>0.6440677966101694</v>
      </c>
      <c r="H23" s="74">
        <f>MAY!H5</f>
        <v>13</v>
      </c>
      <c r="I23" s="15">
        <f>H23/C23</f>
        <v>0.04406779661016949</v>
      </c>
      <c r="J23" s="74">
        <f>MAY!J5</f>
        <v>140</v>
      </c>
      <c r="K23" s="74">
        <f>MAY!K5</f>
        <v>44</v>
      </c>
      <c r="L23" s="14">
        <f>K23/J23</f>
        <v>0.3142857142857143</v>
      </c>
      <c r="M23" s="74">
        <f>MAY!M5</f>
        <v>91</v>
      </c>
      <c r="N23" s="14">
        <f>M23/J23</f>
        <v>0.65</v>
      </c>
      <c r="O23" s="74">
        <f>MAY!O5</f>
        <v>5</v>
      </c>
      <c r="P23" s="14">
        <f>O23/J23</f>
        <v>0.03571428571428571</v>
      </c>
      <c r="Q23" s="15">
        <f>J23/C23</f>
        <v>0.4745762711864407</v>
      </c>
    </row>
    <row r="24" spans="1:17" ht="15.75">
      <c r="A24" s="7" t="s">
        <v>23</v>
      </c>
      <c r="B24" s="75">
        <f>SUM(B22:B23)</f>
        <v>638</v>
      </c>
      <c r="C24" s="75">
        <f>SUM(C22:C23)</f>
        <v>759</v>
      </c>
      <c r="D24" s="75">
        <f>SUM(D22:D23)</f>
        <v>443</v>
      </c>
      <c r="E24" s="89">
        <f>D24/C24</f>
        <v>0.5836627140974967</v>
      </c>
      <c r="F24" s="75">
        <f>SUM(F22:F23)</f>
        <v>220</v>
      </c>
      <c r="G24" s="17">
        <f>F24/C24</f>
        <v>0.2898550724637681</v>
      </c>
      <c r="H24" s="75">
        <f>SUM(H22:H23)</f>
        <v>96</v>
      </c>
      <c r="I24" s="17">
        <f>H24/C24</f>
        <v>0.12648221343873517</v>
      </c>
      <c r="J24" s="75">
        <f>SUM(J22:J23)</f>
        <v>279</v>
      </c>
      <c r="K24" s="75">
        <f>SUM(K22:K23)</f>
        <v>157</v>
      </c>
      <c r="L24" s="89">
        <f>K24/J24</f>
        <v>0.5627240143369175</v>
      </c>
      <c r="M24" s="75">
        <f>SUM(M22:M23)</f>
        <v>93</v>
      </c>
      <c r="N24" s="89">
        <f>M24/J24</f>
        <v>0.3333333333333333</v>
      </c>
      <c r="O24" s="75">
        <f>SUM(O22:O23)</f>
        <v>29</v>
      </c>
      <c r="P24" s="89">
        <f>O24/J24</f>
        <v>0.1039426523297491</v>
      </c>
      <c r="Q24" s="17">
        <f>J24/C24</f>
        <v>0.3675889328063241</v>
      </c>
    </row>
    <row r="25" spans="1:17" ht="15">
      <c r="A25" s="18"/>
      <c r="B25" s="49"/>
      <c r="C25" s="49"/>
      <c r="D25" s="49"/>
      <c r="E25" s="19"/>
      <c r="F25" s="56"/>
      <c r="G25" s="20"/>
      <c r="H25" s="57"/>
      <c r="I25" s="20"/>
      <c r="J25" s="49"/>
      <c r="K25" s="49"/>
      <c r="L25" s="19"/>
      <c r="M25" s="56"/>
      <c r="N25" s="19"/>
      <c r="O25" s="56"/>
      <c r="P25" s="19"/>
      <c r="Q25" s="20"/>
    </row>
    <row r="26" spans="1:17" ht="15">
      <c r="A26" s="13" t="s">
        <v>25</v>
      </c>
      <c r="B26" s="74">
        <f>MAY!B15</f>
        <v>356</v>
      </c>
      <c r="C26" s="74">
        <f>MAY!C15</f>
        <v>427</v>
      </c>
      <c r="D26" s="74">
        <f>MAY!D15</f>
        <v>384</v>
      </c>
      <c r="E26" s="14">
        <f>D26/C26</f>
        <v>0.8992974238875878</v>
      </c>
      <c r="F26" s="74">
        <f>MAY!F15</f>
        <v>28</v>
      </c>
      <c r="G26" s="15">
        <f>F26/C26</f>
        <v>0.06557377049180328</v>
      </c>
      <c r="H26" s="74">
        <f>MAY!H15</f>
        <v>15</v>
      </c>
      <c r="I26" s="15">
        <f>H26/C26</f>
        <v>0.0351288056206089</v>
      </c>
      <c r="J26" s="74">
        <f>MAY!J15</f>
        <v>120</v>
      </c>
      <c r="K26" s="74">
        <f>MAY!K15</f>
        <v>109</v>
      </c>
      <c r="L26" s="14">
        <f>K26/J26</f>
        <v>0.9083333333333333</v>
      </c>
      <c r="M26" s="74">
        <f>MAY!M15</f>
        <v>6</v>
      </c>
      <c r="N26" s="14">
        <f>M26/J26</f>
        <v>0.05</v>
      </c>
      <c r="O26" s="74">
        <f>MAY!O15</f>
        <v>5</v>
      </c>
      <c r="P26" s="14">
        <f>O26/J26</f>
        <v>0.041666666666666664</v>
      </c>
      <c r="Q26" s="15">
        <f>J26/C26</f>
        <v>0.2810304449648712</v>
      </c>
    </row>
    <row r="27" spans="1:17" ht="15">
      <c r="A27" s="13" t="s">
        <v>26</v>
      </c>
      <c r="B27" s="74">
        <f>MAY!B16</f>
        <v>262</v>
      </c>
      <c r="C27" s="74">
        <f>MAY!C16</f>
        <v>276</v>
      </c>
      <c r="D27" s="74">
        <f>MAY!D16</f>
        <v>246</v>
      </c>
      <c r="E27" s="14">
        <f>D27/C27</f>
        <v>0.8913043478260869</v>
      </c>
      <c r="F27" s="74">
        <f>MAY!F16</f>
        <v>15</v>
      </c>
      <c r="G27" s="15">
        <f>F27/C27</f>
        <v>0.05434782608695652</v>
      </c>
      <c r="H27" s="74">
        <f>MAY!H16</f>
        <v>15</v>
      </c>
      <c r="I27" s="15">
        <f>H27/C27</f>
        <v>0.05434782608695652</v>
      </c>
      <c r="J27" s="74">
        <f>MAY!J16</f>
        <v>89</v>
      </c>
      <c r="K27" s="74">
        <f>MAY!K16</f>
        <v>81</v>
      </c>
      <c r="L27" s="14">
        <f>K27/J27</f>
        <v>0.9101123595505618</v>
      </c>
      <c r="M27" s="74">
        <f>MAY!M16</f>
        <v>2</v>
      </c>
      <c r="N27" s="14">
        <f>M27/J27</f>
        <v>0.02247191011235955</v>
      </c>
      <c r="O27" s="74">
        <f>MAY!O16</f>
        <v>6</v>
      </c>
      <c r="P27" s="14">
        <f>O27/J27</f>
        <v>0.06741573033707865</v>
      </c>
      <c r="Q27" s="15">
        <f>J27/C27</f>
        <v>0.322463768115942</v>
      </c>
    </row>
    <row r="28" spans="1:17" ht="15">
      <c r="A28" s="13" t="s">
        <v>31</v>
      </c>
      <c r="B28" s="74">
        <f>MAY!B21</f>
        <v>363</v>
      </c>
      <c r="C28" s="74">
        <f>MAY!C21</f>
        <v>369</v>
      </c>
      <c r="D28" s="74">
        <f>MAY!D21</f>
        <v>329</v>
      </c>
      <c r="E28" s="14">
        <f>D28/C28</f>
        <v>0.8915989159891599</v>
      </c>
      <c r="F28" s="74">
        <f>MAY!F21</f>
        <v>17</v>
      </c>
      <c r="G28" s="15">
        <f>F28/C28</f>
        <v>0.04607046070460705</v>
      </c>
      <c r="H28" s="74">
        <f>MAY!H21</f>
        <v>23</v>
      </c>
      <c r="I28" s="15">
        <f>H28/C28</f>
        <v>0.06233062330623306</v>
      </c>
      <c r="J28" s="74">
        <f>MAY!J21</f>
        <v>92</v>
      </c>
      <c r="K28" s="74">
        <f>MAY!K21</f>
        <v>81</v>
      </c>
      <c r="L28" s="14">
        <f>K28/J28</f>
        <v>0.8804347826086957</v>
      </c>
      <c r="M28" s="74">
        <f>MAY!M21</f>
        <v>1</v>
      </c>
      <c r="N28" s="14">
        <f>M28/J28</f>
        <v>0.010869565217391304</v>
      </c>
      <c r="O28" s="74">
        <f>MAY!O21</f>
        <v>10</v>
      </c>
      <c r="P28" s="14">
        <f>O28/J28</f>
        <v>0.10869565217391304</v>
      </c>
      <c r="Q28" s="15">
        <f>J28/C28</f>
        <v>0.24932249322493225</v>
      </c>
    </row>
    <row r="29" spans="1:17" ht="15.75">
      <c r="A29" s="7" t="s">
        <v>32</v>
      </c>
      <c r="B29" s="75">
        <f>SUM(B26:B28)</f>
        <v>981</v>
      </c>
      <c r="C29" s="75">
        <f>SUM(C26:C28)</f>
        <v>1072</v>
      </c>
      <c r="D29" s="75">
        <f>SUM(D26:D28)</f>
        <v>959</v>
      </c>
      <c r="E29" s="89">
        <f>D29/C29</f>
        <v>0.894589552238806</v>
      </c>
      <c r="F29" s="75">
        <f>SUM(F26:F28)</f>
        <v>60</v>
      </c>
      <c r="G29" s="17">
        <f>F29/C29</f>
        <v>0.055970149253731345</v>
      </c>
      <c r="H29" s="75">
        <f>SUM(H26:H28)</f>
        <v>53</v>
      </c>
      <c r="I29" s="17">
        <f>H29/C29</f>
        <v>0.049440298507462684</v>
      </c>
      <c r="J29" s="75">
        <f>SUM(J26:J28)</f>
        <v>301</v>
      </c>
      <c r="K29" s="75">
        <f>SUM(K26:K28)</f>
        <v>271</v>
      </c>
      <c r="L29" s="89">
        <f>K29/J29</f>
        <v>0.9003322259136213</v>
      </c>
      <c r="M29" s="75">
        <f>SUM(M26:M28)</f>
        <v>9</v>
      </c>
      <c r="N29" s="89">
        <f>M29/J29</f>
        <v>0.029900332225913623</v>
      </c>
      <c r="O29" s="75">
        <f>SUM(O26:O28)</f>
        <v>21</v>
      </c>
      <c r="P29" s="89">
        <f>O29/J29</f>
        <v>0.06976744186046512</v>
      </c>
      <c r="Q29" s="17">
        <f>J29/C29</f>
        <v>0.28078358208955223</v>
      </c>
    </row>
    <row r="30" spans="1:17" ht="15">
      <c r="A30" s="13"/>
      <c r="B30" s="74"/>
      <c r="C30" s="74"/>
      <c r="D30" s="74"/>
      <c r="E30" s="14"/>
      <c r="F30" s="79"/>
      <c r="G30" s="15"/>
      <c r="H30" s="74"/>
      <c r="I30" s="15"/>
      <c r="J30" s="74"/>
      <c r="K30" s="74"/>
      <c r="L30" s="14"/>
      <c r="M30" s="79"/>
      <c r="N30" s="14"/>
      <c r="O30" s="79"/>
      <c r="P30" s="14"/>
      <c r="Q30" s="15"/>
    </row>
    <row r="31" spans="1:17" ht="15">
      <c r="A31" s="13" t="s">
        <v>39</v>
      </c>
      <c r="B31" s="74">
        <f>MAY!B30</f>
        <v>306</v>
      </c>
      <c r="C31" s="74">
        <f>MAY!C30</f>
        <v>345</v>
      </c>
      <c r="D31" s="74">
        <f>MAY!D30</f>
        <v>214</v>
      </c>
      <c r="E31" s="14">
        <f>D31/C31</f>
        <v>0.6202898550724638</v>
      </c>
      <c r="F31" s="74">
        <f>MAY!F30</f>
        <v>66</v>
      </c>
      <c r="G31" s="15">
        <f>F31/C31</f>
        <v>0.19130434782608696</v>
      </c>
      <c r="H31" s="74">
        <f>MAY!H30</f>
        <v>65</v>
      </c>
      <c r="I31" s="15">
        <f>H31/C31</f>
        <v>0.18840579710144928</v>
      </c>
      <c r="J31" s="74">
        <f>MAY!J30</f>
        <v>149</v>
      </c>
      <c r="K31" s="74">
        <f>MAY!K30</f>
        <v>51</v>
      </c>
      <c r="L31" s="14">
        <f>K31/J31</f>
        <v>0.3422818791946309</v>
      </c>
      <c r="M31" s="74">
        <f>MAY!M30</f>
        <v>57</v>
      </c>
      <c r="N31" s="14">
        <f>M31/J31</f>
        <v>0.3825503355704698</v>
      </c>
      <c r="O31" s="74">
        <f>MAY!O30</f>
        <v>41</v>
      </c>
      <c r="P31" s="14">
        <f>O31/J31</f>
        <v>0.2751677852348993</v>
      </c>
      <c r="Q31" s="15">
        <f>J31/C31</f>
        <v>0.4318840579710145</v>
      </c>
    </row>
    <row r="32" spans="1:17" ht="15.75">
      <c r="A32" s="7" t="s">
        <v>42</v>
      </c>
      <c r="B32" s="75">
        <f>B31</f>
        <v>306</v>
      </c>
      <c r="C32" s="75">
        <f>C31</f>
        <v>345</v>
      </c>
      <c r="D32" s="75">
        <f>D31</f>
        <v>214</v>
      </c>
      <c r="E32" s="89">
        <f>D32/C32</f>
        <v>0.6202898550724638</v>
      </c>
      <c r="F32" s="75">
        <f>F31</f>
        <v>66</v>
      </c>
      <c r="G32" s="17">
        <f>F32/C32</f>
        <v>0.19130434782608696</v>
      </c>
      <c r="H32" s="75">
        <f>H31</f>
        <v>65</v>
      </c>
      <c r="I32" s="17">
        <f>H32/C32</f>
        <v>0.18840579710144928</v>
      </c>
      <c r="J32" s="75">
        <f>J31</f>
        <v>149</v>
      </c>
      <c r="K32" s="75">
        <f>K31</f>
        <v>51</v>
      </c>
      <c r="L32" s="89">
        <f>K32/J32</f>
        <v>0.3422818791946309</v>
      </c>
      <c r="M32" s="75">
        <f>M31</f>
        <v>57</v>
      </c>
      <c r="N32" s="89">
        <f>M32/J32</f>
        <v>0.3825503355704698</v>
      </c>
      <c r="O32" s="75">
        <f>O31</f>
        <v>41</v>
      </c>
      <c r="P32" s="89">
        <f>O32/J32</f>
        <v>0.2751677852348993</v>
      </c>
      <c r="Q32" s="17">
        <f>J32/C32</f>
        <v>0.4318840579710145</v>
      </c>
    </row>
    <row r="33" spans="1:17" ht="15">
      <c r="A33" s="18"/>
      <c r="B33" s="49"/>
      <c r="C33" s="49"/>
      <c r="D33" s="49"/>
      <c r="E33" s="19"/>
      <c r="F33" s="56"/>
      <c r="G33" s="20"/>
      <c r="H33" s="57"/>
      <c r="I33" s="20"/>
      <c r="J33" s="49"/>
      <c r="K33" s="49"/>
      <c r="L33" s="19"/>
      <c r="M33" s="56"/>
      <c r="N33" s="19"/>
      <c r="O33" s="56"/>
      <c r="P33" s="19"/>
      <c r="Q33" s="20"/>
    </row>
    <row r="34" spans="1:17" ht="15.75">
      <c r="A34" s="7" t="s">
        <v>75</v>
      </c>
      <c r="B34" s="75">
        <f>B24+B29+B32</f>
        <v>1925</v>
      </c>
      <c r="C34" s="75">
        <f>C24+C29+C32</f>
        <v>2176</v>
      </c>
      <c r="D34" s="75">
        <f>D24+D29+D32</f>
        <v>1616</v>
      </c>
      <c r="E34" s="89">
        <f>D34/C34</f>
        <v>0.7426470588235294</v>
      </c>
      <c r="F34" s="75">
        <f>F24+F29+F32</f>
        <v>346</v>
      </c>
      <c r="G34" s="17">
        <f>F34/C34</f>
        <v>0.15900735294117646</v>
      </c>
      <c r="H34" s="75">
        <f>H24+H29+H32</f>
        <v>214</v>
      </c>
      <c r="I34" s="17">
        <f>H34/C34</f>
        <v>0.09834558823529412</v>
      </c>
      <c r="J34" s="75">
        <f>J24+J29+J32</f>
        <v>729</v>
      </c>
      <c r="K34" s="75">
        <f>K24+K29+K32</f>
        <v>479</v>
      </c>
      <c r="L34" s="89">
        <f>K34/J34</f>
        <v>0.6570644718792867</v>
      </c>
      <c r="M34" s="75">
        <f>M24+M29+M32</f>
        <v>159</v>
      </c>
      <c r="N34" s="89">
        <f>M34/J34</f>
        <v>0.21810699588477367</v>
      </c>
      <c r="O34" s="75">
        <f>O24+O29+O32</f>
        <v>91</v>
      </c>
      <c r="P34" s="89">
        <f>O34/J34</f>
        <v>0.12482853223593965</v>
      </c>
      <c r="Q34" s="17">
        <f>J34/C34</f>
        <v>0.3350183823529412</v>
      </c>
    </row>
    <row r="35" spans="1:17" ht="15.75">
      <c r="A35" s="1"/>
      <c r="B35" s="52"/>
      <c r="C35" s="49"/>
      <c r="D35" s="49"/>
      <c r="E35" s="19"/>
      <c r="F35" s="56"/>
      <c r="G35" s="20"/>
      <c r="H35" s="57"/>
      <c r="I35" s="20"/>
      <c r="J35" s="49"/>
      <c r="K35" s="49"/>
      <c r="L35" s="19"/>
      <c r="M35" s="56"/>
      <c r="N35" s="19"/>
      <c r="O35" s="56"/>
      <c r="P35" s="19"/>
      <c r="Q35" s="20"/>
    </row>
    <row r="36" spans="1:17" ht="15.75">
      <c r="A36" s="7" t="s">
        <v>70</v>
      </c>
      <c r="B36" s="75">
        <f>MAY!B69</f>
        <v>4695</v>
      </c>
      <c r="C36" s="75">
        <f>MAY!C69</f>
        <v>4905</v>
      </c>
      <c r="D36" s="75">
        <f>MAY!D69</f>
        <v>3789</v>
      </c>
      <c r="E36" s="89">
        <f>D36/C36</f>
        <v>0.7724770642201835</v>
      </c>
      <c r="F36" s="75">
        <f>MAY!F69</f>
        <v>656</v>
      </c>
      <c r="G36" s="17">
        <f>F36/C36</f>
        <v>0.13374108053007136</v>
      </c>
      <c r="H36" s="75">
        <f>MAY!H69</f>
        <v>460</v>
      </c>
      <c r="I36" s="17">
        <f>H36/C36</f>
        <v>0.09378185524974515</v>
      </c>
      <c r="J36" s="75">
        <f>MAY!J69</f>
        <v>1462</v>
      </c>
      <c r="K36" s="75">
        <f>MAY!K69</f>
        <v>1002</v>
      </c>
      <c r="L36" s="89">
        <f>K36/J36</f>
        <v>0.6853625170998632</v>
      </c>
      <c r="M36" s="75">
        <f>MAY!M69</f>
        <v>270</v>
      </c>
      <c r="N36" s="89">
        <f>M36/J36</f>
        <v>0.18467852257181944</v>
      </c>
      <c r="O36" s="75">
        <f>MAY!O69</f>
        <v>190</v>
      </c>
      <c r="P36" s="89">
        <f>O36/J36</f>
        <v>0.12995896032831739</v>
      </c>
      <c r="Q36" s="17">
        <f>J36/C36</f>
        <v>0.29806320081549437</v>
      </c>
    </row>
    <row r="37" spans="1:17" ht="12.75">
      <c r="A37" s="29"/>
      <c r="B37" s="76"/>
      <c r="C37" s="76"/>
      <c r="D37" s="76"/>
      <c r="E37" s="30"/>
      <c r="F37" s="76"/>
      <c r="G37" s="30"/>
      <c r="H37" s="76"/>
      <c r="I37" s="30"/>
      <c r="J37" s="76"/>
      <c r="K37" s="76"/>
      <c r="L37" s="30"/>
      <c r="M37" s="76"/>
      <c r="N37" s="30"/>
      <c r="O37" s="76"/>
      <c r="P37" s="30"/>
      <c r="Q37" s="30"/>
    </row>
    <row r="38" spans="1:17" ht="15.75">
      <c r="A38" s="31" t="s">
        <v>83</v>
      </c>
      <c r="B38" s="77"/>
      <c r="C38" s="77"/>
      <c r="D38" s="77"/>
      <c r="E38" s="32"/>
      <c r="F38" s="80"/>
      <c r="G38" s="33"/>
      <c r="H38" s="77"/>
      <c r="I38" s="33"/>
      <c r="J38" s="77"/>
      <c r="K38" s="77"/>
      <c r="L38" s="32"/>
      <c r="M38" s="80"/>
      <c r="N38" s="32"/>
      <c r="O38" s="80"/>
      <c r="P38" s="32"/>
      <c r="Q38" s="33"/>
    </row>
    <row r="39" spans="1:17" ht="15">
      <c r="A39" s="13" t="s">
        <v>15</v>
      </c>
      <c r="B39" s="74">
        <f>JUN!B4</f>
        <v>448</v>
      </c>
      <c r="C39" s="74">
        <f>JUN!C4</f>
        <v>534</v>
      </c>
      <c r="D39" s="74">
        <f>JUN!D4</f>
        <v>427</v>
      </c>
      <c r="E39" s="14">
        <f>D39/C39</f>
        <v>0.799625468164794</v>
      </c>
      <c r="F39" s="74">
        <f>JUN!F4</f>
        <v>33</v>
      </c>
      <c r="G39" s="15">
        <f>F39/C39</f>
        <v>0.06179775280898876</v>
      </c>
      <c r="H39" s="74">
        <f>JUN!H4</f>
        <v>74</v>
      </c>
      <c r="I39" s="15">
        <f>H39/C39</f>
        <v>0.13857677902621723</v>
      </c>
      <c r="J39" s="74">
        <f>JUN!J4</f>
        <v>146</v>
      </c>
      <c r="K39" s="74">
        <f>JUN!K4</f>
        <v>121</v>
      </c>
      <c r="L39" s="14">
        <f>K39/J39</f>
        <v>0.8287671232876712</v>
      </c>
      <c r="M39" s="74">
        <f>JUN!M4</f>
        <v>3</v>
      </c>
      <c r="N39" s="14">
        <f>M39/J39</f>
        <v>0.02054794520547945</v>
      </c>
      <c r="O39" s="74">
        <f>JUN!O4</f>
        <v>22</v>
      </c>
      <c r="P39" s="14">
        <f>O39/J39</f>
        <v>0.1506849315068493</v>
      </c>
      <c r="Q39" s="15">
        <f>J39/C39</f>
        <v>0.27340823970037453</v>
      </c>
    </row>
    <row r="40" spans="1:17" ht="15">
      <c r="A40" s="13" t="s">
        <v>16</v>
      </c>
      <c r="B40" s="74">
        <f>JUN!B5</f>
        <v>256</v>
      </c>
      <c r="C40" s="74">
        <f>JUN!C5</f>
        <v>295</v>
      </c>
      <c r="D40" s="74">
        <f>JUN!D5</f>
        <v>168</v>
      </c>
      <c r="E40" s="14">
        <f>D40/C40</f>
        <v>0.5694915254237288</v>
      </c>
      <c r="F40" s="74">
        <f>JUN!F5</f>
        <v>102</v>
      </c>
      <c r="G40" s="15">
        <f>F40/C40</f>
        <v>0.34576271186440677</v>
      </c>
      <c r="H40" s="74">
        <f>JUN!H5</f>
        <v>25</v>
      </c>
      <c r="I40" s="15">
        <f>H40/C40</f>
        <v>0.0847457627118644</v>
      </c>
      <c r="J40" s="74">
        <f>JUN!J5</f>
        <v>137</v>
      </c>
      <c r="K40" s="74">
        <f>JUN!K5</f>
        <v>85</v>
      </c>
      <c r="L40" s="14">
        <f>K40/J40</f>
        <v>0.6204379562043796</v>
      </c>
      <c r="M40" s="74">
        <f>JUN!M5</f>
        <v>44</v>
      </c>
      <c r="N40" s="14">
        <f>M40/J40</f>
        <v>0.32116788321167883</v>
      </c>
      <c r="O40" s="74">
        <f>JUN!O5</f>
        <v>8</v>
      </c>
      <c r="P40" s="14">
        <f>O40/J40</f>
        <v>0.058394160583941604</v>
      </c>
      <c r="Q40" s="15">
        <f>J40/C40</f>
        <v>0.46440677966101696</v>
      </c>
    </row>
    <row r="41" spans="1:17" ht="15.75">
      <c r="A41" s="7" t="s">
        <v>23</v>
      </c>
      <c r="B41" s="75">
        <f>SUM(B39:B40)</f>
        <v>704</v>
      </c>
      <c r="C41" s="75">
        <f>SUM(C39:C40)</f>
        <v>829</v>
      </c>
      <c r="D41" s="75">
        <f>SUM(D39:D40)</f>
        <v>595</v>
      </c>
      <c r="E41" s="89">
        <f>D41/C41</f>
        <v>0.7177322074788902</v>
      </c>
      <c r="F41" s="75">
        <f>SUM(F39:F40)</f>
        <v>135</v>
      </c>
      <c r="G41" s="17">
        <f>F41/C41</f>
        <v>0.16284680337756333</v>
      </c>
      <c r="H41" s="75">
        <f>SUM(H39:H40)</f>
        <v>99</v>
      </c>
      <c r="I41" s="17">
        <f>H41/C41</f>
        <v>0.11942098914354644</v>
      </c>
      <c r="J41" s="75">
        <f>SUM(J39:J40)</f>
        <v>283</v>
      </c>
      <c r="K41" s="75">
        <f>SUM(K39:K40)</f>
        <v>206</v>
      </c>
      <c r="L41" s="89">
        <f>K41/J41</f>
        <v>0.7279151943462897</v>
      </c>
      <c r="M41" s="75">
        <f>SUM(M39:M40)</f>
        <v>47</v>
      </c>
      <c r="N41" s="89">
        <f>M41/J41</f>
        <v>0.16607773851590105</v>
      </c>
      <c r="O41" s="75">
        <f>SUM(O39:O40)</f>
        <v>30</v>
      </c>
      <c r="P41" s="89">
        <f>O41/J41</f>
        <v>0.10600706713780919</v>
      </c>
      <c r="Q41" s="17">
        <f>J41/C41</f>
        <v>0.3413751507840772</v>
      </c>
    </row>
    <row r="42" spans="1:17" ht="15">
      <c r="A42" s="18"/>
      <c r="B42" s="49"/>
      <c r="C42" s="49"/>
      <c r="D42" s="49"/>
      <c r="E42" s="19"/>
      <c r="F42" s="56"/>
      <c r="G42" s="20"/>
      <c r="H42" s="57"/>
      <c r="I42" s="20"/>
      <c r="J42" s="49"/>
      <c r="K42" s="49"/>
      <c r="L42" s="19"/>
      <c r="M42" s="56"/>
      <c r="N42" s="19"/>
      <c r="O42" s="56"/>
      <c r="P42" s="19"/>
      <c r="Q42" s="20"/>
    </row>
    <row r="43" spans="1:17" ht="15">
      <c r="A43" s="13" t="s">
        <v>25</v>
      </c>
      <c r="B43" s="74">
        <f>JUN!B15</f>
        <v>419</v>
      </c>
      <c r="C43" s="74">
        <f>JUN!C15</f>
        <v>417</v>
      </c>
      <c r="D43" s="74">
        <f>JUN!D15</f>
        <v>398</v>
      </c>
      <c r="E43" s="14">
        <f>D43/C43</f>
        <v>0.9544364508393285</v>
      </c>
      <c r="F43" s="74">
        <f>JUN!F15</f>
        <v>13</v>
      </c>
      <c r="G43" s="15">
        <f>F43/C43</f>
        <v>0.03117505995203837</v>
      </c>
      <c r="H43" s="74">
        <f>JUN!H15</f>
        <v>6</v>
      </c>
      <c r="I43" s="15">
        <f>H43/C43</f>
        <v>0.014388489208633094</v>
      </c>
      <c r="J43" s="74">
        <f>JUN!J15</f>
        <v>117</v>
      </c>
      <c r="K43" s="74">
        <f>JUN!K15</f>
        <v>117</v>
      </c>
      <c r="L43" s="14">
        <f>K43/J43</f>
        <v>1</v>
      </c>
      <c r="M43" s="74">
        <f>JUN!M15</f>
        <v>0</v>
      </c>
      <c r="N43" s="14">
        <f>M43/J43</f>
        <v>0</v>
      </c>
      <c r="O43" s="74">
        <f>JUN!O15</f>
        <v>0</v>
      </c>
      <c r="P43" s="14">
        <f>O43/J43</f>
        <v>0</v>
      </c>
      <c r="Q43" s="15">
        <f>J43/C43</f>
        <v>0.2805755395683453</v>
      </c>
    </row>
    <row r="44" spans="1:17" ht="15">
      <c r="A44" s="13" t="s">
        <v>26</v>
      </c>
      <c r="B44" s="74">
        <f>JUN!B16</f>
        <v>323</v>
      </c>
      <c r="C44" s="74">
        <f>JUN!C16</f>
        <v>318</v>
      </c>
      <c r="D44" s="74">
        <f>JUN!D16</f>
        <v>284</v>
      </c>
      <c r="E44" s="14">
        <f>D44/C44</f>
        <v>0.8930817610062893</v>
      </c>
      <c r="F44" s="74">
        <f>JUN!F16</f>
        <v>16</v>
      </c>
      <c r="G44" s="15">
        <f>F44/C44</f>
        <v>0.050314465408805034</v>
      </c>
      <c r="H44" s="74">
        <f>JUN!H16</f>
        <v>18</v>
      </c>
      <c r="I44" s="15">
        <f>H44/C44</f>
        <v>0.05660377358490566</v>
      </c>
      <c r="J44" s="74">
        <f>JUN!J16</f>
        <v>76</v>
      </c>
      <c r="K44" s="74">
        <f>JUN!K16</f>
        <v>68</v>
      </c>
      <c r="L44" s="14">
        <f>K44/J44</f>
        <v>0.8947368421052632</v>
      </c>
      <c r="M44" s="74">
        <f>JUN!M16</f>
        <v>3</v>
      </c>
      <c r="N44" s="14">
        <f>M44/J44</f>
        <v>0.039473684210526314</v>
      </c>
      <c r="O44" s="74">
        <f>JUN!O16</f>
        <v>5</v>
      </c>
      <c r="P44" s="14">
        <f>O44/J44</f>
        <v>0.06578947368421052</v>
      </c>
      <c r="Q44" s="15">
        <f>J44/C44</f>
        <v>0.2389937106918239</v>
      </c>
    </row>
    <row r="45" spans="1:17" ht="15">
      <c r="A45" s="13" t="s">
        <v>31</v>
      </c>
      <c r="B45" s="74">
        <f>JUN!B21</f>
        <v>367</v>
      </c>
      <c r="C45" s="74">
        <f>JUN!C21</f>
        <v>396</v>
      </c>
      <c r="D45" s="74">
        <f>JUN!D21</f>
        <v>352</v>
      </c>
      <c r="E45" s="14">
        <f>D45/C45</f>
        <v>0.8888888888888888</v>
      </c>
      <c r="F45" s="74">
        <f>JUN!F21</f>
        <v>27</v>
      </c>
      <c r="G45" s="15">
        <f>F45/C45</f>
        <v>0.06818181818181818</v>
      </c>
      <c r="H45" s="74">
        <f>JUN!H21</f>
        <v>17</v>
      </c>
      <c r="I45" s="15">
        <f>H45/C45</f>
        <v>0.04292929292929293</v>
      </c>
      <c r="J45" s="74">
        <f>JUN!J21</f>
        <v>116</v>
      </c>
      <c r="K45" s="74">
        <f>JUN!K21</f>
        <v>100</v>
      </c>
      <c r="L45" s="14">
        <f>K45/J45</f>
        <v>0.8620689655172413</v>
      </c>
      <c r="M45" s="74">
        <f>JUN!M21</f>
        <v>7</v>
      </c>
      <c r="N45" s="14">
        <f>M45/J45</f>
        <v>0.0603448275862069</v>
      </c>
      <c r="O45" s="74">
        <f>JUN!O21</f>
        <v>9</v>
      </c>
      <c r="P45" s="14">
        <f>O45/J45</f>
        <v>0.07758620689655173</v>
      </c>
      <c r="Q45" s="15">
        <f>J45/C45</f>
        <v>0.29292929292929293</v>
      </c>
    </row>
    <row r="46" spans="1:17" ht="15.75">
      <c r="A46" s="7" t="s">
        <v>32</v>
      </c>
      <c r="B46" s="75">
        <f>SUM(B43:B45)</f>
        <v>1109</v>
      </c>
      <c r="C46" s="75">
        <f>SUM(C43:C45)</f>
        <v>1131</v>
      </c>
      <c r="D46" s="75">
        <f>SUM(D43:D45)</f>
        <v>1034</v>
      </c>
      <c r="E46" s="89">
        <f>D46/C46</f>
        <v>0.9142351900972591</v>
      </c>
      <c r="F46" s="75">
        <f>SUM(F43:F45)</f>
        <v>56</v>
      </c>
      <c r="G46" s="17">
        <f>F46/C46</f>
        <v>0.04951370468611848</v>
      </c>
      <c r="H46" s="75">
        <f>SUM(H43:H45)</f>
        <v>41</v>
      </c>
      <c r="I46" s="17">
        <f>H46/C46</f>
        <v>0.036251105216622455</v>
      </c>
      <c r="J46" s="75">
        <f>SUM(J43:J45)</f>
        <v>309</v>
      </c>
      <c r="K46" s="75">
        <f>SUM(K43:K45)</f>
        <v>285</v>
      </c>
      <c r="L46" s="89">
        <f>K46/J46</f>
        <v>0.9223300970873787</v>
      </c>
      <c r="M46" s="75">
        <f>SUM(M43:M45)</f>
        <v>10</v>
      </c>
      <c r="N46" s="89">
        <f>M46/J46</f>
        <v>0.032362459546925564</v>
      </c>
      <c r="O46" s="75">
        <f>SUM(O43:O45)</f>
        <v>14</v>
      </c>
      <c r="P46" s="89">
        <f>O46/J46</f>
        <v>0.045307443365695796</v>
      </c>
      <c r="Q46" s="17">
        <f>J46/C46</f>
        <v>0.27320954907161804</v>
      </c>
    </row>
    <row r="47" spans="1:17" ht="15">
      <c r="A47" s="13"/>
      <c r="B47" s="74"/>
      <c r="C47" s="74"/>
      <c r="D47" s="74"/>
      <c r="E47" s="14"/>
      <c r="F47" s="79"/>
      <c r="G47" s="15"/>
      <c r="H47" s="74"/>
      <c r="I47" s="15"/>
      <c r="J47" s="74"/>
      <c r="K47" s="74"/>
      <c r="L47" s="14"/>
      <c r="M47" s="79"/>
      <c r="N47" s="14"/>
      <c r="O47" s="79"/>
      <c r="P47" s="14"/>
      <c r="Q47" s="15"/>
    </row>
    <row r="48" spans="1:17" ht="15">
      <c r="A48" s="13" t="s">
        <v>39</v>
      </c>
      <c r="B48" s="74">
        <f>JUN!B30</f>
        <v>296</v>
      </c>
      <c r="C48" s="74">
        <f>JUN!C30</f>
        <v>321</v>
      </c>
      <c r="D48" s="74">
        <f>JUN!D30</f>
        <v>211</v>
      </c>
      <c r="E48" s="14">
        <f>D48/C48</f>
        <v>0.6573208722741433</v>
      </c>
      <c r="F48" s="74">
        <f>JUN!F30</f>
        <v>46</v>
      </c>
      <c r="G48" s="15">
        <f>F48/C48</f>
        <v>0.14330218068535824</v>
      </c>
      <c r="H48" s="74">
        <f>JUN!H30</f>
        <v>64</v>
      </c>
      <c r="I48" s="15">
        <f>H48/C48</f>
        <v>0.19937694704049844</v>
      </c>
      <c r="J48" s="74">
        <f>JUN!J30</f>
        <v>124</v>
      </c>
      <c r="K48" s="74">
        <f>JUN!K30</f>
        <v>50</v>
      </c>
      <c r="L48" s="14">
        <f>K48/J48</f>
        <v>0.4032258064516129</v>
      </c>
      <c r="M48" s="74">
        <f>JUN!M30</f>
        <v>32</v>
      </c>
      <c r="N48" s="14">
        <f>M48/J48</f>
        <v>0.25806451612903225</v>
      </c>
      <c r="O48" s="74">
        <f>JUN!O30</f>
        <v>42</v>
      </c>
      <c r="P48" s="14">
        <f>O48/J48</f>
        <v>0.3387096774193548</v>
      </c>
      <c r="Q48" s="15">
        <f>J48/C48</f>
        <v>0.3862928348909657</v>
      </c>
    </row>
    <row r="49" spans="1:17" ht="15.75">
      <c r="A49" s="7" t="s">
        <v>42</v>
      </c>
      <c r="B49" s="75">
        <f>B48</f>
        <v>296</v>
      </c>
      <c r="C49" s="75">
        <f>C48</f>
        <v>321</v>
      </c>
      <c r="D49" s="75">
        <f>D48</f>
        <v>211</v>
      </c>
      <c r="E49" s="89">
        <f>D49/C49</f>
        <v>0.6573208722741433</v>
      </c>
      <c r="F49" s="75">
        <f>F48</f>
        <v>46</v>
      </c>
      <c r="G49" s="17">
        <f>F49/C49</f>
        <v>0.14330218068535824</v>
      </c>
      <c r="H49" s="75">
        <f>H48</f>
        <v>64</v>
      </c>
      <c r="I49" s="17">
        <f>H49/C49</f>
        <v>0.19937694704049844</v>
      </c>
      <c r="J49" s="75">
        <f>J48</f>
        <v>124</v>
      </c>
      <c r="K49" s="75">
        <f>K48</f>
        <v>50</v>
      </c>
      <c r="L49" s="89">
        <f>K49/J49</f>
        <v>0.4032258064516129</v>
      </c>
      <c r="M49" s="75">
        <f>M48</f>
        <v>32</v>
      </c>
      <c r="N49" s="89">
        <f>M49/J49</f>
        <v>0.25806451612903225</v>
      </c>
      <c r="O49" s="75">
        <f>O48</f>
        <v>42</v>
      </c>
      <c r="P49" s="89">
        <f>O49/J49</f>
        <v>0.3387096774193548</v>
      </c>
      <c r="Q49" s="17">
        <f>J49/C49</f>
        <v>0.3862928348909657</v>
      </c>
    </row>
    <row r="50" spans="1:17" ht="15">
      <c r="A50" s="18"/>
      <c r="B50" s="49"/>
      <c r="C50" s="49"/>
      <c r="D50" s="49"/>
      <c r="E50" s="19"/>
      <c r="F50" s="56"/>
      <c r="G50" s="20"/>
      <c r="H50" s="57"/>
      <c r="I50" s="20"/>
      <c r="J50" s="49"/>
      <c r="K50" s="49"/>
      <c r="L50" s="19"/>
      <c r="M50" s="56"/>
      <c r="N50" s="19"/>
      <c r="O50" s="56"/>
      <c r="P50" s="19"/>
      <c r="Q50" s="20"/>
    </row>
    <row r="51" spans="1:17" ht="15.75">
      <c r="A51" s="7" t="s">
        <v>75</v>
      </c>
      <c r="B51" s="75">
        <f>B41+B46+B49</f>
        <v>2109</v>
      </c>
      <c r="C51" s="75">
        <f>C41+C46+C49</f>
        <v>2281</v>
      </c>
      <c r="D51" s="75">
        <f>D41+D46+D49</f>
        <v>1840</v>
      </c>
      <c r="E51" s="89">
        <f>D51/C51</f>
        <v>0.8066637439719422</v>
      </c>
      <c r="F51" s="75">
        <f>F41+F46+F49</f>
        <v>237</v>
      </c>
      <c r="G51" s="17">
        <f>F51/C51</f>
        <v>0.10390179745725558</v>
      </c>
      <c r="H51" s="75">
        <f>H41+H46+H49</f>
        <v>204</v>
      </c>
      <c r="I51" s="17">
        <f>H51/C51</f>
        <v>0.08943445857080227</v>
      </c>
      <c r="J51" s="75">
        <f>J41+J46+J49</f>
        <v>716</v>
      </c>
      <c r="K51" s="75">
        <f>K41+K46+K49</f>
        <v>541</v>
      </c>
      <c r="L51" s="89">
        <f>K51/J51</f>
        <v>0.755586592178771</v>
      </c>
      <c r="M51" s="75">
        <f>M41+M46+M49</f>
        <v>89</v>
      </c>
      <c r="N51" s="89">
        <f>M51/J51</f>
        <v>0.12430167597765363</v>
      </c>
      <c r="O51" s="75">
        <f>O41+O46+O49</f>
        <v>86</v>
      </c>
      <c r="P51" s="89">
        <f>O51/J51</f>
        <v>0.12011173184357542</v>
      </c>
      <c r="Q51" s="17">
        <f>J51/C51</f>
        <v>0.3138974134151688</v>
      </c>
    </row>
    <row r="52" spans="1:17" ht="15.75">
      <c r="A52" s="1"/>
      <c r="B52" s="52"/>
      <c r="C52" s="49"/>
      <c r="D52" s="49"/>
      <c r="E52" s="19"/>
      <c r="F52" s="56"/>
      <c r="G52" s="20"/>
      <c r="H52" s="57"/>
      <c r="I52" s="20"/>
      <c r="J52" s="49"/>
      <c r="K52" s="49"/>
      <c r="L52" s="19"/>
      <c r="M52" s="56"/>
      <c r="N52" s="19"/>
      <c r="O52" s="56"/>
      <c r="P52" s="19"/>
      <c r="Q52" s="20"/>
    </row>
    <row r="53" spans="1:17" ht="15.75">
      <c r="A53" s="7" t="s">
        <v>70</v>
      </c>
      <c r="B53" s="75">
        <f>JUN!B69</f>
        <v>5308</v>
      </c>
      <c r="C53" s="75">
        <f>JUN!C69</f>
        <v>5232</v>
      </c>
      <c r="D53" s="75">
        <f>JUN!D69</f>
        <v>4137</v>
      </c>
      <c r="E53" s="89">
        <f>D53/C53</f>
        <v>0.7907110091743119</v>
      </c>
      <c r="F53" s="75">
        <f>JUN!F69</f>
        <v>620</v>
      </c>
      <c r="G53" s="17">
        <f>F53/C53</f>
        <v>0.11850152905198777</v>
      </c>
      <c r="H53" s="75">
        <f>JUN!H69</f>
        <v>475</v>
      </c>
      <c r="I53" s="17">
        <f>H53/C53</f>
        <v>0.09078746177370031</v>
      </c>
      <c r="J53" s="75">
        <f>JUN!J69</f>
        <v>1546</v>
      </c>
      <c r="K53" s="75">
        <f>JUN!K69</f>
        <v>1119</v>
      </c>
      <c r="L53" s="89">
        <f>K53/J53</f>
        <v>0.7238033635187581</v>
      </c>
      <c r="M53" s="75">
        <f>JUN!M69</f>
        <v>236</v>
      </c>
      <c r="N53" s="89">
        <f>M53/J53</f>
        <v>0.15265200517464425</v>
      </c>
      <c r="O53" s="75">
        <f>JUN!O69</f>
        <v>191</v>
      </c>
      <c r="P53" s="89">
        <f>O53/J53</f>
        <v>0.12354463130659767</v>
      </c>
      <c r="Q53" s="17">
        <f>J53/C53</f>
        <v>0.29548929663608564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91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9.8515625" style="0" bestFit="1" customWidth="1"/>
    <col min="2" max="4" width="9.140625" style="60" customWidth="1"/>
    <col min="6" max="6" width="9.140625" style="60" customWidth="1"/>
    <col min="8" max="8" width="9.140625" style="60" customWidth="1"/>
    <col min="10" max="11" width="9.140625" style="60" customWidth="1"/>
    <col min="13" max="13" width="9.140625" style="60" customWidth="1"/>
    <col min="15" max="15" width="9.140625" style="60" customWidth="1"/>
  </cols>
  <sheetData>
    <row r="1" spans="1:17" ht="15.75">
      <c r="A1" s="1"/>
      <c r="B1" s="66" t="s">
        <v>72</v>
      </c>
      <c r="C1" s="94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81"/>
      <c r="K2" s="112" t="s">
        <v>3</v>
      </c>
      <c r="L2" s="113"/>
      <c r="M2" s="114" t="s">
        <v>4</v>
      </c>
      <c r="N2" s="115"/>
      <c r="O2" s="115"/>
      <c r="P2" s="116"/>
      <c r="Q2" s="39" t="s">
        <v>5</v>
      </c>
    </row>
    <row r="3" spans="1:17" ht="15.75">
      <c r="A3" s="22" t="s">
        <v>73</v>
      </c>
      <c r="B3" s="85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.75">
      <c r="A4" s="40" t="s">
        <v>84</v>
      </c>
      <c r="B4" s="72"/>
      <c r="C4" s="59"/>
      <c r="D4" s="61"/>
      <c r="E4" s="9"/>
      <c r="F4" s="63"/>
      <c r="G4" s="10"/>
      <c r="H4" s="59"/>
      <c r="I4" s="11"/>
      <c r="J4" s="59"/>
      <c r="K4" s="61"/>
      <c r="L4" s="5"/>
      <c r="M4" s="59"/>
      <c r="N4" s="10"/>
      <c r="O4" s="59"/>
      <c r="P4" s="10"/>
      <c r="Q4" s="12"/>
    </row>
    <row r="5" spans="1:17" ht="15">
      <c r="A5" s="13" t="s">
        <v>15</v>
      </c>
      <c r="B5" s="74">
        <f>JUL!B4</f>
        <v>417</v>
      </c>
      <c r="C5" s="74">
        <f>JUL!C4</f>
        <v>481</v>
      </c>
      <c r="D5" s="74">
        <f>JUL!D4</f>
        <v>385</v>
      </c>
      <c r="E5" s="14">
        <f>D5/C5</f>
        <v>0.8004158004158004</v>
      </c>
      <c r="F5" s="74">
        <f>JUL!F4</f>
        <v>31</v>
      </c>
      <c r="G5" s="15">
        <f>F5/C5</f>
        <v>0.06444906444906445</v>
      </c>
      <c r="H5" s="74">
        <f>JUL!H4</f>
        <v>65</v>
      </c>
      <c r="I5" s="15">
        <f>H5/C5</f>
        <v>0.13513513513513514</v>
      </c>
      <c r="J5" s="74">
        <f>JUL!J4</f>
        <v>152</v>
      </c>
      <c r="K5" s="74">
        <f>JUL!K4</f>
        <v>126</v>
      </c>
      <c r="L5" s="14">
        <f>K5/J5</f>
        <v>0.8289473684210527</v>
      </c>
      <c r="M5" s="74">
        <f>JUL!M4</f>
        <v>3</v>
      </c>
      <c r="N5" s="14">
        <f>M5/J5</f>
        <v>0.019736842105263157</v>
      </c>
      <c r="O5" s="74">
        <f>JUL!O4</f>
        <v>23</v>
      </c>
      <c r="P5" s="14">
        <f>O5/J5</f>
        <v>0.1513157894736842</v>
      </c>
      <c r="Q5" s="15">
        <f>J5/C5</f>
        <v>0.316008316008316</v>
      </c>
    </row>
    <row r="6" spans="1:17" ht="15">
      <c r="A6" s="13" t="s">
        <v>16</v>
      </c>
      <c r="B6" s="74">
        <f>JUL!B5</f>
        <v>358</v>
      </c>
      <c r="C6" s="74">
        <f>JUL!C5</f>
        <v>325</v>
      </c>
      <c r="D6" s="74">
        <f>JUL!D5</f>
        <v>253</v>
      </c>
      <c r="E6" s="14">
        <f>D6/C6</f>
        <v>0.7784615384615384</v>
      </c>
      <c r="F6" s="74">
        <f>JUL!F5</f>
        <v>45</v>
      </c>
      <c r="G6" s="15">
        <f>F6/C6</f>
        <v>0.13846153846153847</v>
      </c>
      <c r="H6" s="74">
        <f>JUL!H5</f>
        <v>27</v>
      </c>
      <c r="I6" s="15">
        <f>H6/C6</f>
        <v>0.08307692307692308</v>
      </c>
      <c r="J6" s="74">
        <f>JUL!J5</f>
        <v>142</v>
      </c>
      <c r="K6" s="74">
        <f>JUL!K5</f>
        <v>126</v>
      </c>
      <c r="L6" s="14">
        <f>K6/J6</f>
        <v>0.8873239436619719</v>
      </c>
      <c r="M6" s="74">
        <f>JUL!M5</f>
        <v>8</v>
      </c>
      <c r="N6" s="14">
        <f>M6/J6</f>
        <v>0.056338028169014086</v>
      </c>
      <c r="O6" s="74">
        <f>JUL!O5</f>
        <v>8</v>
      </c>
      <c r="P6" s="14">
        <f>O6/J6</f>
        <v>0.056338028169014086</v>
      </c>
      <c r="Q6" s="15">
        <f>J6/C6</f>
        <v>0.4369230769230769</v>
      </c>
    </row>
    <row r="7" spans="1:17" ht="15.75">
      <c r="A7" s="7" t="s">
        <v>23</v>
      </c>
      <c r="B7" s="75">
        <f>SUM(B5:B6)</f>
        <v>775</v>
      </c>
      <c r="C7" s="75">
        <f>SUM(C5:C6)</f>
        <v>806</v>
      </c>
      <c r="D7" s="75">
        <f>SUM(D5:D6)</f>
        <v>638</v>
      </c>
      <c r="E7" s="89">
        <f>D7/C7</f>
        <v>0.7915632754342432</v>
      </c>
      <c r="F7" s="75">
        <f>SUM(F5:F6)</f>
        <v>76</v>
      </c>
      <c r="G7" s="17">
        <f>F7/C7</f>
        <v>0.09429280397022333</v>
      </c>
      <c r="H7" s="75">
        <f>SUM(H5:H6)</f>
        <v>92</v>
      </c>
      <c r="I7" s="17">
        <f>H7/C7</f>
        <v>0.1141439205955335</v>
      </c>
      <c r="J7" s="75">
        <f>SUM(J5:J6)</f>
        <v>294</v>
      </c>
      <c r="K7" s="75">
        <f>SUM(K5:K6)</f>
        <v>252</v>
      </c>
      <c r="L7" s="89">
        <f>K7/J7</f>
        <v>0.8571428571428571</v>
      </c>
      <c r="M7" s="75">
        <f>SUM(M5:M6)</f>
        <v>11</v>
      </c>
      <c r="N7" s="89">
        <f>M7/J7</f>
        <v>0.03741496598639456</v>
      </c>
      <c r="O7" s="75">
        <f>SUM(O5:O6)</f>
        <v>31</v>
      </c>
      <c r="P7" s="89">
        <f>O7/J7</f>
        <v>0.1054421768707483</v>
      </c>
      <c r="Q7" s="17">
        <f>J7/C7</f>
        <v>0.36476426799007444</v>
      </c>
    </row>
    <row r="8" spans="1:17" ht="15">
      <c r="A8" s="18"/>
      <c r="B8" s="49"/>
      <c r="C8" s="49"/>
      <c r="D8" s="49"/>
      <c r="E8" s="19"/>
      <c r="F8" s="56"/>
      <c r="G8" s="20"/>
      <c r="H8" s="57"/>
      <c r="I8" s="20"/>
      <c r="J8" s="49"/>
      <c r="K8" s="49"/>
      <c r="L8" s="19"/>
      <c r="M8" s="56"/>
      <c r="N8" s="19"/>
      <c r="O8" s="56"/>
      <c r="P8" s="19"/>
      <c r="Q8" s="20"/>
    </row>
    <row r="9" spans="1:17" ht="15">
      <c r="A9" s="13" t="s">
        <v>25</v>
      </c>
      <c r="B9" s="74">
        <f>JUL!B15</f>
        <v>427</v>
      </c>
      <c r="C9" s="74">
        <f>JUL!C15</f>
        <v>457</v>
      </c>
      <c r="D9" s="74">
        <f>JUL!D15</f>
        <v>445</v>
      </c>
      <c r="E9" s="14">
        <f>D9/C9</f>
        <v>0.973741794310722</v>
      </c>
      <c r="F9" s="74">
        <f>JUL!F15</f>
        <v>9</v>
      </c>
      <c r="G9" s="15">
        <f>F9/C9</f>
        <v>0.019693654266958426</v>
      </c>
      <c r="H9" s="74">
        <f>JUL!H15</f>
        <v>3</v>
      </c>
      <c r="I9" s="15">
        <f>H9/C9</f>
        <v>0.006564551422319475</v>
      </c>
      <c r="J9" s="74">
        <f>JUL!J15</f>
        <v>121</v>
      </c>
      <c r="K9" s="74">
        <f>JUL!K15</f>
        <v>120</v>
      </c>
      <c r="L9" s="14">
        <f>K9/J9</f>
        <v>0.9917355371900827</v>
      </c>
      <c r="M9" s="74">
        <f>JUL!M15</f>
        <v>1</v>
      </c>
      <c r="N9" s="14">
        <f>M9/J9</f>
        <v>0.008264462809917356</v>
      </c>
      <c r="O9" s="74">
        <f>JUL!O15</f>
        <v>0</v>
      </c>
      <c r="P9" s="14">
        <f>O9/J9</f>
        <v>0</v>
      </c>
      <c r="Q9" s="15">
        <f>J9/C9</f>
        <v>0.2647702407002188</v>
      </c>
    </row>
    <row r="10" spans="1:17" ht="15">
      <c r="A10" s="13" t="s">
        <v>26</v>
      </c>
      <c r="B10" s="74">
        <f>JUL!B16</f>
        <v>335</v>
      </c>
      <c r="C10" s="74">
        <f>JUL!C16</f>
        <v>308</v>
      </c>
      <c r="D10" s="74">
        <f>JUL!D16</f>
        <v>272</v>
      </c>
      <c r="E10" s="14">
        <f>D10/C10</f>
        <v>0.8831168831168831</v>
      </c>
      <c r="F10" s="74">
        <f>JUL!F16</f>
        <v>20</v>
      </c>
      <c r="G10" s="15">
        <f>F10/C10</f>
        <v>0.06493506493506493</v>
      </c>
      <c r="H10" s="74">
        <f>JUL!H16</f>
        <v>16</v>
      </c>
      <c r="I10" s="15">
        <f>H10/C10</f>
        <v>0.05194805194805195</v>
      </c>
      <c r="J10" s="74">
        <f>JUL!J16</f>
        <v>85</v>
      </c>
      <c r="K10" s="74">
        <f>JUL!K16</f>
        <v>74</v>
      </c>
      <c r="L10" s="14">
        <f>K10/J10</f>
        <v>0.8705882352941177</v>
      </c>
      <c r="M10" s="74">
        <f>JUL!M16</f>
        <v>4</v>
      </c>
      <c r="N10" s="14">
        <f>M10/J10</f>
        <v>0.047058823529411764</v>
      </c>
      <c r="O10" s="74">
        <f>JUL!O16</f>
        <v>7</v>
      </c>
      <c r="P10" s="14">
        <f>O10/J10</f>
        <v>0.08235294117647059</v>
      </c>
      <c r="Q10" s="15">
        <f>J10/C10</f>
        <v>0.275974025974026</v>
      </c>
    </row>
    <row r="11" spans="1:17" ht="15">
      <c r="A11" s="13" t="s">
        <v>31</v>
      </c>
      <c r="B11" s="74">
        <f>JUL!B21</f>
        <v>422</v>
      </c>
      <c r="C11" s="74">
        <f>JUL!C21</f>
        <v>296</v>
      </c>
      <c r="D11" s="74">
        <f>JUL!D21</f>
        <v>156</v>
      </c>
      <c r="E11" s="14">
        <f>D11/C11</f>
        <v>0.527027027027027</v>
      </c>
      <c r="F11" s="74">
        <f>JUL!F21</f>
        <v>130</v>
      </c>
      <c r="G11" s="15">
        <f>F11/C11</f>
        <v>0.4391891891891892</v>
      </c>
      <c r="H11" s="74">
        <f>JUL!H21</f>
        <v>10</v>
      </c>
      <c r="I11" s="15">
        <f>H11/C11</f>
        <v>0.033783783783783786</v>
      </c>
      <c r="J11" s="74">
        <f>JUL!J21</f>
        <v>103</v>
      </c>
      <c r="K11" s="74">
        <f>JUL!K21</f>
        <v>24</v>
      </c>
      <c r="L11" s="14">
        <f>K11/J11</f>
        <v>0.23300970873786409</v>
      </c>
      <c r="M11" s="74">
        <f>JUL!M21</f>
        <v>73</v>
      </c>
      <c r="N11" s="14">
        <f>M11/J11</f>
        <v>0.7087378640776699</v>
      </c>
      <c r="O11" s="74">
        <f>JUL!O21</f>
        <v>6</v>
      </c>
      <c r="P11" s="14">
        <f>O11/J11</f>
        <v>0.05825242718446602</v>
      </c>
      <c r="Q11" s="15">
        <f>J11/C11</f>
        <v>0.34797297297297297</v>
      </c>
    </row>
    <row r="12" spans="1:17" ht="15.75">
      <c r="A12" s="7" t="s">
        <v>32</v>
      </c>
      <c r="B12" s="75">
        <f>SUM(B9:B11)</f>
        <v>1184</v>
      </c>
      <c r="C12" s="75">
        <f>SUM(C9:C11)</f>
        <v>1061</v>
      </c>
      <c r="D12" s="75">
        <f>SUM(D9:D11)</f>
        <v>873</v>
      </c>
      <c r="E12" s="89">
        <f>D12/C12</f>
        <v>0.822808671065033</v>
      </c>
      <c r="F12" s="75">
        <f>SUM(F9:F11)</f>
        <v>159</v>
      </c>
      <c r="G12" s="17">
        <f>F12/C12</f>
        <v>0.14985862393967955</v>
      </c>
      <c r="H12" s="75">
        <f>SUM(H9:H11)</f>
        <v>29</v>
      </c>
      <c r="I12" s="17">
        <f>H12/C12</f>
        <v>0.027332704995287466</v>
      </c>
      <c r="J12" s="75">
        <f>SUM(J9:J11)</f>
        <v>309</v>
      </c>
      <c r="K12" s="75">
        <f>SUM(K9:K11)</f>
        <v>218</v>
      </c>
      <c r="L12" s="89">
        <f>K12/J12</f>
        <v>0.7055016181229773</v>
      </c>
      <c r="M12" s="75">
        <f>SUM(M9:M11)</f>
        <v>78</v>
      </c>
      <c r="N12" s="89">
        <f>M12/J12</f>
        <v>0.2524271844660194</v>
      </c>
      <c r="O12" s="75">
        <f>SUM(O9:O11)</f>
        <v>13</v>
      </c>
      <c r="P12" s="89">
        <f>O12/J12</f>
        <v>0.042071197411003236</v>
      </c>
      <c r="Q12" s="17">
        <f>J12/C12</f>
        <v>0.29123468426013194</v>
      </c>
    </row>
    <row r="13" spans="1:17" ht="15">
      <c r="A13" s="13"/>
      <c r="B13" s="74"/>
      <c r="C13" s="74"/>
      <c r="D13" s="74"/>
      <c r="E13" s="14"/>
      <c r="F13" s="79"/>
      <c r="G13" s="15"/>
      <c r="H13" s="74"/>
      <c r="I13" s="15"/>
      <c r="J13" s="74"/>
      <c r="K13" s="74"/>
      <c r="L13" s="14"/>
      <c r="M13" s="79"/>
      <c r="N13" s="14"/>
      <c r="O13" s="79"/>
      <c r="P13" s="14"/>
      <c r="Q13" s="15"/>
    </row>
    <row r="14" spans="1:17" ht="15">
      <c r="A14" s="13" t="s">
        <v>39</v>
      </c>
      <c r="B14" s="74">
        <f>JUL!B30</f>
        <v>362</v>
      </c>
      <c r="C14" s="74">
        <f>JUL!C30</f>
        <v>347</v>
      </c>
      <c r="D14" s="74">
        <f>JUL!D30</f>
        <v>282</v>
      </c>
      <c r="E14" s="14">
        <f>D14/C14</f>
        <v>0.8126801152737753</v>
      </c>
      <c r="F14" s="74">
        <f>JUL!F30</f>
        <v>18</v>
      </c>
      <c r="G14" s="15">
        <f>F14/C14</f>
        <v>0.05187319884726225</v>
      </c>
      <c r="H14" s="74">
        <f>JUL!H30</f>
        <v>47</v>
      </c>
      <c r="I14" s="15">
        <f>H14/C14</f>
        <v>0.13544668587896252</v>
      </c>
      <c r="J14" s="74">
        <f>JUL!J30</f>
        <v>143</v>
      </c>
      <c r="K14" s="74">
        <f>JUL!K30</f>
        <v>107</v>
      </c>
      <c r="L14" s="14">
        <f>K14/J14</f>
        <v>0.7482517482517482</v>
      </c>
      <c r="M14" s="74">
        <f>JUL!M30</f>
        <v>11</v>
      </c>
      <c r="N14" s="14">
        <f>M14/J14</f>
        <v>0.07692307692307693</v>
      </c>
      <c r="O14" s="74">
        <f>JUL!O30</f>
        <v>25</v>
      </c>
      <c r="P14" s="14">
        <f>O14/J14</f>
        <v>0.17482517482517482</v>
      </c>
      <c r="Q14" s="15">
        <f>J14/C14</f>
        <v>0.41210374639769454</v>
      </c>
    </row>
    <row r="15" spans="1:17" ht="15.75">
      <c r="A15" s="7" t="s">
        <v>42</v>
      </c>
      <c r="B15" s="75">
        <f>B14</f>
        <v>362</v>
      </c>
      <c r="C15" s="75">
        <f>C14</f>
        <v>347</v>
      </c>
      <c r="D15" s="75">
        <f>D14</f>
        <v>282</v>
      </c>
      <c r="E15" s="89">
        <f>D15/C15</f>
        <v>0.8126801152737753</v>
      </c>
      <c r="F15" s="75">
        <f>F14</f>
        <v>18</v>
      </c>
      <c r="G15" s="17">
        <f>F15/C15</f>
        <v>0.05187319884726225</v>
      </c>
      <c r="H15" s="75">
        <f>H14</f>
        <v>47</v>
      </c>
      <c r="I15" s="17">
        <f>H15/C15</f>
        <v>0.13544668587896252</v>
      </c>
      <c r="J15" s="75">
        <f>J14</f>
        <v>143</v>
      </c>
      <c r="K15" s="75">
        <f>K14</f>
        <v>107</v>
      </c>
      <c r="L15" s="89">
        <f>K15/J15</f>
        <v>0.7482517482517482</v>
      </c>
      <c r="M15" s="75">
        <f>M14</f>
        <v>11</v>
      </c>
      <c r="N15" s="89">
        <f>M15/J15</f>
        <v>0.07692307692307693</v>
      </c>
      <c r="O15" s="75">
        <f>O14</f>
        <v>25</v>
      </c>
      <c r="P15" s="89">
        <f>O15/J15</f>
        <v>0.17482517482517482</v>
      </c>
      <c r="Q15" s="17">
        <f>J15/C15</f>
        <v>0.41210374639769454</v>
      </c>
    </row>
    <row r="16" spans="1:17" ht="15">
      <c r="A16" s="18"/>
      <c r="B16" s="49"/>
      <c r="C16" s="49"/>
      <c r="D16" s="49"/>
      <c r="E16" s="19"/>
      <c r="F16" s="56"/>
      <c r="G16" s="20"/>
      <c r="H16" s="57"/>
      <c r="I16" s="20"/>
      <c r="J16" s="49"/>
      <c r="K16" s="49"/>
      <c r="L16" s="19"/>
      <c r="M16" s="56"/>
      <c r="N16" s="19"/>
      <c r="O16" s="56"/>
      <c r="P16" s="19"/>
      <c r="Q16" s="20"/>
    </row>
    <row r="17" spans="1:17" ht="15.75">
      <c r="A17" s="7" t="s">
        <v>75</v>
      </c>
      <c r="B17" s="75">
        <f>B7+B12+B15</f>
        <v>2321</v>
      </c>
      <c r="C17" s="75">
        <f>C7+C12+C15</f>
        <v>2214</v>
      </c>
      <c r="D17" s="75">
        <f>D7+D12+D15</f>
        <v>1793</v>
      </c>
      <c r="E17" s="89">
        <f>D17/C17</f>
        <v>0.8098464317976513</v>
      </c>
      <c r="F17" s="75">
        <f>F7+F12+F15</f>
        <v>253</v>
      </c>
      <c r="G17" s="17">
        <f>F17/C17</f>
        <v>0.11427280939476062</v>
      </c>
      <c r="H17" s="75">
        <f>H7+H12+H15</f>
        <v>168</v>
      </c>
      <c r="I17" s="17">
        <f>H17/C17</f>
        <v>0.07588075880758807</v>
      </c>
      <c r="J17" s="75">
        <f>J7+J12+J15</f>
        <v>746</v>
      </c>
      <c r="K17" s="75">
        <f>K7+K12+K15</f>
        <v>577</v>
      </c>
      <c r="L17" s="89">
        <f>K17/J17</f>
        <v>0.7734584450402144</v>
      </c>
      <c r="M17" s="75">
        <f>M7+M12+M15</f>
        <v>100</v>
      </c>
      <c r="N17" s="89">
        <f>M17/J17</f>
        <v>0.13404825737265416</v>
      </c>
      <c r="O17" s="75">
        <f>O7+O12+O15</f>
        <v>69</v>
      </c>
      <c r="P17" s="89">
        <f>O17/J17</f>
        <v>0.09249329758713137</v>
      </c>
      <c r="Q17" s="17">
        <f>J17/C17</f>
        <v>0.3369467028003613</v>
      </c>
    </row>
    <row r="18" spans="1:17" ht="15.75">
      <c r="A18" s="1"/>
      <c r="B18" s="52"/>
      <c r="C18" s="49"/>
      <c r="D18" s="49"/>
      <c r="E18" s="19"/>
      <c r="F18" s="56"/>
      <c r="G18" s="20"/>
      <c r="H18" s="57"/>
      <c r="I18" s="20"/>
      <c r="J18" s="49"/>
      <c r="K18" s="49"/>
      <c r="L18" s="19"/>
      <c r="M18" s="56"/>
      <c r="N18" s="19"/>
      <c r="O18" s="56"/>
      <c r="P18" s="19"/>
      <c r="Q18" s="20"/>
    </row>
    <row r="19" spans="1:17" ht="15.75">
      <c r="A19" s="7" t="s">
        <v>70</v>
      </c>
      <c r="B19" s="75">
        <f>JUL!B69</f>
        <v>5399</v>
      </c>
      <c r="C19" s="75">
        <f>JUL!C69</f>
        <v>5351</v>
      </c>
      <c r="D19" s="75">
        <f>JUL!D69</f>
        <v>4271</v>
      </c>
      <c r="E19" s="89">
        <f>D19/C19</f>
        <v>0.7981685666230611</v>
      </c>
      <c r="F19" s="75">
        <f>JUL!F69</f>
        <v>655</v>
      </c>
      <c r="G19" s="17">
        <f>F19/C19</f>
        <v>0.12240702672397683</v>
      </c>
      <c r="H19" s="75">
        <f>JUL!H69</f>
        <v>425</v>
      </c>
      <c r="I19" s="17">
        <f>H19/C19</f>
        <v>0.07942440665296206</v>
      </c>
      <c r="J19" s="75">
        <f>JUL!J69</f>
        <v>1574</v>
      </c>
      <c r="K19" s="75">
        <f>JUL!K69</f>
        <v>1153</v>
      </c>
      <c r="L19" s="89">
        <f>K19/J19</f>
        <v>0.7325285895806861</v>
      </c>
      <c r="M19" s="75">
        <f>JUL!M69</f>
        <v>242</v>
      </c>
      <c r="N19" s="89">
        <f>M19/J19</f>
        <v>0.15374841168996187</v>
      </c>
      <c r="O19" s="75">
        <f>JUL!O69</f>
        <v>179</v>
      </c>
      <c r="P19" s="14">
        <f>O19/J19</f>
        <v>0.11372299872935197</v>
      </c>
      <c r="Q19" s="16">
        <f>JUL!Q69</f>
        <v>0.2941506260512054</v>
      </c>
    </row>
    <row r="20" spans="1:17" ht="12.75">
      <c r="A20" s="29"/>
      <c r="B20" s="76"/>
      <c r="C20" s="76"/>
      <c r="D20" s="76"/>
      <c r="E20" s="30"/>
      <c r="F20" s="76"/>
      <c r="G20" s="30"/>
      <c r="H20" s="76"/>
      <c r="I20" s="30"/>
      <c r="J20" s="76"/>
      <c r="K20" s="76"/>
      <c r="L20" s="30"/>
      <c r="M20" s="76"/>
      <c r="N20" s="30"/>
      <c r="O20" s="76"/>
      <c r="P20" s="30"/>
      <c r="Q20" s="30"/>
    </row>
    <row r="21" spans="1:17" ht="15.75">
      <c r="A21" s="31" t="s">
        <v>85</v>
      </c>
      <c r="B21" s="77"/>
      <c r="C21" s="77"/>
      <c r="D21" s="77"/>
      <c r="E21" s="32"/>
      <c r="F21" s="80"/>
      <c r="G21" s="33"/>
      <c r="H21" s="77"/>
      <c r="I21" s="33"/>
      <c r="J21" s="77"/>
      <c r="K21" s="77"/>
      <c r="L21" s="32"/>
      <c r="M21" s="80"/>
      <c r="N21" s="32"/>
      <c r="O21" s="80"/>
      <c r="P21" s="32"/>
      <c r="Q21" s="33"/>
    </row>
    <row r="22" spans="1:17" ht="15">
      <c r="A22" s="13" t="s">
        <v>15</v>
      </c>
      <c r="B22" s="74">
        <f>AUG!B4</f>
        <v>433</v>
      </c>
      <c r="C22" s="74">
        <f>AUG!C4</f>
        <v>459</v>
      </c>
      <c r="D22" s="74">
        <f>AUG!D4</f>
        <v>353</v>
      </c>
      <c r="E22" s="14">
        <f>D22/C22</f>
        <v>0.7690631808278867</v>
      </c>
      <c r="F22" s="74">
        <f>AUG!F4</f>
        <v>45</v>
      </c>
      <c r="G22" s="15">
        <f>F22/C22</f>
        <v>0.09803921568627451</v>
      </c>
      <c r="H22" s="74">
        <f>AUG!H4</f>
        <v>61</v>
      </c>
      <c r="I22" s="15">
        <f>H22/C22</f>
        <v>0.1328976034858388</v>
      </c>
      <c r="J22" s="74">
        <f>AUG!J4</f>
        <v>150</v>
      </c>
      <c r="K22" s="74">
        <f>AUG!K4</f>
        <v>117</v>
      </c>
      <c r="L22" s="14">
        <f>K22/J22</f>
        <v>0.78</v>
      </c>
      <c r="M22" s="74">
        <f>AUG!M4</f>
        <v>8</v>
      </c>
      <c r="N22" s="14">
        <f>M22/J22</f>
        <v>0.05333333333333334</v>
      </c>
      <c r="O22" s="74">
        <f>AUG!O4</f>
        <v>25</v>
      </c>
      <c r="P22" s="14">
        <f>O22/J22</f>
        <v>0.16666666666666666</v>
      </c>
      <c r="Q22" s="15">
        <f>J22/C22</f>
        <v>0.32679738562091504</v>
      </c>
    </row>
    <row r="23" spans="1:17" ht="15">
      <c r="A23" s="13" t="s">
        <v>16</v>
      </c>
      <c r="B23" s="74">
        <f>AUG!B5</f>
        <v>397</v>
      </c>
      <c r="C23" s="74">
        <f>AUG!C5</f>
        <v>374</v>
      </c>
      <c r="D23" s="74">
        <f>AUG!D5</f>
        <v>245</v>
      </c>
      <c r="E23" s="14">
        <f>D23/C23</f>
        <v>0.6550802139037433</v>
      </c>
      <c r="F23" s="74">
        <f>AUG!F5</f>
        <v>92</v>
      </c>
      <c r="G23" s="15">
        <f>F23/C23</f>
        <v>0.24598930481283424</v>
      </c>
      <c r="H23" s="74">
        <f>AUG!H5</f>
        <v>37</v>
      </c>
      <c r="I23" s="15">
        <f>H23/C23</f>
        <v>0.09893048128342247</v>
      </c>
      <c r="J23" s="74">
        <f>AUG!J5</f>
        <v>142</v>
      </c>
      <c r="K23" s="74">
        <f>AUG!K5</f>
        <v>95</v>
      </c>
      <c r="L23" s="14">
        <f>K23/J23</f>
        <v>0.6690140845070423</v>
      </c>
      <c r="M23" s="74">
        <f>AUG!M5</f>
        <v>32</v>
      </c>
      <c r="N23" s="14">
        <f>M23/J23</f>
        <v>0.22535211267605634</v>
      </c>
      <c r="O23" s="74">
        <f>AUG!O5</f>
        <v>15</v>
      </c>
      <c r="P23" s="14">
        <f>O23/J23</f>
        <v>0.1056338028169014</v>
      </c>
      <c r="Q23" s="15">
        <f>J23/C23</f>
        <v>0.37967914438502676</v>
      </c>
    </row>
    <row r="24" spans="1:17" ht="15.75">
      <c r="A24" s="7" t="s">
        <v>23</v>
      </c>
      <c r="B24" s="75">
        <f>SUM(B22:B23)</f>
        <v>830</v>
      </c>
      <c r="C24" s="75">
        <f>SUM(C22:C23)</f>
        <v>833</v>
      </c>
      <c r="D24" s="75">
        <f>SUM(D22:D23)</f>
        <v>598</v>
      </c>
      <c r="E24" s="89">
        <f>D24/C24</f>
        <v>0.7178871548619448</v>
      </c>
      <c r="F24" s="75">
        <f>SUM(F22:F23)</f>
        <v>137</v>
      </c>
      <c r="G24" s="17">
        <f>F24/C24</f>
        <v>0.1644657863145258</v>
      </c>
      <c r="H24" s="75">
        <f>SUM(H22:H23)</f>
        <v>98</v>
      </c>
      <c r="I24" s="17">
        <f>H24/C24</f>
        <v>0.11764705882352941</v>
      </c>
      <c r="J24" s="75">
        <f>SUM(J22:J23)</f>
        <v>292</v>
      </c>
      <c r="K24" s="75">
        <f>SUM(K22:K23)</f>
        <v>212</v>
      </c>
      <c r="L24" s="89">
        <f>K24/J24</f>
        <v>0.726027397260274</v>
      </c>
      <c r="M24" s="75">
        <f>SUM(M22:M23)</f>
        <v>40</v>
      </c>
      <c r="N24" s="89">
        <f>M24/J24</f>
        <v>0.136986301369863</v>
      </c>
      <c r="O24" s="75">
        <f>SUM(O22:O23)</f>
        <v>40</v>
      </c>
      <c r="P24" s="89">
        <f>O24/J24</f>
        <v>0.136986301369863</v>
      </c>
      <c r="Q24" s="17">
        <f>J24/C24</f>
        <v>0.3505402160864346</v>
      </c>
    </row>
    <row r="25" spans="1:17" ht="15">
      <c r="A25" s="18"/>
      <c r="B25" s="49"/>
      <c r="C25" s="49"/>
      <c r="D25" s="49"/>
      <c r="E25" s="19"/>
      <c r="F25" s="56"/>
      <c r="G25" s="20"/>
      <c r="H25" s="57"/>
      <c r="I25" s="20"/>
      <c r="J25" s="49"/>
      <c r="K25" s="49"/>
      <c r="L25" s="19"/>
      <c r="M25" s="56"/>
      <c r="N25" s="19"/>
      <c r="O25" s="56"/>
      <c r="P25" s="19"/>
      <c r="Q25" s="20"/>
    </row>
    <row r="26" spans="1:17" ht="15">
      <c r="A26" s="13" t="s">
        <v>25</v>
      </c>
      <c r="B26" s="74">
        <f>AUG!B15</f>
        <v>417</v>
      </c>
      <c r="C26" s="74">
        <f>AUG!C15</f>
        <v>484</v>
      </c>
      <c r="D26" s="74">
        <f>AUG!D15</f>
        <v>450</v>
      </c>
      <c r="E26" s="14">
        <f>D26/C26</f>
        <v>0.9297520661157025</v>
      </c>
      <c r="F26" s="74">
        <f>AUG!F15</f>
        <v>23</v>
      </c>
      <c r="G26" s="15">
        <f>F26/C26</f>
        <v>0.047520661157024795</v>
      </c>
      <c r="H26" s="74">
        <f>AUG!H15</f>
        <v>11</v>
      </c>
      <c r="I26" s="15">
        <f>H26/C26</f>
        <v>0.022727272727272728</v>
      </c>
      <c r="J26" s="74">
        <f>AUG!J15</f>
        <v>131</v>
      </c>
      <c r="K26" s="74">
        <f>AUG!K15</f>
        <v>117</v>
      </c>
      <c r="L26" s="14">
        <f>K26/J26</f>
        <v>0.8931297709923665</v>
      </c>
      <c r="M26" s="74">
        <f>AUG!M15</f>
        <v>6</v>
      </c>
      <c r="N26" s="14">
        <f>M26/J26</f>
        <v>0.04580152671755725</v>
      </c>
      <c r="O26" s="74">
        <f>AUG!O15</f>
        <v>8</v>
      </c>
      <c r="P26" s="14">
        <f>O26/J26</f>
        <v>0.061068702290076333</v>
      </c>
      <c r="Q26" s="15">
        <f>J26/C26</f>
        <v>0.2706611570247934</v>
      </c>
    </row>
    <row r="27" spans="1:17" ht="15">
      <c r="A27" s="13" t="s">
        <v>26</v>
      </c>
      <c r="B27" s="74">
        <f>AUG!B16</f>
        <v>350</v>
      </c>
      <c r="C27" s="74">
        <f>AUG!C16</f>
        <v>323</v>
      </c>
      <c r="D27" s="74">
        <f>AUG!D16</f>
        <v>249</v>
      </c>
      <c r="E27" s="14">
        <f>D27/C27</f>
        <v>0.7708978328173375</v>
      </c>
      <c r="F27" s="74">
        <f>AUG!F16</f>
        <v>44</v>
      </c>
      <c r="G27" s="15">
        <f>F27/C27</f>
        <v>0.13622291021671826</v>
      </c>
      <c r="H27" s="74">
        <f>AUG!H16</f>
        <v>30</v>
      </c>
      <c r="I27" s="15">
        <f>H27/C27</f>
        <v>0.09287925696594428</v>
      </c>
      <c r="J27" s="74">
        <f>AUG!J16</f>
        <v>78</v>
      </c>
      <c r="K27" s="74">
        <f>AUG!K16</f>
        <v>53</v>
      </c>
      <c r="L27" s="14">
        <f>K27/J27</f>
        <v>0.6794871794871795</v>
      </c>
      <c r="M27" s="74">
        <f>AUG!M16</f>
        <v>9</v>
      </c>
      <c r="N27" s="14">
        <f>M27/J27</f>
        <v>0.11538461538461539</v>
      </c>
      <c r="O27" s="74">
        <f>AUG!O16</f>
        <v>16</v>
      </c>
      <c r="P27" s="14">
        <f>O27/J27</f>
        <v>0.20512820512820512</v>
      </c>
      <c r="Q27" s="15">
        <f>J27/C27</f>
        <v>0.24148606811145512</v>
      </c>
    </row>
    <row r="28" spans="1:17" ht="15">
      <c r="A28" s="13" t="s">
        <v>31</v>
      </c>
      <c r="B28" s="74">
        <f>AUG!B21</f>
        <v>359</v>
      </c>
      <c r="C28" s="74">
        <f>AUG!C21</f>
        <v>416</v>
      </c>
      <c r="D28" s="74">
        <f>AUG!D21</f>
        <v>178</v>
      </c>
      <c r="E28" s="14">
        <f>D28/C28</f>
        <v>0.42788461538461536</v>
      </c>
      <c r="F28" s="74">
        <f>AUG!F21</f>
        <v>233</v>
      </c>
      <c r="G28" s="15">
        <f>F28/C28</f>
        <v>0.5600961538461539</v>
      </c>
      <c r="H28" s="74">
        <f>AUG!H21</f>
        <v>5</v>
      </c>
      <c r="I28" s="15">
        <f>H28/C28</f>
        <v>0.01201923076923077</v>
      </c>
      <c r="J28" s="74">
        <f>AUG!J21</f>
        <v>124</v>
      </c>
      <c r="K28" s="74">
        <f>AUG!K21</f>
        <v>27</v>
      </c>
      <c r="L28" s="14">
        <f>K28/J28</f>
        <v>0.21774193548387097</v>
      </c>
      <c r="M28" s="74">
        <f>AUG!M21</f>
        <v>94</v>
      </c>
      <c r="N28" s="14">
        <f>M28/J28</f>
        <v>0.7580645161290323</v>
      </c>
      <c r="O28" s="74">
        <f>AUG!O21</f>
        <v>3</v>
      </c>
      <c r="P28" s="14">
        <f>O28/J28</f>
        <v>0.024193548387096774</v>
      </c>
      <c r="Q28" s="15">
        <f>J28/C28</f>
        <v>0.2980769230769231</v>
      </c>
    </row>
    <row r="29" spans="1:17" ht="15.75">
      <c r="A29" s="7" t="s">
        <v>32</v>
      </c>
      <c r="B29" s="75">
        <f>SUM(B26:B28)</f>
        <v>1126</v>
      </c>
      <c r="C29" s="75">
        <f>SUM(C26:C28)</f>
        <v>1223</v>
      </c>
      <c r="D29" s="75">
        <f>SUM(D26:D28)</f>
        <v>877</v>
      </c>
      <c r="E29" s="89">
        <f>D29/C29</f>
        <v>0.7170891251022077</v>
      </c>
      <c r="F29" s="75">
        <f>SUM(F26:F28)</f>
        <v>300</v>
      </c>
      <c r="G29" s="17">
        <f>F29/C29</f>
        <v>0.24529844644317253</v>
      </c>
      <c r="H29" s="75">
        <f>SUM(H26:H28)</f>
        <v>46</v>
      </c>
      <c r="I29" s="17">
        <f>H29/C29</f>
        <v>0.03761242845461979</v>
      </c>
      <c r="J29" s="75">
        <f>SUM(J26:J28)</f>
        <v>333</v>
      </c>
      <c r="K29" s="75">
        <f>SUM(K26:K28)</f>
        <v>197</v>
      </c>
      <c r="L29" s="89">
        <f>K29/J29</f>
        <v>0.5915915915915916</v>
      </c>
      <c r="M29" s="75">
        <f>SUM(M26:M28)</f>
        <v>109</v>
      </c>
      <c r="N29" s="89">
        <f>M29/J29</f>
        <v>0.32732732732732733</v>
      </c>
      <c r="O29" s="75">
        <f>SUM(O26:O28)</f>
        <v>27</v>
      </c>
      <c r="P29" s="89">
        <f>O29/J29</f>
        <v>0.08108108108108109</v>
      </c>
      <c r="Q29" s="17">
        <f>J29/C29</f>
        <v>0.2722812755519215</v>
      </c>
    </row>
    <row r="30" spans="1:17" ht="15">
      <c r="A30" s="13"/>
      <c r="B30" s="74"/>
      <c r="C30" s="74"/>
      <c r="D30" s="74"/>
      <c r="E30" s="14"/>
      <c r="F30" s="79"/>
      <c r="G30" s="15"/>
      <c r="H30" s="74"/>
      <c r="I30" s="15"/>
      <c r="J30" s="74"/>
      <c r="K30" s="74"/>
      <c r="L30" s="14"/>
      <c r="M30" s="79"/>
      <c r="N30" s="14"/>
      <c r="O30" s="79"/>
      <c r="P30" s="14"/>
      <c r="Q30" s="15"/>
    </row>
    <row r="31" spans="1:17" ht="15">
      <c r="A31" s="13" t="s">
        <v>39</v>
      </c>
      <c r="B31" s="74">
        <f>AUG!B30</f>
        <v>335</v>
      </c>
      <c r="C31" s="74">
        <f>AUG!C30</f>
        <v>362</v>
      </c>
      <c r="D31" s="74">
        <f>AUG!D30</f>
        <v>285</v>
      </c>
      <c r="E31" s="14">
        <f>D31/C31</f>
        <v>0.787292817679558</v>
      </c>
      <c r="F31" s="74">
        <f>AUG!F30</f>
        <v>24</v>
      </c>
      <c r="G31" s="15">
        <f>F31/C31</f>
        <v>0.06629834254143646</v>
      </c>
      <c r="H31" s="74">
        <f>AUG!H30</f>
        <v>53</v>
      </c>
      <c r="I31" s="15">
        <f>H31/C31</f>
        <v>0.1464088397790055</v>
      </c>
      <c r="J31" s="74">
        <f>AUG!J30</f>
        <v>139</v>
      </c>
      <c r="K31" s="74">
        <f>AUG!K30</f>
        <v>93</v>
      </c>
      <c r="L31" s="14">
        <f>K31/J31</f>
        <v>0.6690647482014388</v>
      </c>
      <c r="M31" s="74">
        <f>AUG!M30</f>
        <v>16</v>
      </c>
      <c r="N31" s="14">
        <f>M31/J31</f>
        <v>0.11510791366906475</v>
      </c>
      <c r="O31" s="74">
        <f>AUG!O30</f>
        <v>30</v>
      </c>
      <c r="P31" s="14">
        <f>O31/J31</f>
        <v>0.2158273381294964</v>
      </c>
      <c r="Q31" s="15">
        <f>J31/C31</f>
        <v>0.3839779005524862</v>
      </c>
    </row>
    <row r="32" spans="1:17" ht="15.75">
      <c r="A32" s="7" t="s">
        <v>42</v>
      </c>
      <c r="B32" s="75">
        <f>B31</f>
        <v>335</v>
      </c>
      <c r="C32" s="75">
        <f>C31</f>
        <v>362</v>
      </c>
      <c r="D32" s="75">
        <f>D31</f>
        <v>285</v>
      </c>
      <c r="E32" s="89">
        <f>D32/C32</f>
        <v>0.787292817679558</v>
      </c>
      <c r="F32" s="75">
        <f>F31</f>
        <v>24</v>
      </c>
      <c r="G32" s="17">
        <f>F32/C32</f>
        <v>0.06629834254143646</v>
      </c>
      <c r="H32" s="75">
        <f>H31</f>
        <v>53</v>
      </c>
      <c r="I32" s="17">
        <f>H32/C32</f>
        <v>0.1464088397790055</v>
      </c>
      <c r="J32" s="75">
        <f>J31</f>
        <v>139</v>
      </c>
      <c r="K32" s="75">
        <f>K31</f>
        <v>93</v>
      </c>
      <c r="L32" s="89">
        <f>K32/J32</f>
        <v>0.6690647482014388</v>
      </c>
      <c r="M32" s="75">
        <f>M31</f>
        <v>16</v>
      </c>
      <c r="N32" s="89">
        <f>M32/J32</f>
        <v>0.11510791366906475</v>
      </c>
      <c r="O32" s="75">
        <f>O31</f>
        <v>30</v>
      </c>
      <c r="P32" s="89">
        <f>O32/J32</f>
        <v>0.2158273381294964</v>
      </c>
      <c r="Q32" s="17">
        <f>J32/C32</f>
        <v>0.3839779005524862</v>
      </c>
    </row>
    <row r="33" spans="1:17" ht="15">
      <c r="A33" s="18"/>
      <c r="B33" s="49"/>
      <c r="C33" s="49"/>
      <c r="D33" s="49"/>
      <c r="E33" s="19"/>
      <c r="F33" s="56"/>
      <c r="G33" s="20"/>
      <c r="H33" s="57"/>
      <c r="I33" s="20"/>
      <c r="J33" s="49"/>
      <c r="K33" s="49"/>
      <c r="L33" s="19"/>
      <c r="M33" s="56"/>
      <c r="N33" s="19"/>
      <c r="O33" s="56"/>
      <c r="P33" s="19"/>
      <c r="Q33" s="20"/>
    </row>
    <row r="34" spans="1:17" ht="15.75">
      <c r="A34" s="7" t="s">
        <v>75</v>
      </c>
      <c r="B34" s="75">
        <f>B24+B29+B32</f>
        <v>2291</v>
      </c>
      <c r="C34" s="75">
        <f>C24+C29+C32</f>
        <v>2418</v>
      </c>
      <c r="D34" s="75">
        <f>D24+D29+D32</f>
        <v>1760</v>
      </c>
      <c r="E34" s="89">
        <f>D34/C34</f>
        <v>0.727874276261373</v>
      </c>
      <c r="F34" s="75">
        <f>F24+F29+F32</f>
        <v>461</v>
      </c>
      <c r="G34" s="17">
        <f>F34/C34</f>
        <v>0.19065343258891645</v>
      </c>
      <c r="H34" s="75">
        <f>H24+H29+H32</f>
        <v>197</v>
      </c>
      <c r="I34" s="17">
        <f>H34/C34</f>
        <v>0.08147229114971051</v>
      </c>
      <c r="J34" s="75">
        <f>J24+J29+J32</f>
        <v>764</v>
      </c>
      <c r="K34" s="75">
        <f>K24+K29+K32</f>
        <v>502</v>
      </c>
      <c r="L34" s="89">
        <f>K34/J34</f>
        <v>0.6570680628272252</v>
      </c>
      <c r="M34" s="75">
        <f>M24+M29+M32</f>
        <v>165</v>
      </c>
      <c r="N34" s="89">
        <f>M34/J34</f>
        <v>0.21596858638743455</v>
      </c>
      <c r="O34" s="75">
        <f>O24+O29+O32</f>
        <v>97</v>
      </c>
      <c r="P34" s="89">
        <f>O34/J34</f>
        <v>0.12696335078534032</v>
      </c>
      <c r="Q34" s="17">
        <f>J34/C34</f>
        <v>0.3159636062861869</v>
      </c>
    </row>
    <row r="35" spans="1:17" ht="15.75">
      <c r="A35" s="1"/>
      <c r="B35" s="52"/>
      <c r="C35" s="49"/>
      <c r="D35" s="49"/>
      <c r="E35" s="19"/>
      <c r="F35" s="56"/>
      <c r="G35" s="20"/>
      <c r="H35" s="57"/>
      <c r="I35" s="20"/>
      <c r="J35" s="49"/>
      <c r="K35" s="49"/>
      <c r="L35" s="19"/>
      <c r="M35" s="56"/>
      <c r="N35" s="19"/>
      <c r="O35" s="56"/>
      <c r="P35" s="19"/>
      <c r="Q35" s="20"/>
    </row>
    <row r="36" spans="1:17" ht="15.75">
      <c r="A36" s="7" t="s">
        <v>70</v>
      </c>
      <c r="B36" s="75">
        <f>AUG!B69</f>
        <v>5335</v>
      </c>
      <c r="C36" s="75">
        <f>AUG!C69</f>
        <v>5511</v>
      </c>
      <c r="D36" s="75">
        <f>AUG!D69</f>
        <v>4194</v>
      </c>
      <c r="E36" s="89">
        <f>D36/C36</f>
        <v>0.7610234077299945</v>
      </c>
      <c r="F36" s="75">
        <f>AUG!F69</f>
        <v>862</v>
      </c>
      <c r="G36" s="17">
        <f>F36/C36</f>
        <v>0.15641444383959355</v>
      </c>
      <c r="H36" s="75">
        <f>AUG!H69</f>
        <v>455</v>
      </c>
      <c r="I36" s="17">
        <f>H36/C36</f>
        <v>0.0825621484304119</v>
      </c>
      <c r="J36" s="75">
        <f>AUG!J69</f>
        <v>1521</v>
      </c>
      <c r="K36" s="75">
        <f>AUG!K69</f>
        <v>954</v>
      </c>
      <c r="L36" s="89">
        <f>K36/J36</f>
        <v>0.6272189349112426</v>
      </c>
      <c r="M36" s="75">
        <f>AUG!M69</f>
        <v>337</v>
      </c>
      <c r="N36" s="89">
        <f>M36/J36</f>
        <v>0.2215647600262985</v>
      </c>
      <c r="O36" s="75">
        <f>AUG!O69</f>
        <v>230</v>
      </c>
      <c r="P36" s="14">
        <f>O36/J36</f>
        <v>0.15121630506245892</v>
      </c>
      <c r="Q36" s="16">
        <f>AUG!Q69</f>
        <v>0.2759934676102341</v>
      </c>
    </row>
    <row r="37" spans="1:17" ht="12.75">
      <c r="A37" s="29"/>
      <c r="B37" s="76"/>
      <c r="C37" s="76"/>
      <c r="D37" s="76"/>
      <c r="E37" s="30"/>
      <c r="F37" s="76"/>
      <c r="G37" s="30"/>
      <c r="H37" s="76"/>
      <c r="I37" s="30"/>
      <c r="J37" s="76"/>
      <c r="K37" s="76"/>
      <c r="L37" s="30"/>
      <c r="M37" s="76"/>
      <c r="N37" s="30"/>
      <c r="O37" s="76"/>
      <c r="P37" s="30"/>
      <c r="Q37" s="30"/>
    </row>
    <row r="38" spans="1:17" ht="15.75">
      <c r="A38" s="31" t="s">
        <v>86</v>
      </c>
      <c r="B38" s="77"/>
      <c r="C38" s="77"/>
      <c r="D38" s="77"/>
      <c r="E38" s="32"/>
      <c r="F38" s="80"/>
      <c r="G38" s="33"/>
      <c r="H38" s="77"/>
      <c r="I38" s="33"/>
      <c r="J38" s="77"/>
      <c r="K38" s="77"/>
      <c r="L38" s="32"/>
      <c r="M38" s="80"/>
      <c r="N38" s="32"/>
      <c r="O38" s="80"/>
      <c r="P38" s="32"/>
      <c r="Q38" s="33"/>
    </row>
    <row r="39" spans="1:17" ht="15">
      <c r="A39" s="13" t="s">
        <v>15</v>
      </c>
      <c r="B39" s="74">
        <f>SEP!B4</f>
        <v>445</v>
      </c>
      <c r="C39" s="74">
        <f>SEP!C4</f>
        <v>565</v>
      </c>
      <c r="D39" s="74">
        <f>SEP!D4</f>
        <v>422</v>
      </c>
      <c r="E39" s="14">
        <f>D39/C39</f>
        <v>0.7469026548672566</v>
      </c>
      <c r="F39" s="74">
        <f>SEP!F4</f>
        <v>29</v>
      </c>
      <c r="G39" s="15">
        <f>F39/C39</f>
        <v>0.05132743362831858</v>
      </c>
      <c r="H39" s="74">
        <f>SEP!H4</f>
        <v>114</v>
      </c>
      <c r="I39" s="15">
        <f>H39/C39</f>
        <v>0.20176991150442478</v>
      </c>
      <c r="J39" s="74">
        <f>SEP!J4</f>
        <v>166</v>
      </c>
      <c r="K39" s="74">
        <f>SEP!K4</f>
        <v>133</v>
      </c>
      <c r="L39" s="14">
        <f>K39/J39</f>
        <v>0.8012048192771084</v>
      </c>
      <c r="M39" s="74">
        <f>SEP!M4</f>
        <v>4</v>
      </c>
      <c r="N39" s="14">
        <f>M39/J39</f>
        <v>0.024096385542168676</v>
      </c>
      <c r="O39" s="74">
        <f>SEP!O4</f>
        <v>29</v>
      </c>
      <c r="P39" s="14">
        <f>O39/J39</f>
        <v>0.1746987951807229</v>
      </c>
      <c r="Q39" s="15">
        <f>J39/C39</f>
        <v>0.2938053097345133</v>
      </c>
    </row>
    <row r="40" spans="1:17" ht="15">
      <c r="A40" s="13" t="s">
        <v>16</v>
      </c>
      <c r="B40" s="74">
        <f>SEP!B5</f>
        <v>390</v>
      </c>
      <c r="C40" s="74">
        <f>SEP!C5</f>
        <v>354</v>
      </c>
      <c r="D40" s="74">
        <f>SEP!D5</f>
        <v>170</v>
      </c>
      <c r="E40" s="14">
        <f>D40/C40</f>
        <v>0.480225988700565</v>
      </c>
      <c r="F40" s="74">
        <f>SEP!F5</f>
        <v>136</v>
      </c>
      <c r="G40" s="15">
        <f>F40/C40</f>
        <v>0.384180790960452</v>
      </c>
      <c r="H40" s="74">
        <f>SEP!H5</f>
        <v>48</v>
      </c>
      <c r="I40" s="15">
        <f>H40/C40</f>
        <v>0.13559322033898305</v>
      </c>
      <c r="J40" s="74">
        <f>SEP!J5</f>
        <v>154</v>
      </c>
      <c r="K40" s="74">
        <f>SEP!K5</f>
        <v>49</v>
      </c>
      <c r="L40" s="14">
        <f>K40/J40</f>
        <v>0.3181818181818182</v>
      </c>
      <c r="M40" s="74">
        <f>SEP!M5</f>
        <v>84</v>
      </c>
      <c r="N40" s="14">
        <f>M40/J40</f>
        <v>0.5454545454545454</v>
      </c>
      <c r="O40" s="74">
        <f>SEP!O5</f>
        <v>21</v>
      </c>
      <c r="P40" s="14">
        <f>O40/J40</f>
        <v>0.13636363636363635</v>
      </c>
      <c r="Q40" s="15">
        <f>J40/C40</f>
        <v>0.4350282485875706</v>
      </c>
    </row>
    <row r="41" spans="1:17" ht="15.75">
      <c r="A41" s="7" t="s">
        <v>23</v>
      </c>
      <c r="B41" s="75">
        <f>SUM(B39:B40)</f>
        <v>835</v>
      </c>
      <c r="C41" s="75">
        <f>SUM(C39:C40)</f>
        <v>919</v>
      </c>
      <c r="D41" s="75">
        <f>SUM(D39:D40)</f>
        <v>592</v>
      </c>
      <c r="E41" s="89">
        <f>D41/C41</f>
        <v>0.6441784548422198</v>
      </c>
      <c r="F41" s="75">
        <f>SUM(F39:F40)</f>
        <v>165</v>
      </c>
      <c r="G41" s="17">
        <f>F41/C41</f>
        <v>0.1795429815016322</v>
      </c>
      <c r="H41" s="75">
        <f>SUM(H39:H40)</f>
        <v>162</v>
      </c>
      <c r="I41" s="17">
        <f>H41/C41</f>
        <v>0.176278563656148</v>
      </c>
      <c r="J41" s="75">
        <f>SUM(J39:J40)</f>
        <v>320</v>
      </c>
      <c r="K41" s="75">
        <f>SUM(K39:K40)</f>
        <v>182</v>
      </c>
      <c r="L41" s="89">
        <f>K41/J41</f>
        <v>0.56875</v>
      </c>
      <c r="M41" s="75">
        <f>SUM(M39:M40)</f>
        <v>88</v>
      </c>
      <c r="N41" s="89">
        <f>M41/J41</f>
        <v>0.275</v>
      </c>
      <c r="O41" s="75">
        <f>SUM(O39:O40)</f>
        <v>50</v>
      </c>
      <c r="P41" s="89">
        <f>O41/J41</f>
        <v>0.15625</v>
      </c>
      <c r="Q41" s="17">
        <f>J41/C41</f>
        <v>0.3482045701849837</v>
      </c>
    </row>
    <row r="42" spans="1:17" ht="15">
      <c r="A42" s="18"/>
      <c r="B42" s="49"/>
      <c r="C42" s="49"/>
      <c r="D42" s="49"/>
      <c r="E42" s="19"/>
      <c r="F42" s="56"/>
      <c r="G42" s="20"/>
      <c r="H42" s="57"/>
      <c r="I42" s="20"/>
      <c r="J42" s="49"/>
      <c r="K42" s="49"/>
      <c r="L42" s="19"/>
      <c r="M42" s="56"/>
      <c r="N42" s="19"/>
      <c r="O42" s="56"/>
      <c r="P42" s="19"/>
      <c r="Q42" s="20"/>
    </row>
    <row r="43" spans="1:17" ht="15">
      <c r="A43" s="13" t="s">
        <v>25</v>
      </c>
      <c r="B43" s="74">
        <f>SEP!B15</f>
        <v>427</v>
      </c>
      <c r="C43" s="74">
        <f>SEP!C15</f>
        <v>467</v>
      </c>
      <c r="D43" s="74">
        <f>SEP!D15</f>
        <v>428</v>
      </c>
      <c r="E43" s="14">
        <f>D43/C43</f>
        <v>0.9164882226980728</v>
      </c>
      <c r="F43" s="74">
        <f>SEP!F15</f>
        <v>25</v>
      </c>
      <c r="G43" s="15">
        <f>F43/C43</f>
        <v>0.05353319057815846</v>
      </c>
      <c r="H43" s="74">
        <f>SEP!H15</f>
        <v>14</v>
      </c>
      <c r="I43" s="15">
        <f>H43/C43</f>
        <v>0.029978586723768737</v>
      </c>
      <c r="J43" s="74">
        <f>SEP!J15</f>
        <v>126</v>
      </c>
      <c r="K43" s="74">
        <f>SEP!K15</f>
        <v>110</v>
      </c>
      <c r="L43" s="14">
        <f>K43/J43</f>
        <v>0.873015873015873</v>
      </c>
      <c r="M43" s="74">
        <f>SEP!M15</f>
        <v>7</v>
      </c>
      <c r="N43" s="14">
        <f>M43/J43</f>
        <v>0.05555555555555555</v>
      </c>
      <c r="O43" s="74">
        <f>SEP!O15</f>
        <v>9</v>
      </c>
      <c r="P43" s="14">
        <f>O43/J43</f>
        <v>0.07142857142857142</v>
      </c>
      <c r="Q43" s="15">
        <f>J43/C43</f>
        <v>0.2698072805139186</v>
      </c>
    </row>
    <row r="44" spans="1:17" ht="15">
      <c r="A44" s="13" t="s">
        <v>26</v>
      </c>
      <c r="B44" s="74">
        <f>SEP!B16</f>
        <v>365</v>
      </c>
      <c r="C44" s="74">
        <f>SEP!C16</f>
        <v>359</v>
      </c>
      <c r="D44" s="74">
        <f>SEP!D16</f>
        <v>266</v>
      </c>
      <c r="E44" s="14">
        <f>D44/C44</f>
        <v>0.7409470752089137</v>
      </c>
      <c r="F44" s="74">
        <f>SEP!F16</f>
        <v>48</v>
      </c>
      <c r="G44" s="15">
        <f>F44/C44</f>
        <v>0.13370473537604458</v>
      </c>
      <c r="H44" s="74">
        <f>SEP!H16</f>
        <v>45</v>
      </c>
      <c r="I44" s="15">
        <f>H44/C44</f>
        <v>0.12534818941504178</v>
      </c>
      <c r="J44" s="74">
        <f>SEP!J16</f>
        <v>101</v>
      </c>
      <c r="K44" s="74">
        <f>SEP!K16</f>
        <v>45</v>
      </c>
      <c r="L44" s="14">
        <f>K44/J44</f>
        <v>0.44554455445544555</v>
      </c>
      <c r="M44" s="74">
        <f>SEP!M16</f>
        <v>30</v>
      </c>
      <c r="N44" s="14">
        <f>M44/J44</f>
        <v>0.297029702970297</v>
      </c>
      <c r="O44" s="74">
        <f>SEP!O16</f>
        <v>26</v>
      </c>
      <c r="P44" s="14">
        <f>O44/J44</f>
        <v>0.25742574257425743</v>
      </c>
      <c r="Q44" s="15">
        <f>J44/C44</f>
        <v>0.28133704735376047</v>
      </c>
    </row>
    <row r="45" spans="1:17" ht="15">
      <c r="A45" s="13" t="s">
        <v>31</v>
      </c>
      <c r="B45" s="74">
        <f>SEP!B21</f>
        <v>416</v>
      </c>
      <c r="C45" s="74">
        <f>SEP!C21</f>
        <v>400</v>
      </c>
      <c r="D45" s="74">
        <f>SEP!D21</f>
        <v>210</v>
      </c>
      <c r="E45" s="14">
        <f>D45/C45</f>
        <v>0.525</v>
      </c>
      <c r="F45" s="74">
        <f>SEP!F21</f>
        <v>180</v>
      </c>
      <c r="G45" s="15">
        <f>F45/C45</f>
        <v>0.45</v>
      </c>
      <c r="H45" s="74">
        <f>SEP!H21</f>
        <v>10</v>
      </c>
      <c r="I45" s="15">
        <f>H45/C45</f>
        <v>0.025</v>
      </c>
      <c r="J45" s="74">
        <f>SEP!J21</f>
        <v>114</v>
      </c>
      <c r="K45" s="74">
        <f>SEP!K21</f>
        <v>64</v>
      </c>
      <c r="L45" s="14">
        <f>K45/J45</f>
        <v>0.5614035087719298</v>
      </c>
      <c r="M45" s="74">
        <f>SEP!M21</f>
        <v>40</v>
      </c>
      <c r="N45" s="14">
        <f>M45/J45</f>
        <v>0.3508771929824561</v>
      </c>
      <c r="O45" s="74">
        <f>SEP!O21</f>
        <v>10</v>
      </c>
      <c r="P45" s="14">
        <f>O45/J45</f>
        <v>0.08771929824561403</v>
      </c>
      <c r="Q45" s="15">
        <f>J45/C45</f>
        <v>0.285</v>
      </c>
    </row>
    <row r="46" spans="1:17" ht="15.75">
      <c r="A46" s="7" t="s">
        <v>32</v>
      </c>
      <c r="B46" s="75">
        <f>SUM(B43:B45)</f>
        <v>1208</v>
      </c>
      <c r="C46" s="75">
        <f>SUM(C43:C45)</f>
        <v>1226</v>
      </c>
      <c r="D46" s="75">
        <f>SUM(D43:D45)</f>
        <v>904</v>
      </c>
      <c r="E46" s="89">
        <f>D46/C46</f>
        <v>0.7373572593800979</v>
      </c>
      <c r="F46" s="75">
        <f>SUM(F43:F45)</f>
        <v>253</v>
      </c>
      <c r="G46" s="17">
        <f>F46/C46</f>
        <v>0.20636215334420882</v>
      </c>
      <c r="H46" s="75">
        <f>SUM(H43:H45)</f>
        <v>69</v>
      </c>
      <c r="I46" s="17">
        <f>H46/C46</f>
        <v>0.05628058727569331</v>
      </c>
      <c r="J46" s="75">
        <f>SUM(J43:J45)</f>
        <v>341</v>
      </c>
      <c r="K46" s="75">
        <f>SUM(K43:K45)</f>
        <v>219</v>
      </c>
      <c r="L46" s="89">
        <f>K46/J46</f>
        <v>0.6422287390029325</v>
      </c>
      <c r="M46" s="75">
        <f>SUM(M43:M45)</f>
        <v>77</v>
      </c>
      <c r="N46" s="89">
        <f>M46/J46</f>
        <v>0.22580645161290322</v>
      </c>
      <c r="O46" s="75">
        <f>SUM(O43:O45)</f>
        <v>45</v>
      </c>
      <c r="P46" s="89">
        <f>O46/J46</f>
        <v>0.13196480938416422</v>
      </c>
      <c r="Q46" s="17">
        <f>J46/C46</f>
        <v>0.27814029363784665</v>
      </c>
    </row>
    <row r="47" spans="1:17" ht="15">
      <c r="A47" s="13"/>
      <c r="B47" s="74"/>
      <c r="C47" s="74"/>
      <c r="D47" s="74"/>
      <c r="E47" s="14"/>
      <c r="F47" s="79"/>
      <c r="G47" s="15"/>
      <c r="H47" s="74"/>
      <c r="I47" s="15"/>
      <c r="J47" s="74"/>
      <c r="K47" s="74"/>
      <c r="L47" s="14"/>
      <c r="M47" s="79"/>
      <c r="N47" s="14"/>
      <c r="O47" s="79"/>
      <c r="P47" s="14"/>
      <c r="Q47" s="15"/>
    </row>
    <row r="48" spans="1:17" ht="15">
      <c r="A48" s="13" t="s">
        <v>39</v>
      </c>
      <c r="B48" s="74">
        <f>SEP!B30</f>
        <v>374</v>
      </c>
      <c r="C48" s="74">
        <f>SEP!C30</f>
        <v>366</v>
      </c>
      <c r="D48" s="74">
        <f>SEP!D30</f>
        <v>300</v>
      </c>
      <c r="E48" s="14">
        <f>D48/C48</f>
        <v>0.819672131147541</v>
      </c>
      <c r="F48" s="74">
        <f>SEP!F30</f>
        <v>25</v>
      </c>
      <c r="G48" s="15">
        <f>F48/C48</f>
        <v>0.06830601092896176</v>
      </c>
      <c r="H48" s="74">
        <f>SEP!H30</f>
        <v>41</v>
      </c>
      <c r="I48" s="15">
        <f>H48/C48</f>
        <v>0.11202185792349727</v>
      </c>
      <c r="J48" s="74">
        <f>SEP!J30</f>
        <v>138</v>
      </c>
      <c r="K48" s="74">
        <f>SEP!K30</f>
        <v>104</v>
      </c>
      <c r="L48" s="14">
        <f>K48/J48</f>
        <v>0.7536231884057971</v>
      </c>
      <c r="M48" s="74">
        <f>SEP!M30</f>
        <v>14</v>
      </c>
      <c r="N48" s="14">
        <f>M48/J48</f>
        <v>0.10144927536231885</v>
      </c>
      <c r="O48" s="74">
        <f>SEP!O30</f>
        <v>20</v>
      </c>
      <c r="P48" s="14">
        <f>O48/J48</f>
        <v>0.14492753623188406</v>
      </c>
      <c r="Q48" s="15">
        <f>J48/C48</f>
        <v>0.3770491803278688</v>
      </c>
    </row>
    <row r="49" spans="1:17" ht="15.75">
      <c r="A49" s="7" t="s">
        <v>42</v>
      </c>
      <c r="B49" s="75">
        <f>B48</f>
        <v>374</v>
      </c>
      <c r="C49" s="75">
        <f>C48</f>
        <v>366</v>
      </c>
      <c r="D49" s="75">
        <f>D48</f>
        <v>300</v>
      </c>
      <c r="E49" s="89">
        <f>D49/C49</f>
        <v>0.819672131147541</v>
      </c>
      <c r="F49" s="75">
        <f>F48</f>
        <v>25</v>
      </c>
      <c r="G49" s="17">
        <f>F49/C49</f>
        <v>0.06830601092896176</v>
      </c>
      <c r="H49" s="75">
        <f>H48</f>
        <v>41</v>
      </c>
      <c r="I49" s="17">
        <f>H49/C49</f>
        <v>0.11202185792349727</v>
      </c>
      <c r="J49" s="75">
        <f>J48</f>
        <v>138</v>
      </c>
      <c r="K49" s="75">
        <f>K48</f>
        <v>104</v>
      </c>
      <c r="L49" s="89">
        <f>K49/J49</f>
        <v>0.7536231884057971</v>
      </c>
      <c r="M49" s="75">
        <f>M48</f>
        <v>14</v>
      </c>
      <c r="N49" s="89">
        <f>M49/J49</f>
        <v>0.10144927536231885</v>
      </c>
      <c r="O49" s="75">
        <f>O48</f>
        <v>20</v>
      </c>
      <c r="P49" s="89">
        <f>O49/J49</f>
        <v>0.14492753623188406</v>
      </c>
      <c r="Q49" s="17">
        <f>J49/C49</f>
        <v>0.3770491803278688</v>
      </c>
    </row>
    <row r="50" spans="1:17" ht="15">
      <c r="A50" s="18"/>
      <c r="B50" s="49"/>
      <c r="C50" s="49"/>
      <c r="D50" s="49"/>
      <c r="E50" s="19"/>
      <c r="F50" s="56"/>
      <c r="G50" s="20"/>
      <c r="H50" s="57"/>
      <c r="I50" s="20"/>
      <c r="J50" s="49"/>
      <c r="K50" s="49"/>
      <c r="L50" s="19"/>
      <c r="M50" s="56"/>
      <c r="N50" s="19"/>
      <c r="O50" s="56"/>
      <c r="P50" s="19"/>
      <c r="Q50" s="20"/>
    </row>
    <row r="51" spans="1:17" ht="15.75">
      <c r="A51" s="7" t="s">
        <v>75</v>
      </c>
      <c r="B51" s="75">
        <f>B41+B46+B49</f>
        <v>2417</v>
      </c>
      <c r="C51" s="75">
        <f>C41+C46+C49</f>
        <v>2511</v>
      </c>
      <c r="D51" s="75">
        <f>D41+D46+D49</f>
        <v>1796</v>
      </c>
      <c r="E51" s="89">
        <f>D51/C51</f>
        <v>0.7152528872958981</v>
      </c>
      <c r="F51" s="75">
        <f>F41+F46+F49</f>
        <v>443</v>
      </c>
      <c r="G51" s="17">
        <f>F51/C51</f>
        <v>0.1764237355635205</v>
      </c>
      <c r="H51" s="75">
        <f>H41+H46+H49</f>
        <v>272</v>
      </c>
      <c r="I51" s="17">
        <f>H51/C51</f>
        <v>0.10832337714058145</v>
      </c>
      <c r="J51" s="75">
        <f>J41+J46+J49</f>
        <v>799</v>
      </c>
      <c r="K51" s="75">
        <f>K41+K46+K49</f>
        <v>505</v>
      </c>
      <c r="L51" s="89">
        <f>K51/J51</f>
        <v>0.6320400500625782</v>
      </c>
      <c r="M51" s="75">
        <f>M41+M46+M49</f>
        <v>179</v>
      </c>
      <c r="N51" s="89">
        <f>M51/J51</f>
        <v>0.22403003754693368</v>
      </c>
      <c r="O51" s="75">
        <f>O41+O46+O49</f>
        <v>115</v>
      </c>
      <c r="P51" s="89">
        <f>O51/J51</f>
        <v>0.1439299123904881</v>
      </c>
      <c r="Q51" s="17">
        <f>J51/C51</f>
        <v>0.31819992035045797</v>
      </c>
    </row>
    <row r="52" spans="1:17" ht="15.75">
      <c r="A52" s="1"/>
      <c r="B52" s="52"/>
      <c r="C52" s="49"/>
      <c r="D52" s="49"/>
      <c r="E52" s="19"/>
      <c r="F52" s="56"/>
      <c r="G52" s="20"/>
      <c r="H52" s="57"/>
      <c r="I52" s="20"/>
      <c r="J52" s="49"/>
      <c r="K52" s="49"/>
      <c r="L52" s="19"/>
      <c r="M52" s="56"/>
      <c r="N52" s="19"/>
      <c r="O52" s="56"/>
      <c r="P52" s="19"/>
      <c r="Q52" s="20"/>
    </row>
    <row r="53" spans="1:17" ht="15.75">
      <c r="A53" s="7" t="s">
        <v>70</v>
      </c>
      <c r="B53" s="75">
        <f>SEP!B69</f>
        <v>5726</v>
      </c>
      <c r="C53" s="75">
        <f>SEP!C69</f>
        <v>5745</v>
      </c>
      <c r="D53" s="75">
        <f>SEP!D69</f>
        <v>4208</v>
      </c>
      <c r="E53" s="89">
        <f>D53/C53</f>
        <v>0.7324630113141862</v>
      </c>
      <c r="F53" s="75">
        <f>SEP!F69</f>
        <v>1012</v>
      </c>
      <c r="G53" s="17">
        <f>F53/C53</f>
        <v>0.1761531766753699</v>
      </c>
      <c r="H53" s="75">
        <f>SEP!H69</f>
        <v>525</v>
      </c>
      <c r="I53" s="17">
        <f>H53/C53</f>
        <v>0.09138381201044386</v>
      </c>
      <c r="J53" s="75">
        <f>SEP!J69</f>
        <v>1557</v>
      </c>
      <c r="K53" s="75">
        <f>SEP!K69</f>
        <v>973</v>
      </c>
      <c r="L53" s="89">
        <f>K53/J53</f>
        <v>0.6249197174052665</v>
      </c>
      <c r="M53" s="75">
        <f>SEP!M69</f>
        <v>367</v>
      </c>
      <c r="N53" s="89">
        <f>M53/J53</f>
        <v>0.2357096981374438</v>
      </c>
      <c r="O53" s="75">
        <f>SEP!O69</f>
        <v>217</v>
      </c>
      <c r="P53" s="89">
        <f>O53/J53</f>
        <v>0.13937058445728967</v>
      </c>
      <c r="Q53" s="17">
        <f>J53/C53</f>
        <v>0.2710182767624021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25" right="0.25" top="0.75" bottom="0.75" header="0.25" footer="0.5"/>
  <pageSetup horizontalDpi="600" verticalDpi="600" orientation="landscape" paperSize="5" scale="91" r:id="rId1"/>
  <headerFooter alignWithMargins="0">
    <oddHeader>&amp;C&amp;F
&amp;A</oddHeader>
    <oddFooter>&amp;CPage &amp;P of &amp;N</oddFooter>
  </headerFooter>
  <rowBreaks count="1" manualBreakCount="1">
    <brk id="3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5.57421875" style="0" bestFit="1" customWidth="1"/>
    <col min="2" max="3" width="8.8515625" style="60" bestFit="1" customWidth="1"/>
    <col min="4" max="4" width="8.28125" style="60" bestFit="1" customWidth="1"/>
    <col min="5" max="5" width="8.8515625" style="0" bestFit="1" customWidth="1"/>
    <col min="6" max="6" width="7.00390625" style="60" customWidth="1"/>
    <col min="7" max="7" width="8.8515625" style="0" bestFit="1" customWidth="1"/>
    <col min="8" max="8" width="7.00390625" style="60" customWidth="1"/>
    <col min="9" max="9" width="8.8515625" style="0" bestFit="1" customWidth="1"/>
    <col min="10" max="10" width="8.8515625" style="60" bestFit="1" customWidth="1"/>
    <col min="11" max="11" width="7.00390625" style="60" customWidth="1"/>
    <col min="12" max="12" width="8.8515625" style="0" bestFit="1" customWidth="1"/>
    <col min="13" max="13" width="7.00390625" style="60" customWidth="1"/>
    <col min="14" max="14" width="8.8515625" style="0" bestFit="1" customWidth="1"/>
    <col min="15" max="15" width="7.00390625" style="60" customWidth="1"/>
    <col min="16" max="16" width="8.8515625" style="0" bestFit="1" customWidth="1"/>
    <col min="17" max="17" width="9.710937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4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4"/>
      <c r="K2" s="112" t="s">
        <v>3</v>
      </c>
      <c r="L2" s="113"/>
      <c r="M2" s="114" t="s">
        <v>4</v>
      </c>
      <c r="N2" s="115"/>
      <c r="O2" s="115"/>
      <c r="P2" s="116"/>
      <c r="Q2" s="39" t="s">
        <v>5</v>
      </c>
    </row>
    <row r="3" spans="1:17" ht="15.75">
      <c r="A3" s="22" t="s">
        <v>87</v>
      </c>
      <c r="B3" s="85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41" t="s">
        <v>74</v>
      </c>
      <c r="B4" s="74">
        <f>OCT!B69</f>
        <v>4925</v>
      </c>
      <c r="C4" s="74">
        <f>OCT!C69</f>
        <v>5045</v>
      </c>
      <c r="D4" s="74">
        <f>OCT!D69</f>
        <v>4224</v>
      </c>
      <c r="E4" s="87">
        <f aca="true" t="shared" si="0" ref="E4:E15">D4/C4</f>
        <v>0.8372646184340932</v>
      </c>
      <c r="F4" s="74">
        <f>OCT!F69</f>
        <v>472</v>
      </c>
      <c r="G4" s="88">
        <f aca="true" t="shared" si="1" ref="G4:G15">F4/C4</f>
        <v>0.09355797819623389</v>
      </c>
      <c r="H4" s="74">
        <f>OCT!H69</f>
        <v>349</v>
      </c>
      <c r="I4" s="88">
        <f aca="true" t="shared" si="2" ref="I4:I15">H4/C4</f>
        <v>0.06917740336967294</v>
      </c>
      <c r="J4" s="74">
        <f>OCT!J69</f>
        <v>1553</v>
      </c>
      <c r="K4" s="74">
        <f>OCT!K69</f>
        <v>1209</v>
      </c>
      <c r="L4" s="87">
        <f aca="true" t="shared" si="3" ref="L4:L15">K4/J4</f>
        <v>0.7784932388924662</v>
      </c>
      <c r="M4" s="74">
        <f>OCT!M69</f>
        <v>205</v>
      </c>
      <c r="N4" s="87">
        <f aca="true" t="shared" si="4" ref="N4:N15">M4/J4</f>
        <v>0.1320025756600129</v>
      </c>
      <c r="O4" s="74">
        <f>OCT!O69</f>
        <v>139</v>
      </c>
      <c r="P4" s="87">
        <f aca="true" t="shared" si="5" ref="P4:P15">O4/J4</f>
        <v>0.08950418544752092</v>
      </c>
      <c r="Q4" s="88">
        <f aca="true" t="shared" si="6" ref="Q4:Q15">J4/C4</f>
        <v>0.30782953419226955</v>
      </c>
    </row>
    <row r="5" spans="1:17" ht="15">
      <c r="A5" s="41" t="s">
        <v>76</v>
      </c>
      <c r="B5" s="74">
        <f>NOV!B69</f>
        <v>4839</v>
      </c>
      <c r="C5" s="74">
        <f>NOV!C69</f>
        <v>4917</v>
      </c>
      <c r="D5" s="74">
        <f>NOV!D69</f>
        <v>3940</v>
      </c>
      <c r="E5" s="87">
        <f t="shared" si="0"/>
        <v>0.8013016066707341</v>
      </c>
      <c r="F5" s="74">
        <f>NOV!F69</f>
        <v>608</v>
      </c>
      <c r="G5" s="88">
        <f t="shared" si="1"/>
        <v>0.12365263371974781</v>
      </c>
      <c r="H5" s="74">
        <f>NOV!H69</f>
        <v>369</v>
      </c>
      <c r="I5" s="88">
        <f t="shared" si="2"/>
        <v>0.075045759609518</v>
      </c>
      <c r="J5" s="74">
        <f>NOV!J69</f>
        <v>1515</v>
      </c>
      <c r="K5" s="74">
        <f>NOV!K69</f>
        <v>1071</v>
      </c>
      <c r="L5" s="87">
        <f t="shared" si="3"/>
        <v>0.7069306930693069</v>
      </c>
      <c r="M5" s="74">
        <f>NOV!M69</f>
        <v>278</v>
      </c>
      <c r="N5" s="87">
        <f t="shared" si="4"/>
        <v>0.1834983498349835</v>
      </c>
      <c r="O5" s="74">
        <f>NOV!O69</f>
        <v>166</v>
      </c>
      <c r="P5" s="87">
        <f t="shared" si="5"/>
        <v>0.10957095709570958</v>
      </c>
      <c r="Q5" s="88">
        <f t="shared" si="6"/>
        <v>0.30811470408785846</v>
      </c>
    </row>
    <row r="6" spans="1:17" ht="15">
      <c r="A6" s="41" t="s">
        <v>77</v>
      </c>
      <c r="B6" s="74">
        <f>DEC!B69</f>
        <v>4591</v>
      </c>
      <c r="C6" s="74">
        <f>DEC!C69</f>
        <v>5181</v>
      </c>
      <c r="D6" s="74">
        <f>DEC!D69</f>
        <v>4172</v>
      </c>
      <c r="E6" s="87">
        <f t="shared" si="0"/>
        <v>0.8052499517467671</v>
      </c>
      <c r="F6" s="74">
        <f>DEC!F69</f>
        <v>600</v>
      </c>
      <c r="G6" s="88">
        <f t="shared" si="1"/>
        <v>0.11580775911986103</v>
      </c>
      <c r="H6" s="74">
        <f>DEC!H69</f>
        <v>409</v>
      </c>
      <c r="I6" s="88">
        <f t="shared" si="2"/>
        <v>0.07894228913337194</v>
      </c>
      <c r="J6" s="74">
        <f>DEC!J69</f>
        <v>1542</v>
      </c>
      <c r="K6" s="74">
        <f>DEC!K69</f>
        <v>1130</v>
      </c>
      <c r="L6" s="87">
        <f t="shared" si="3"/>
        <v>0.7328145265888456</v>
      </c>
      <c r="M6" s="74">
        <f>DEC!M69</f>
        <v>246</v>
      </c>
      <c r="N6" s="87">
        <f t="shared" si="4"/>
        <v>0.15953307392996108</v>
      </c>
      <c r="O6" s="74">
        <f>DEC!O69</f>
        <v>166</v>
      </c>
      <c r="P6" s="87">
        <f t="shared" si="5"/>
        <v>0.10765239948119326</v>
      </c>
      <c r="Q6" s="88">
        <f t="shared" si="6"/>
        <v>0.29762594093804284</v>
      </c>
    </row>
    <row r="7" spans="1:17" ht="15">
      <c r="A7" s="41" t="s">
        <v>78</v>
      </c>
      <c r="B7" s="74">
        <f>JAN!B69</f>
        <v>4672</v>
      </c>
      <c r="C7" s="74">
        <f>JAN!C69</f>
        <v>4448</v>
      </c>
      <c r="D7" s="74">
        <f>JAN!D69</f>
        <v>3569</v>
      </c>
      <c r="E7" s="87">
        <f t="shared" si="0"/>
        <v>0.8023830935251799</v>
      </c>
      <c r="F7" s="74">
        <f>JAN!F69</f>
        <v>488</v>
      </c>
      <c r="G7" s="88">
        <f t="shared" si="1"/>
        <v>0.10971223021582734</v>
      </c>
      <c r="H7" s="74">
        <f>JAN!H69</f>
        <v>391</v>
      </c>
      <c r="I7" s="88">
        <f t="shared" si="2"/>
        <v>0.0879046762589928</v>
      </c>
      <c r="J7" s="74">
        <f>JAN!J69</f>
        <v>1390</v>
      </c>
      <c r="K7" s="74">
        <f>JAN!K69</f>
        <v>1041</v>
      </c>
      <c r="L7" s="87">
        <f t="shared" si="3"/>
        <v>0.7489208633093525</v>
      </c>
      <c r="M7" s="74">
        <f>JAN!M69</f>
        <v>191</v>
      </c>
      <c r="N7" s="87">
        <f t="shared" si="4"/>
        <v>0.13741007194244603</v>
      </c>
      <c r="O7" s="74">
        <f>JAN!O69</f>
        <v>158</v>
      </c>
      <c r="P7" s="87">
        <f t="shared" si="5"/>
        <v>0.11366906474820145</v>
      </c>
      <c r="Q7" s="88">
        <f t="shared" si="6"/>
        <v>0.3125</v>
      </c>
    </row>
    <row r="8" spans="1:17" ht="15">
      <c r="A8" s="42" t="s">
        <v>79</v>
      </c>
      <c r="B8" s="74">
        <f>FEB!B69</f>
        <v>4408</v>
      </c>
      <c r="C8" s="74">
        <f>FEB!C69</f>
        <v>4519</v>
      </c>
      <c r="D8" s="74">
        <f>FEB!D69</f>
        <v>3593</v>
      </c>
      <c r="E8" s="87">
        <f t="shared" si="0"/>
        <v>0.7950874087187431</v>
      </c>
      <c r="F8" s="74">
        <f>FEB!F69</f>
        <v>550</v>
      </c>
      <c r="G8" s="88">
        <f t="shared" si="1"/>
        <v>0.12170834255366232</v>
      </c>
      <c r="H8" s="74">
        <f>FEB!H69</f>
        <v>376</v>
      </c>
      <c r="I8" s="88">
        <f t="shared" si="2"/>
        <v>0.0832042487275946</v>
      </c>
      <c r="J8" s="74">
        <f>FEB!J69</f>
        <v>1346</v>
      </c>
      <c r="K8" s="74">
        <f>FEB!K69</f>
        <v>912</v>
      </c>
      <c r="L8" s="87">
        <f t="shared" si="3"/>
        <v>0.6775631500742942</v>
      </c>
      <c r="M8" s="74">
        <f>FEB!M69</f>
        <v>234</v>
      </c>
      <c r="N8" s="87">
        <f t="shared" si="4"/>
        <v>0.1738484398216939</v>
      </c>
      <c r="O8" s="74">
        <f>FEB!O69</f>
        <v>200</v>
      </c>
      <c r="P8" s="87">
        <f t="shared" si="5"/>
        <v>0.1485884101040119</v>
      </c>
      <c r="Q8" s="88">
        <f t="shared" si="6"/>
        <v>0.2978535074131445</v>
      </c>
    </row>
    <row r="9" spans="1:17" ht="15">
      <c r="A9" s="42" t="s">
        <v>80</v>
      </c>
      <c r="B9" s="74">
        <f>MAR!B69</f>
        <v>5070</v>
      </c>
      <c r="C9" s="74">
        <f>MAR!C69</f>
        <v>5158</v>
      </c>
      <c r="D9" s="74">
        <f>MAR!D69</f>
        <v>4021</v>
      </c>
      <c r="E9" s="87">
        <f t="shared" si="0"/>
        <v>0.7795657231485071</v>
      </c>
      <c r="F9" s="74">
        <f>MAR!F69</f>
        <v>703</v>
      </c>
      <c r="G9" s="88">
        <f t="shared" si="1"/>
        <v>0.13629313687475766</v>
      </c>
      <c r="H9" s="74">
        <f>MAR!H69</f>
        <v>434</v>
      </c>
      <c r="I9" s="88">
        <f t="shared" si="2"/>
        <v>0.08414113997673517</v>
      </c>
      <c r="J9" s="74">
        <f>MAR!J69</f>
        <v>1587</v>
      </c>
      <c r="K9" s="74">
        <f>MAR!K69</f>
        <v>1059</v>
      </c>
      <c r="L9" s="87">
        <f t="shared" si="3"/>
        <v>0.667296786389414</v>
      </c>
      <c r="M9" s="74">
        <f>MAR!M69</f>
        <v>311</v>
      </c>
      <c r="N9" s="87">
        <f t="shared" si="4"/>
        <v>0.19596723377441713</v>
      </c>
      <c r="O9" s="74">
        <f>MAR!O69</f>
        <v>217</v>
      </c>
      <c r="P9" s="87">
        <f t="shared" si="5"/>
        <v>0.13673597983616886</v>
      </c>
      <c r="Q9" s="88">
        <f t="shared" si="6"/>
        <v>0.307677394338891</v>
      </c>
    </row>
    <row r="10" spans="1:17" ht="15">
      <c r="A10" s="42" t="s">
        <v>81</v>
      </c>
      <c r="B10" s="74">
        <f>APR!B69</f>
        <v>4762</v>
      </c>
      <c r="C10" s="74">
        <f>APR!C69</f>
        <v>4866</v>
      </c>
      <c r="D10" s="74">
        <f>APR!D69</f>
        <v>3843</v>
      </c>
      <c r="E10" s="87">
        <f t="shared" si="0"/>
        <v>0.7897657213316893</v>
      </c>
      <c r="F10" s="74">
        <f>APR!F69</f>
        <v>627</v>
      </c>
      <c r="G10" s="88">
        <f t="shared" si="1"/>
        <v>0.12885326757090013</v>
      </c>
      <c r="H10" s="74">
        <f>APR!H69</f>
        <v>396</v>
      </c>
      <c r="I10" s="88">
        <f t="shared" si="2"/>
        <v>0.08138101109741061</v>
      </c>
      <c r="J10" s="74">
        <f>APR!J69</f>
        <v>1503</v>
      </c>
      <c r="K10" s="74">
        <f>APR!K69</f>
        <v>1016</v>
      </c>
      <c r="L10" s="87">
        <f t="shared" si="3"/>
        <v>0.675981370592149</v>
      </c>
      <c r="M10" s="74">
        <f>APR!M69</f>
        <v>296</v>
      </c>
      <c r="N10" s="87">
        <f t="shared" si="4"/>
        <v>0.19693945442448438</v>
      </c>
      <c r="O10" s="74">
        <f>APR!O69</f>
        <v>191</v>
      </c>
      <c r="P10" s="87">
        <f t="shared" si="5"/>
        <v>0.1270791749833666</v>
      </c>
      <c r="Q10" s="88">
        <f t="shared" si="6"/>
        <v>0.3088779284833539</v>
      </c>
    </row>
    <row r="11" spans="1:17" ht="15">
      <c r="A11" s="42" t="s">
        <v>82</v>
      </c>
      <c r="B11" s="74">
        <f>MAY!B69</f>
        <v>4695</v>
      </c>
      <c r="C11" s="74">
        <f>MAY!C69</f>
        <v>4905</v>
      </c>
      <c r="D11" s="74">
        <f>MAY!D69</f>
        <v>3789</v>
      </c>
      <c r="E11" s="87">
        <f t="shared" si="0"/>
        <v>0.7724770642201835</v>
      </c>
      <c r="F11" s="74">
        <f>MAY!F69</f>
        <v>656</v>
      </c>
      <c r="G11" s="88">
        <f t="shared" si="1"/>
        <v>0.13374108053007136</v>
      </c>
      <c r="H11" s="74">
        <f>MAY!H69</f>
        <v>460</v>
      </c>
      <c r="I11" s="88">
        <f t="shared" si="2"/>
        <v>0.09378185524974515</v>
      </c>
      <c r="J11" s="74">
        <f>MAY!J69</f>
        <v>1462</v>
      </c>
      <c r="K11" s="74">
        <f>MAY!K69</f>
        <v>1002</v>
      </c>
      <c r="L11" s="87">
        <f t="shared" si="3"/>
        <v>0.6853625170998632</v>
      </c>
      <c r="M11" s="74">
        <f>MAY!M69</f>
        <v>270</v>
      </c>
      <c r="N11" s="87">
        <f t="shared" si="4"/>
        <v>0.18467852257181944</v>
      </c>
      <c r="O11" s="74">
        <f>MAY!O69</f>
        <v>190</v>
      </c>
      <c r="P11" s="87">
        <f t="shared" si="5"/>
        <v>0.12995896032831739</v>
      </c>
      <c r="Q11" s="88">
        <f t="shared" si="6"/>
        <v>0.29806320081549437</v>
      </c>
    </row>
    <row r="12" spans="1:17" ht="15">
      <c r="A12" s="42" t="s">
        <v>83</v>
      </c>
      <c r="B12" s="74">
        <f>JUN!B69</f>
        <v>5308</v>
      </c>
      <c r="C12" s="74">
        <f>JUN!C69</f>
        <v>5232</v>
      </c>
      <c r="D12" s="74">
        <f>JUN!D69</f>
        <v>4137</v>
      </c>
      <c r="E12" s="87">
        <f t="shared" si="0"/>
        <v>0.7907110091743119</v>
      </c>
      <c r="F12" s="74">
        <f>JUN!F69</f>
        <v>620</v>
      </c>
      <c r="G12" s="88">
        <f t="shared" si="1"/>
        <v>0.11850152905198777</v>
      </c>
      <c r="H12" s="74">
        <f>JUN!H69</f>
        <v>475</v>
      </c>
      <c r="I12" s="88">
        <f t="shared" si="2"/>
        <v>0.09078746177370031</v>
      </c>
      <c r="J12" s="74">
        <f>JUN!J69</f>
        <v>1546</v>
      </c>
      <c r="K12" s="74">
        <f>JUN!K69</f>
        <v>1119</v>
      </c>
      <c r="L12" s="87">
        <f t="shared" si="3"/>
        <v>0.7238033635187581</v>
      </c>
      <c r="M12" s="74">
        <f>JUN!M69</f>
        <v>236</v>
      </c>
      <c r="N12" s="87">
        <f t="shared" si="4"/>
        <v>0.15265200517464425</v>
      </c>
      <c r="O12" s="74">
        <f>JUN!O69</f>
        <v>191</v>
      </c>
      <c r="P12" s="87">
        <f t="shared" si="5"/>
        <v>0.12354463130659767</v>
      </c>
      <c r="Q12" s="88">
        <f t="shared" si="6"/>
        <v>0.29548929663608564</v>
      </c>
    </row>
    <row r="13" spans="1:17" ht="15">
      <c r="A13" s="42" t="s">
        <v>84</v>
      </c>
      <c r="B13" s="74">
        <f>JUL!B69</f>
        <v>5399</v>
      </c>
      <c r="C13" s="74">
        <f>JUL!C69</f>
        <v>5351</v>
      </c>
      <c r="D13" s="74">
        <f>JUL!D69</f>
        <v>4271</v>
      </c>
      <c r="E13" s="87">
        <f t="shared" si="0"/>
        <v>0.7981685666230611</v>
      </c>
      <c r="F13" s="74">
        <f>JUL!F69</f>
        <v>655</v>
      </c>
      <c r="G13" s="88">
        <f t="shared" si="1"/>
        <v>0.12240702672397683</v>
      </c>
      <c r="H13" s="74">
        <f>JUL!H69</f>
        <v>425</v>
      </c>
      <c r="I13" s="88">
        <f t="shared" si="2"/>
        <v>0.07942440665296206</v>
      </c>
      <c r="J13" s="74">
        <f>JUL!J69</f>
        <v>1574</v>
      </c>
      <c r="K13" s="74">
        <f>JUL!K69</f>
        <v>1153</v>
      </c>
      <c r="L13" s="87">
        <f t="shared" si="3"/>
        <v>0.7325285895806861</v>
      </c>
      <c r="M13" s="74">
        <f>JUL!M69</f>
        <v>242</v>
      </c>
      <c r="N13" s="87">
        <f t="shared" si="4"/>
        <v>0.15374841168996187</v>
      </c>
      <c r="O13" s="74">
        <f>JUL!O69</f>
        <v>179</v>
      </c>
      <c r="P13" s="87">
        <f t="shared" si="5"/>
        <v>0.11372299872935197</v>
      </c>
      <c r="Q13" s="88">
        <f t="shared" si="6"/>
        <v>0.2941506260512054</v>
      </c>
    </row>
    <row r="14" spans="1:17" ht="15">
      <c r="A14" s="42" t="s">
        <v>85</v>
      </c>
      <c r="B14" s="74">
        <f>AUG!B69</f>
        <v>5335</v>
      </c>
      <c r="C14" s="74">
        <f>AUG!C69</f>
        <v>5511</v>
      </c>
      <c r="D14" s="74">
        <f>AUG!D69</f>
        <v>4194</v>
      </c>
      <c r="E14" s="87">
        <f t="shared" si="0"/>
        <v>0.7610234077299945</v>
      </c>
      <c r="F14" s="74">
        <f>AUG!F69</f>
        <v>862</v>
      </c>
      <c r="G14" s="88">
        <f t="shared" si="1"/>
        <v>0.15641444383959355</v>
      </c>
      <c r="H14" s="74">
        <f>AUG!H69</f>
        <v>455</v>
      </c>
      <c r="I14" s="88">
        <f t="shared" si="2"/>
        <v>0.0825621484304119</v>
      </c>
      <c r="J14" s="74">
        <f>AUG!J69</f>
        <v>1521</v>
      </c>
      <c r="K14" s="74">
        <f>AUG!K69</f>
        <v>954</v>
      </c>
      <c r="L14" s="87">
        <f t="shared" si="3"/>
        <v>0.6272189349112426</v>
      </c>
      <c r="M14" s="74">
        <f>AUG!M69</f>
        <v>337</v>
      </c>
      <c r="N14" s="87">
        <f t="shared" si="4"/>
        <v>0.2215647600262985</v>
      </c>
      <c r="O14" s="74">
        <f>AUG!O69</f>
        <v>230</v>
      </c>
      <c r="P14" s="87">
        <f t="shared" si="5"/>
        <v>0.15121630506245892</v>
      </c>
      <c r="Q14" s="88">
        <f t="shared" si="6"/>
        <v>0.2759934676102341</v>
      </c>
    </row>
    <row r="15" spans="1:17" ht="15">
      <c r="A15" s="42" t="s">
        <v>86</v>
      </c>
      <c r="B15" s="74">
        <f>SEP!B69</f>
        <v>5726</v>
      </c>
      <c r="C15" s="74">
        <f>SEP!C69</f>
        <v>5745</v>
      </c>
      <c r="D15" s="74">
        <f>SEP!D69</f>
        <v>4208</v>
      </c>
      <c r="E15" s="87">
        <f t="shared" si="0"/>
        <v>0.7324630113141862</v>
      </c>
      <c r="F15" s="74">
        <f>SEP!F69</f>
        <v>1012</v>
      </c>
      <c r="G15" s="88">
        <f t="shared" si="1"/>
        <v>0.1761531766753699</v>
      </c>
      <c r="H15" s="74">
        <f>SEP!H69</f>
        <v>525</v>
      </c>
      <c r="I15" s="88">
        <f t="shared" si="2"/>
        <v>0.09138381201044386</v>
      </c>
      <c r="J15" s="74">
        <f>SEP!J69</f>
        <v>1557</v>
      </c>
      <c r="K15" s="74">
        <f>SEP!K69</f>
        <v>973</v>
      </c>
      <c r="L15" s="87">
        <f t="shared" si="3"/>
        <v>0.6249197174052665</v>
      </c>
      <c r="M15" s="74">
        <f>SEP!M69</f>
        <v>367</v>
      </c>
      <c r="N15" s="87">
        <f t="shared" si="4"/>
        <v>0.2357096981374438</v>
      </c>
      <c r="O15" s="74">
        <f>SEP!O69</f>
        <v>217</v>
      </c>
      <c r="P15" s="87">
        <f t="shared" si="5"/>
        <v>0.13937058445728967</v>
      </c>
      <c r="Q15" s="88">
        <f t="shared" si="6"/>
        <v>0.2710182767624021</v>
      </c>
    </row>
    <row r="16" spans="1:17" ht="15">
      <c r="A16" s="43"/>
      <c r="B16" s="49"/>
      <c r="C16" s="49"/>
      <c r="D16" s="49"/>
      <c r="E16" s="44"/>
      <c r="F16" s="86"/>
      <c r="G16" s="45"/>
      <c r="H16" s="49"/>
      <c r="I16" s="45"/>
      <c r="J16" s="49"/>
      <c r="K16" s="49"/>
      <c r="L16" s="44"/>
      <c r="M16" s="86"/>
      <c r="N16" s="44"/>
      <c r="O16" s="86"/>
      <c r="P16" s="44"/>
      <c r="Q16" s="45"/>
    </row>
    <row r="17" spans="1:17" ht="15.75">
      <c r="A17" s="90" t="s">
        <v>88</v>
      </c>
      <c r="B17" s="75">
        <f>SUM(B4:B15)</f>
        <v>59730</v>
      </c>
      <c r="C17" s="75">
        <f aca="true" t="shared" si="7" ref="C17:O17">SUM(C4:C15)</f>
        <v>60878</v>
      </c>
      <c r="D17" s="75">
        <f t="shared" si="7"/>
        <v>47961</v>
      </c>
      <c r="E17" s="89">
        <f>D17/C17</f>
        <v>0.7878215447288018</v>
      </c>
      <c r="F17" s="75">
        <f t="shared" si="7"/>
        <v>7853</v>
      </c>
      <c r="G17" s="17">
        <f>F17/C17</f>
        <v>0.1289956963106541</v>
      </c>
      <c r="H17" s="75">
        <f t="shared" si="7"/>
        <v>5064</v>
      </c>
      <c r="I17" s="17">
        <f>H17/C17</f>
        <v>0.08318275896054404</v>
      </c>
      <c r="J17" s="75">
        <f t="shared" si="7"/>
        <v>18096</v>
      </c>
      <c r="K17" s="75">
        <f t="shared" si="7"/>
        <v>12639</v>
      </c>
      <c r="L17" s="89">
        <f>K17/J17</f>
        <v>0.6984416445623343</v>
      </c>
      <c r="M17" s="75">
        <f t="shared" si="7"/>
        <v>3213</v>
      </c>
      <c r="N17" s="89">
        <f>M17/J17</f>
        <v>0.17755305039787797</v>
      </c>
      <c r="O17" s="75">
        <f t="shared" si="7"/>
        <v>2244</v>
      </c>
      <c r="P17" s="89">
        <f>O17/J17</f>
        <v>0.1240053050397878</v>
      </c>
      <c r="Q17" s="17">
        <f>J17/C17</f>
        <v>0.2972502381812806</v>
      </c>
    </row>
  </sheetData>
  <sheetProtection sheet="1" select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75" right="0.75" top="1" bottom="1" header="0.5" footer="0.5"/>
  <pageSetup horizontalDpi="600" verticalDpi="600" orientation="landscape" paperSize="5" r:id="rId1"/>
  <headerFooter alignWithMargins="0">
    <oddHeader>&amp;C&amp;F
&amp;A</oddHeader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361</v>
      </c>
      <c r="C4" s="92">
        <f>SUM(D4+F4+H4)</f>
        <v>422</v>
      </c>
      <c r="D4" s="47">
        <v>361</v>
      </c>
      <c r="E4" s="14">
        <f aca="true" t="shared" si="0" ref="E4:E12">D4/C4</f>
        <v>0.8554502369668247</v>
      </c>
      <c r="F4" s="55">
        <v>16</v>
      </c>
      <c r="G4" s="15">
        <f aca="true" t="shared" si="1" ref="G4:G12">F4/C4</f>
        <v>0.037914691943127965</v>
      </c>
      <c r="H4" s="47">
        <v>45</v>
      </c>
      <c r="I4" s="15">
        <f aca="true" t="shared" si="2" ref="I4:I12">H4/C4</f>
        <v>0.1066350710900474</v>
      </c>
      <c r="J4" s="92">
        <f>SUM(K4+M4+O4)</f>
        <v>139</v>
      </c>
      <c r="K4" s="47">
        <v>125</v>
      </c>
      <c r="L4" s="14">
        <f aca="true" t="shared" si="3" ref="L4:L12">K4/J4</f>
        <v>0.8992805755395683</v>
      </c>
      <c r="M4" s="55">
        <v>4</v>
      </c>
      <c r="N4" s="14">
        <f aca="true" t="shared" si="4" ref="N4:N12">M4/J4</f>
        <v>0.02877697841726619</v>
      </c>
      <c r="O4" s="55">
        <v>10</v>
      </c>
      <c r="P4" s="14">
        <f>O4/J4</f>
        <v>0.07194244604316546</v>
      </c>
      <c r="Q4" s="15">
        <f aca="true" t="shared" si="5" ref="Q4:Q12">J4/C4</f>
        <v>0.3293838862559242</v>
      </c>
    </row>
    <row r="5" spans="1:17" ht="15">
      <c r="A5" s="13" t="s">
        <v>16</v>
      </c>
      <c r="B5" s="47">
        <v>318</v>
      </c>
      <c r="C5" s="92">
        <f aca="true" t="shared" si="6" ref="C5:C11">SUM(D5+F5+H5)</f>
        <v>408</v>
      </c>
      <c r="D5" s="47">
        <v>318</v>
      </c>
      <c r="E5" s="14">
        <f t="shared" si="0"/>
        <v>0.7794117647058824</v>
      </c>
      <c r="F5" s="55">
        <v>35</v>
      </c>
      <c r="G5" s="15">
        <f t="shared" si="1"/>
        <v>0.0857843137254902</v>
      </c>
      <c r="H5" s="47">
        <v>55</v>
      </c>
      <c r="I5" s="15">
        <f t="shared" si="2"/>
        <v>0.13480392156862744</v>
      </c>
      <c r="J5" s="92">
        <f aca="true" t="shared" si="7" ref="J5:J11">SUM(K5+M5+O5)</f>
        <v>158</v>
      </c>
      <c r="K5" s="47">
        <v>142</v>
      </c>
      <c r="L5" s="14">
        <f t="shared" si="3"/>
        <v>0.8987341772151899</v>
      </c>
      <c r="M5" s="55">
        <v>2</v>
      </c>
      <c r="N5" s="14">
        <f t="shared" si="4"/>
        <v>0.012658227848101266</v>
      </c>
      <c r="O5" s="55">
        <v>14</v>
      </c>
      <c r="P5" s="14">
        <f aca="true" t="shared" si="8" ref="P5:P12">O5/J5</f>
        <v>0.08860759493670886</v>
      </c>
      <c r="Q5" s="15">
        <f t="shared" si="5"/>
        <v>0.3872549019607843</v>
      </c>
    </row>
    <row r="6" spans="1:17" ht="15">
      <c r="A6" s="13" t="s">
        <v>17</v>
      </c>
      <c r="B6" s="47">
        <v>35</v>
      </c>
      <c r="C6" s="92">
        <f t="shared" si="6"/>
        <v>26</v>
      </c>
      <c r="D6" s="47">
        <v>26</v>
      </c>
      <c r="E6" s="14">
        <f t="shared" si="0"/>
        <v>1</v>
      </c>
      <c r="F6" s="55">
        <v>0</v>
      </c>
      <c r="G6" s="15">
        <f t="shared" si="1"/>
        <v>0</v>
      </c>
      <c r="H6" s="47">
        <v>0</v>
      </c>
      <c r="I6" s="15">
        <f t="shared" si="2"/>
        <v>0</v>
      </c>
      <c r="J6" s="92">
        <f t="shared" si="7"/>
        <v>2</v>
      </c>
      <c r="K6" s="47">
        <v>2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0.07692307692307693</v>
      </c>
    </row>
    <row r="7" spans="1:17" ht="15">
      <c r="A7" s="13" t="s">
        <v>18</v>
      </c>
      <c r="B7" s="47">
        <v>36</v>
      </c>
      <c r="C7" s="92">
        <f t="shared" si="6"/>
        <v>21</v>
      </c>
      <c r="D7" s="47">
        <v>20</v>
      </c>
      <c r="E7" s="14">
        <f t="shared" si="0"/>
        <v>0.9523809523809523</v>
      </c>
      <c r="F7" s="55">
        <v>0</v>
      </c>
      <c r="G7" s="15">
        <f t="shared" si="1"/>
        <v>0</v>
      </c>
      <c r="H7" s="47">
        <v>1</v>
      </c>
      <c r="I7" s="15">
        <f t="shared" si="2"/>
        <v>0.047619047619047616</v>
      </c>
      <c r="J7" s="92">
        <f t="shared" si="7"/>
        <v>2</v>
      </c>
      <c r="K7" s="47">
        <v>2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0.09523809523809523</v>
      </c>
    </row>
    <row r="8" spans="1:17" ht="15">
      <c r="A8" s="13" t="s">
        <v>19</v>
      </c>
      <c r="B8" s="47">
        <v>28</v>
      </c>
      <c r="C8" s="92">
        <f t="shared" si="6"/>
        <v>27</v>
      </c>
      <c r="D8" s="47">
        <v>25</v>
      </c>
      <c r="E8" s="14">
        <f t="shared" si="0"/>
        <v>0.9259259259259259</v>
      </c>
      <c r="F8" s="55">
        <v>2</v>
      </c>
      <c r="G8" s="15">
        <f t="shared" si="1"/>
        <v>0.07407407407407407</v>
      </c>
      <c r="H8" s="47">
        <v>0</v>
      </c>
      <c r="I8" s="15">
        <f t="shared" si="2"/>
        <v>0</v>
      </c>
      <c r="J8" s="92">
        <f t="shared" si="7"/>
        <v>6</v>
      </c>
      <c r="K8" s="47">
        <v>5</v>
      </c>
      <c r="L8" s="14">
        <f t="shared" si="3"/>
        <v>0.8333333333333334</v>
      </c>
      <c r="M8" s="55">
        <v>1</v>
      </c>
      <c r="N8" s="14">
        <f t="shared" si="4"/>
        <v>0.16666666666666666</v>
      </c>
      <c r="O8" s="55">
        <v>0</v>
      </c>
      <c r="P8" s="14">
        <f t="shared" si="8"/>
        <v>0</v>
      </c>
      <c r="Q8" s="15">
        <f t="shared" si="5"/>
        <v>0.2222222222222222</v>
      </c>
    </row>
    <row r="9" spans="1:17" ht="15">
      <c r="A9" s="13" t="s">
        <v>20</v>
      </c>
      <c r="B9" s="47">
        <v>25</v>
      </c>
      <c r="C9" s="92">
        <f t="shared" si="6"/>
        <v>19</v>
      </c>
      <c r="D9" s="47">
        <v>18</v>
      </c>
      <c r="E9" s="14">
        <f t="shared" si="0"/>
        <v>0.9473684210526315</v>
      </c>
      <c r="F9" s="55">
        <v>0</v>
      </c>
      <c r="G9" s="15">
        <f t="shared" si="1"/>
        <v>0</v>
      </c>
      <c r="H9" s="47">
        <v>1</v>
      </c>
      <c r="I9" s="15">
        <f t="shared" si="2"/>
        <v>0.05263157894736842</v>
      </c>
      <c r="J9" s="92">
        <f t="shared" si="7"/>
        <v>4</v>
      </c>
      <c r="K9" s="47">
        <v>4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0.21052631578947367</v>
      </c>
    </row>
    <row r="10" spans="1:17" ht="15">
      <c r="A10" s="13" t="s">
        <v>21</v>
      </c>
      <c r="B10" s="47">
        <v>12</v>
      </c>
      <c r="C10" s="92">
        <f t="shared" si="6"/>
        <v>9</v>
      </c>
      <c r="D10" s="47">
        <v>9</v>
      </c>
      <c r="E10" s="14">
        <f t="shared" si="0"/>
        <v>1</v>
      </c>
      <c r="F10" s="55">
        <v>0</v>
      </c>
      <c r="G10" s="15">
        <f t="shared" si="1"/>
        <v>0</v>
      </c>
      <c r="H10" s="47">
        <v>0</v>
      </c>
      <c r="I10" s="15">
        <f t="shared" si="2"/>
        <v>0</v>
      </c>
      <c r="J10" s="92">
        <f t="shared" si="7"/>
        <v>3</v>
      </c>
      <c r="K10" s="47">
        <v>3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0.3333333333333333</v>
      </c>
    </row>
    <row r="11" spans="1:17" ht="15">
      <c r="A11" s="13" t="s">
        <v>22</v>
      </c>
      <c r="B11" s="47">
        <v>57</v>
      </c>
      <c r="C11" s="92">
        <f t="shared" si="6"/>
        <v>27</v>
      </c>
      <c r="D11" s="47">
        <v>25</v>
      </c>
      <c r="E11" s="14">
        <f t="shared" si="0"/>
        <v>0.9259259259259259</v>
      </c>
      <c r="F11" s="55">
        <v>0</v>
      </c>
      <c r="G11" s="15">
        <f t="shared" si="1"/>
        <v>0</v>
      </c>
      <c r="H11" s="47">
        <v>2</v>
      </c>
      <c r="I11" s="15">
        <f t="shared" si="2"/>
        <v>0.07407407407407407</v>
      </c>
      <c r="J11" s="92">
        <f t="shared" si="7"/>
        <v>0</v>
      </c>
      <c r="K11" s="47">
        <v>0</v>
      </c>
      <c r="L11" s="14" t="e">
        <f t="shared" si="3"/>
        <v>#DIV/0!</v>
      </c>
      <c r="M11" s="55">
        <v>0</v>
      </c>
      <c r="N11" s="14" t="e">
        <f t="shared" si="4"/>
        <v>#DIV/0!</v>
      </c>
      <c r="O11" s="55">
        <v>0</v>
      </c>
      <c r="P11" s="14" t="e">
        <f t="shared" si="8"/>
        <v>#DIV/0!</v>
      </c>
      <c r="Q11" s="15">
        <f t="shared" si="5"/>
        <v>0</v>
      </c>
    </row>
    <row r="12" spans="1:17" ht="15.75">
      <c r="A12" s="7" t="s">
        <v>23</v>
      </c>
      <c r="B12" s="51">
        <f>SUM(B4:B11)</f>
        <v>872</v>
      </c>
      <c r="C12" s="51">
        <f>SUM(C4:C11)</f>
        <v>959</v>
      </c>
      <c r="D12" s="51">
        <f>SUM(D4:D11)</f>
        <v>802</v>
      </c>
      <c r="E12" s="14">
        <f t="shared" si="0"/>
        <v>0.8362877997914494</v>
      </c>
      <c r="F12" s="51">
        <f>SUM(F4:F11)</f>
        <v>53</v>
      </c>
      <c r="G12" s="15">
        <f t="shared" si="1"/>
        <v>0.05526590198123045</v>
      </c>
      <c r="H12" s="51">
        <f>SUM(H4:H11)</f>
        <v>104</v>
      </c>
      <c r="I12" s="15">
        <f t="shared" si="2"/>
        <v>0.10844629822732013</v>
      </c>
      <c r="J12" s="51">
        <f>SUM(J4:J11)</f>
        <v>314</v>
      </c>
      <c r="K12" s="51">
        <f>SUM(K4:K11)</f>
        <v>283</v>
      </c>
      <c r="L12" s="14">
        <f t="shared" si="3"/>
        <v>0.9012738853503185</v>
      </c>
      <c r="M12" s="51">
        <f>SUM(M4:M11)</f>
        <v>7</v>
      </c>
      <c r="N12" s="14">
        <f t="shared" si="4"/>
        <v>0.022292993630573247</v>
      </c>
      <c r="O12" s="51">
        <f>SUM(O4:O11)</f>
        <v>24</v>
      </c>
      <c r="P12" s="14">
        <f t="shared" si="8"/>
        <v>0.07643312101910828</v>
      </c>
      <c r="Q12" s="17">
        <f t="shared" si="5"/>
        <v>0.32742440041710114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59</v>
      </c>
      <c r="C14" s="92">
        <f aca="true" t="shared" si="9" ref="C14:C21">SUM(D14+F14+H14)</f>
        <v>49</v>
      </c>
      <c r="D14" s="47">
        <v>34</v>
      </c>
      <c r="E14" s="14">
        <f aca="true" t="shared" si="10" ref="E14:E22">D14/C14</f>
        <v>0.6938775510204082</v>
      </c>
      <c r="F14" s="55">
        <v>9</v>
      </c>
      <c r="G14" s="15">
        <f aca="true" t="shared" si="11" ref="G14:G22">F14/C14</f>
        <v>0.1836734693877551</v>
      </c>
      <c r="H14" s="47">
        <v>6</v>
      </c>
      <c r="I14" s="15">
        <f aca="true" t="shared" si="12" ref="I14:I22">H14/C14</f>
        <v>0.12244897959183673</v>
      </c>
      <c r="J14" s="92">
        <f aca="true" t="shared" si="13" ref="J14:J21">SUM(K14+M14+O14)</f>
        <v>19</v>
      </c>
      <c r="K14" s="47">
        <v>11</v>
      </c>
      <c r="L14" s="14">
        <f aca="true" t="shared" si="14" ref="L14:L22">K14/J14</f>
        <v>0.5789473684210527</v>
      </c>
      <c r="M14" s="55">
        <v>5</v>
      </c>
      <c r="N14" s="14">
        <f aca="true" t="shared" si="15" ref="N14:N22">M14/J14</f>
        <v>0.2631578947368421</v>
      </c>
      <c r="O14" s="55">
        <v>3</v>
      </c>
      <c r="P14" s="14">
        <f aca="true" t="shared" si="16" ref="P14:P22">O14/J14</f>
        <v>0.15789473684210525</v>
      </c>
      <c r="Q14" s="15">
        <f aca="true" t="shared" si="17" ref="Q14:Q22">J14/C14</f>
        <v>0.3877551020408163</v>
      </c>
    </row>
    <row r="15" spans="1:17" ht="15">
      <c r="A15" s="13" t="s">
        <v>25</v>
      </c>
      <c r="B15" s="47">
        <v>407</v>
      </c>
      <c r="C15" s="92">
        <f t="shared" si="9"/>
        <v>457</v>
      </c>
      <c r="D15" s="47">
        <v>438</v>
      </c>
      <c r="E15" s="14">
        <f t="shared" si="10"/>
        <v>0.9584245076586433</v>
      </c>
      <c r="F15" s="55">
        <v>13</v>
      </c>
      <c r="G15" s="15">
        <f t="shared" si="11"/>
        <v>0.028446389496717725</v>
      </c>
      <c r="H15" s="47">
        <v>6</v>
      </c>
      <c r="I15" s="15">
        <f t="shared" si="12"/>
        <v>0.01312910284463895</v>
      </c>
      <c r="J15" s="92">
        <f t="shared" si="13"/>
        <v>133</v>
      </c>
      <c r="K15" s="47">
        <v>129</v>
      </c>
      <c r="L15" s="14">
        <f t="shared" si="14"/>
        <v>0.9699248120300752</v>
      </c>
      <c r="M15" s="55">
        <v>3</v>
      </c>
      <c r="N15" s="14">
        <f t="shared" si="15"/>
        <v>0.022556390977443608</v>
      </c>
      <c r="O15" s="55">
        <v>1</v>
      </c>
      <c r="P15" s="14">
        <f t="shared" si="16"/>
        <v>0.007518796992481203</v>
      </c>
      <c r="Q15" s="15">
        <f t="shared" si="17"/>
        <v>0.2910284463894967</v>
      </c>
    </row>
    <row r="16" spans="1:17" ht="15">
      <c r="A16" s="13" t="s">
        <v>26</v>
      </c>
      <c r="B16" s="47">
        <v>296</v>
      </c>
      <c r="C16" s="92">
        <f t="shared" si="9"/>
        <v>329</v>
      </c>
      <c r="D16" s="47">
        <v>289</v>
      </c>
      <c r="E16" s="14">
        <f t="shared" si="10"/>
        <v>0.878419452887538</v>
      </c>
      <c r="F16" s="55">
        <v>12</v>
      </c>
      <c r="G16" s="15">
        <f t="shared" si="11"/>
        <v>0.0364741641337386</v>
      </c>
      <c r="H16" s="47">
        <v>28</v>
      </c>
      <c r="I16" s="15">
        <f t="shared" si="12"/>
        <v>0.0851063829787234</v>
      </c>
      <c r="J16" s="92">
        <f t="shared" si="13"/>
        <v>80</v>
      </c>
      <c r="K16" s="47">
        <v>64</v>
      </c>
      <c r="L16" s="14">
        <f t="shared" si="14"/>
        <v>0.8</v>
      </c>
      <c r="M16" s="55">
        <v>3</v>
      </c>
      <c r="N16" s="14">
        <f t="shared" si="15"/>
        <v>0.0375</v>
      </c>
      <c r="O16" s="55">
        <v>13</v>
      </c>
      <c r="P16" s="14">
        <f t="shared" si="16"/>
        <v>0.1625</v>
      </c>
      <c r="Q16" s="15">
        <f t="shared" si="17"/>
        <v>0.24316109422492402</v>
      </c>
    </row>
    <row r="17" spans="1:17" ht="15">
      <c r="A17" s="13" t="s">
        <v>27</v>
      </c>
      <c r="B17" s="47">
        <v>42</v>
      </c>
      <c r="C17" s="92">
        <f t="shared" si="9"/>
        <v>28</v>
      </c>
      <c r="D17" s="47">
        <v>21</v>
      </c>
      <c r="E17" s="14">
        <f t="shared" si="10"/>
        <v>0.75</v>
      </c>
      <c r="F17" s="55">
        <v>2</v>
      </c>
      <c r="G17" s="15">
        <f t="shared" si="11"/>
        <v>0.07142857142857142</v>
      </c>
      <c r="H17" s="47">
        <v>5</v>
      </c>
      <c r="I17" s="15">
        <f t="shared" si="12"/>
        <v>0.17857142857142858</v>
      </c>
      <c r="J17" s="92">
        <f t="shared" si="13"/>
        <v>9</v>
      </c>
      <c r="K17" s="47">
        <v>7</v>
      </c>
      <c r="L17" s="14">
        <f t="shared" si="14"/>
        <v>0.7777777777777778</v>
      </c>
      <c r="M17" s="55">
        <v>1</v>
      </c>
      <c r="N17" s="14">
        <f t="shared" si="15"/>
        <v>0.1111111111111111</v>
      </c>
      <c r="O17" s="55">
        <v>1</v>
      </c>
      <c r="P17" s="14">
        <f t="shared" si="16"/>
        <v>0.1111111111111111</v>
      </c>
      <c r="Q17" s="15">
        <f t="shared" si="17"/>
        <v>0.32142857142857145</v>
      </c>
    </row>
    <row r="18" spans="1:17" ht="15">
      <c r="A18" s="13" t="s">
        <v>28</v>
      </c>
      <c r="B18" s="47">
        <v>42</v>
      </c>
      <c r="C18" s="92">
        <f t="shared" si="9"/>
        <v>33</v>
      </c>
      <c r="D18" s="47">
        <v>31</v>
      </c>
      <c r="E18" s="14">
        <f t="shared" si="10"/>
        <v>0.9393939393939394</v>
      </c>
      <c r="F18" s="55">
        <v>0</v>
      </c>
      <c r="G18" s="15">
        <f t="shared" si="11"/>
        <v>0</v>
      </c>
      <c r="H18" s="47">
        <v>2</v>
      </c>
      <c r="I18" s="15">
        <f t="shared" si="12"/>
        <v>0.06060606060606061</v>
      </c>
      <c r="J18" s="92">
        <f t="shared" si="13"/>
        <v>10</v>
      </c>
      <c r="K18" s="47">
        <v>9</v>
      </c>
      <c r="L18" s="14">
        <f t="shared" si="14"/>
        <v>0.9</v>
      </c>
      <c r="M18" s="55">
        <v>0</v>
      </c>
      <c r="N18" s="14">
        <f t="shared" si="15"/>
        <v>0</v>
      </c>
      <c r="O18" s="55">
        <v>1</v>
      </c>
      <c r="P18" s="14">
        <f t="shared" si="16"/>
        <v>0.1</v>
      </c>
      <c r="Q18" s="15">
        <f t="shared" si="17"/>
        <v>0.30303030303030304</v>
      </c>
    </row>
    <row r="19" spans="1:17" ht="15">
      <c r="A19" s="13" t="s">
        <v>29</v>
      </c>
      <c r="B19" s="47">
        <v>47</v>
      </c>
      <c r="C19" s="92">
        <f t="shared" si="9"/>
        <v>40</v>
      </c>
      <c r="D19" s="47">
        <v>39</v>
      </c>
      <c r="E19" s="14">
        <f t="shared" si="10"/>
        <v>0.975</v>
      </c>
      <c r="F19" s="55">
        <v>0</v>
      </c>
      <c r="G19" s="15">
        <f t="shared" si="11"/>
        <v>0</v>
      </c>
      <c r="H19" s="47">
        <v>1</v>
      </c>
      <c r="I19" s="15">
        <f t="shared" si="12"/>
        <v>0.025</v>
      </c>
      <c r="J19" s="92">
        <f t="shared" si="13"/>
        <v>7</v>
      </c>
      <c r="K19" s="47">
        <v>7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0.175</v>
      </c>
    </row>
    <row r="20" spans="1:17" ht="15">
      <c r="A20" s="13" t="s">
        <v>30</v>
      </c>
      <c r="B20" s="47">
        <v>26</v>
      </c>
      <c r="C20" s="92">
        <f t="shared" si="9"/>
        <v>21</v>
      </c>
      <c r="D20" s="47">
        <v>17</v>
      </c>
      <c r="E20" s="14">
        <f t="shared" si="10"/>
        <v>0.8095238095238095</v>
      </c>
      <c r="F20" s="55">
        <v>2</v>
      </c>
      <c r="G20" s="15">
        <f t="shared" si="11"/>
        <v>0.09523809523809523</v>
      </c>
      <c r="H20" s="47">
        <v>2</v>
      </c>
      <c r="I20" s="15">
        <f t="shared" si="12"/>
        <v>0.09523809523809523</v>
      </c>
      <c r="J20" s="92">
        <f t="shared" si="13"/>
        <v>2</v>
      </c>
      <c r="K20" s="47">
        <v>2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0.09523809523809523</v>
      </c>
    </row>
    <row r="21" spans="1:17" ht="15">
      <c r="A21" s="13" t="s">
        <v>31</v>
      </c>
      <c r="B21" s="47">
        <v>356</v>
      </c>
      <c r="C21" s="92">
        <f t="shared" si="9"/>
        <v>377</v>
      </c>
      <c r="D21" s="47">
        <v>351</v>
      </c>
      <c r="E21" s="14">
        <f t="shared" si="10"/>
        <v>0.9310344827586207</v>
      </c>
      <c r="F21" s="55">
        <v>4</v>
      </c>
      <c r="G21" s="15">
        <f t="shared" si="11"/>
        <v>0.010610079575596816</v>
      </c>
      <c r="H21" s="47">
        <v>22</v>
      </c>
      <c r="I21" s="15">
        <f t="shared" si="12"/>
        <v>0.058355437665782495</v>
      </c>
      <c r="J21" s="92">
        <f t="shared" si="13"/>
        <v>135</v>
      </c>
      <c r="K21" s="47">
        <v>115</v>
      </c>
      <c r="L21" s="14">
        <f t="shared" si="14"/>
        <v>0.8518518518518519</v>
      </c>
      <c r="M21" s="55">
        <v>4</v>
      </c>
      <c r="N21" s="14">
        <f t="shared" si="15"/>
        <v>0.02962962962962963</v>
      </c>
      <c r="O21" s="55">
        <v>16</v>
      </c>
      <c r="P21" s="14">
        <f t="shared" si="16"/>
        <v>0.11851851851851852</v>
      </c>
      <c r="Q21" s="15">
        <f t="shared" si="17"/>
        <v>0.35809018567639256</v>
      </c>
    </row>
    <row r="22" spans="1:17" ht="15.75">
      <c r="A22" s="7" t="s">
        <v>32</v>
      </c>
      <c r="B22" s="51">
        <f>SUM(B14:B21)</f>
        <v>1275</v>
      </c>
      <c r="C22" s="51">
        <f>SUM(C14:C21)</f>
        <v>1334</v>
      </c>
      <c r="D22" s="51">
        <f>SUM(D14:D21)</f>
        <v>1220</v>
      </c>
      <c r="E22" s="14">
        <f t="shared" si="10"/>
        <v>0.9145427286356822</v>
      </c>
      <c r="F22" s="51">
        <f>SUM(F14:F21)</f>
        <v>42</v>
      </c>
      <c r="G22" s="15">
        <f t="shared" si="11"/>
        <v>0.031484257871064465</v>
      </c>
      <c r="H22" s="51">
        <f>SUM(H14:H21)</f>
        <v>72</v>
      </c>
      <c r="I22" s="15">
        <f t="shared" si="12"/>
        <v>0.053973013493253376</v>
      </c>
      <c r="J22" s="51">
        <f>SUM(J14:J21)</f>
        <v>395</v>
      </c>
      <c r="K22" s="51">
        <f>SUM(K14:K21)</f>
        <v>344</v>
      </c>
      <c r="L22" s="14">
        <f t="shared" si="14"/>
        <v>0.8708860759493671</v>
      </c>
      <c r="M22" s="51">
        <f>SUM(M14:M21)</f>
        <v>16</v>
      </c>
      <c r="N22" s="14">
        <f t="shared" si="15"/>
        <v>0.04050632911392405</v>
      </c>
      <c r="O22" s="51">
        <f>SUM(O14:O21)</f>
        <v>35</v>
      </c>
      <c r="P22" s="14">
        <f t="shared" si="16"/>
        <v>0.08860759493670886</v>
      </c>
      <c r="Q22" s="17">
        <f t="shared" si="17"/>
        <v>0.29610194902548725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28</v>
      </c>
      <c r="C24" s="92">
        <f aca="true" t="shared" si="18" ref="C24:C32">SUM(D24+F24+H24)</f>
        <v>22</v>
      </c>
      <c r="D24" s="47">
        <v>18</v>
      </c>
      <c r="E24" s="14">
        <f aca="true" t="shared" si="19" ref="E24:E33">D24/C24</f>
        <v>0.8181818181818182</v>
      </c>
      <c r="F24" s="55">
        <v>0</v>
      </c>
      <c r="G24" s="15">
        <f aca="true" t="shared" si="20" ref="G24:G33">F24/C24</f>
        <v>0</v>
      </c>
      <c r="H24" s="47">
        <v>4</v>
      </c>
      <c r="I24" s="15">
        <f aca="true" t="shared" si="21" ref="I24:I33">H24/C24</f>
        <v>0.18181818181818182</v>
      </c>
      <c r="J24" s="92">
        <f aca="true" t="shared" si="22" ref="J24:J32">SUM(K24+M24+O24)</f>
        <v>5</v>
      </c>
      <c r="K24" s="47">
        <v>3</v>
      </c>
      <c r="L24" s="14">
        <f aca="true" t="shared" si="23" ref="L24:L33">K24/J24</f>
        <v>0.6</v>
      </c>
      <c r="M24" s="55">
        <v>0</v>
      </c>
      <c r="N24" s="14">
        <f aca="true" t="shared" si="24" ref="N24:N33">M24/J24</f>
        <v>0</v>
      </c>
      <c r="O24" s="55">
        <v>2</v>
      </c>
      <c r="P24" s="14">
        <f aca="true" t="shared" si="25" ref="P24:P33">O24/J24</f>
        <v>0.4</v>
      </c>
      <c r="Q24" s="15">
        <f aca="true" t="shared" si="26" ref="Q24:Q33">J24/C24</f>
        <v>0.22727272727272727</v>
      </c>
    </row>
    <row r="25" spans="1:17" ht="15">
      <c r="A25" s="13" t="s">
        <v>34</v>
      </c>
      <c r="B25" s="47">
        <v>27</v>
      </c>
      <c r="C25" s="92">
        <f t="shared" si="18"/>
        <v>24</v>
      </c>
      <c r="D25" s="47">
        <v>23</v>
      </c>
      <c r="E25" s="14">
        <f t="shared" si="19"/>
        <v>0.9583333333333334</v>
      </c>
      <c r="F25" s="55">
        <v>0</v>
      </c>
      <c r="G25" s="15">
        <f t="shared" si="20"/>
        <v>0</v>
      </c>
      <c r="H25" s="47">
        <v>1</v>
      </c>
      <c r="I25" s="15">
        <f t="shared" si="21"/>
        <v>0.041666666666666664</v>
      </c>
      <c r="J25" s="92">
        <f t="shared" si="22"/>
        <v>2</v>
      </c>
      <c r="K25" s="47">
        <v>1</v>
      </c>
      <c r="L25" s="14">
        <f t="shared" si="23"/>
        <v>0.5</v>
      </c>
      <c r="M25" s="55">
        <v>0</v>
      </c>
      <c r="N25" s="14">
        <f t="shared" si="24"/>
        <v>0</v>
      </c>
      <c r="O25" s="55">
        <v>1</v>
      </c>
      <c r="P25" s="14">
        <f t="shared" si="25"/>
        <v>0.5</v>
      </c>
      <c r="Q25" s="15">
        <f t="shared" si="26"/>
        <v>0.08333333333333333</v>
      </c>
    </row>
    <row r="26" spans="1:17" ht="15">
      <c r="A26" s="13" t="s">
        <v>35</v>
      </c>
      <c r="B26" s="47">
        <v>22</v>
      </c>
      <c r="C26" s="92">
        <f t="shared" si="18"/>
        <v>20</v>
      </c>
      <c r="D26" s="47">
        <v>19</v>
      </c>
      <c r="E26" s="14">
        <f t="shared" si="19"/>
        <v>0.95</v>
      </c>
      <c r="F26" s="55">
        <v>0</v>
      </c>
      <c r="G26" s="15">
        <f t="shared" si="20"/>
        <v>0</v>
      </c>
      <c r="H26" s="47">
        <v>1</v>
      </c>
      <c r="I26" s="15">
        <f t="shared" si="21"/>
        <v>0.05</v>
      </c>
      <c r="J26" s="92">
        <f t="shared" si="22"/>
        <v>4</v>
      </c>
      <c r="K26" s="47">
        <v>3</v>
      </c>
      <c r="L26" s="14">
        <f t="shared" si="23"/>
        <v>0.75</v>
      </c>
      <c r="M26" s="55">
        <v>0</v>
      </c>
      <c r="N26" s="14">
        <f t="shared" si="24"/>
        <v>0</v>
      </c>
      <c r="O26" s="55">
        <v>1</v>
      </c>
      <c r="P26" s="14">
        <f t="shared" si="25"/>
        <v>0.25</v>
      </c>
      <c r="Q26" s="15">
        <f t="shared" si="26"/>
        <v>0.2</v>
      </c>
    </row>
    <row r="27" spans="1:17" ht="15">
      <c r="A27" s="13" t="s">
        <v>36</v>
      </c>
      <c r="B27" s="47">
        <v>34</v>
      </c>
      <c r="C27" s="92">
        <f t="shared" si="18"/>
        <v>30</v>
      </c>
      <c r="D27" s="47">
        <v>27</v>
      </c>
      <c r="E27" s="14">
        <f t="shared" si="19"/>
        <v>0.9</v>
      </c>
      <c r="F27" s="55">
        <v>1</v>
      </c>
      <c r="G27" s="15">
        <f t="shared" si="20"/>
        <v>0.03333333333333333</v>
      </c>
      <c r="H27" s="47">
        <v>2</v>
      </c>
      <c r="I27" s="15">
        <f t="shared" si="21"/>
        <v>0.06666666666666667</v>
      </c>
      <c r="J27" s="92">
        <f t="shared" si="22"/>
        <v>2</v>
      </c>
      <c r="K27" s="47">
        <v>1</v>
      </c>
      <c r="L27" s="14">
        <f t="shared" si="23"/>
        <v>0.5</v>
      </c>
      <c r="M27" s="55">
        <v>1</v>
      </c>
      <c r="N27" s="14">
        <f t="shared" si="24"/>
        <v>0.5</v>
      </c>
      <c r="O27" s="55">
        <v>0</v>
      </c>
      <c r="P27" s="14">
        <f t="shared" si="25"/>
        <v>0</v>
      </c>
      <c r="Q27" s="15">
        <f t="shared" si="26"/>
        <v>0.06666666666666667</v>
      </c>
    </row>
    <row r="28" spans="1:17" ht="15">
      <c r="A28" s="13" t="s">
        <v>37</v>
      </c>
      <c r="B28" s="47">
        <v>13</v>
      </c>
      <c r="C28" s="92">
        <f t="shared" si="18"/>
        <v>10</v>
      </c>
      <c r="D28" s="47">
        <v>10</v>
      </c>
      <c r="E28" s="14">
        <f t="shared" si="19"/>
        <v>1</v>
      </c>
      <c r="F28" s="55">
        <v>0</v>
      </c>
      <c r="G28" s="15">
        <f t="shared" si="20"/>
        <v>0</v>
      </c>
      <c r="H28" s="47">
        <v>0</v>
      </c>
      <c r="I28" s="15">
        <f t="shared" si="21"/>
        <v>0</v>
      </c>
      <c r="J28" s="92">
        <f t="shared" si="22"/>
        <v>2</v>
      </c>
      <c r="K28" s="47">
        <v>2</v>
      </c>
      <c r="L28" s="14">
        <f t="shared" si="23"/>
        <v>1</v>
      </c>
      <c r="M28" s="55">
        <v>0</v>
      </c>
      <c r="N28" s="14">
        <f t="shared" si="24"/>
        <v>0</v>
      </c>
      <c r="O28" s="55">
        <v>0</v>
      </c>
      <c r="P28" s="14">
        <f t="shared" si="25"/>
        <v>0</v>
      </c>
      <c r="Q28" s="15">
        <f t="shared" si="26"/>
        <v>0.2</v>
      </c>
    </row>
    <row r="29" spans="1:17" ht="15">
      <c r="A29" s="13" t="s">
        <v>38</v>
      </c>
      <c r="B29" s="47">
        <v>25</v>
      </c>
      <c r="C29" s="92">
        <f t="shared" si="18"/>
        <v>20</v>
      </c>
      <c r="D29" s="47">
        <v>20</v>
      </c>
      <c r="E29" s="14">
        <f t="shared" si="19"/>
        <v>1</v>
      </c>
      <c r="F29" s="55">
        <v>0</v>
      </c>
      <c r="G29" s="15">
        <f t="shared" si="20"/>
        <v>0</v>
      </c>
      <c r="H29" s="47">
        <v>0</v>
      </c>
      <c r="I29" s="15">
        <f t="shared" si="21"/>
        <v>0</v>
      </c>
      <c r="J29" s="92">
        <f t="shared" si="22"/>
        <v>6</v>
      </c>
      <c r="K29" s="47">
        <v>6</v>
      </c>
      <c r="L29" s="14">
        <f t="shared" si="23"/>
        <v>1</v>
      </c>
      <c r="M29" s="55">
        <v>0</v>
      </c>
      <c r="N29" s="14">
        <f t="shared" si="24"/>
        <v>0</v>
      </c>
      <c r="O29" s="55">
        <v>0</v>
      </c>
      <c r="P29" s="14">
        <f t="shared" si="25"/>
        <v>0</v>
      </c>
      <c r="Q29" s="15">
        <f t="shared" si="26"/>
        <v>0.3</v>
      </c>
    </row>
    <row r="30" spans="1:17" ht="15">
      <c r="A30" s="13" t="s">
        <v>39</v>
      </c>
      <c r="B30" s="47">
        <v>286</v>
      </c>
      <c r="C30" s="92">
        <f t="shared" si="18"/>
        <v>317</v>
      </c>
      <c r="D30" s="47">
        <v>203</v>
      </c>
      <c r="E30" s="14">
        <f t="shared" si="19"/>
        <v>0.6403785488958991</v>
      </c>
      <c r="F30" s="55">
        <v>76</v>
      </c>
      <c r="G30" s="15">
        <f t="shared" si="20"/>
        <v>0.23974763406940064</v>
      </c>
      <c r="H30" s="47">
        <v>38</v>
      </c>
      <c r="I30" s="15">
        <f t="shared" si="21"/>
        <v>0.11987381703470032</v>
      </c>
      <c r="J30" s="92">
        <f t="shared" si="22"/>
        <v>128</v>
      </c>
      <c r="K30" s="47">
        <v>42</v>
      </c>
      <c r="L30" s="14">
        <f t="shared" si="23"/>
        <v>0.328125</v>
      </c>
      <c r="M30" s="55">
        <v>62</v>
      </c>
      <c r="N30" s="14">
        <f t="shared" si="24"/>
        <v>0.484375</v>
      </c>
      <c r="O30" s="55">
        <v>24</v>
      </c>
      <c r="P30" s="14">
        <f t="shared" si="25"/>
        <v>0.1875</v>
      </c>
      <c r="Q30" s="15">
        <f t="shared" si="26"/>
        <v>0.4037854889589905</v>
      </c>
    </row>
    <row r="31" spans="1:17" ht="15">
      <c r="A31" s="13" t="s">
        <v>40</v>
      </c>
      <c r="B31" s="47">
        <v>38</v>
      </c>
      <c r="C31" s="92">
        <f t="shared" si="18"/>
        <v>26</v>
      </c>
      <c r="D31" s="47">
        <v>22</v>
      </c>
      <c r="E31" s="14">
        <f t="shared" si="19"/>
        <v>0.8461538461538461</v>
      </c>
      <c r="F31" s="55">
        <v>1</v>
      </c>
      <c r="G31" s="15">
        <f t="shared" si="20"/>
        <v>0.038461538461538464</v>
      </c>
      <c r="H31" s="47">
        <v>3</v>
      </c>
      <c r="I31" s="15">
        <f t="shared" si="21"/>
        <v>0.11538461538461539</v>
      </c>
      <c r="J31" s="92">
        <f t="shared" si="22"/>
        <v>6</v>
      </c>
      <c r="K31" s="47">
        <v>5</v>
      </c>
      <c r="L31" s="14">
        <f t="shared" si="23"/>
        <v>0.8333333333333334</v>
      </c>
      <c r="M31" s="55">
        <v>0</v>
      </c>
      <c r="N31" s="14">
        <f t="shared" si="24"/>
        <v>0</v>
      </c>
      <c r="O31" s="55">
        <v>1</v>
      </c>
      <c r="P31" s="14">
        <f t="shared" si="25"/>
        <v>0.16666666666666666</v>
      </c>
      <c r="Q31" s="15">
        <f t="shared" si="26"/>
        <v>0.23076923076923078</v>
      </c>
    </row>
    <row r="32" spans="1:17" ht="15">
      <c r="A32" s="13" t="s">
        <v>41</v>
      </c>
      <c r="B32" s="47">
        <v>36</v>
      </c>
      <c r="C32" s="92">
        <f t="shared" si="18"/>
        <v>33</v>
      </c>
      <c r="D32" s="47">
        <v>23</v>
      </c>
      <c r="E32" s="14">
        <f t="shared" si="19"/>
        <v>0.696969696969697</v>
      </c>
      <c r="F32" s="55">
        <v>7</v>
      </c>
      <c r="G32" s="15">
        <f t="shared" si="20"/>
        <v>0.21212121212121213</v>
      </c>
      <c r="H32" s="47">
        <v>3</v>
      </c>
      <c r="I32" s="15">
        <f t="shared" si="21"/>
        <v>0.09090909090909091</v>
      </c>
      <c r="J32" s="92">
        <f t="shared" si="22"/>
        <v>10</v>
      </c>
      <c r="K32" s="47">
        <v>3</v>
      </c>
      <c r="L32" s="14">
        <f t="shared" si="23"/>
        <v>0.3</v>
      </c>
      <c r="M32" s="55">
        <v>6</v>
      </c>
      <c r="N32" s="14">
        <f t="shared" si="24"/>
        <v>0.6</v>
      </c>
      <c r="O32" s="55">
        <v>1</v>
      </c>
      <c r="P32" s="14">
        <f t="shared" si="25"/>
        <v>0.1</v>
      </c>
      <c r="Q32" s="15">
        <f t="shared" si="26"/>
        <v>0.30303030303030304</v>
      </c>
    </row>
    <row r="33" spans="1:17" ht="15.75">
      <c r="A33" s="7" t="s">
        <v>42</v>
      </c>
      <c r="B33" s="51">
        <f>SUM(B24:B32)</f>
        <v>509</v>
      </c>
      <c r="C33" s="51">
        <f>SUM(C24:C32)</f>
        <v>502</v>
      </c>
      <c r="D33" s="51">
        <f>SUM(D24:D32)</f>
        <v>365</v>
      </c>
      <c r="E33" s="14">
        <f t="shared" si="19"/>
        <v>0.7270916334661355</v>
      </c>
      <c r="F33" s="51">
        <f>SUM(F24:F32)</f>
        <v>85</v>
      </c>
      <c r="G33" s="15">
        <f t="shared" si="20"/>
        <v>0.1693227091633466</v>
      </c>
      <c r="H33" s="51">
        <f>SUM(H24:H32)</f>
        <v>52</v>
      </c>
      <c r="I33" s="15">
        <f t="shared" si="21"/>
        <v>0.10358565737051793</v>
      </c>
      <c r="J33" s="51">
        <f>SUM(J24:J32)</f>
        <v>165</v>
      </c>
      <c r="K33" s="51">
        <f>SUM(K24:K32)</f>
        <v>66</v>
      </c>
      <c r="L33" s="14">
        <f t="shared" si="23"/>
        <v>0.4</v>
      </c>
      <c r="M33" s="51">
        <f>SUM(M24:M32)</f>
        <v>69</v>
      </c>
      <c r="N33" s="14">
        <f t="shared" si="24"/>
        <v>0.41818181818181815</v>
      </c>
      <c r="O33" s="51">
        <f>SUM(O24:O32)</f>
        <v>30</v>
      </c>
      <c r="P33" s="14">
        <f t="shared" si="25"/>
        <v>0.18181818181818182</v>
      </c>
      <c r="Q33" s="17">
        <f t="shared" si="26"/>
        <v>0.3286852589641434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2656</v>
      </c>
      <c r="C35" s="51">
        <f>C12+C22+C33</f>
        <v>2795</v>
      </c>
      <c r="D35" s="51">
        <f>D12+D22+D33</f>
        <v>2387</v>
      </c>
      <c r="E35" s="14">
        <f>D35/C35</f>
        <v>0.8540250447227191</v>
      </c>
      <c r="F35" s="51">
        <f>F12+F22+F33</f>
        <v>180</v>
      </c>
      <c r="G35" s="15">
        <f>F35/C35</f>
        <v>0.06440071556350627</v>
      </c>
      <c r="H35" s="51">
        <f>H12+H22+H33</f>
        <v>228</v>
      </c>
      <c r="I35" s="15">
        <f>H35/C35</f>
        <v>0.0815742397137746</v>
      </c>
      <c r="J35" s="51">
        <f>J12+J22+J33</f>
        <v>874</v>
      </c>
      <c r="K35" s="51">
        <f>K12+K22+K33</f>
        <v>693</v>
      </c>
      <c r="L35" s="14">
        <f>K35/J35</f>
        <v>0.7929061784897025</v>
      </c>
      <c r="M35" s="51">
        <f>M12+M22+M33</f>
        <v>92</v>
      </c>
      <c r="N35" s="14">
        <f>M35/J35</f>
        <v>0.10526315789473684</v>
      </c>
      <c r="O35" s="51">
        <f>O12+O22+O33</f>
        <v>89</v>
      </c>
      <c r="P35" s="14">
        <f>O35/J35</f>
        <v>0.10183066361556065</v>
      </c>
      <c r="Q35" s="17">
        <f>J35/C35</f>
        <v>0.312701252236136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49</v>
      </c>
      <c r="C37" s="92">
        <f>SUM(D37+F37+H37)</f>
        <v>38</v>
      </c>
      <c r="D37" s="47">
        <v>37</v>
      </c>
      <c r="E37" s="14">
        <f>D37/C37</f>
        <v>0.9736842105263158</v>
      </c>
      <c r="F37" s="55">
        <v>1</v>
      </c>
      <c r="G37" s="15">
        <f>F37/C37</f>
        <v>0.02631578947368421</v>
      </c>
      <c r="H37" s="47">
        <v>0</v>
      </c>
      <c r="I37" s="15">
        <f>H37/C37</f>
        <v>0</v>
      </c>
      <c r="J37" s="92">
        <f>SUM(K37+M37+O37)</f>
        <v>10</v>
      </c>
      <c r="K37" s="47">
        <v>10</v>
      </c>
      <c r="L37" s="14">
        <f>K37/J37</f>
        <v>1</v>
      </c>
      <c r="M37" s="55">
        <v>0</v>
      </c>
      <c r="N37" s="14">
        <f>M37/J37</f>
        <v>0</v>
      </c>
      <c r="O37" s="55">
        <v>0</v>
      </c>
      <c r="P37" s="14">
        <f>O37/J37</f>
        <v>0</v>
      </c>
      <c r="Q37" s="15">
        <f>J37/C37</f>
        <v>0.2631578947368421</v>
      </c>
    </row>
    <row r="38" spans="1:17" ht="15">
      <c r="A38" s="13" t="s">
        <v>45</v>
      </c>
      <c r="B38" s="47">
        <v>122</v>
      </c>
      <c r="C38" s="92">
        <f>SUM(D38+F38+H38)</f>
        <v>158</v>
      </c>
      <c r="D38" s="47">
        <v>127</v>
      </c>
      <c r="E38" s="14">
        <f>D38/C38</f>
        <v>0.8037974683544303</v>
      </c>
      <c r="F38" s="55">
        <v>22</v>
      </c>
      <c r="G38" s="15">
        <f>F38/C38</f>
        <v>0.13924050632911392</v>
      </c>
      <c r="H38" s="47">
        <v>9</v>
      </c>
      <c r="I38" s="15">
        <f>H38/C38</f>
        <v>0.056962025316455694</v>
      </c>
      <c r="J38" s="92">
        <f>SUM(K38+M38+O38)</f>
        <v>40</v>
      </c>
      <c r="K38" s="47">
        <v>26</v>
      </c>
      <c r="L38" s="14">
        <f>K38/J38</f>
        <v>0.65</v>
      </c>
      <c r="M38" s="55">
        <v>10</v>
      </c>
      <c r="N38" s="14">
        <f>M38/J38</f>
        <v>0.25</v>
      </c>
      <c r="O38" s="55">
        <v>4</v>
      </c>
      <c r="P38" s="14">
        <f>O38/J38</f>
        <v>0.1</v>
      </c>
      <c r="Q38" s="15">
        <f>J38/C38</f>
        <v>0.25316455696202533</v>
      </c>
    </row>
    <row r="39" spans="1:17" ht="15">
      <c r="A39" s="13" t="s">
        <v>46</v>
      </c>
      <c r="B39" s="47">
        <v>171</v>
      </c>
      <c r="C39" s="92">
        <f>SUM(D39+F39+H39)</f>
        <v>180</v>
      </c>
      <c r="D39" s="47">
        <v>123</v>
      </c>
      <c r="E39" s="14">
        <f>D39/C39</f>
        <v>0.6833333333333333</v>
      </c>
      <c r="F39" s="55">
        <v>32</v>
      </c>
      <c r="G39" s="15">
        <f>F39/C39</f>
        <v>0.17777777777777778</v>
      </c>
      <c r="H39" s="47">
        <v>25</v>
      </c>
      <c r="I39" s="15">
        <f>H39/C39</f>
        <v>0.1388888888888889</v>
      </c>
      <c r="J39" s="92">
        <f>SUM(K39+M39+O39)</f>
        <v>53</v>
      </c>
      <c r="K39" s="47">
        <v>11</v>
      </c>
      <c r="L39" s="14">
        <f>K39/J39</f>
        <v>0.20754716981132076</v>
      </c>
      <c r="M39" s="55">
        <v>26</v>
      </c>
      <c r="N39" s="14">
        <f>M39/J39</f>
        <v>0.49056603773584906</v>
      </c>
      <c r="O39" s="55">
        <v>16</v>
      </c>
      <c r="P39" s="14">
        <f>O39/J39</f>
        <v>0.3018867924528302</v>
      </c>
      <c r="Q39" s="15">
        <f>J39/C39</f>
        <v>0.29444444444444445</v>
      </c>
    </row>
    <row r="40" spans="1:17" ht="15.75">
      <c r="A40" s="7" t="s">
        <v>47</v>
      </c>
      <c r="B40" s="51">
        <f>SUM(B37:B39)</f>
        <v>342</v>
      </c>
      <c r="C40" s="51">
        <f>SUM(C37:C39)</f>
        <v>376</v>
      </c>
      <c r="D40" s="51">
        <f>SUM(D37:D39)</f>
        <v>287</v>
      </c>
      <c r="E40" s="14">
        <f>D40/C40</f>
        <v>0.7632978723404256</v>
      </c>
      <c r="F40" s="51">
        <f>SUM(F37:F39)</f>
        <v>55</v>
      </c>
      <c r="G40" s="15">
        <f>F40/C40</f>
        <v>0.14627659574468085</v>
      </c>
      <c r="H40" s="51">
        <f>SUM(H37:H39)</f>
        <v>34</v>
      </c>
      <c r="I40" s="15">
        <f>H40/C40</f>
        <v>0.09042553191489362</v>
      </c>
      <c r="J40" s="51">
        <f>SUM(J37:J39)</f>
        <v>103</v>
      </c>
      <c r="K40" s="51">
        <f>SUM(K37:K39)</f>
        <v>47</v>
      </c>
      <c r="L40" s="14">
        <f>K40/J40</f>
        <v>0.4563106796116505</v>
      </c>
      <c r="M40" s="51">
        <f>SUM(M37:M39)</f>
        <v>36</v>
      </c>
      <c r="N40" s="14">
        <f>M40/J40</f>
        <v>0.34951456310679613</v>
      </c>
      <c r="O40" s="51">
        <f>SUM(O37:O39)</f>
        <v>20</v>
      </c>
      <c r="P40" s="14">
        <f>O40/J40</f>
        <v>0.1941747572815534</v>
      </c>
      <c r="Q40" s="17">
        <f>J40/C40</f>
        <v>0.27393617021276595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87</v>
      </c>
      <c r="C42" s="92">
        <f aca="true" t="shared" si="27" ref="C42:C47">SUM(D42+F42+H42)</f>
        <v>96</v>
      </c>
      <c r="D42" s="47">
        <v>88</v>
      </c>
      <c r="E42" s="14">
        <f aca="true" t="shared" si="28" ref="E42:E48">D42/C42</f>
        <v>0.9166666666666666</v>
      </c>
      <c r="F42" s="55">
        <v>5</v>
      </c>
      <c r="G42" s="15">
        <f aca="true" t="shared" si="29" ref="G42:G48">F42/C42</f>
        <v>0.052083333333333336</v>
      </c>
      <c r="H42" s="47">
        <v>3</v>
      </c>
      <c r="I42" s="15">
        <f aca="true" t="shared" si="30" ref="I42:I48">H42/C42</f>
        <v>0.03125</v>
      </c>
      <c r="J42" s="92">
        <f aca="true" t="shared" si="31" ref="J42:J47">SUM(K42+M42+O42)</f>
        <v>27</v>
      </c>
      <c r="K42" s="47">
        <v>23</v>
      </c>
      <c r="L42" s="14">
        <f aca="true" t="shared" si="32" ref="L42:L48">K42/J42</f>
        <v>0.8518518518518519</v>
      </c>
      <c r="M42" s="55">
        <v>1</v>
      </c>
      <c r="N42" s="14">
        <f aca="true" t="shared" si="33" ref="N42:N48">M42/J42</f>
        <v>0.037037037037037035</v>
      </c>
      <c r="O42" s="55">
        <v>3</v>
      </c>
      <c r="P42" s="14">
        <f aca="true" t="shared" si="34" ref="P42:P48">O42/J42</f>
        <v>0.1111111111111111</v>
      </c>
      <c r="Q42" s="15">
        <f aca="true" t="shared" si="35" ref="Q42:Q48">J42/C42</f>
        <v>0.28125</v>
      </c>
    </row>
    <row r="43" spans="1:17" ht="15">
      <c r="A43" s="13" t="s">
        <v>49</v>
      </c>
      <c r="B43" s="47">
        <v>122</v>
      </c>
      <c r="C43" s="92">
        <f t="shared" si="27"/>
        <v>97</v>
      </c>
      <c r="D43" s="47">
        <v>87</v>
      </c>
      <c r="E43" s="14">
        <f t="shared" si="28"/>
        <v>0.8969072164948454</v>
      </c>
      <c r="F43" s="55">
        <v>6</v>
      </c>
      <c r="G43" s="15">
        <f t="shared" si="29"/>
        <v>0.061855670103092786</v>
      </c>
      <c r="H43" s="47">
        <v>4</v>
      </c>
      <c r="I43" s="15">
        <f t="shared" si="30"/>
        <v>0.041237113402061855</v>
      </c>
      <c r="J43" s="92">
        <f t="shared" si="31"/>
        <v>33</v>
      </c>
      <c r="K43" s="47">
        <v>30</v>
      </c>
      <c r="L43" s="14">
        <f t="shared" si="32"/>
        <v>0.9090909090909091</v>
      </c>
      <c r="M43" s="55">
        <v>2</v>
      </c>
      <c r="N43" s="14">
        <f t="shared" si="33"/>
        <v>0.06060606060606061</v>
      </c>
      <c r="O43" s="55">
        <v>1</v>
      </c>
      <c r="P43" s="14">
        <f t="shared" si="34"/>
        <v>0.030303030303030304</v>
      </c>
      <c r="Q43" s="15">
        <f t="shared" si="35"/>
        <v>0.3402061855670103</v>
      </c>
    </row>
    <row r="44" spans="1:17" ht="15">
      <c r="A44" s="13" t="s">
        <v>50</v>
      </c>
      <c r="B44" s="47">
        <v>113</v>
      </c>
      <c r="C44" s="92">
        <f t="shared" si="27"/>
        <v>106</v>
      </c>
      <c r="D44" s="47">
        <v>104</v>
      </c>
      <c r="E44" s="14">
        <f t="shared" si="28"/>
        <v>0.9811320754716981</v>
      </c>
      <c r="F44" s="55">
        <v>0</v>
      </c>
      <c r="G44" s="15">
        <f t="shared" si="29"/>
        <v>0</v>
      </c>
      <c r="H44" s="47">
        <v>2</v>
      </c>
      <c r="I44" s="15">
        <f t="shared" si="30"/>
        <v>0.018867924528301886</v>
      </c>
      <c r="J44" s="92">
        <f t="shared" si="31"/>
        <v>29</v>
      </c>
      <c r="K44" s="47">
        <v>29</v>
      </c>
      <c r="L44" s="14">
        <f t="shared" si="32"/>
        <v>1</v>
      </c>
      <c r="M44" s="55">
        <v>0</v>
      </c>
      <c r="N44" s="14">
        <f t="shared" si="33"/>
        <v>0</v>
      </c>
      <c r="O44" s="55">
        <v>0</v>
      </c>
      <c r="P44" s="14">
        <f t="shared" si="34"/>
        <v>0</v>
      </c>
      <c r="Q44" s="15">
        <f t="shared" si="35"/>
        <v>0.27358490566037735</v>
      </c>
    </row>
    <row r="45" spans="1:17" ht="15">
      <c r="A45" s="13" t="s">
        <v>51</v>
      </c>
      <c r="B45" s="47">
        <v>124</v>
      </c>
      <c r="C45" s="92">
        <f t="shared" si="27"/>
        <v>105</v>
      </c>
      <c r="D45" s="47">
        <v>102</v>
      </c>
      <c r="E45" s="14">
        <f t="shared" si="28"/>
        <v>0.9714285714285714</v>
      </c>
      <c r="F45" s="55">
        <v>0</v>
      </c>
      <c r="G45" s="15">
        <f t="shared" si="29"/>
        <v>0</v>
      </c>
      <c r="H45" s="47">
        <v>3</v>
      </c>
      <c r="I45" s="15">
        <f t="shared" si="30"/>
        <v>0.02857142857142857</v>
      </c>
      <c r="J45" s="92">
        <f t="shared" si="31"/>
        <v>31</v>
      </c>
      <c r="K45" s="47">
        <v>30</v>
      </c>
      <c r="L45" s="14">
        <f t="shared" si="32"/>
        <v>0.967741935483871</v>
      </c>
      <c r="M45" s="55">
        <v>0</v>
      </c>
      <c r="N45" s="14">
        <f t="shared" si="33"/>
        <v>0</v>
      </c>
      <c r="O45" s="55">
        <v>1</v>
      </c>
      <c r="P45" s="14">
        <f t="shared" si="34"/>
        <v>0.03225806451612903</v>
      </c>
      <c r="Q45" s="15">
        <f t="shared" si="35"/>
        <v>0.29523809523809524</v>
      </c>
    </row>
    <row r="46" spans="1:17" ht="15">
      <c r="A46" s="13" t="s">
        <v>52</v>
      </c>
      <c r="B46" s="47">
        <v>99</v>
      </c>
      <c r="C46" s="92">
        <f t="shared" si="27"/>
        <v>103</v>
      </c>
      <c r="D46" s="47">
        <v>99</v>
      </c>
      <c r="E46" s="14">
        <f t="shared" si="28"/>
        <v>0.9611650485436893</v>
      </c>
      <c r="F46" s="55">
        <v>1</v>
      </c>
      <c r="G46" s="15">
        <f t="shared" si="29"/>
        <v>0.009708737864077669</v>
      </c>
      <c r="H46" s="47">
        <v>3</v>
      </c>
      <c r="I46" s="15">
        <f t="shared" si="30"/>
        <v>0.02912621359223301</v>
      </c>
      <c r="J46" s="92">
        <f t="shared" si="31"/>
        <v>39</v>
      </c>
      <c r="K46" s="47">
        <v>36</v>
      </c>
      <c r="L46" s="14">
        <f t="shared" si="32"/>
        <v>0.9230769230769231</v>
      </c>
      <c r="M46" s="55">
        <v>1</v>
      </c>
      <c r="N46" s="14">
        <f t="shared" si="33"/>
        <v>0.02564102564102564</v>
      </c>
      <c r="O46" s="55">
        <v>2</v>
      </c>
      <c r="P46" s="14">
        <f t="shared" si="34"/>
        <v>0.05128205128205128</v>
      </c>
      <c r="Q46" s="15">
        <f t="shared" si="35"/>
        <v>0.3786407766990291</v>
      </c>
    </row>
    <row r="47" spans="1:17" ht="15">
      <c r="A47" s="13" t="s">
        <v>53</v>
      </c>
      <c r="B47" s="47">
        <v>133</v>
      </c>
      <c r="C47" s="92">
        <f t="shared" si="27"/>
        <v>131</v>
      </c>
      <c r="D47" s="47">
        <v>119</v>
      </c>
      <c r="E47" s="14">
        <f t="shared" si="28"/>
        <v>0.9083969465648855</v>
      </c>
      <c r="F47" s="55">
        <v>8</v>
      </c>
      <c r="G47" s="15">
        <f t="shared" si="29"/>
        <v>0.061068702290076333</v>
      </c>
      <c r="H47" s="47">
        <v>4</v>
      </c>
      <c r="I47" s="15">
        <f t="shared" si="30"/>
        <v>0.030534351145038167</v>
      </c>
      <c r="J47" s="92">
        <f t="shared" si="31"/>
        <v>47</v>
      </c>
      <c r="K47" s="47">
        <v>44</v>
      </c>
      <c r="L47" s="14">
        <f t="shared" si="32"/>
        <v>0.9361702127659575</v>
      </c>
      <c r="M47" s="55">
        <v>0</v>
      </c>
      <c r="N47" s="14">
        <f t="shared" si="33"/>
        <v>0</v>
      </c>
      <c r="O47" s="55">
        <v>3</v>
      </c>
      <c r="P47" s="14">
        <f t="shared" si="34"/>
        <v>0.06382978723404255</v>
      </c>
      <c r="Q47" s="15">
        <f t="shared" si="35"/>
        <v>0.35877862595419846</v>
      </c>
    </row>
    <row r="48" spans="1:17" ht="15.75">
      <c r="A48" s="7" t="s">
        <v>54</v>
      </c>
      <c r="B48" s="51">
        <f>SUM(B42:B47)</f>
        <v>678</v>
      </c>
      <c r="C48" s="51">
        <f>SUM(C42:C47)</f>
        <v>638</v>
      </c>
      <c r="D48" s="51">
        <f>SUM(D42:D47)</f>
        <v>599</v>
      </c>
      <c r="E48" s="14">
        <f t="shared" si="28"/>
        <v>0.9388714733542319</v>
      </c>
      <c r="F48" s="51">
        <f>SUM(F42:F47)</f>
        <v>20</v>
      </c>
      <c r="G48" s="15">
        <f t="shared" si="29"/>
        <v>0.03134796238244514</v>
      </c>
      <c r="H48" s="51">
        <f>SUM(H42:H47)</f>
        <v>19</v>
      </c>
      <c r="I48" s="15">
        <f t="shared" si="30"/>
        <v>0.029780564263322883</v>
      </c>
      <c r="J48" s="51">
        <f>SUM(J42:J47)</f>
        <v>206</v>
      </c>
      <c r="K48" s="51">
        <f>SUM(K42:K47)</f>
        <v>192</v>
      </c>
      <c r="L48" s="14">
        <f t="shared" si="32"/>
        <v>0.9320388349514563</v>
      </c>
      <c r="M48" s="51">
        <f>SUM(M42:M47)</f>
        <v>4</v>
      </c>
      <c r="N48" s="14">
        <f t="shared" si="33"/>
        <v>0.019417475728155338</v>
      </c>
      <c r="O48" s="51">
        <f>SUM(O42:O47)</f>
        <v>10</v>
      </c>
      <c r="P48" s="14">
        <f t="shared" si="34"/>
        <v>0.04854368932038835</v>
      </c>
      <c r="Q48" s="17">
        <f t="shared" si="35"/>
        <v>0.322884012539185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68</v>
      </c>
      <c r="C50" s="92">
        <f>SUM(D50+F50+H50)</f>
        <v>60</v>
      </c>
      <c r="D50" s="47">
        <v>57</v>
      </c>
      <c r="E50" s="14">
        <f aca="true" t="shared" si="36" ref="E50:E55">D50/C50</f>
        <v>0.95</v>
      </c>
      <c r="F50" s="55">
        <v>3</v>
      </c>
      <c r="G50" s="15">
        <f aca="true" t="shared" si="37" ref="G50:G55">F50/C50</f>
        <v>0.05</v>
      </c>
      <c r="H50" s="47">
        <v>0</v>
      </c>
      <c r="I50" s="15">
        <f aca="true" t="shared" si="38" ref="I50:I55">H50/C50</f>
        <v>0</v>
      </c>
      <c r="J50" s="92">
        <f>SUM(K50+M50+O50)</f>
        <v>17</v>
      </c>
      <c r="K50" s="47">
        <v>15</v>
      </c>
      <c r="L50" s="14">
        <f aca="true" t="shared" si="39" ref="L50:L55">K50/J50</f>
        <v>0.8823529411764706</v>
      </c>
      <c r="M50" s="55">
        <v>2</v>
      </c>
      <c r="N50" s="14">
        <f aca="true" t="shared" si="40" ref="N50:N55">M50/J50</f>
        <v>0.11764705882352941</v>
      </c>
      <c r="O50" s="55">
        <v>0</v>
      </c>
      <c r="P50" s="14">
        <f aca="true" t="shared" si="41" ref="P50:P55">O50/J50</f>
        <v>0</v>
      </c>
      <c r="Q50" s="15">
        <f aca="true" t="shared" si="42" ref="Q50:Q55">J50/C50</f>
        <v>0.2833333333333333</v>
      </c>
    </row>
    <row r="51" spans="1:17" ht="15">
      <c r="A51" s="13" t="s">
        <v>56</v>
      </c>
      <c r="B51" s="47">
        <v>122</v>
      </c>
      <c r="C51" s="92">
        <f>SUM(D51+F51+H51)</f>
        <v>88</v>
      </c>
      <c r="D51" s="47">
        <v>76</v>
      </c>
      <c r="E51" s="14">
        <f t="shared" si="36"/>
        <v>0.8636363636363636</v>
      </c>
      <c r="F51" s="55">
        <v>8</v>
      </c>
      <c r="G51" s="15">
        <f t="shared" si="37"/>
        <v>0.09090909090909091</v>
      </c>
      <c r="H51" s="47">
        <v>4</v>
      </c>
      <c r="I51" s="15">
        <f t="shared" si="38"/>
        <v>0.045454545454545456</v>
      </c>
      <c r="J51" s="92">
        <f>SUM(K51+M51+O51)</f>
        <v>20</v>
      </c>
      <c r="K51" s="47">
        <v>15</v>
      </c>
      <c r="L51" s="14">
        <f t="shared" si="39"/>
        <v>0.75</v>
      </c>
      <c r="M51" s="55">
        <v>1</v>
      </c>
      <c r="N51" s="14">
        <f t="shared" si="40"/>
        <v>0.05</v>
      </c>
      <c r="O51" s="55">
        <v>4</v>
      </c>
      <c r="P51" s="14">
        <f t="shared" si="41"/>
        <v>0.2</v>
      </c>
      <c r="Q51" s="15">
        <f t="shared" si="42"/>
        <v>0.22727272727272727</v>
      </c>
    </row>
    <row r="52" spans="1:17" ht="15">
      <c r="A52" s="13" t="s">
        <v>57</v>
      </c>
      <c r="B52" s="47">
        <v>77</v>
      </c>
      <c r="C52" s="92">
        <f>SUM(D52+F52+H52)</f>
        <v>71</v>
      </c>
      <c r="D52" s="47">
        <v>59</v>
      </c>
      <c r="E52" s="14">
        <f t="shared" si="36"/>
        <v>0.8309859154929577</v>
      </c>
      <c r="F52" s="55">
        <v>10</v>
      </c>
      <c r="G52" s="15">
        <f t="shared" si="37"/>
        <v>0.14084507042253522</v>
      </c>
      <c r="H52" s="47">
        <v>2</v>
      </c>
      <c r="I52" s="15">
        <f t="shared" si="38"/>
        <v>0.028169014084507043</v>
      </c>
      <c r="J52" s="92">
        <f>SUM(K52+M52+O52)</f>
        <v>12</v>
      </c>
      <c r="K52" s="47">
        <v>8</v>
      </c>
      <c r="L52" s="14">
        <f t="shared" si="39"/>
        <v>0.6666666666666666</v>
      </c>
      <c r="M52" s="55">
        <v>3</v>
      </c>
      <c r="N52" s="14">
        <f t="shared" si="40"/>
        <v>0.25</v>
      </c>
      <c r="O52" s="55">
        <v>1</v>
      </c>
      <c r="P52" s="14">
        <f t="shared" si="41"/>
        <v>0.08333333333333333</v>
      </c>
      <c r="Q52" s="15">
        <f t="shared" si="42"/>
        <v>0.16901408450704225</v>
      </c>
    </row>
    <row r="53" spans="1:17" ht="15">
      <c r="A53" s="13" t="s">
        <v>58</v>
      </c>
      <c r="B53" s="47">
        <v>53</v>
      </c>
      <c r="C53" s="92">
        <f>SUM(D53+F53+H53)</f>
        <v>43</v>
      </c>
      <c r="D53" s="47">
        <v>40</v>
      </c>
      <c r="E53" s="14">
        <f t="shared" si="36"/>
        <v>0.9302325581395349</v>
      </c>
      <c r="F53" s="55">
        <v>0</v>
      </c>
      <c r="G53" s="15">
        <f t="shared" si="37"/>
        <v>0</v>
      </c>
      <c r="H53" s="47">
        <v>3</v>
      </c>
      <c r="I53" s="15">
        <f t="shared" si="38"/>
        <v>0.06976744186046512</v>
      </c>
      <c r="J53" s="92">
        <f>SUM(K53+M53+O53)</f>
        <v>17</v>
      </c>
      <c r="K53" s="47">
        <v>17</v>
      </c>
      <c r="L53" s="14">
        <f t="shared" si="39"/>
        <v>1</v>
      </c>
      <c r="M53" s="55">
        <v>0</v>
      </c>
      <c r="N53" s="14">
        <f t="shared" si="40"/>
        <v>0</v>
      </c>
      <c r="O53" s="55">
        <v>0</v>
      </c>
      <c r="P53" s="14">
        <f t="shared" si="41"/>
        <v>0</v>
      </c>
      <c r="Q53" s="15">
        <f t="shared" si="42"/>
        <v>0.3953488372093023</v>
      </c>
    </row>
    <row r="54" spans="1:17" ht="15">
      <c r="A54" s="13" t="s">
        <v>59</v>
      </c>
      <c r="B54" s="47">
        <v>140</v>
      </c>
      <c r="C54" s="92">
        <f>SUM(D54+F54+H54)</f>
        <v>160</v>
      </c>
      <c r="D54" s="47">
        <v>66</v>
      </c>
      <c r="E54" s="14">
        <f t="shared" si="36"/>
        <v>0.4125</v>
      </c>
      <c r="F54" s="55">
        <v>71</v>
      </c>
      <c r="G54" s="15">
        <f t="shared" si="37"/>
        <v>0.44375</v>
      </c>
      <c r="H54" s="47">
        <v>23</v>
      </c>
      <c r="I54" s="15">
        <f t="shared" si="38"/>
        <v>0.14375</v>
      </c>
      <c r="J54" s="92">
        <f>SUM(K54+M54+O54)</f>
        <v>59</v>
      </c>
      <c r="K54" s="47">
        <v>13</v>
      </c>
      <c r="L54" s="14">
        <f t="shared" si="39"/>
        <v>0.22033898305084745</v>
      </c>
      <c r="M54" s="55">
        <v>30</v>
      </c>
      <c r="N54" s="14">
        <f t="shared" si="40"/>
        <v>0.5084745762711864</v>
      </c>
      <c r="O54" s="55">
        <v>16</v>
      </c>
      <c r="P54" s="14">
        <f t="shared" si="41"/>
        <v>0.2711864406779661</v>
      </c>
      <c r="Q54" s="15">
        <f t="shared" si="42"/>
        <v>0.36875</v>
      </c>
    </row>
    <row r="55" spans="1:17" ht="15.75">
      <c r="A55" s="7" t="s">
        <v>60</v>
      </c>
      <c r="B55" s="51">
        <f>SUM(B50:B54)</f>
        <v>460</v>
      </c>
      <c r="C55" s="51">
        <f>SUM(C50:C54)</f>
        <v>422</v>
      </c>
      <c r="D55" s="51">
        <f>SUM(D50:D54)</f>
        <v>298</v>
      </c>
      <c r="E55" s="14">
        <f t="shared" si="36"/>
        <v>0.7061611374407583</v>
      </c>
      <c r="F55" s="51">
        <f>SUM(F50:F54)</f>
        <v>92</v>
      </c>
      <c r="G55" s="15">
        <f t="shared" si="37"/>
        <v>0.21800947867298578</v>
      </c>
      <c r="H55" s="51">
        <f>SUM(H50:H54)</f>
        <v>32</v>
      </c>
      <c r="I55" s="15">
        <f t="shared" si="38"/>
        <v>0.07582938388625593</v>
      </c>
      <c r="J55" s="51">
        <f>SUM(J50:J54)</f>
        <v>125</v>
      </c>
      <c r="K55" s="51">
        <f>SUM(K50:K54)</f>
        <v>68</v>
      </c>
      <c r="L55" s="14">
        <f t="shared" si="39"/>
        <v>0.544</v>
      </c>
      <c r="M55" s="51">
        <f>SUM(M50:M54)</f>
        <v>36</v>
      </c>
      <c r="N55" s="14">
        <f t="shared" si="40"/>
        <v>0.288</v>
      </c>
      <c r="O55" s="51">
        <f>SUM(O50:O54)</f>
        <v>21</v>
      </c>
      <c r="P55" s="14">
        <f t="shared" si="41"/>
        <v>0.168</v>
      </c>
      <c r="Q55" s="17">
        <f t="shared" si="42"/>
        <v>0.2962085308056872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178</v>
      </c>
      <c r="C57" s="92">
        <f>SUM(D57+F57+H57)</f>
        <v>157</v>
      </c>
      <c r="D57" s="47">
        <v>61</v>
      </c>
      <c r="E57" s="14">
        <f>D57/C57</f>
        <v>0.3885350318471338</v>
      </c>
      <c r="F57" s="55">
        <v>81</v>
      </c>
      <c r="G57" s="15">
        <f>F57/C57</f>
        <v>0.5159235668789809</v>
      </c>
      <c r="H57" s="47">
        <v>15</v>
      </c>
      <c r="I57" s="15">
        <f>H57/C57</f>
        <v>0.09554140127388536</v>
      </c>
      <c r="J57" s="92">
        <f>SUM(K57+M57+O57)</f>
        <v>64</v>
      </c>
      <c r="K57" s="47">
        <v>18</v>
      </c>
      <c r="L57" s="14">
        <f>K57/J57</f>
        <v>0.28125</v>
      </c>
      <c r="M57" s="55">
        <v>37</v>
      </c>
      <c r="N57" s="14">
        <f>M57/J57</f>
        <v>0.578125</v>
      </c>
      <c r="O57" s="55">
        <v>9</v>
      </c>
      <c r="P57" s="14">
        <f>O57/J57</f>
        <v>0.140625</v>
      </c>
      <c r="Q57" s="15">
        <f>J57/C57</f>
        <v>0.40764331210191085</v>
      </c>
    </row>
    <row r="58" spans="1:17" ht="15">
      <c r="A58" s="13" t="s">
        <v>62</v>
      </c>
      <c r="B58" s="47">
        <v>156</v>
      </c>
      <c r="C58" s="92">
        <f>SUM(D58+F58+H58)</f>
        <v>155</v>
      </c>
      <c r="D58" s="47">
        <v>76</v>
      </c>
      <c r="E58" s="14">
        <f>D58/C58</f>
        <v>0.49032258064516127</v>
      </c>
      <c r="F58" s="55">
        <v>65</v>
      </c>
      <c r="G58" s="15">
        <f>F58/C58</f>
        <v>0.41935483870967744</v>
      </c>
      <c r="H58" s="47">
        <v>14</v>
      </c>
      <c r="I58" s="15">
        <f>H58/C58</f>
        <v>0.09032258064516129</v>
      </c>
      <c r="J58" s="92">
        <f>SUM(K58+M58+O58)</f>
        <v>55</v>
      </c>
      <c r="K58" s="47">
        <v>16</v>
      </c>
      <c r="L58" s="14">
        <f>K58/J58</f>
        <v>0.2909090909090909</v>
      </c>
      <c r="M58" s="55">
        <v>30</v>
      </c>
      <c r="N58" s="14">
        <f>M58/J58</f>
        <v>0.5454545454545454</v>
      </c>
      <c r="O58" s="55">
        <v>9</v>
      </c>
      <c r="P58" s="14">
        <f>O58/J58</f>
        <v>0.16363636363636364</v>
      </c>
      <c r="Q58" s="15">
        <f>J58/C58</f>
        <v>0.3548387096774194</v>
      </c>
    </row>
    <row r="59" spans="1:17" ht="15">
      <c r="A59" s="13" t="s">
        <v>63</v>
      </c>
      <c r="B59" s="47">
        <v>140</v>
      </c>
      <c r="C59" s="92">
        <f>SUM(D59+F59+H59)</f>
        <v>129</v>
      </c>
      <c r="D59" s="47">
        <v>79</v>
      </c>
      <c r="E59" s="14">
        <f>D59/C59</f>
        <v>0.6124031007751938</v>
      </c>
      <c r="F59" s="55">
        <v>45</v>
      </c>
      <c r="G59" s="15">
        <f>F59/C59</f>
        <v>0.3488372093023256</v>
      </c>
      <c r="H59" s="47">
        <v>5</v>
      </c>
      <c r="I59" s="15">
        <f>H59/C59</f>
        <v>0.03875968992248062</v>
      </c>
      <c r="J59" s="92">
        <f>SUM(K59+M59+O59)</f>
        <v>26</v>
      </c>
      <c r="K59" s="47">
        <v>9</v>
      </c>
      <c r="L59" s="14">
        <f>K59/J59</f>
        <v>0.34615384615384615</v>
      </c>
      <c r="M59" s="55">
        <v>16</v>
      </c>
      <c r="N59" s="14">
        <f>M59/J59</f>
        <v>0.6153846153846154</v>
      </c>
      <c r="O59" s="55">
        <v>1</v>
      </c>
      <c r="P59" s="14">
        <f>O59/J59</f>
        <v>0.038461538461538464</v>
      </c>
      <c r="Q59" s="15">
        <f>J59/C59</f>
        <v>0.20155038759689922</v>
      </c>
    </row>
    <row r="60" spans="1:17" ht="15">
      <c r="A60" s="13" t="s">
        <v>64</v>
      </c>
      <c r="B60" s="47">
        <v>185</v>
      </c>
      <c r="C60" s="92">
        <f>SUM(D60+F60+H60)</f>
        <v>182</v>
      </c>
      <c r="D60" s="47">
        <v>114</v>
      </c>
      <c r="E60" s="14">
        <f>D60/C60</f>
        <v>0.6263736263736264</v>
      </c>
      <c r="F60" s="55">
        <v>55</v>
      </c>
      <c r="G60" s="15">
        <f>F60/C60</f>
        <v>0.3021978021978022</v>
      </c>
      <c r="H60" s="47">
        <v>13</v>
      </c>
      <c r="I60" s="15">
        <f>H60/C60</f>
        <v>0.07142857142857142</v>
      </c>
      <c r="J60" s="92">
        <f>SUM(K60+M60+O60)</f>
        <v>45</v>
      </c>
      <c r="K60" s="47">
        <v>20</v>
      </c>
      <c r="L60" s="14">
        <f>K60/J60</f>
        <v>0.4444444444444444</v>
      </c>
      <c r="M60" s="55">
        <v>21</v>
      </c>
      <c r="N60" s="14">
        <f>M60/J60</f>
        <v>0.4666666666666667</v>
      </c>
      <c r="O60" s="55">
        <v>4</v>
      </c>
      <c r="P60" s="14">
        <f>O60/J60</f>
        <v>0.08888888888888889</v>
      </c>
      <c r="Q60" s="15">
        <f>J60/C60</f>
        <v>0.24725274725274726</v>
      </c>
    </row>
    <row r="61" spans="1:17" ht="15.75">
      <c r="A61" s="7" t="s">
        <v>65</v>
      </c>
      <c r="B61" s="51">
        <f>SUM(B57:B60)</f>
        <v>659</v>
      </c>
      <c r="C61" s="51">
        <f>SUM(C57:C60)</f>
        <v>623</v>
      </c>
      <c r="D61" s="51">
        <f>SUM(D57:D60)</f>
        <v>330</v>
      </c>
      <c r="E61" s="14">
        <f>D61/C61</f>
        <v>0.5296950240770465</v>
      </c>
      <c r="F61" s="51">
        <f>SUM(F57:F60)</f>
        <v>246</v>
      </c>
      <c r="G61" s="15">
        <f>F61/C61</f>
        <v>0.39486356340288925</v>
      </c>
      <c r="H61" s="51">
        <f>SUM(H57:H60)</f>
        <v>47</v>
      </c>
      <c r="I61" s="15">
        <f>H61/C61</f>
        <v>0.0754414125200642</v>
      </c>
      <c r="J61" s="51">
        <f>SUM(J57:J60)</f>
        <v>190</v>
      </c>
      <c r="K61" s="51">
        <f>SUM(K57:K60)</f>
        <v>63</v>
      </c>
      <c r="L61" s="14">
        <f>K61/J61</f>
        <v>0.33157894736842103</v>
      </c>
      <c r="M61" s="51">
        <f>SUM(M57:M60)</f>
        <v>104</v>
      </c>
      <c r="N61" s="14">
        <f>M61/J61</f>
        <v>0.5473684210526316</v>
      </c>
      <c r="O61" s="51">
        <f>SUM(O57:O60)</f>
        <v>23</v>
      </c>
      <c r="P61" s="14">
        <f>O61/J61</f>
        <v>0.12105263157894737</v>
      </c>
      <c r="Q61" s="17">
        <f>J61/C61</f>
        <v>0.30497592295345105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35</v>
      </c>
      <c r="C63" s="92">
        <f>SUM(D63+F63+H63)</f>
        <v>43</v>
      </c>
      <c r="D63" s="47">
        <v>29</v>
      </c>
      <c r="E63" s="14">
        <f>D63/C63</f>
        <v>0.6744186046511628</v>
      </c>
      <c r="F63" s="55">
        <v>7</v>
      </c>
      <c r="G63" s="15">
        <f>F63/C63</f>
        <v>0.16279069767441862</v>
      </c>
      <c r="H63" s="47">
        <v>7</v>
      </c>
      <c r="I63" s="15">
        <f>H63/C63</f>
        <v>0.16279069767441862</v>
      </c>
      <c r="J63" s="92">
        <f>SUM(K63+M63+O63)</f>
        <v>13</v>
      </c>
      <c r="K63" s="47">
        <v>5</v>
      </c>
      <c r="L63" s="14">
        <f>K63/J63</f>
        <v>0.38461538461538464</v>
      </c>
      <c r="M63" s="55">
        <v>5</v>
      </c>
      <c r="N63" s="14">
        <f>M63/J63</f>
        <v>0.38461538461538464</v>
      </c>
      <c r="O63" s="55">
        <v>3</v>
      </c>
      <c r="P63" s="14">
        <f>O63/J63</f>
        <v>0.23076923076923078</v>
      </c>
      <c r="Q63" s="15">
        <f>J63/C63</f>
        <v>0.3023255813953488</v>
      </c>
    </row>
    <row r="64" spans="1:17" ht="15">
      <c r="A64" s="13" t="s">
        <v>67</v>
      </c>
      <c r="B64" s="47">
        <v>9</v>
      </c>
      <c r="C64" s="92">
        <f>SUM(D64+F64+H64)</f>
        <v>20</v>
      </c>
      <c r="D64" s="47">
        <v>10</v>
      </c>
      <c r="E64" s="14">
        <f>D64/C64</f>
        <v>0.5</v>
      </c>
      <c r="F64" s="55">
        <v>8</v>
      </c>
      <c r="G64" s="15">
        <f>F64/C64</f>
        <v>0.4</v>
      </c>
      <c r="H64" s="47">
        <v>2</v>
      </c>
      <c r="I64" s="15">
        <f>H64/C64</f>
        <v>0.1</v>
      </c>
      <c r="J64" s="92">
        <f>SUM(K64+M64+O64)</f>
        <v>4</v>
      </c>
      <c r="K64" s="47">
        <v>3</v>
      </c>
      <c r="L64" s="14">
        <f>K64/J64</f>
        <v>0.75</v>
      </c>
      <c r="M64" s="55">
        <v>1</v>
      </c>
      <c r="N64" s="14">
        <f>M64/J64</f>
        <v>0.25</v>
      </c>
      <c r="O64" s="55">
        <v>0</v>
      </c>
      <c r="P64" s="14">
        <f>O64/J64</f>
        <v>0</v>
      </c>
      <c r="Q64" s="15">
        <f>J64/C64</f>
        <v>0.2</v>
      </c>
    </row>
    <row r="65" spans="1:17" ht="15.75">
      <c r="A65" s="7" t="s">
        <v>68</v>
      </c>
      <c r="B65" s="51">
        <f>SUM(B63:B64)</f>
        <v>44</v>
      </c>
      <c r="C65" s="51">
        <f>SUM(C63:C64)</f>
        <v>63</v>
      </c>
      <c r="D65" s="51">
        <f>SUM(D63:D64)</f>
        <v>39</v>
      </c>
      <c r="E65" s="14">
        <f>D65/C65</f>
        <v>0.6190476190476191</v>
      </c>
      <c r="F65" s="51">
        <f>SUM(F63:F64)</f>
        <v>15</v>
      </c>
      <c r="G65" s="15">
        <f>F65/C65</f>
        <v>0.23809523809523808</v>
      </c>
      <c r="H65" s="51">
        <f>SUM(H63:H64)</f>
        <v>9</v>
      </c>
      <c r="I65" s="15">
        <f>H65/C65</f>
        <v>0.14285714285714285</v>
      </c>
      <c r="J65" s="51">
        <f>SUM(J63:J64)</f>
        <v>17</v>
      </c>
      <c r="K65" s="51">
        <f>SUM(K63:K64)</f>
        <v>8</v>
      </c>
      <c r="L65" s="14">
        <f>K65/J65</f>
        <v>0.47058823529411764</v>
      </c>
      <c r="M65" s="51">
        <f>SUM(M63:M64)</f>
        <v>6</v>
      </c>
      <c r="N65" s="14">
        <f>M65/J65</f>
        <v>0.35294117647058826</v>
      </c>
      <c r="O65" s="51">
        <f>SUM(O63:O64)</f>
        <v>3</v>
      </c>
      <c r="P65" s="14">
        <f>O65/J65</f>
        <v>0.17647058823529413</v>
      </c>
      <c r="Q65" s="17">
        <f>J65/C65</f>
        <v>0.2698412698412698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2183</v>
      </c>
      <c r="C67" s="51">
        <f>SUM(C40,C48,C55,C61,C65)</f>
        <v>2122</v>
      </c>
      <c r="D67" s="51">
        <f>SUM(D40,D48,D55,D61,D65)</f>
        <v>1553</v>
      </c>
      <c r="E67" s="14">
        <f>D67/C67</f>
        <v>0.7318567389255419</v>
      </c>
      <c r="F67" s="51">
        <f>SUM(F40,F48,F55,F61,F65)</f>
        <v>428</v>
      </c>
      <c r="G67" s="15">
        <f>F67/C67</f>
        <v>0.20169651272384542</v>
      </c>
      <c r="H67" s="51">
        <f>SUM(H40,H48,H55,H61,H65)</f>
        <v>141</v>
      </c>
      <c r="I67" s="15">
        <f>H67/C67</f>
        <v>0.06644674835061264</v>
      </c>
      <c r="J67" s="51">
        <f>SUM(J40,J48,J55,J61,J65)</f>
        <v>641</v>
      </c>
      <c r="K67" s="51">
        <f>SUM(K40,K48,K55,K61,K65)</f>
        <v>378</v>
      </c>
      <c r="L67" s="14">
        <f>K67/J67</f>
        <v>0.5897035881435257</v>
      </c>
      <c r="M67" s="51">
        <f>SUM(M40,M48,M55,M61,M65)</f>
        <v>186</v>
      </c>
      <c r="N67" s="14">
        <f>M67/J67</f>
        <v>0.29017160686427457</v>
      </c>
      <c r="O67" s="51">
        <f>SUM(O40,O48,O55,O61,O65)</f>
        <v>77</v>
      </c>
      <c r="P67" s="14">
        <f>O67/J67</f>
        <v>0.12012480499219969</v>
      </c>
      <c r="Q67" s="17">
        <f>J67/C67</f>
        <v>0.30207351555136663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4839</v>
      </c>
      <c r="C69" s="51">
        <f>C35+C67</f>
        <v>4917</v>
      </c>
      <c r="D69" s="51">
        <f>D35+D67</f>
        <v>3940</v>
      </c>
      <c r="E69" s="14">
        <f>D69/C69</f>
        <v>0.8013016066707341</v>
      </c>
      <c r="F69" s="51">
        <f>F35+F67</f>
        <v>608</v>
      </c>
      <c r="G69" s="15">
        <f>F69/C69</f>
        <v>0.12365263371974781</v>
      </c>
      <c r="H69" s="51">
        <f>H35+H67</f>
        <v>369</v>
      </c>
      <c r="I69" s="15">
        <f>H69/C69</f>
        <v>0.075045759609518</v>
      </c>
      <c r="J69" s="51">
        <f>J35+J67</f>
        <v>1515</v>
      </c>
      <c r="K69" s="51">
        <f>K35+K67</f>
        <v>1071</v>
      </c>
      <c r="L69" s="14">
        <f>K69/J69</f>
        <v>0.7069306930693069</v>
      </c>
      <c r="M69" s="51">
        <f>M35+M67</f>
        <v>278</v>
      </c>
      <c r="N69" s="14">
        <f>M69/J69</f>
        <v>0.1834983498349835</v>
      </c>
      <c r="O69" s="51">
        <f>O35+O67</f>
        <v>166</v>
      </c>
      <c r="P69" s="14">
        <f>O69/J69</f>
        <v>0.10957095709570958</v>
      </c>
      <c r="Q69" s="17">
        <f>J69/C69</f>
        <v>0.30811470408785846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322</v>
      </c>
      <c r="C4" s="92">
        <f>SUM(D4+F4+H4)</f>
        <v>401</v>
      </c>
      <c r="D4" s="47">
        <v>326</v>
      </c>
      <c r="E4" s="14">
        <f aca="true" t="shared" si="0" ref="E4:E12">D4/C4</f>
        <v>0.8129675810473815</v>
      </c>
      <c r="F4" s="55">
        <v>20</v>
      </c>
      <c r="G4" s="15">
        <f aca="true" t="shared" si="1" ref="G4:G12">F4/C4</f>
        <v>0.04987531172069826</v>
      </c>
      <c r="H4" s="47">
        <v>55</v>
      </c>
      <c r="I4" s="15">
        <f aca="true" t="shared" si="2" ref="I4:I12">H4/C4</f>
        <v>0.1371571072319202</v>
      </c>
      <c r="J4" s="92">
        <f>SUM(K4+M4+O4)</f>
        <v>116</v>
      </c>
      <c r="K4" s="47">
        <v>101</v>
      </c>
      <c r="L4" s="14">
        <f aca="true" t="shared" si="3" ref="L4:L12">K4/J4</f>
        <v>0.8706896551724138</v>
      </c>
      <c r="M4" s="55">
        <v>0</v>
      </c>
      <c r="N4" s="14">
        <f aca="true" t="shared" si="4" ref="N4:N12">M4/J4</f>
        <v>0</v>
      </c>
      <c r="O4" s="55">
        <v>15</v>
      </c>
      <c r="P4" s="14">
        <f>O4/J4</f>
        <v>0.12931034482758622</v>
      </c>
      <c r="Q4" s="15">
        <f aca="true" t="shared" si="5" ref="Q4:Q12">J4/C4</f>
        <v>0.2892768079800499</v>
      </c>
    </row>
    <row r="5" spans="1:17" ht="15">
      <c r="A5" s="13" t="s">
        <v>16</v>
      </c>
      <c r="B5" s="47">
        <v>319</v>
      </c>
      <c r="C5" s="92">
        <f aca="true" t="shared" si="6" ref="C5:C11">SUM(D5+F5+H5)</f>
        <v>370</v>
      </c>
      <c r="D5" s="47">
        <v>298</v>
      </c>
      <c r="E5" s="14">
        <f t="shared" si="0"/>
        <v>0.8054054054054054</v>
      </c>
      <c r="F5" s="55">
        <v>24</v>
      </c>
      <c r="G5" s="15">
        <f t="shared" si="1"/>
        <v>0.06486486486486487</v>
      </c>
      <c r="H5" s="47">
        <v>48</v>
      </c>
      <c r="I5" s="15">
        <f t="shared" si="2"/>
        <v>0.12972972972972974</v>
      </c>
      <c r="J5" s="92">
        <f aca="true" t="shared" si="7" ref="J5:J11">SUM(K5+M5+O5)</f>
        <v>175</v>
      </c>
      <c r="K5" s="47">
        <v>162</v>
      </c>
      <c r="L5" s="14">
        <f t="shared" si="3"/>
        <v>0.9257142857142857</v>
      </c>
      <c r="M5" s="55">
        <v>2</v>
      </c>
      <c r="N5" s="14">
        <f t="shared" si="4"/>
        <v>0.011428571428571429</v>
      </c>
      <c r="O5" s="55">
        <v>11</v>
      </c>
      <c r="P5" s="14">
        <f aca="true" t="shared" si="8" ref="P5:P69">O5/J5</f>
        <v>0.06285714285714286</v>
      </c>
      <c r="Q5" s="15">
        <f t="shared" si="5"/>
        <v>0.47297297297297297</v>
      </c>
    </row>
    <row r="6" spans="1:17" ht="15">
      <c r="A6" s="13" t="s">
        <v>17</v>
      </c>
      <c r="B6" s="47">
        <v>38</v>
      </c>
      <c r="C6" s="92">
        <f t="shared" si="6"/>
        <v>33</v>
      </c>
      <c r="D6" s="47">
        <v>31</v>
      </c>
      <c r="E6" s="14">
        <f t="shared" si="0"/>
        <v>0.9393939393939394</v>
      </c>
      <c r="F6" s="55">
        <v>0</v>
      </c>
      <c r="G6" s="15">
        <f t="shared" si="1"/>
        <v>0</v>
      </c>
      <c r="H6" s="47">
        <v>2</v>
      </c>
      <c r="I6" s="15">
        <f t="shared" si="2"/>
        <v>0.06060606060606061</v>
      </c>
      <c r="J6" s="92">
        <f t="shared" si="7"/>
        <v>2</v>
      </c>
      <c r="K6" s="47">
        <v>1</v>
      </c>
      <c r="L6" s="14">
        <f t="shared" si="3"/>
        <v>0.5</v>
      </c>
      <c r="M6" s="55">
        <v>0</v>
      </c>
      <c r="N6" s="14">
        <f t="shared" si="4"/>
        <v>0</v>
      </c>
      <c r="O6" s="55">
        <v>1</v>
      </c>
      <c r="P6" s="14">
        <f t="shared" si="8"/>
        <v>0.5</v>
      </c>
      <c r="Q6" s="15">
        <f t="shared" si="5"/>
        <v>0.06060606060606061</v>
      </c>
    </row>
    <row r="7" spans="1:17" ht="15">
      <c r="A7" s="13" t="s">
        <v>18</v>
      </c>
      <c r="B7" s="47">
        <v>41</v>
      </c>
      <c r="C7" s="92">
        <f t="shared" si="6"/>
        <v>40</v>
      </c>
      <c r="D7" s="47">
        <v>38</v>
      </c>
      <c r="E7" s="14">
        <f t="shared" si="0"/>
        <v>0.95</v>
      </c>
      <c r="F7" s="55">
        <v>0</v>
      </c>
      <c r="G7" s="15">
        <f t="shared" si="1"/>
        <v>0</v>
      </c>
      <c r="H7" s="47">
        <v>2</v>
      </c>
      <c r="I7" s="15">
        <f t="shared" si="2"/>
        <v>0.05</v>
      </c>
      <c r="J7" s="92">
        <f t="shared" si="7"/>
        <v>2</v>
      </c>
      <c r="K7" s="47">
        <v>2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0.05</v>
      </c>
    </row>
    <row r="8" spans="1:17" ht="15">
      <c r="A8" s="13" t="s">
        <v>19</v>
      </c>
      <c r="B8" s="47">
        <v>48</v>
      </c>
      <c r="C8" s="92">
        <f t="shared" si="6"/>
        <v>30</v>
      </c>
      <c r="D8" s="47">
        <v>27</v>
      </c>
      <c r="E8" s="14">
        <f t="shared" si="0"/>
        <v>0.9</v>
      </c>
      <c r="F8" s="55">
        <v>1</v>
      </c>
      <c r="G8" s="15">
        <f t="shared" si="1"/>
        <v>0.03333333333333333</v>
      </c>
      <c r="H8" s="47">
        <v>2</v>
      </c>
      <c r="I8" s="15">
        <f t="shared" si="2"/>
        <v>0.06666666666666667</v>
      </c>
      <c r="J8" s="92">
        <f t="shared" si="7"/>
        <v>3</v>
      </c>
      <c r="K8" s="47">
        <v>2</v>
      </c>
      <c r="L8" s="14">
        <f t="shared" si="3"/>
        <v>0.6666666666666666</v>
      </c>
      <c r="M8" s="55">
        <v>0</v>
      </c>
      <c r="N8" s="14">
        <f t="shared" si="4"/>
        <v>0</v>
      </c>
      <c r="O8" s="55">
        <v>1</v>
      </c>
      <c r="P8" s="14">
        <f t="shared" si="8"/>
        <v>0.3333333333333333</v>
      </c>
      <c r="Q8" s="15">
        <f t="shared" si="5"/>
        <v>0.1</v>
      </c>
    </row>
    <row r="9" spans="1:17" ht="15">
      <c r="A9" s="13" t="s">
        <v>20</v>
      </c>
      <c r="B9" s="47">
        <v>24</v>
      </c>
      <c r="C9" s="92">
        <f t="shared" si="6"/>
        <v>25</v>
      </c>
      <c r="D9" s="47">
        <v>21</v>
      </c>
      <c r="E9" s="14">
        <f t="shared" si="0"/>
        <v>0.84</v>
      </c>
      <c r="F9" s="55">
        <v>3</v>
      </c>
      <c r="G9" s="15">
        <f t="shared" si="1"/>
        <v>0.12</v>
      </c>
      <c r="H9" s="47">
        <v>1</v>
      </c>
      <c r="I9" s="15">
        <f t="shared" si="2"/>
        <v>0.04</v>
      </c>
      <c r="J9" s="92">
        <f t="shared" si="7"/>
        <v>5</v>
      </c>
      <c r="K9" s="47">
        <v>5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0.2</v>
      </c>
    </row>
    <row r="10" spans="1:17" ht="15">
      <c r="A10" s="13" t="s">
        <v>21</v>
      </c>
      <c r="B10" s="47">
        <v>12</v>
      </c>
      <c r="C10" s="92">
        <f t="shared" si="6"/>
        <v>6</v>
      </c>
      <c r="D10" s="47">
        <v>6</v>
      </c>
      <c r="E10" s="14">
        <f t="shared" si="0"/>
        <v>1</v>
      </c>
      <c r="F10" s="55">
        <v>0</v>
      </c>
      <c r="G10" s="15">
        <f t="shared" si="1"/>
        <v>0</v>
      </c>
      <c r="H10" s="47">
        <v>0</v>
      </c>
      <c r="I10" s="15">
        <f t="shared" si="2"/>
        <v>0</v>
      </c>
      <c r="J10" s="92">
        <f t="shared" si="7"/>
        <v>0</v>
      </c>
      <c r="K10" s="47">
        <v>0</v>
      </c>
      <c r="L10" s="14" t="e">
        <f t="shared" si="3"/>
        <v>#DIV/0!</v>
      </c>
      <c r="M10" s="55">
        <v>0</v>
      </c>
      <c r="N10" s="14" t="e">
        <f t="shared" si="4"/>
        <v>#DIV/0!</v>
      </c>
      <c r="O10" s="55">
        <v>0</v>
      </c>
      <c r="P10" s="14" t="e">
        <f t="shared" si="8"/>
        <v>#DIV/0!</v>
      </c>
      <c r="Q10" s="15">
        <f t="shared" si="5"/>
        <v>0</v>
      </c>
    </row>
    <row r="11" spans="1:17" ht="15">
      <c r="A11" s="13" t="s">
        <v>22</v>
      </c>
      <c r="B11" s="47">
        <v>42</v>
      </c>
      <c r="C11" s="92">
        <f t="shared" si="6"/>
        <v>44</v>
      </c>
      <c r="D11" s="47">
        <v>36</v>
      </c>
      <c r="E11" s="14">
        <f t="shared" si="0"/>
        <v>0.8181818181818182</v>
      </c>
      <c r="F11" s="55">
        <v>1</v>
      </c>
      <c r="G11" s="15">
        <f t="shared" si="1"/>
        <v>0.022727272727272728</v>
      </c>
      <c r="H11" s="47">
        <v>7</v>
      </c>
      <c r="I11" s="15">
        <f t="shared" si="2"/>
        <v>0.1590909090909091</v>
      </c>
      <c r="J11" s="92">
        <f t="shared" si="7"/>
        <v>0</v>
      </c>
      <c r="K11" s="47">
        <v>0</v>
      </c>
      <c r="L11" s="14" t="e">
        <f t="shared" si="3"/>
        <v>#DIV/0!</v>
      </c>
      <c r="M11" s="55">
        <v>0</v>
      </c>
      <c r="N11" s="14" t="e">
        <f t="shared" si="4"/>
        <v>#DIV/0!</v>
      </c>
      <c r="O11" s="55">
        <v>0</v>
      </c>
      <c r="P11" s="14" t="e">
        <f t="shared" si="8"/>
        <v>#DIV/0!</v>
      </c>
      <c r="Q11" s="15">
        <f t="shared" si="5"/>
        <v>0</v>
      </c>
    </row>
    <row r="12" spans="1:17" ht="15.75">
      <c r="A12" s="7" t="s">
        <v>23</v>
      </c>
      <c r="B12" s="51">
        <f>SUM(B4:B11)</f>
        <v>846</v>
      </c>
      <c r="C12" s="51">
        <f>SUM(C4:C11)</f>
        <v>949</v>
      </c>
      <c r="D12" s="51">
        <f>SUM(D4:D11)</f>
        <v>783</v>
      </c>
      <c r="E12" s="14">
        <f t="shared" si="0"/>
        <v>0.8250790305584826</v>
      </c>
      <c r="F12" s="51">
        <f>SUM(F4:F11)</f>
        <v>49</v>
      </c>
      <c r="G12" s="15">
        <f t="shared" si="1"/>
        <v>0.051633298208640675</v>
      </c>
      <c r="H12" s="51">
        <f>SUM(H4:H11)</f>
        <v>117</v>
      </c>
      <c r="I12" s="15">
        <f t="shared" si="2"/>
        <v>0.1232876712328767</v>
      </c>
      <c r="J12" s="51">
        <f>SUM(J4:J11)</f>
        <v>303</v>
      </c>
      <c r="K12" s="51">
        <f>SUM(K4:K11)</f>
        <v>273</v>
      </c>
      <c r="L12" s="14">
        <f t="shared" si="3"/>
        <v>0.900990099009901</v>
      </c>
      <c r="M12" s="51">
        <f>SUM(M4:M11)</f>
        <v>2</v>
      </c>
      <c r="N12" s="14">
        <f t="shared" si="4"/>
        <v>0.006600660066006601</v>
      </c>
      <c r="O12" s="51">
        <f>SUM(O4:O11)</f>
        <v>28</v>
      </c>
      <c r="P12" s="14">
        <f t="shared" si="8"/>
        <v>0.0924092409240924</v>
      </c>
      <c r="Q12" s="17">
        <f t="shared" si="5"/>
        <v>0.3192834562697576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50</v>
      </c>
      <c r="C14" s="92">
        <f aca="true" t="shared" si="9" ref="C14:C21">SUM(D14+F14+H14)</f>
        <v>48</v>
      </c>
      <c r="D14" s="47">
        <v>42</v>
      </c>
      <c r="E14" s="14">
        <f aca="true" t="shared" si="10" ref="E14:E22">D14/C14</f>
        <v>0.875</v>
      </c>
      <c r="F14" s="55">
        <v>3</v>
      </c>
      <c r="G14" s="15">
        <f aca="true" t="shared" si="11" ref="G14:G22">F14/C14</f>
        <v>0.0625</v>
      </c>
      <c r="H14" s="47">
        <v>3</v>
      </c>
      <c r="I14" s="15">
        <f aca="true" t="shared" si="12" ref="I14:I22">H14/C14</f>
        <v>0.0625</v>
      </c>
      <c r="J14" s="92">
        <f aca="true" t="shared" si="13" ref="J14:J21">SUM(K14+M14+O14)</f>
        <v>7</v>
      </c>
      <c r="K14" s="47">
        <v>6</v>
      </c>
      <c r="L14" s="14">
        <f aca="true" t="shared" si="14" ref="L14:L22">K14/J14</f>
        <v>0.8571428571428571</v>
      </c>
      <c r="M14" s="55">
        <v>0</v>
      </c>
      <c r="N14" s="14">
        <f aca="true" t="shared" si="15" ref="N14:N22">M14/J14</f>
        <v>0</v>
      </c>
      <c r="O14" s="55">
        <v>1</v>
      </c>
      <c r="P14" s="14">
        <f t="shared" si="8"/>
        <v>0.14285714285714285</v>
      </c>
      <c r="Q14" s="15">
        <f aca="true" t="shared" si="16" ref="Q14:Q22">J14/C14</f>
        <v>0.14583333333333334</v>
      </c>
    </row>
    <row r="15" spans="1:17" ht="15">
      <c r="A15" s="13" t="s">
        <v>25</v>
      </c>
      <c r="B15" s="47">
        <v>350</v>
      </c>
      <c r="C15" s="92">
        <f t="shared" si="9"/>
        <v>477</v>
      </c>
      <c r="D15" s="47">
        <v>465</v>
      </c>
      <c r="E15" s="14">
        <f t="shared" si="10"/>
        <v>0.9748427672955975</v>
      </c>
      <c r="F15" s="55">
        <v>7</v>
      </c>
      <c r="G15" s="15">
        <f t="shared" si="11"/>
        <v>0.014675052410901468</v>
      </c>
      <c r="H15" s="47">
        <v>5</v>
      </c>
      <c r="I15" s="15">
        <f t="shared" si="12"/>
        <v>0.010482180293501049</v>
      </c>
      <c r="J15" s="92">
        <f t="shared" si="13"/>
        <v>145</v>
      </c>
      <c r="K15" s="47">
        <v>145</v>
      </c>
      <c r="L15" s="14">
        <f t="shared" si="14"/>
        <v>1</v>
      </c>
      <c r="M15" s="55">
        <v>0</v>
      </c>
      <c r="N15" s="14">
        <f t="shared" si="15"/>
        <v>0</v>
      </c>
      <c r="O15" s="55">
        <v>0</v>
      </c>
      <c r="P15" s="14">
        <f t="shared" si="8"/>
        <v>0</v>
      </c>
      <c r="Q15" s="15">
        <f t="shared" si="16"/>
        <v>0.3039832285115304</v>
      </c>
    </row>
    <row r="16" spans="1:17" ht="15">
      <c r="A16" s="13" t="s">
        <v>26</v>
      </c>
      <c r="B16" s="47">
        <v>246</v>
      </c>
      <c r="C16" s="92">
        <f t="shared" si="9"/>
        <v>281</v>
      </c>
      <c r="D16" s="47">
        <v>228</v>
      </c>
      <c r="E16" s="14">
        <f t="shared" si="10"/>
        <v>0.8113879003558719</v>
      </c>
      <c r="F16" s="55">
        <v>23</v>
      </c>
      <c r="G16" s="15">
        <f t="shared" si="11"/>
        <v>0.08185053380782918</v>
      </c>
      <c r="H16" s="47">
        <v>30</v>
      </c>
      <c r="I16" s="15">
        <f t="shared" si="12"/>
        <v>0.10676156583629894</v>
      </c>
      <c r="J16" s="92">
        <f t="shared" si="13"/>
        <v>73</v>
      </c>
      <c r="K16" s="47">
        <v>46</v>
      </c>
      <c r="L16" s="14">
        <f t="shared" si="14"/>
        <v>0.6301369863013698</v>
      </c>
      <c r="M16" s="55">
        <v>10</v>
      </c>
      <c r="N16" s="14">
        <f t="shared" si="15"/>
        <v>0.136986301369863</v>
      </c>
      <c r="O16" s="55">
        <v>17</v>
      </c>
      <c r="P16" s="14">
        <f t="shared" si="8"/>
        <v>0.2328767123287671</v>
      </c>
      <c r="Q16" s="15">
        <f t="shared" si="16"/>
        <v>0.2597864768683274</v>
      </c>
    </row>
    <row r="17" spans="1:17" ht="15">
      <c r="A17" s="13" t="s">
        <v>27</v>
      </c>
      <c r="B17" s="47">
        <v>51</v>
      </c>
      <c r="C17" s="92">
        <f t="shared" si="9"/>
        <v>45</v>
      </c>
      <c r="D17" s="47">
        <v>38</v>
      </c>
      <c r="E17" s="14">
        <f t="shared" si="10"/>
        <v>0.8444444444444444</v>
      </c>
      <c r="F17" s="55">
        <v>5</v>
      </c>
      <c r="G17" s="15">
        <f t="shared" si="11"/>
        <v>0.1111111111111111</v>
      </c>
      <c r="H17" s="47">
        <v>2</v>
      </c>
      <c r="I17" s="15">
        <f t="shared" si="12"/>
        <v>0.044444444444444446</v>
      </c>
      <c r="J17" s="92">
        <f t="shared" si="13"/>
        <v>11</v>
      </c>
      <c r="K17" s="47">
        <v>10</v>
      </c>
      <c r="L17" s="14">
        <f t="shared" si="14"/>
        <v>0.9090909090909091</v>
      </c>
      <c r="M17" s="55">
        <v>1</v>
      </c>
      <c r="N17" s="14">
        <f t="shared" si="15"/>
        <v>0.09090909090909091</v>
      </c>
      <c r="O17" s="55">
        <v>0</v>
      </c>
      <c r="P17" s="14">
        <f t="shared" si="8"/>
        <v>0</v>
      </c>
      <c r="Q17" s="15">
        <f t="shared" si="16"/>
        <v>0.24444444444444444</v>
      </c>
    </row>
    <row r="18" spans="1:17" ht="15">
      <c r="A18" s="13" t="s">
        <v>28</v>
      </c>
      <c r="B18" s="47">
        <v>33</v>
      </c>
      <c r="C18" s="92">
        <f t="shared" si="9"/>
        <v>47</v>
      </c>
      <c r="D18" s="47">
        <v>46</v>
      </c>
      <c r="E18" s="14">
        <f t="shared" si="10"/>
        <v>0.9787234042553191</v>
      </c>
      <c r="F18" s="55">
        <v>1</v>
      </c>
      <c r="G18" s="15">
        <f t="shared" si="11"/>
        <v>0.02127659574468085</v>
      </c>
      <c r="H18" s="47">
        <v>0</v>
      </c>
      <c r="I18" s="15">
        <f t="shared" si="12"/>
        <v>0</v>
      </c>
      <c r="J18" s="92">
        <f t="shared" si="13"/>
        <v>8</v>
      </c>
      <c r="K18" s="47">
        <v>8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8"/>
        <v>0</v>
      </c>
      <c r="Q18" s="15">
        <f t="shared" si="16"/>
        <v>0.1702127659574468</v>
      </c>
    </row>
    <row r="19" spans="1:17" ht="15">
      <c r="A19" s="13" t="s">
        <v>29</v>
      </c>
      <c r="B19" s="47">
        <v>41</v>
      </c>
      <c r="C19" s="92">
        <f t="shared" si="9"/>
        <v>41</v>
      </c>
      <c r="D19" s="47">
        <v>33</v>
      </c>
      <c r="E19" s="14">
        <f t="shared" si="10"/>
        <v>0.8048780487804879</v>
      </c>
      <c r="F19" s="55">
        <v>1</v>
      </c>
      <c r="G19" s="15">
        <f t="shared" si="11"/>
        <v>0.024390243902439025</v>
      </c>
      <c r="H19" s="47">
        <v>7</v>
      </c>
      <c r="I19" s="15">
        <f t="shared" si="12"/>
        <v>0.17073170731707318</v>
      </c>
      <c r="J19" s="92">
        <f t="shared" si="13"/>
        <v>6</v>
      </c>
      <c r="K19" s="47">
        <v>4</v>
      </c>
      <c r="L19" s="14">
        <f t="shared" si="14"/>
        <v>0.6666666666666666</v>
      </c>
      <c r="M19" s="55">
        <v>0</v>
      </c>
      <c r="N19" s="14">
        <f t="shared" si="15"/>
        <v>0</v>
      </c>
      <c r="O19" s="55">
        <v>2</v>
      </c>
      <c r="P19" s="14">
        <f t="shared" si="8"/>
        <v>0.3333333333333333</v>
      </c>
      <c r="Q19" s="15">
        <f t="shared" si="16"/>
        <v>0.14634146341463414</v>
      </c>
    </row>
    <row r="20" spans="1:17" ht="15">
      <c r="A20" s="13" t="s">
        <v>30</v>
      </c>
      <c r="B20" s="47">
        <v>60</v>
      </c>
      <c r="C20" s="92">
        <f t="shared" si="9"/>
        <v>31</v>
      </c>
      <c r="D20" s="47">
        <v>29</v>
      </c>
      <c r="E20" s="14">
        <f t="shared" si="10"/>
        <v>0.9354838709677419</v>
      </c>
      <c r="F20" s="55">
        <v>1</v>
      </c>
      <c r="G20" s="15">
        <f t="shared" si="11"/>
        <v>0.03225806451612903</v>
      </c>
      <c r="H20" s="47">
        <v>1</v>
      </c>
      <c r="I20" s="15">
        <f t="shared" si="12"/>
        <v>0.03225806451612903</v>
      </c>
      <c r="J20" s="92">
        <f t="shared" si="13"/>
        <v>2</v>
      </c>
      <c r="K20" s="47">
        <v>2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8"/>
        <v>0</v>
      </c>
      <c r="Q20" s="15">
        <f t="shared" si="16"/>
        <v>0.06451612903225806</v>
      </c>
    </row>
    <row r="21" spans="1:17" ht="15">
      <c r="A21" s="13" t="s">
        <v>31</v>
      </c>
      <c r="B21" s="47">
        <v>350</v>
      </c>
      <c r="C21" s="92">
        <f t="shared" si="9"/>
        <v>406</v>
      </c>
      <c r="D21" s="47">
        <v>368</v>
      </c>
      <c r="E21" s="14">
        <f t="shared" si="10"/>
        <v>0.9064039408866995</v>
      </c>
      <c r="F21" s="55">
        <v>10</v>
      </c>
      <c r="G21" s="15">
        <f t="shared" si="11"/>
        <v>0.024630541871921183</v>
      </c>
      <c r="H21" s="47">
        <v>28</v>
      </c>
      <c r="I21" s="15">
        <f t="shared" si="12"/>
        <v>0.06896551724137931</v>
      </c>
      <c r="J21" s="92">
        <f t="shared" si="13"/>
        <v>123</v>
      </c>
      <c r="K21" s="47">
        <v>103</v>
      </c>
      <c r="L21" s="14">
        <f t="shared" si="14"/>
        <v>0.8373983739837398</v>
      </c>
      <c r="M21" s="55">
        <v>2</v>
      </c>
      <c r="N21" s="14">
        <f t="shared" si="15"/>
        <v>0.016260162601626018</v>
      </c>
      <c r="O21" s="55">
        <v>18</v>
      </c>
      <c r="P21" s="14">
        <f t="shared" si="8"/>
        <v>0.14634146341463414</v>
      </c>
      <c r="Q21" s="15">
        <f t="shared" si="16"/>
        <v>0.30295566502463056</v>
      </c>
    </row>
    <row r="22" spans="1:17" ht="15.75">
      <c r="A22" s="7" t="s">
        <v>32</v>
      </c>
      <c r="B22" s="51">
        <f>SUM(B14:B21)</f>
        <v>1181</v>
      </c>
      <c r="C22" s="51">
        <f>SUM(C14:C21)</f>
        <v>1376</v>
      </c>
      <c r="D22" s="51">
        <f>SUM(D14:D21)</f>
        <v>1249</v>
      </c>
      <c r="E22" s="14">
        <f t="shared" si="10"/>
        <v>0.907703488372093</v>
      </c>
      <c r="F22" s="51">
        <f>SUM(F14:F21)</f>
        <v>51</v>
      </c>
      <c r="G22" s="15">
        <f t="shared" si="11"/>
        <v>0.037063953488372096</v>
      </c>
      <c r="H22" s="51">
        <f>SUM(H14:H21)</f>
        <v>76</v>
      </c>
      <c r="I22" s="15">
        <f t="shared" si="12"/>
        <v>0.055232558139534885</v>
      </c>
      <c r="J22" s="51">
        <f>SUM(J14:J21)</f>
        <v>375</v>
      </c>
      <c r="K22" s="51">
        <f>SUM(K14:K21)</f>
        <v>324</v>
      </c>
      <c r="L22" s="14">
        <f t="shared" si="14"/>
        <v>0.864</v>
      </c>
      <c r="M22" s="51">
        <f>SUM(M14:M21)</f>
        <v>13</v>
      </c>
      <c r="N22" s="14">
        <f t="shared" si="15"/>
        <v>0.034666666666666665</v>
      </c>
      <c r="O22" s="51">
        <f>SUM(O14:O21)</f>
        <v>38</v>
      </c>
      <c r="P22" s="14">
        <f t="shared" si="8"/>
        <v>0.10133333333333333</v>
      </c>
      <c r="Q22" s="17">
        <f t="shared" si="16"/>
        <v>0.27252906976744184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19</v>
      </c>
      <c r="C24" s="92">
        <f aca="true" t="shared" si="17" ref="C24:C32">SUM(D24+F24+H24)</f>
        <v>17</v>
      </c>
      <c r="D24" s="47">
        <v>16</v>
      </c>
      <c r="E24" s="14">
        <f aca="true" t="shared" si="18" ref="E24:E33">D24/C24</f>
        <v>0.9411764705882353</v>
      </c>
      <c r="F24" s="55">
        <v>0</v>
      </c>
      <c r="G24" s="15">
        <f aca="true" t="shared" si="19" ref="G24:G33">F24/C24</f>
        <v>0</v>
      </c>
      <c r="H24" s="47">
        <v>1</v>
      </c>
      <c r="I24" s="15">
        <f aca="true" t="shared" si="20" ref="I24:I33">H24/C24</f>
        <v>0.058823529411764705</v>
      </c>
      <c r="J24" s="92">
        <f aca="true" t="shared" si="21" ref="J24:J32">SUM(K24+M24+O24)</f>
        <v>3</v>
      </c>
      <c r="K24" s="47">
        <v>3</v>
      </c>
      <c r="L24" s="14">
        <f aca="true" t="shared" si="22" ref="L24:L33">K24/J24</f>
        <v>1</v>
      </c>
      <c r="M24" s="55">
        <v>0</v>
      </c>
      <c r="N24" s="14">
        <f aca="true" t="shared" si="23" ref="N24:N33">M24/J24</f>
        <v>0</v>
      </c>
      <c r="O24" s="55">
        <v>0</v>
      </c>
      <c r="P24" s="14">
        <f t="shared" si="8"/>
        <v>0</v>
      </c>
      <c r="Q24" s="15">
        <f aca="true" t="shared" si="24" ref="Q24:Q33">J24/C24</f>
        <v>0.17647058823529413</v>
      </c>
    </row>
    <row r="25" spans="1:17" ht="15">
      <c r="A25" s="13" t="s">
        <v>34</v>
      </c>
      <c r="B25" s="47">
        <v>31</v>
      </c>
      <c r="C25" s="92">
        <f t="shared" si="17"/>
        <v>21</v>
      </c>
      <c r="D25" s="47">
        <v>19</v>
      </c>
      <c r="E25" s="14">
        <f t="shared" si="18"/>
        <v>0.9047619047619048</v>
      </c>
      <c r="F25" s="55">
        <v>1</v>
      </c>
      <c r="G25" s="15">
        <f t="shared" si="19"/>
        <v>0.047619047619047616</v>
      </c>
      <c r="H25" s="47">
        <v>1</v>
      </c>
      <c r="I25" s="15">
        <f t="shared" si="20"/>
        <v>0.047619047619047616</v>
      </c>
      <c r="J25" s="92">
        <f t="shared" si="21"/>
        <v>4</v>
      </c>
      <c r="K25" s="47">
        <v>3</v>
      </c>
      <c r="L25" s="14">
        <f t="shared" si="22"/>
        <v>0.75</v>
      </c>
      <c r="M25" s="55">
        <v>0</v>
      </c>
      <c r="N25" s="14">
        <f t="shared" si="23"/>
        <v>0</v>
      </c>
      <c r="O25" s="55">
        <v>1</v>
      </c>
      <c r="P25" s="14">
        <f t="shared" si="8"/>
        <v>0.25</v>
      </c>
      <c r="Q25" s="15">
        <f t="shared" si="24"/>
        <v>0.19047619047619047</v>
      </c>
    </row>
    <row r="26" spans="1:17" ht="15">
      <c r="A26" s="13" t="s">
        <v>35</v>
      </c>
      <c r="B26" s="47">
        <v>26</v>
      </c>
      <c r="C26" s="92">
        <f t="shared" si="17"/>
        <v>21</v>
      </c>
      <c r="D26" s="47">
        <v>21</v>
      </c>
      <c r="E26" s="14">
        <f t="shared" si="18"/>
        <v>1</v>
      </c>
      <c r="F26" s="55">
        <v>0</v>
      </c>
      <c r="G26" s="15">
        <f t="shared" si="19"/>
        <v>0</v>
      </c>
      <c r="H26" s="47">
        <v>0</v>
      </c>
      <c r="I26" s="15">
        <f t="shared" si="20"/>
        <v>0</v>
      </c>
      <c r="J26" s="92">
        <f t="shared" si="21"/>
        <v>1</v>
      </c>
      <c r="K26" s="47">
        <v>1</v>
      </c>
      <c r="L26" s="14">
        <f t="shared" si="22"/>
        <v>1</v>
      </c>
      <c r="M26" s="55">
        <v>0</v>
      </c>
      <c r="N26" s="14">
        <f t="shared" si="23"/>
        <v>0</v>
      </c>
      <c r="O26" s="55">
        <v>0</v>
      </c>
      <c r="P26" s="14">
        <f t="shared" si="8"/>
        <v>0</v>
      </c>
      <c r="Q26" s="15">
        <f t="shared" si="24"/>
        <v>0.047619047619047616</v>
      </c>
    </row>
    <row r="27" spans="1:17" ht="15">
      <c r="A27" s="13" t="s">
        <v>36</v>
      </c>
      <c r="B27" s="47">
        <v>38</v>
      </c>
      <c r="C27" s="92">
        <f t="shared" si="17"/>
        <v>26</v>
      </c>
      <c r="D27" s="47">
        <v>25</v>
      </c>
      <c r="E27" s="14">
        <f t="shared" si="18"/>
        <v>0.9615384615384616</v>
      </c>
      <c r="F27" s="55">
        <v>0</v>
      </c>
      <c r="G27" s="15">
        <f t="shared" si="19"/>
        <v>0</v>
      </c>
      <c r="H27" s="47">
        <v>1</v>
      </c>
      <c r="I27" s="15">
        <f t="shared" si="20"/>
        <v>0.038461538461538464</v>
      </c>
      <c r="J27" s="92">
        <f t="shared" si="21"/>
        <v>3</v>
      </c>
      <c r="K27" s="47">
        <v>3</v>
      </c>
      <c r="L27" s="14">
        <f t="shared" si="22"/>
        <v>1</v>
      </c>
      <c r="M27" s="55">
        <v>0</v>
      </c>
      <c r="N27" s="14">
        <f t="shared" si="23"/>
        <v>0</v>
      </c>
      <c r="O27" s="55">
        <v>0</v>
      </c>
      <c r="P27" s="14">
        <f t="shared" si="8"/>
        <v>0</v>
      </c>
      <c r="Q27" s="15">
        <f t="shared" si="24"/>
        <v>0.11538461538461539</v>
      </c>
    </row>
    <row r="28" spans="1:17" ht="15">
      <c r="A28" s="13" t="s">
        <v>37</v>
      </c>
      <c r="B28" s="47">
        <v>16</v>
      </c>
      <c r="C28" s="92">
        <f t="shared" si="17"/>
        <v>12</v>
      </c>
      <c r="D28" s="47">
        <v>12</v>
      </c>
      <c r="E28" s="14">
        <f t="shared" si="18"/>
        <v>1</v>
      </c>
      <c r="F28" s="55">
        <v>0</v>
      </c>
      <c r="G28" s="15">
        <f t="shared" si="19"/>
        <v>0</v>
      </c>
      <c r="H28" s="47">
        <v>0</v>
      </c>
      <c r="I28" s="15">
        <f t="shared" si="20"/>
        <v>0</v>
      </c>
      <c r="J28" s="92">
        <f t="shared" si="21"/>
        <v>6</v>
      </c>
      <c r="K28" s="47">
        <v>6</v>
      </c>
      <c r="L28" s="14">
        <f t="shared" si="22"/>
        <v>1</v>
      </c>
      <c r="M28" s="55">
        <v>0</v>
      </c>
      <c r="N28" s="14">
        <f t="shared" si="23"/>
        <v>0</v>
      </c>
      <c r="O28" s="55">
        <v>0</v>
      </c>
      <c r="P28" s="14">
        <f t="shared" si="8"/>
        <v>0</v>
      </c>
      <c r="Q28" s="15">
        <f t="shared" si="24"/>
        <v>0.5</v>
      </c>
    </row>
    <row r="29" spans="1:17" ht="15">
      <c r="A29" s="13" t="s">
        <v>38</v>
      </c>
      <c r="B29" s="47">
        <v>16</v>
      </c>
      <c r="C29" s="92">
        <f t="shared" si="17"/>
        <v>10</v>
      </c>
      <c r="D29" s="47">
        <v>9</v>
      </c>
      <c r="E29" s="14">
        <f t="shared" si="18"/>
        <v>0.9</v>
      </c>
      <c r="F29" s="55">
        <v>0</v>
      </c>
      <c r="G29" s="15">
        <f t="shared" si="19"/>
        <v>0</v>
      </c>
      <c r="H29" s="47">
        <v>1</v>
      </c>
      <c r="I29" s="15">
        <f t="shared" si="20"/>
        <v>0.1</v>
      </c>
      <c r="J29" s="92">
        <f t="shared" si="21"/>
        <v>2</v>
      </c>
      <c r="K29" s="47">
        <v>2</v>
      </c>
      <c r="L29" s="14">
        <f t="shared" si="22"/>
        <v>1</v>
      </c>
      <c r="M29" s="55">
        <v>0</v>
      </c>
      <c r="N29" s="14">
        <f t="shared" si="23"/>
        <v>0</v>
      </c>
      <c r="O29" s="55">
        <v>0</v>
      </c>
      <c r="P29" s="14">
        <f t="shared" si="8"/>
        <v>0</v>
      </c>
      <c r="Q29" s="15">
        <f t="shared" si="24"/>
        <v>0.2</v>
      </c>
    </row>
    <row r="30" spans="1:17" ht="15">
      <c r="A30" s="13" t="s">
        <v>39</v>
      </c>
      <c r="B30" s="47">
        <v>275</v>
      </c>
      <c r="C30" s="92">
        <f t="shared" si="17"/>
        <v>344</v>
      </c>
      <c r="D30" s="47">
        <v>269</v>
      </c>
      <c r="E30" s="14">
        <f t="shared" si="18"/>
        <v>0.7819767441860465</v>
      </c>
      <c r="F30" s="55">
        <v>47</v>
      </c>
      <c r="G30" s="15">
        <f t="shared" si="19"/>
        <v>0.13662790697674418</v>
      </c>
      <c r="H30" s="47">
        <v>28</v>
      </c>
      <c r="I30" s="15">
        <f t="shared" si="20"/>
        <v>0.08139534883720931</v>
      </c>
      <c r="J30" s="92">
        <f t="shared" si="21"/>
        <v>154</v>
      </c>
      <c r="K30" s="47">
        <v>113</v>
      </c>
      <c r="L30" s="14">
        <f t="shared" si="22"/>
        <v>0.7337662337662337</v>
      </c>
      <c r="M30" s="55">
        <v>27</v>
      </c>
      <c r="N30" s="14">
        <f t="shared" si="23"/>
        <v>0.17532467532467533</v>
      </c>
      <c r="O30" s="55">
        <v>14</v>
      </c>
      <c r="P30" s="14">
        <f t="shared" si="8"/>
        <v>0.09090909090909091</v>
      </c>
      <c r="Q30" s="15">
        <f t="shared" si="24"/>
        <v>0.4476744186046512</v>
      </c>
    </row>
    <row r="31" spans="1:17" ht="15">
      <c r="A31" s="13" t="s">
        <v>40</v>
      </c>
      <c r="B31" s="47">
        <v>37</v>
      </c>
      <c r="C31" s="92">
        <f t="shared" si="17"/>
        <v>26</v>
      </c>
      <c r="D31" s="47">
        <v>19</v>
      </c>
      <c r="E31" s="14">
        <f t="shared" si="18"/>
        <v>0.7307692307692307</v>
      </c>
      <c r="F31" s="55">
        <v>1</v>
      </c>
      <c r="G31" s="15">
        <f t="shared" si="19"/>
        <v>0.038461538461538464</v>
      </c>
      <c r="H31" s="47">
        <v>6</v>
      </c>
      <c r="I31" s="15">
        <f t="shared" si="20"/>
        <v>0.23076923076923078</v>
      </c>
      <c r="J31" s="92">
        <f t="shared" si="21"/>
        <v>9</v>
      </c>
      <c r="K31" s="47">
        <v>6</v>
      </c>
      <c r="L31" s="14">
        <f t="shared" si="22"/>
        <v>0.6666666666666666</v>
      </c>
      <c r="M31" s="55">
        <v>0</v>
      </c>
      <c r="N31" s="14">
        <f t="shared" si="23"/>
        <v>0</v>
      </c>
      <c r="O31" s="55">
        <v>3</v>
      </c>
      <c r="P31" s="14">
        <f t="shared" si="8"/>
        <v>0.3333333333333333</v>
      </c>
      <c r="Q31" s="15">
        <f t="shared" si="24"/>
        <v>0.34615384615384615</v>
      </c>
    </row>
    <row r="32" spans="1:17" ht="15">
      <c r="A32" s="13" t="s">
        <v>41</v>
      </c>
      <c r="B32" s="47">
        <v>29</v>
      </c>
      <c r="C32" s="92">
        <f t="shared" si="17"/>
        <v>38</v>
      </c>
      <c r="D32" s="47">
        <v>34</v>
      </c>
      <c r="E32" s="14">
        <f t="shared" si="18"/>
        <v>0.8947368421052632</v>
      </c>
      <c r="F32" s="55">
        <v>1</v>
      </c>
      <c r="G32" s="15">
        <f t="shared" si="19"/>
        <v>0.02631578947368421</v>
      </c>
      <c r="H32" s="47">
        <v>3</v>
      </c>
      <c r="I32" s="15">
        <f t="shared" si="20"/>
        <v>0.07894736842105263</v>
      </c>
      <c r="J32" s="92">
        <f t="shared" si="21"/>
        <v>14</v>
      </c>
      <c r="K32" s="47">
        <v>12</v>
      </c>
      <c r="L32" s="14">
        <f t="shared" si="22"/>
        <v>0.8571428571428571</v>
      </c>
      <c r="M32" s="55">
        <v>0</v>
      </c>
      <c r="N32" s="14">
        <f t="shared" si="23"/>
        <v>0</v>
      </c>
      <c r="O32" s="55">
        <v>2</v>
      </c>
      <c r="P32" s="14">
        <f t="shared" si="8"/>
        <v>0.14285714285714285</v>
      </c>
      <c r="Q32" s="15">
        <f t="shared" si="24"/>
        <v>0.3684210526315789</v>
      </c>
    </row>
    <row r="33" spans="1:17" ht="15.75">
      <c r="A33" s="7" t="s">
        <v>42</v>
      </c>
      <c r="B33" s="51">
        <f>SUM(B24:B32)</f>
        <v>487</v>
      </c>
      <c r="C33" s="51">
        <f>SUM(C24:C32)</f>
        <v>515</v>
      </c>
      <c r="D33" s="51">
        <f>SUM(D24:D32)</f>
        <v>424</v>
      </c>
      <c r="E33" s="14">
        <f t="shared" si="18"/>
        <v>0.8233009708737864</v>
      </c>
      <c r="F33" s="51">
        <f>SUM(F24:F32)</f>
        <v>50</v>
      </c>
      <c r="G33" s="15">
        <f t="shared" si="19"/>
        <v>0.0970873786407767</v>
      </c>
      <c r="H33" s="51">
        <f>SUM(H24:H32)</f>
        <v>41</v>
      </c>
      <c r="I33" s="15">
        <f t="shared" si="20"/>
        <v>0.07961165048543689</v>
      </c>
      <c r="J33" s="51">
        <f>SUM(J24:J32)</f>
        <v>196</v>
      </c>
      <c r="K33" s="51">
        <f>SUM(K24:K32)</f>
        <v>149</v>
      </c>
      <c r="L33" s="14">
        <f t="shared" si="22"/>
        <v>0.7602040816326531</v>
      </c>
      <c r="M33" s="51">
        <f>SUM(M24:M32)</f>
        <v>27</v>
      </c>
      <c r="N33" s="14">
        <f t="shared" si="23"/>
        <v>0.1377551020408163</v>
      </c>
      <c r="O33" s="51">
        <f>SUM(O24:O32)</f>
        <v>20</v>
      </c>
      <c r="P33" s="14">
        <f t="shared" si="8"/>
        <v>0.10204081632653061</v>
      </c>
      <c r="Q33" s="17">
        <f t="shared" si="24"/>
        <v>0.38058252427184464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2514</v>
      </c>
      <c r="C35" s="51">
        <f>C12+C22+C33</f>
        <v>2840</v>
      </c>
      <c r="D35" s="51">
        <f>D12+D22+D33</f>
        <v>2456</v>
      </c>
      <c r="E35" s="14">
        <f>D35/C35</f>
        <v>0.8647887323943662</v>
      </c>
      <c r="F35" s="51">
        <f>F12+F22+F33</f>
        <v>150</v>
      </c>
      <c r="G35" s="15">
        <f>F35/C35</f>
        <v>0.0528169014084507</v>
      </c>
      <c r="H35" s="51">
        <f>H12+H22+H33</f>
        <v>234</v>
      </c>
      <c r="I35" s="15">
        <f>H35/C35</f>
        <v>0.0823943661971831</v>
      </c>
      <c r="J35" s="51">
        <f>J12+J22+J33</f>
        <v>874</v>
      </c>
      <c r="K35" s="51">
        <f>K12+K22+K33</f>
        <v>746</v>
      </c>
      <c r="L35" s="14">
        <f>K35/J35</f>
        <v>0.8535469107551488</v>
      </c>
      <c r="M35" s="51">
        <f>M12+M22+M33</f>
        <v>42</v>
      </c>
      <c r="N35" s="14">
        <f>M35/J35</f>
        <v>0.04805491990846682</v>
      </c>
      <c r="O35" s="51">
        <f>O12+O22+O33</f>
        <v>86</v>
      </c>
      <c r="P35" s="14">
        <f t="shared" si="8"/>
        <v>0.09839816933638444</v>
      </c>
      <c r="Q35" s="17">
        <f>J35/C35</f>
        <v>0.3077464788732394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53</v>
      </c>
      <c r="C37" s="92">
        <f>SUM(D37+F37+H37)</f>
        <v>46</v>
      </c>
      <c r="D37" s="47">
        <v>46</v>
      </c>
      <c r="E37" s="14">
        <f>D37/C37</f>
        <v>1</v>
      </c>
      <c r="F37" s="55">
        <v>0</v>
      </c>
      <c r="G37" s="15">
        <f>F37/C37</f>
        <v>0</v>
      </c>
      <c r="H37" s="47">
        <v>0</v>
      </c>
      <c r="I37" s="15">
        <f>H37/C37</f>
        <v>0</v>
      </c>
      <c r="J37" s="92">
        <f>SUM(K37+M37+O37)</f>
        <v>10</v>
      </c>
      <c r="K37" s="47">
        <v>10</v>
      </c>
      <c r="L37" s="14">
        <f>K37/J37</f>
        <v>1</v>
      </c>
      <c r="M37" s="55">
        <v>0</v>
      </c>
      <c r="N37" s="14">
        <f>M37/J37</f>
        <v>0</v>
      </c>
      <c r="O37" s="55">
        <v>0</v>
      </c>
      <c r="P37" s="14">
        <f t="shared" si="8"/>
        <v>0</v>
      </c>
      <c r="Q37" s="15">
        <f>J37/C37</f>
        <v>0.21739130434782608</v>
      </c>
    </row>
    <row r="38" spans="1:17" ht="15">
      <c r="A38" s="13" t="s">
        <v>45</v>
      </c>
      <c r="B38" s="47">
        <v>121</v>
      </c>
      <c r="C38" s="92">
        <f>SUM(D38+F38+H38)</f>
        <v>149</v>
      </c>
      <c r="D38" s="47">
        <v>141</v>
      </c>
      <c r="E38" s="14">
        <f>D38/C38</f>
        <v>0.9463087248322147</v>
      </c>
      <c r="F38" s="55">
        <v>2</v>
      </c>
      <c r="G38" s="15">
        <f>F38/C38</f>
        <v>0.013422818791946308</v>
      </c>
      <c r="H38" s="47">
        <v>6</v>
      </c>
      <c r="I38" s="15">
        <f>H38/C38</f>
        <v>0.040268456375838924</v>
      </c>
      <c r="J38" s="92">
        <f>SUM(K38+M38+O38)</f>
        <v>38</v>
      </c>
      <c r="K38" s="47">
        <v>34</v>
      </c>
      <c r="L38" s="14">
        <f>K38/J38</f>
        <v>0.8947368421052632</v>
      </c>
      <c r="M38" s="55">
        <v>1</v>
      </c>
      <c r="N38" s="14">
        <f>M38/J38</f>
        <v>0.02631578947368421</v>
      </c>
      <c r="O38" s="55">
        <v>3</v>
      </c>
      <c r="P38" s="14">
        <f t="shared" si="8"/>
        <v>0.07894736842105263</v>
      </c>
      <c r="Q38" s="15">
        <f>J38/C38</f>
        <v>0.2550335570469799</v>
      </c>
    </row>
    <row r="39" spans="1:17" ht="15">
      <c r="A39" s="13" t="s">
        <v>46</v>
      </c>
      <c r="B39" s="47">
        <v>158</v>
      </c>
      <c r="C39" s="92">
        <f>SUM(D39+F39+H39)</f>
        <v>189</v>
      </c>
      <c r="D39" s="47">
        <v>157</v>
      </c>
      <c r="E39" s="14">
        <f>D39/C39</f>
        <v>0.8306878306878307</v>
      </c>
      <c r="F39" s="55">
        <v>5</v>
      </c>
      <c r="G39" s="15">
        <f>F39/C39</f>
        <v>0.026455026455026454</v>
      </c>
      <c r="H39" s="47">
        <v>27</v>
      </c>
      <c r="I39" s="15">
        <f>H39/C39</f>
        <v>0.14285714285714285</v>
      </c>
      <c r="J39" s="92">
        <f>SUM(K39+M39+O39)</f>
        <v>54</v>
      </c>
      <c r="K39" s="47">
        <v>32</v>
      </c>
      <c r="L39" s="14">
        <f>K39/J39</f>
        <v>0.5925925925925926</v>
      </c>
      <c r="M39" s="55">
        <v>5</v>
      </c>
      <c r="N39" s="14">
        <f>M39/J39</f>
        <v>0.09259259259259259</v>
      </c>
      <c r="O39" s="55">
        <v>17</v>
      </c>
      <c r="P39" s="14">
        <f t="shared" si="8"/>
        <v>0.3148148148148148</v>
      </c>
      <c r="Q39" s="15">
        <f>J39/C39</f>
        <v>0.2857142857142857</v>
      </c>
    </row>
    <row r="40" spans="1:17" ht="15.75">
      <c r="A40" s="7" t="s">
        <v>47</v>
      </c>
      <c r="B40" s="51">
        <f>SUM(B37:B39)</f>
        <v>332</v>
      </c>
      <c r="C40" s="51">
        <f>SUM(C37:C39)</f>
        <v>384</v>
      </c>
      <c r="D40" s="51">
        <f>SUM(D37:D39)</f>
        <v>344</v>
      </c>
      <c r="E40" s="14">
        <f>D40/C40</f>
        <v>0.8958333333333334</v>
      </c>
      <c r="F40" s="51">
        <f>SUM(F37:F39)</f>
        <v>7</v>
      </c>
      <c r="G40" s="15">
        <f>F40/C40</f>
        <v>0.018229166666666668</v>
      </c>
      <c r="H40" s="51">
        <f>SUM(H37:H39)</f>
        <v>33</v>
      </c>
      <c r="I40" s="15">
        <f>H40/C40</f>
        <v>0.0859375</v>
      </c>
      <c r="J40" s="51">
        <f>SUM(J37:J39)</f>
        <v>102</v>
      </c>
      <c r="K40" s="51">
        <f>SUM(K37:K39)</f>
        <v>76</v>
      </c>
      <c r="L40" s="14">
        <f>K40/J40</f>
        <v>0.7450980392156863</v>
      </c>
      <c r="M40" s="51">
        <f>SUM(M37:M39)</f>
        <v>6</v>
      </c>
      <c r="N40" s="14">
        <f>M40/J40</f>
        <v>0.058823529411764705</v>
      </c>
      <c r="O40" s="51">
        <f>SUM(O37:O39)</f>
        <v>20</v>
      </c>
      <c r="P40" s="14">
        <f t="shared" si="8"/>
        <v>0.19607843137254902</v>
      </c>
      <c r="Q40" s="17">
        <f>J40/C40</f>
        <v>0.265625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114</v>
      </c>
      <c r="C42" s="92">
        <f aca="true" t="shared" si="25" ref="C42:C47">SUM(D42+F42+H42)</f>
        <v>106</v>
      </c>
      <c r="D42" s="47">
        <v>103</v>
      </c>
      <c r="E42" s="14">
        <f aca="true" t="shared" si="26" ref="E42:E48">D42/C42</f>
        <v>0.9716981132075472</v>
      </c>
      <c r="F42" s="55">
        <v>1</v>
      </c>
      <c r="G42" s="15">
        <f aca="true" t="shared" si="27" ref="G42:G48">F42/C42</f>
        <v>0.009433962264150943</v>
      </c>
      <c r="H42" s="47">
        <v>2</v>
      </c>
      <c r="I42" s="15">
        <f aca="true" t="shared" si="28" ref="I42:I48">H42/C42</f>
        <v>0.018867924528301886</v>
      </c>
      <c r="J42" s="92">
        <f aca="true" t="shared" si="29" ref="J42:J47">SUM(K42+M42+O42)</f>
        <v>33</v>
      </c>
      <c r="K42" s="47">
        <v>31</v>
      </c>
      <c r="L42" s="14">
        <f aca="true" t="shared" si="30" ref="L42:L48">K42/J42</f>
        <v>0.9393939393939394</v>
      </c>
      <c r="M42" s="55">
        <v>0</v>
      </c>
      <c r="N42" s="14">
        <f aca="true" t="shared" si="31" ref="N42:N48">M42/J42</f>
        <v>0</v>
      </c>
      <c r="O42" s="55">
        <v>2</v>
      </c>
      <c r="P42" s="14">
        <f t="shared" si="8"/>
        <v>0.06060606060606061</v>
      </c>
      <c r="Q42" s="15">
        <f aca="true" t="shared" si="32" ref="Q42:Q48">J42/C42</f>
        <v>0.3113207547169811</v>
      </c>
    </row>
    <row r="43" spans="1:17" ht="15">
      <c r="A43" s="13" t="s">
        <v>49</v>
      </c>
      <c r="B43" s="47">
        <v>52</v>
      </c>
      <c r="C43" s="92">
        <f t="shared" si="25"/>
        <v>81</v>
      </c>
      <c r="D43" s="47">
        <v>68</v>
      </c>
      <c r="E43" s="14">
        <f t="shared" si="26"/>
        <v>0.8395061728395061</v>
      </c>
      <c r="F43" s="55">
        <v>4</v>
      </c>
      <c r="G43" s="15">
        <f t="shared" si="27"/>
        <v>0.04938271604938271</v>
      </c>
      <c r="H43" s="47">
        <v>9</v>
      </c>
      <c r="I43" s="15">
        <f t="shared" si="28"/>
        <v>0.1111111111111111</v>
      </c>
      <c r="J43" s="92">
        <f t="shared" si="29"/>
        <v>12</v>
      </c>
      <c r="K43" s="47">
        <v>9</v>
      </c>
      <c r="L43" s="14">
        <f t="shared" si="30"/>
        <v>0.75</v>
      </c>
      <c r="M43" s="55">
        <v>0</v>
      </c>
      <c r="N43" s="14">
        <f t="shared" si="31"/>
        <v>0</v>
      </c>
      <c r="O43" s="55">
        <v>3</v>
      </c>
      <c r="P43" s="14">
        <f t="shared" si="8"/>
        <v>0.25</v>
      </c>
      <c r="Q43" s="15">
        <f t="shared" si="32"/>
        <v>0.14814814814814814</v>
      </c>
    </row>
    <row r="44" spans="1:17" ht="15">
      <c r="A44" s="13" t="s">
        <v>50</v>
      </c>
      <c r="B44" s="47">
        <v>117</v>
      </c>
      <c r="C44" s="92">
        <f t="shared" si="25"/>
        <v>121</v>
      </c>
      <c r="D44" s="47">
        <v>114</v>
      </c>
      <c r="E44" s="14">
        <f t="shared" si="26"/>
        <v>0.9421487603305785</v>
      </c>
      <c r="F44" s="55">
        <v>3</v>
      </c>
      <c r="G44" s="15">
        <f t="shared" si="27"/>
        <v>0.024793388429752067</v>
      </c>
      <c r="H44" s="47">
        <v>4</v>
      </c>
      <c r="I44" s="15">
        <f t="shared" si="28"/>
        <v>0.03305785123966942</v>
      </c>
      <c r="J44" s="92">
        <f t="shared" si="29"/>
        <v>38</v>
      </c>
      <c r="K44" s="47">
        <v>34</v>
      </c>
      <c r="L44" s="14">
        <f t="shared" si="30"/>
        <v>0.8947368421052632</v>
      </c>
      <c r="M44" s="55">
        <v>3</v>
      </c>
      <c r="N44" s="14">
        <f t="shared" si="31"/>
        <v>0.07894736842105263</v>
      </c>
      <c r="O44" s="55">
        <v>1</v>
      </c>
      <c r="P44" s="14">
        <f t="shared" si="8"/>
        <v>0.02631578947368421</v>
      </c>
      <c r="Q44" s="15">
        <f t="shared" si="32"/>
        <v>0.3140495867768595</v>
      </c>
    </row>
    <row r="45" spans="1:17" ht="15">
      <c r="A45" s="13" t="s">
        <v>51</v>
      </c>
      <c r="B45" s="47">
        <v>117</v>
      </c>
      <c r="C45" s="92">
        <f t="shared" si="25"/>
        <v>127</v>
      </c>
      <c r="D45" s="47">
        <v>119</v>
      </c>
      <c r="E45" s="14">
        <f t="shared" si="26"/>
        <v>0.937007874015748</v>
      </c>
      <c r="F45" s="55">
        <v>1</v>
      </c>
      <c r="G45" s="15">
        <f t="shared" si="27"/>
        <v>0.007874015748031496</v>
      </c>
      <c r="H45" s="47">
        <v>7</v>
      </c>
      <c r="I45" s="15">
        <f t="shared" si="28"/>
        <v>0.05511811023622047</v>
      </c>
      <c r="J45" s="92">
        <f t="shared" si="29"/>
        <v>31</v>
      </c>
      <c r="K45" s="47">
        <v>26</v>
      </c>
      <c r="L45" s="14">
        <f t="shared" si="30"/>
        <v>0.8387096774193549</v>
      </c>
      <c r="M45" s="55">
        <v>0</v>
      </c>
      <c r="N45" s="14">
        <f t="shared" si="31"/>
        <v>0</v>
      </c>
      <c r="O45" s="55">
        <v>5</v>
      </c>
      <c r="P45" s="14">
        <f t="shared" si="8"/>
        <v>0.16129032258064516</v>
      </c>
      <c r="Q45" s="15">
        <f t="shared" si="32"/>
        <v>0.2440944881889764</v>
      </c>
    </row>
    <row r="46" spans="1:17" ht="15">
      <c r="A46" s="13" t="s">
        <v>52</v>
      </c>
      <c r="B46" s="47">
        <v>89</v>
      </c>
      <c r="C46" s="92">
        <f t="shared" si="25"/>
        <v>98</v>
      </c>
      <c r="D46" s="47">
        <v>94</v>
      </c>
      <c r="E46" s="14">
        <f t="shared" si="26"/>
        <v>0.9591836734693877</v>
      </c>
      <c r="F46" s="55">
        <v>3</v>
      </c>
      <c r="G46" s="15">
        <f t="shared" si="27"/>
        <v>0.030612244897959183</v>
      </c>
      <c r="H46" s="47">
        <v>1</v>
      </c>
      <c r="I46" s="15">
        <f t="shared" si="28"/>
        <v>0.01020408163265306</v>
      </c>
      <c r="J46" s="92">
        <f t="shared" si="29"/>
        <v>30</v>
      </c>
      <c r="K46" s="47">
        <v>28</v>
      </c>
      <c r="L46" s="14">
        <f t="shared" si="30"/>
        <v>0.9333333333333333</v>
      </c>
      <c r="M46" s="55">
        <v>1</v>
      </c>
      <c r="N46" s="14">
        <f t="shared" si="31"/>
        <v>0.03333333333333333</v>
      </c>
      <c r="O46" s="55">
        <v>1</v>
      </c>
      <c r="P46" s="14">
        <f t="shared" si="8"/>
        <v>0.03333333333333333</v>
      </c>
      <c r="Q46" s="15">
        <f t="shared" si="32"/>
        <v>0.30612244897959184</v>
      </c>
    </row>
    <row r="47" spans="1:17" ht="15">
      <c r="A47" s="13" t="s">
        <v>53</v>
      </c>
      <c r="B47" s="47">
        <v>116</v>
      </c>
      <c r="C47" s="92">
        <f t="shared" si="25"/>
        <v>114</v>
      </c>
      <c r="D47" s="47">
        <v>95</v>
      </c>
      <c r="E47" s="14">
        <f t="shared" si="26"/>
        <v>0.8333333333333334</v>
      </c>
      <c r="F47" s="55">
        <v>17</v>
      </c>
      <c r="G47" s="15">
        <f t="shared" si="27"/>
        <v>0.14912280701754385</v>
      </c>
      <c r="H47" s="47">
        <v>2</v>
      </c>
      <c r="I47" s="15">
        <f t="shared" si="28"/>
        <v>0.017543859649122806</v>
      </c>
      <c r="J47" s="92">
        <f t="shared" si="29"/>
        <v>36</v>
      </c>
      <c r="K47" s="47">
        <v>31</v>
      </c>
      <c r="L47" s="14">
        <f t="shared" si="30"/>
        <v>0.8611111111111112</v>
      </c>
      <c r="M47" s="55">
        <v>4</v>
      </c>
      <c r="N47" s="14">
        <f t="shared" si="31"/>
        <v>0.1111111111111111</v>
      </c>
      <c r="O47" s="55">
        <v>1</v>
      </c>
      <c r="P47" s="14">
        <f t="shared" si="8"/>
        <v>0.027777777777777776</v>
      </c>
      <c r="Q47" s="15">
        <f t="shared" si="32"/>
        <v>0.3157894736842105</v>
      </c>
    </row>
    <row r="48" spans="1:17" ht="15.75">
      <c r="A48" s="7" t="s">
        <v>54</v>
      </c>
      <c r="B48" s="51">
        <f>SUM(B42:B47)</f>
        <v>605</v>
      </c>
      <c r="C48" s="51">
        <f>SUM(C42:C47)</f>
        <v>647</v>
      </c>
      <c r="D48" s="51">
        <f>SUM(D42:D47)</f>
        <v>593</v>
      </c>
      <c r="E48" s="14">
        <f t="shared" si="26"/>
        <v>0.9165378670788253</v>
      </c>
      <c r="F48" s="51">
        <f>SUM(F42:F47)</f>
        <v>29</v>
      </c>
      <c r="G48" s="15">
        <f t="shared" si="27"/>
        <v>0.04482225656877898</v>
      </c>
      <c r="H48" s="51">
        <f>SUM(H42:H47)</f>
        <v>25</v>
      </c>
      <c r="I48" s="15">
        <f t="shared" si="28"/>
        <v>0.03863987635239567</v>
      </c>
      <c r="J48" s="51">
        <f>SUM(J42:J47)</f>
        <v>180</v>
      </c>
      <c r="K48" s="51">
        <f>SUM(K42:K47)</f>
        <v>159</v>
      </c>
      <c r="L48" s="14">
        <f t="shared" si="30"/>
        <v>0.8833333333333333</v>
      </c>
      <c r="M48" s="51">
        <f>SUM(M42:M47)</f>
        <v>8</v>
      </c>
      <c r="N48" s="14">
        <f t="shared" si="31"/>
        <v>0.044444444444444446</v>
      </c>
      <c r="O48" s="51">
        <f>SUM(O42:O47)</f>
        <v>13</v>
      </c>
      <c r="P48" s="14">
        <f t="shared" si="8"/>
        <v>0.07222222222222222</v>
      </c>
      <c r="Q48" s="17">
        <f t="shared" si="32"/>
        <v>0.2782071097372488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69</v>
      </c>
      <c r="C50" s="92">
        <f>SUM(D50+F50+H50)</f>
        <v>81</v>
      </c>
      <c r="D50" s="47">
        <v>67</v>
      </c>
      <c r="E50" s="14">
        <f aca="true" t="shared" si="33" ref="E50:E55">D50/C50</f>
        <v>0.8271604938271605</v>
      </c>
      <c r="F50" s="55">
        <v>14</v>
      </c>
      <c r="G50" s="15">
        <f aca="true" t="shared" si="34" ref="G50:G55">F50/C50</f>
        <v>0.1728395061728395</v>
      </c>
      <c r="H50" s="47">
        <v>0</v>
      </c>
      <c r="I50" s="15">
        <f aca="true" t="shared" si="35" ref="I50:I55">H50/C50</f>
        <v>0</v>
      </c>
      <c r="J50" s="92">
        <f>SUM(K50+M50+O50)</f>
        <v>18</v>
      </c>
      <c r="K50" s="47">
        <v>18</v>
      </c>
      <c r="L50" s="14">
        <f aca="true" t="shared" si="36" ref="L50:L55">K50/J50</f>
        <v>1</v>
      </c>
      <c r="M50" s="55">
        <v>0</v>
      </c>
      <c r="N50" s="14">
        <f aca="true" t="shared" si="37" ref="N50:N55">M50/J50</f>
        <v>0</v>
      </c>
      <c r="O50" s="55">
        <v>0</v>
      </c>
      <c r="P50" s="14">
        <f t="shared" si="8"/>
        <v>0</v>
      </c>
      <c r="Q50" s="15">
        <f aca="true" t="shared" si="38" ref="Q50:Q55">J50/C50</f>
        <v>0.2222222222222222</v>
      </c>
    </row>
    <row r="51" spans="1:17" ht="15">
      <c r="A51" s="13" t="s">
        <v>56</v>
      </c>
      <c r="B51" s="47">
        <v>102</v>
      </c>
      <c r="C51" s="92">
        <f>SUM(D51+F51+H51)</f>
        <v>102</v>
      </c>
      <c r="D51" s="47">
        <v>85</v>
      </c>
      <c r="E51" s="14">
        <f t="shared" si="33"/>
        <v>0.8333333333333334</v>
      </c>
      <c r="F51" s="55">
        <v>7</v>
      </c>
      <c r="G51" s="15">
        <f t="shared" si="34"/>
        <v>0.06862745098039216</v>
      </c>
      <c r="H51" s="47">
        <v>10</v>
      </c>
      <c r="I51" s="15">
        <f t="shared" si="35"/>
        <v>0.09803921568627451</v>
      </c>
      <c r="J51" s="92">
        <f>SUM(K51+M51+O51)</f>
        <v>21</v>
      </c>
      <c r="K51" s="47">
        <v>20</v>
      </c>
      <c r="L51" s="14">
        <f t="shared" si="36"/>
        <v>0.9523809523809523</v>
      </c>
      <c r="M51" s="55">
        <v>1</v>
      </c>
      <c r="N51" s="14">
        <f t="shared" si="37"/>
        <v>0.047619047619047616</v>
      </c>
      <c r="O51" s="55">
        <v>0</v>
      </c>
      <c r="P51" s="14">
        <f t="shared" si="8"/>
        <v>0</v>
      </c>
      <c r="Q51" s="15">
        <f t="shared" si="38"/>
        <v>0.20588235294117646</v>
      </c>
    </row>
    <row r="52" spans="1:17" ht="15">
      <c r="A52" s="13" t="s">
        <v>57</v>
      </c>
      <c r="B52" s="47">
        <v>72</v>
      </c>
      <c r="C52" s="92">
        <f>SUM(D52+F52+H52)</f>
        <v>85</v>
      </c>
      <c r="D52" s="47">
        <v>63</v>
      </c>
      <c r="E52" s="14">
        <f t="shared" si="33"/>
        <v>0.7411764705882353</v>
      </c>
      <c r="F52" s="55">
        <v>21</v>
      </c>
      <c r="G52" s="15">
        <f t="shared" si="34"/>
        <v>0.24705882352941178</v>
      </c>
      <c r="H52" s="47">
        <v>1</v>
      </c>
      <c r="I52" s="15">
        <f t="shared" si="35"/>
        <v>0.011764705882352941</v>
      </c>
      <c r="J52" s="92">
        <f>SUM(K52+M52+O52)</f>
        <v>18</v>
      </c>
      <c r="K52" s="47">
        <v>9</v>
      </c>
      <c r="L52" s="14">
        <f t="shared" si="36"/>
        <v>0.5</v>
      </c>
      <c r="M52" s="55">
        <v>9</v>
      </c>
      <c r="N52" s="14">
        <f t="shared" si="37"/>
        <v>0.5</v>
      </c>
      <c r="O52" s="55">
        <v>0</v>
      </c>
      <c r="P52" s="14">
        <f t="shared" si="8"/>
        <v>0</v>
      </c>
      <c r="Q52" s="15">
        <f t="shared" si="38"/>
        <v>0.21176470588235294</v>
      </c>
    </row>
    <row r="53" spans="1:17" ht="15">
      <c r="A53" s="13" t="s">
        <v>58</v>
      </c>
      <c r="B53" s="47">
        <v>44</v>
      </c>
      <c r="C53" s="92">
        <f>SUM(D53+F53+H53)</f>
        <v>46</v>
      </c>
      <c r="D53" s="47">
        <v>46</v>
      </c>
      <c r="E53" s="14">
        <f t="shared" si="33"/>
        <v>1</v>
      </c>
      <c r="F53" s="55">
        <v>0</v>
      </c>
      <c r="G53" s="15">
        <f t="shared" si="34"/>
        <v>0</v>
      </c>
      <c r="H53" s="47">
        <v>0</v>
      </c>
      <c r="I53" s="15">
        <f t="shared" si="35"/>
        <v>0</v>
      </c>
      <c r="J53" s="92">
        <f>SUM(K53+M53+O53)</f>
        <v>7</v>
      </c>
      <c r="K53" s="47">
        <v>7</v>
      </c>
      <c r="L53" s="14">
        <f t="shared" si="36"/>
        <v>1</v>
      </c>
      <c r="M53" s="55">
        <v>0</v>
      </c>
      <c r="N53" s="14">
        <f t="shared" si="37"/>
        <v>0</v>
      </c>
      <c r="O53" s="55">
        <v>0</v>
      </c>
      <c r="P53" s="14">
        <f t="shared" si="8"/>
        <v>0</v>
      </c>
      <c r="Q53" s="15">
        <f t="shared" si="38"/>
        <v>0.15217391304347827</v>
      </c>
    </row>
    <row r="54" spans="1:17" ht="15">
      <c r="A54" s="13" t="s">
        <v>59</v>
      </c>
      <c r="B54" s="47">
        <v>186</v>
      </c>
      <c r="C54" s="92">
        <f>SUM(D54+F54+H54)</f>
        <v>215</v>
      </c>
      <c r="D54" s="47">
        <v>116</v>
      </c>
      <c r="E54" s="14">
        <f t="shared" si="33"/>
        <v>0.5395348837209303</v>
      </c>
      <c r="F54" s="55">
        <v>73</v>
      </c>
      <c r="G54" s="15">
        <f t="shared" si="34"/>
        <v>0.3395348837209302</v>
      </c>
      <c r="H54" s="47">
        <v>26</v>
      </c>
      <c r="I54" s="15">
        <f t="shared" si="35"/>
        <v>0.12093023255813953</v>
      </c>
      <c r="J54" s="92">
        <f>SUM(K54+M54+O54)</f>
        <v>85</v>
      </c>
      <c r="K54" s="47">
        <v>23</v>
      </c>
      <c r="L54" s="14">
        <f t="shared" si="36"/>
        <v>0.27058823529411763</v>
      </c>
      <c r="M54" s="55">
        <v>43</v>
      </c>
      <c r="N54" s="14">
        <f t="shared" si="37"/>
        <v>0.5058823529411764</v>
      </c>
      <c r="O54" s="55">
        <v>19</v>
      </c>
      <c r="P54" s="14">
        <f t="shared" si="8"/>
        <v>0.2235294117647059</v>
      </c>
      <c r="Q54" s="15">
        <f t="shared" si="38"/>
        <v>0.3953488372093023</v>
      </c>
    </row>
    <row r="55" spans="1:17" ht="15.75">
      <c r="A55" s="7" t="s">
        <v>60</v>
      </c>
      <c r="B55" s="51">
        <f>SUM(B50:B54)</f>
        <v>473</v>
      </c>
      <c r="C55" s="51">
        <f>SUM(C50:C54)</f>
        <v>529</v>
      </c>
      <c r="D55" s="51">
        <f>SUM(D50:D54)</f>
        <v>377</v>
      </c>
      <c r="E55" s="14">
        <f t="shared" si="33"/>
        <v>0.7126654064272212</v>
      </c>
      <c r="F55" s="51">
        <f>SUM(F50:F54)</f>
        <v>115</v>
      </c>
      <c r="G55" s="15">
        <f t="shared" si="34"/>
        <v>0.21739130434782608</v>
      </c>
      <c r="H55" s="51">
        <f>SUM(H50:H54)</f>
        <v>37</v>
      </c>
      <c r="I55" s="15">
        <f t="shared" si="35"/>
        <v>0.06994328922495274</v>
      </c>
      <c r="J55" s="51">
        <f>SUM(J50:J54)</f>
        <v>149</v>
      </c>
      <c r="K55" s="51">
        <f>SUM(K50:K54)</f>
        <v>77</v>
      </c>
      <c r="L55" s="14">
        <f t="shared" si="36"/>
        <v>0.5167785234899329</v>
      </c>
      <c r="M55" s="51">
        <f>SUM(M50:M54)</f>
        <v>53</v>
      </c>
      <c r="N55" s="14">
        <f t="shared" si="37"/>
        <v>0.35570469798657717</v>
      </c>
      <c r="O55" s="51">
        <f>SUM(O50:O54)</f>
        <v>19</v>
      </c>
      <c r="P55" s="14">
        <f t="shared" si="8"/>
        <v>0.12751677852348994</v>
      </c>
      <c r="Q55" s="17">
        <f t="shared" si="38"/>
        <v>0.28166351606805295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185</v>
      </c>
      <c r="C57" s="92">
        <f>SUM(D57+F57+H57)</f>
        <v>207</v>
      </c>
      <c r="D57" s="47">
        <v>96</v>
      </c>
      <c r="E57" s="14">
        <f>D57/C57</f>
        <v>0.463768115942029</v>
      </c>
      <c r="F57" s="55">
        <v>90</v>
      </c>
      <c r="G57" s="15">
        <f>F57/C57</f>
        <v>0.43478260869565216</v>
      </c>
      <c r="H57" s="47">
        <v>21</v>
      </c>
      <c r="I57" s="15">
        <f>H57/C57</f>
        <v>0.10144927536231885</v>
      </c>
      <c r="J57" s="92">
        <f>SUM(K57+M57+O57)</f>
        <v>72</v>
      </c>
      <c r="K57" s="47">
        <v>17</v>
      </c>
      <c r="L57" s="14">
        <f>K57/J57</f>
        <v>0.2361111111111111</v>
      </c>
      <c r="M57" s="55">
        <v>40</v>
      </c>
      <c r="N57" s="14">
        <f>M57/J57</f>
        <v>0.5555555555555556</v>
      </c>
      <c r="O57" s="55">
        <v>15</v>
      </c>
      <c r="P57" s="14">
        <f t="shared" si="8"/>
        <v>0.20833333333333334</v>
      </c>
      <c r="Q57" s="15">
        <f>J57/C57</f>
        <v>0.34782608695652173</v>
      </c>
    </row>
    <row r="58" spans="1:17" ht="15">
      <c r="A58" s="13" t="s">
        <v>62</v>
      </c>
      <c r="B58" s="47">
        <v>139</v>
      </c>
      <c r="C58" s="92">
        <f>SUM(D58+F58+H58)</f>
        <v>184</v>
      </c>
      <c r="D58" s="47">
        <v>65</v>
      </c>
      <c r="E58" s="14">
        <f>D58/C58</f>
        <v>0.3532608695652174</v>
      </c>
      <c r="F58" s="55">
        <v>90</v>
      </c>
      <c r="G58" s="15">
        <f>F58/C58</f>
        <v>0.4891304347826087</v>
      </c>
      <c r="H58" s="47">
        <v>29</v>
      </c>
      <c r="I58" s="15">
        <f>H58/C58</f>
        <v>0.15760869565217392</v>
      </c>
      <c r="J58" s="92">
        <f>SUM(K58+M58+O58)</f>
        <v>57</v>
      </c>
      <c r="K58" s="47">
        <v>19</v>
      </c>
      <c r="L58" s="14">
        <f>K58/J58</f>
        <v>0.3333333333333333</v>
      </c>
      <c r="M58" s="55">
        <v>33</v>
      </c>
      <c r="N58" s="14">
        <f>M58/J58</f>
        <v>0.5789473684210527</v>
      </c>
      <c r="O58" s="55">
        <v>5</v>
      </c>
      <c r="P58" s="14">
        <f t="shared" si="8"/>
        <v>0.08771929824561403</v>
      </c>
      <c r="Q58" s="15">
        <f>J58/C58</f>
        <v>0.30978260869565216</v>
      </c>
    </row>
    <row r="59" spans="1:17" ht="15">
      <c r="A59" s="13" t="s">
        <v>63</v>
      </c>
      <c r="B59" s="47">
        <v>132</v>
      </c>
      <c r="C59" s="92">
        <f>SUM(D59+F59+H59)</f>
        <v>135</v>
      </c>
      <c r="D59" s="47">
        <v>64</v>
      </c>
      <c r="E59" s="14">
        <f>D59/C59</f>
        <v>0.4740740740740741</v>
      </c>
      <c r="F59" s="55">
        <v>62</v>
      </c>
      <c r="G59" s="15">
        <f>F59/C59</f>
        <v>0.45925925925925926</v>
      </c>
      <c r="H59" s="47">
        <v>9</v>
      </c>
      <c r="I59" s="15">
        <f>H59/C59</f>
        <v>0.06666666666666667</v>
      </c>
      <c r="J59" s="92">
        <f>SUM(K59+M59+O59)</f>
        <v>50</v>
      </c>
      <c r="K59" s="47">
        <v>7</v>
      </c>
      <c r="L59" s="14">
        <f>K59/J59</f>
        <v>0.14</v>
      </c>
      <c r="M59" s="55">
        <v>41</v>
      </c>
      <c r="N59" s="14">
        <f>M59/J59</f>
        <v>0.82</v>
      </c>
      <c r="O59" s="55">
        <v>2</v>
      </c>
      <c r="P59" s="14">
        <f t="shared" si="8"/>
        <v>0.04</v>
      </c>
      <c r="Q59" s="15">
        <f>J59/C59</f>
        <v>0.37037037037037035</v>
      </c>
    </row>
    <row r="60" spans="1:17" ht="15">
      <c r="A60" s="13" t="s">
        <v>64</v>
      </c>
      <c r="B60" s="47">
        <v>157</v>
      </c>
      <c r="C60" s="92">
        <f>SUM(D60+F60+H60)</f>
        <v>195</v>
      </c>
      <c r="D60" s="47">
        <v>130</v>
      </c>
      <c r="E60" s="14">
        <f>D60/C60</f>
        <v>0.6666666666666666</v>
      </c>
      <c r="F60" s="55">
        <v>49</v>
      </c>
      <c r="G60" s="15">
        <f>F60/C60</f>
        <v>0.2512820512820513</v>
      </c>
      <c r="H60" s="47">
        <v>16</v>
      </c>
      <c r="I60" s="15">
        <f>H60/C60</f>
        <v>0.08205128205128205</v>
      </c>
      <c r="J60" s="92">
        <f>SUM(K60+M60+O60)</f>
        <v>33</v>
      </c>
      <c r="K60" s="47">
        <v>12</v>
      </c>
      <c r="L60" s="14">
        <f>K60/J60</f>
        <v>0.36363636363636365</v>
      </c>
      <c r="M60" s="55">
        <v>17</v>
      </c>
      <c r="N60" s="14">
        <f>M60/J60</f>
        <v>0.5151515151515151</v>
      </c>
      <c r="O60" s="55">
        <v>4</v>
      </c>
      <c r="P60" s="14">
        <f t="shared" si="8"/>
        <v>0.12121212121212122</v>
      </c>
      <c r="Q60" s="15">
        <f>J60/C60</f>
        <v>0.16923076923076924</v>
      </c>
    </row>
    <row r="61" spans="1:17" ht="15.75">
      <c r="A61" s="7" t="s">
        <v>65</v>
      </c>
      <c r="B61" s="51">
        <f>SUM(B57:B60)</f>
        <v>613</v>
      </c>
      <c r="C61" s="51">
        <f>SUM(C57:C60)</f>
        <v>721</v>
      </c>
      <c r="D61" s="51">
        <f>SUM(D57:D60)</f>
        <v>355</v>
      </c>
      <c r="E61" s="14">
        <f>D61/C61</f>
        <v>0.492371705963939</v>
      </c>
      <c r="F61" s="51">
        <f>SUM(F57:F60)</f>
        <v>291</v>
      </c>
      <c r="G61" s="15">
        <f>F61/C61</f>
        <v>0.40360610263522884</v>
      </c>
      <c r="H61" s="51">
        <f>SUM(H57:H60)</f>
        <v>75</v>
      </c>
      <c r="I61" s="15">
        <f>H61/C61</f>
        <v>0.10402219140083217</v>
      </c>
      <c r="J61" s="51">
        <f>SUM(J57:J60)</f>
        <v>212</v>
      </c>
      <c r="K61" s="51">
        <f>SUM(K57:K60)</f>
        <v>55</v>
      </c>
      <c r="L61" s="14">
        <f>K61/J61</f>
        <v>0.25943396226415094</v>
      </c>
      <c r="M61" s="51">
        <f>SUM(M57:M60)</f>
        <v>131</v>
      </c>
      <c r="N61" s="14">
        <f>M61/J61</f>
        <v>0.6179245283018868</v>
      </c>
      <c r="O61" s="51">
        <f>SUM(O57:O60)</f>
        <v>26</v>
      </c>
      <c r="P61" s="14">
        <f t="shared" si="8"/>
        <v>0.12264150943396226</v>
      </c>
      <c r="Q61" s="17">
        <f>J61/C61</f>
        <v>0.29403606102635227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46</v>
      </c>
      <c r="C63" s="92">
        <f>SUM(D63+F63+H63)</f>
        <v>53</v>
      </c>
      <c r="D63" s="47">
        <v>42</v>
      </c>
      <c r="E63" s="14">
        <f>D63/C63</f>
        <v>0.7924528301886793</v>
      </c>
      <c r="F63" s="55">
        <v>6</v>
      </c>
      <c r="G63" s="15">
        <f>F63/C63</f>
        <v>0.11320754716981132</v>
      </c>
      <c r="H63" s="47">
        <v>5</v>
      </c>
      <c r="I63" s="15">
        <f>H63/C63</f>
        <v>0.09433962264150944</v>
      </c>
      <c r="J63" s="92">
        <f>SUM(K63+M63+O63)</f>
        <v>23</v>
      </c>
      <c r="K63" s="47">
        <v>16</v>
      </c>
      <c r="L63" s="14">
        <f>K63/J63</f>
        <v>0.6956521739130435</v>
      </c>
      <c r="M63" s="55">
        <v>5</v>
      </c>
      <c r="N63" s="14">
        <f>M63/J63</f>
        <v>0.21739130434782608</v>
      </c>
      <c r="O63" s="55">
        <v>2</v>
      </c>
      <c r="P63" s="14">
        <f t="shared" si="8"/>
        <v>0.08695652173913043</v>
      </c>
      <c r="Q63" s="15">
        <f>J63/C63</f>
        <v>0.4339622641509434</v>
      </c>
    </row>
    <row r="64" spans="1:17" ht="15">
      <c r="A64" s="13" t="s">
        <v>67</v>
      </c>
      <c r="B64" s="47">
        <v>8</v>
      </c>
      <c r="C64" s="92">
        <f>SUM(D64+F64+H64)</f>
        <v>7</v>
      </c>
      <c r="D64" s="47">
        <v>5</v>
      </c>
      <c r="E64" s="14">
        <f>D64/C64</f>
        <v>0.7142857142857143</v>
      </c>
      <c r="F64" s="55">
        <v>2</v>
      </c>
      <c r="G64" s="15">
        <f>F64/C64</f>
        <v>0.2857142857142857</v>
      </c>
      <c r="H64" s="47">
        <v>0</v>
      </c>
      <c r="I64" s="15">
        <f>H64/C64</f>
        <v>0</v>
      </c>
      <c r="J64" s="92">
        <f>SUM(K64+M64+O64)</f>
        <v>2</v>
      </c>
      <c r="K64" s="47">
        <v>1</v>
      </c>
      <c r="L64" s="14">
        <f>K64/J64</f>
        <v>0.5</v>
      </c>
      <c r="M64" s="55">
        <v>1</v>
      </c>
      <c r="N64" s="14">
        <f>M64/J64</f>
        <v>0.5</v>
      </c>
      <c r="O64" s="55">
        <v>0</v>
      </c>
      <c r="P64" s="14">
        <f t="shared" si="8"/>
        <v>0</v>
      </c>
      <c r="Q64" s="15">
        <f>J64/C64</f>
        <v>0.2857142857142857</v>
      </c>
    </row>
    <row r="65" spans="1:17" ht="15.75">
      <c r="A65" s="7" t="s">
        <v>68</v>
      </c>
      <c r="B65" s="51">
        <f>SUM(B63:B64)</f>
        <v>54</v>
      </c>
      <c r="C65" s="51">
        <f>SUM(C63:C64)</f>
        <v>60</v>
      </c>
      <c r="D65" s="51">
        <f>SUM(D63:D64)</f>
        <v>47</v>
      </c>
      <c r="E65" s="14">
        <f>D65/C65</f>
        <v>0.7833333333333333</v>
      </c>
      <c r="F65" s="51">
        <f>SUM(F63:F64)</f>
        <v>8</v>
      </c>
      <c r="G65" s="15">
        <f>F65/C65</f>
        <v>0.13333333333333333</v>
      </c>
      <c r="H65" s="51">
        <f>SUM(H63:H64)</f>
        <v>5</v>
      </c>
      <c r="I65" s="15">
        <f>H65/C65</f>
        <v>0.08333333333333333</v>
      </c>
      <c r="J65" s="51">
        <f>SUM(J63:J64)</f>
        <v>25</v>
      </c>
      <c r="K65" s="51">
        <f>SUM(K63:K64)</f>
        <v>17</v>
      </c>
      <c r="L65" s="14">
        <f>K65/J65</f>
        <v>0.68</v>
      </c>
      <c r="M65" s="51">
        <f>SUM(M63:M64)</f>
        <v>6</v>
      </c>
      <c r="N65" s="14">
        <f>M65/J65</f>
        <v>0.24</v>
      </c>
      <c r="O65" s="51">
        <f>SUM(O63:O64)</f>
        <v>2</v>
      </c>
      <c r="P65" s="14">
        <f t="shared" si="8"/>
        <v>0.08</v>
      </c>
      <c r="Q65" s="17">
        <f>J65/C65</f>
        <v>0.4166666666666667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2077</v>
      </c>
      <c r="C67" s="51">
        <f>SUM(C40,C48,C55,C61,C65)</f>
        <v>2341</v>
      </c>
      <c r="D67" s="51">
        <f>SUM(D40,D48,D55,D61,D65)</f>
        <v>1716</v>
      </c>
      <c r="E67" s="14">
        <f>D67/C67</f>
        <v>0.7330200768902179</v>
      </c>
      <c r="F67" s="51">
        <f>SUM(F40,F48,F55,F61,F65)</f>
        <v>450</v>
      </c>
      <c r="G67" s="15">
        <f>F67/C67</f>
        <v>0.19222554463904315</v>
      </c>
      <c r="H67" s="51">
        <f>SUM(H40,H48,H55,H61,H65)</f>
        <v>175</v>
      </c>
      <c r="I67" s="15">
        <f>H67/C67</f>
        <v>0.074754378470739</v>
      </c>
      <c r="J67" s="51">
        <f>SUM(J40,J48,J55,J61,J65)</f>
        <v>668</v>
      </c>
      <c r="K67" s="51">
        <f>SUM(K40,K48,K55,K61,K65)</f>
        <v>384</v>
      </c>
      <c r="L67" s="14">
        <f>K67/J67</f>
        <v>0.5748502994011976</v>
      </c>
      <c r="M67" s="51">
        <f>SUM(M40,M48,M55,M61,M65)</f>
        <v>204</v>
      </c>
      <c r="N67" s="14">
        <f>M67/J67</f>
        <v>0.30538922155688625</v>
      </c>
      <c r="O67" s="51">
        <f>SUM(O40,O48,O55,O61,O65)</f>
        <v>80</v>
      </c>
      <c r="P67" s="14">
        <f t="shared" si="8"/>
        <v>0.11976047904191617</v>
      </c>
      <c r="Q67" s="17">
        <f>J67/C67</f>
        <v>0.28534814181973517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4591</v>
      </c>
      <c r="C69" s="51">
        <f>C35+C67</f>
        <v>5181</v>
      </c>
      <c r="D69" s="51">
        <f>D35+D67</f>
        <v>4172</v>
      </c>
      <c r="E69" s="14">
        <f>D69/C69</f>
        <v>0.8052499517467671</v>
      </c>
      <c r="F69" s="51">
        <f>F35+F67</f>
        <v>600</v>
      </c>
      <c r="G69" s="15">
        <f>F69/C69</f>
        <v>0.11580775911986103</v>
      </c>
      <c r="H69" s="51">
        <f>H35+H67</f>
        <v>409</v>
      </c>
      <c r="I69" s="15">
        <f>H69/C69</f>
        <v>0.07894228913337194</v>
      </c>
      <c r="J69" s="51">
        <f>J35+J67</f>
        <v>1542</v>
      </c>
      <c r="K69" s="51">
        <f>K35+K67</f>
        <v>1130</v>
      </c>
      <c r="L69" s="14">
        <f>K69/J69</f>
        <v>0.7328145265888456</v>
      </c>
      <c r="M69" s="51">
        <f>M35+M67</f>
        <v>246</v>
      </c>
      <c r="N69" s="14">
        <f>M69/J69</f>
        <v>0.15953307392996108</v>
      </c>
      <c r="O69" s="51">
        <f>O35+O67</f>
        <v>166</v>
      </c>
      <c r="P69" s="14">
        <f t="shared" si="8"/>
        <v>0.10765239948119326</v>
      </c>
      <c r="Q69" s="17">
        <f>J69/C69</f>
        <v>0.29762594093804284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5" sqref="C5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372</v>
      </c>
      <c r="C4" s="92">
        <f>SUM(D4+F4+H4)</f>
        <v>362</v>
      </c>
      <c r="D4" s="47">
        <v>318</v>
      </c>
      <c r="E4" s="14">
        <f aca="true" t="shared" si="0" ref="E4:E12">D4/C4</f>
        <v>0.8784530386740331</v>
      </c>
      <c r="F4" s="55">
        <v>5</v>
      </c>
      <c r="G4" s="15">
        <f aca="true" t="shared" si="1" ref="G4:G12">F4/C4</f>
        <v>0.013812154696132596</v>
      </c>
      <c r="H4" s="47">
        <v>39</v>
      </c>
      <c r="I4" s="15">
        <f aca="true" t="shared" si="2" ref="I4:I12">H4/C4</f>
        <v>0.10773480662983426</v>
      </c>
      <c r="J4" s="92">
        <f>SUM(K4+M4+O4)</f>
        <v>115</v>
      </c>
      <c r="K4" s="47">
        <v>103</v>
      </c>
      <c r="L4" s="14">
        <f aca="true" t="shared" si="3" ref="L4:L12">K4/J4</f>
        <v>0.8956521739130435</v>
      </c>
      <c r="M4" s="55">
        <v>0</v>
      </c>
      <c r="N4" s="14">
        <f aca="true" t="shared" si="4" ref="N4:N12">M4/J4</f>
        <v>0</v>
      </c>
      <c r="O4" s="55">
        <v>12</v>
      </c>
      <c r="P4" s="14">
        <f>O4/J4</f>
        <v>0.10434782608695652</v>
      </c>
      <c r="Q4" s="15">
        <f aca="true" t="shared" si="5" ref="Q4:Q12">J4/C4</f>
        <v>0.31767955801104975</v>
      </c>
    </row>
    <row r="5" spans="1:17" ht="15">
      <c r="A5" s="13" t="s">
        <v>16</v>
      </c>
      <c r="B5" s="47">
        <v>298</v>
      </c>
      <c r="C5" s="92">
        <f aca="true" t="shared" si="6" ref="C5:C11">SUM(D5+F5+H5)</f>
        <v>312</v>
      </c>
      <c r="D5" s="47">
        <v>235</v>
      </c>
      <c r="E5" s="14">
        <f t="shared" si="0"/>
        <v>0.7532051282051282</v>
      </c>
      <c r="F5" s="55">
        <v>37</v>
      </c>
      <c r="G5" s="15">
        <f t="shared" si="1"/>
        <v>0.11858974358974358</v>
      </c>
      <c r="H5" s="47">
        <v>40</v>
      </c>
      <c r="I5" s="15">
        <f t="shared" si="2"/>
        <v>0.1282051282051282</v>
      </c>
      <c r="J5" s="92">
        <f aca="true" t="shared" si="7" ref="J5:J11">SUM(K5+M5+O5)</f>
        <v>148</v>
      </c>
      <c r="K5" s="47">
        <v>111</v>
      </c>
      <c r="L5" s="14">
        <f t="shared" si="3"/>
        <v>0.75</v>
      </c>
      <c r="M5" s="55">
        <v>21</v>
      </c>
      <c r="N5" s="14">
        <f t="shared" si="4"/>
        <v>0.14189189189189189</v>
      </c>
      <c r="O5" s="55">
        <v>16</v>
      </c>
      <c r="P5" s="14">
        <f aca="true" t="shared" si="8" ref="P5:P12">O5/J5</f>
        <v>0.10810810810810811</v>
      </c>
      <c r="Q5" s="15">
        <f t="shared" si="5"/>
        <v>0.47435897435897434</v>
      </c>
    </row>
    <row r="6" spans="1:17" ht="15">
      <c r="A6" s="13" t="s">
        <v>17</v>
      </c>
      <c r="B6" s="47">
        <v>40</v>
      </c>
      <c r="C6" s="92">
        <f t="shared" si="6"/>
        <v>37</v>
      </c>
      <c r="D6" s="47">
        <v>37</v>
      </c>
      <c r="E6" s="14">
        <f t="shared" si="0"/>
        <v>1</v>
      </c>
      <c r="F6" s="55">
        <v>0</v>
      </c>
      <c r="G6" s="15">
        <f t="shared" si="1"/>
        <v>0</v>
      </c>
      <c r="H6" s="47">
        <v>0</v>
      </c>
      <c r="I6" s="15">
        <f t="shared" si="2"/>
        <v>0</v>
      </c>
      <c r="J6" s="92">
        <f t="shared" si="7"/>
        <v>4</v>
      </c>
      <c r="K6" s="47">
        <v>4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0.10810810810810811</v>
      </c>
    </row>
    <row r="7" spans="1:17" ht="15">
      <c r="A7" s="13" t="s">
        <v>18</v>
      </c>
      <c r="B7" s="47">
        <v>19</v>
      </c>
      <c r="C7" s="92">
        <f t="shared" si="6"/>
        <v>28</v>
      </c>
      <c r="D7" s="47">
        <v>22</v>
      </c>
      <c r="E7" s="14">
        <f t="shared" si="0"/>
        <v>0.7857142857142857</v>
      </c>
      <c r="F7" s="55">
        <v>3</v>
      </c>
      <c r="G7" s="15">
        <f t="shared" si="1"/>
        <v>0.10714285714285714</v>
      </c>
      <c r="H7" s="47">
        <v>3</v>
      </c>
      <c r="I7" s="15">
        <f t="shared" si="2"/>
        <v>0.10714285714285714</v>
      </c>
      <c r="J7" s="92">
        <f t="shared" si="7"/>
        <v>5</v>
      </c>
      <c r="K7" s="47">
        <v>4</v>
      </c>
      <c r="L7" s="14">
        <f t="shared" si="3"/>
        <v>0.8</v>
      </c>
      <c r="M7" s="55">
        <v>1</v>
      </c>
      <c r="N7" s="14">
        <f t="shared" si="4"/>
        <v>0.2</v>
      </c>
      <c r="O7" s="55">
        <v>0</v>
      </c>
      <c r="P7" s="14">
        <f t="shared" si="8"/>
        <v>0</v>
      </c>
      <c r="Q7" s="15">
        <f t="shared" si="5"/>
        <v>0.17857142857142858</v>
      </c>
    </row>
    <row r="8" spans="1:17" ht="15">
      <c r="A8" s="13" t="s">
        <v>19</v>
      </c>
      <c r="B8" s="47">
        <v>29</v>
      </c>
      <c r="C8" s="92">
        <f t="shared" si="6"/>
        <v>28</v>
      </c>
      <c r="D8" s="47">
        <v>24</v>
      </c>
      <c r="E8" s="14">
        <f t="shared" si="0"/>
        <v>0.8571428571428571</v>
      </c>
      <c r="F8" s="55">
        <v>2</v>
      </c>
      <c r="G8" s="15">
        <f t="shared" si="1"/>
        <v>0.07142857142857142</v>
      </c>
      <c r="H8" s="47">
        <v>2</v>
      </c>
      <c r="I8" s="15">
        <f t="shared" si="2"/>
        <v>0.07142857142857142</v>
      </c>
      <c r="J8" s="92">
        <f t="shared" si="7"/>
        <v>2</v>
      </c>
      <c r="K8" s="47">
        <v>2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0.07142857142857142</v>
      </c>
    </row>
    <row r="9" spans="1:17" ht="15">
      <c r="A9" s="13" t="s">
        <v>20</v>
      </c>
      <c r="B9" s="47">
        <v>26</v>
      </c>
      <c r="C9" s="92">
        <f t="shared" si="6"/>
        <v>18</v>
      </c>
      <c r="D9" s="47">
        <v>15</v>
      </c>
      <c r="E9" s="14">
        <f t="shared" si="0"/>
        <v>0.8333333333333334</v>
      </c>
      <c r="F9" s="55">
        <v>3</v>
      </c>
      <c r="G9" s="15">
        <f t="shared" si="1"/>
        <v>0.16666666666666666</v>
      </c>
      <c r="H9" s="47">
        <v>0</v>
      </c>
      <c r="I9" s="15">
        <f t="shared" si="2"/>
        <v>0</v>
      </c>
      <c r="J9" s="92">
        <f t="shared" si="7"/>
        <v>3</v>
      </c>
      <c r="K9" s="47">
        <v>3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0.16666666666666666</v>
      </c>
    </row>
    <row r="10" spans="1:17" ht="15">
      <c r="A10" s="13" t="s">
        <v>21</v>
      </c>
      <c r="B10" s="47">
        <v>24</v>
      </c>
      <c r="C10" s="92">
        <f t="shared" si="6"/>
        <v>11</v>
      </c>
      <c r="D10" s="47">
        <v>11</v>
      </c>
      <c r="E10" s="14">
        <f t="shared" si="0"/>
        <v>1</v>
      </c>
      <c r="F10" s="55">
        <v>0</v>
      </c>
      <c r="G10" s="15">
        <f t="shared" si="1"/>
        <v>0</v>
      </c>
      <c r="H10" s="47">
        <v>0</v>
      </c>
      <c r="I10" s="15">
        <f t="shared" si="2"/>
        <v>0</v>
      </c>
      <c r="J10" s="92">
        <f t="shared" si="7"/>
        <v>2</v>
      </c>
      <c r="K10" s="47">
        <v>2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0.18181818181818182</v>
      </c>
    </row>
    <row r="11" spans="1:17" ht="15">
      <c r="A11" s="13" t="s">
        <v>22</v>
      </c>
      <c r="B11" s="47">
        <v>30</v>
      </c>
      <c r="C11" s="92">
        <f t="shared" si="6"/>
        <v>45</v>
      </c>
      <c r="D11" s="47">
        <v>35</v>
      </c>
      <c r="E11" s="14">
        <f t="shared" si="0"/>
        <v>0.7777777777777778</v>
      </c>
      <c r="F11" s="55">
        <v>3</v>
      </c>
      <c r="G11" s="15">
        <f t="shared" si="1"/>
        <v>0.06666666666666667</v>
      </c>
      <c r="H11" s="47">
        <v>7</v>
      </c>
      <c r="I11" s="15">
        <f t="shared" si="2"/>
        <v>0.15555555555555556</v>
      </c>
      <c r="J11" s="92">
        <f t="shared" si="7"/>
        <v>2</v>
      </c>
      <c r="K11" s="47">
        <v>2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0.044444444444444446</v>
      </c>
    </row>
    <row r="12" spans="1:17" ht="15.75">
      <c r="A12" s="7" t="s">
        <v>23</v>
      </c>
      <c r="B12" s="51">
        <f>SUM(B4:B11)</f>
        <v>838</v>
      </c>
      <c r="C12" s="51">
        <f>SUM(C4:C11)</f>
        <v>841</v>
      </c>
      <c r="D12" s="51">
        <f>SUM(D4:D11)</f>
        <v>697</v>
      </c>
      <c r="E12" s="14">
        <f t="shared" si="0"/>
        <v>0.8287752675386445</v>
      </c>
      <c r="F12" s="51">
        <f>SUM(F4:F11)</f>
        <v>53</v>
      </c>
      <c r="G12" s="15">
        <f t="shared" si="1"/>
        <v>0.06302021403091558</v>
      </c>
      <c r="H12" s="51">
        <f>SUM(H4:H11)</f>
        <v>91</v>
      </c>
      <c r="I12" s="15">
        <f t="shared" si="2"/>
        <v>0.10820451843043995</v>
      </c>
      <c r="J12" s="51">
        <f>SUM(J4:J11)</f>
        <v>281</v>
      </c>
      <c r="K12" s="51">
        <f>SUM(K4:K11)</f>
        <v>231</v>
      </c>
      <c r="L12" s="14">
        <f t="shared" si="3"/>
        <v>0.8220640569395018</v>
      </c>
      <c r="M12" s="51">
        <f>SUM(M4:M11)</f>
        <v>22</v>
      </c>
      <c r="N12" s="14">
        <f t="shared" si="4"/>
        <v>0.07829181494661921</v>
      </c>
      <c r="O12" s="51">
        <f>SUM(O4:O11)</f>
        <v>28</v>
      </c>
      <c r="P12" s="14">
        <f t="shared" si="8"/>
        <v>0.099644128113879</v>
      </c>
      <c r="Q12" s="17">
        <f t="shared" si="5"/>
        <v>0.3341260404280618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58</v>
      </c>
      <c r="C14" s="92">
        <f aca="true" t="shared" si="9" ref="C14:C21">SUM(D14+F14+H14)</f>
        <v>47</v>
      </c>
      <c r="D14" s="47">
        <v>43</v>
      </c>
      <c r="E14" s="14">
        <f aca="true" t="shared" si="10" ref="E14:E22">D14/C14</f>
        <v>0.9148936170212766</v>
      </c>
      <c r="F14" s="55">
        <v>3</v>
      </c>
      <c r="G14" s="15">
        <f aca="true" t="shared" si="11" ref="G14:G22">F14/C14</f>
        <v>0.06382978723404255</v>
      </c>
      <c r="H14" s="47">
        <v>1</v>
      </c>
      <c r="I14" s="15">
        <f aca="true" t="shared" si="12" ref="I14:I22">H14/C14</f>
        <v>0.02127659574468085</v>
      </c>
      <c r="J14" s="92">
        <f aca="true" t="shared" si="13" ref="J14:J21">SUM(K14+M14+O14)</f>
        <v>13</v>
      </c>
      <c r="K14" s="47">
        <v>12</v>
      </c>
      <c r="L14" s="14">
        <f aca="true" t="shared" si="14" ref="L14:L22">K14/J14</f>
        <v>0.9230769230769231</v>
      </c>
      <c r="M14" s="55">
        <v>0</v>
      </c>
      <c r="N14" s="14">
        <f aca="true" t="shared" si="15" ref="N14:N22">M14/J14</f>
        <v>0</v>
      </c>
      <c r="O14" s="55">
        <v>1</v>
      </c>
      <c r="P14" s="14">
        <f aca="true" t="shared" si="16" ref="P14:P22">O14/J14</f>
        <v>0.07692307692307693</v>
      </c>
      <c r="Q14" s="15">
        <f aca="true" t="shared" si="17" ref="Q14:Q22">J14/C14</f>
        <v>0.2765957446808511</v>
      </c>
    </row>
    <row r="15" spans="1:17" ht="15">
      <c r="A15" s="13" t="s">
        <v>25</v>
      </c>
      <c r="B15" s="47">
        <v>411</v>
      </c>
      <c r="C15" s="92">
        <f t="shared" si="9"/>
        <v>357</v>
      </c>
      <c r="D15" s="47">
        <v>348</v>
      </c>
      <c r="E15" s="14">
        <f t="shared" si="10"/>
        <v>0.9747899159663865</v>
      </c>
      <c r="F15" s="55">
        <v>5</v>
      </c>
      <c r="G15" s="15">
        <f t="shared" si="11"/>
        <v>0.014005602240896359</v>
      </c>
      <c r="H15" s="47">
        <v>4</v>
      </c>
      <c r="I15" s="15">
        <f t="shared" si="12"/>
        <v>0.011204481792717087</v>
      </c>
      <c r="J15" s="92">
        <f t="shared" si="13"/>
        <v>133</v>
      </c>
      <c r="K15" s="47">
        <v>131</v>
      </c>
      <c r="L15" s="14">
        <f t="shared" si="14"/>
        <v>0.9849624060150376</v>
      </c>
      <c r="M15" s="55">
        <v>2</v>
      </c>
      <c r="N15" s="14">
        <f t="shared" si="15"/>
        <v>0.015037593984962405</v>
      </c>
      <c r="O15" s="55">
        <v>0</v>
      </c>
      <c r="P15" s="14">
        <f t="shared" si="16"/>
        <v>0</v>
      </c>
      <c r="Q15" s="15">
        <f t="shared" si="17"/>
        <v>0.37254901960784315</v>
      </c>
    </row>
    <row r="16" spans="1:17" ht="15">
      <c r="A16" s="13" t="s">
        <v>26</v>
      </c>
      <c r="B16" s="47">
        <v>269</v>
      </c>
      <c r="C16" s="92">
        <f t="shared" si="9"/>
        <v>264</v>
      </c>
      <c r="D16" s="47">
        <v>224</v>
      </c>
      <c r="E16" s="14">
        <f t="shared" si="10"/>
        <v>0.8484848484848485</v>
      </c>
      <c r="F16" s="55">
        <v>16</v>
      </c>
      <c r="G16" s="15">
        <f t="shared" si="11"/>
        <v>0.06060606060606061</v>
      </c>
      <c r="H16" s="47">
        <v>24</v>
      </c>
      <c r="I16" s="15">
        <f t="shared" si="12"/>
        <v>0.09090909090909091</v>
      </c>
      <c r="J16" s="92">
        <f t="shared" si="13"/>
        <v>98</v>
      </c>
      <c r="K16" s="47">
        <v>86</v>
      </c>
      <c r="L16" s="14">
        <f t="shared" si="14"/>
        <v>0.8775510204081632</v>
      </c>
      <c r="M16" s="55">
        <v>3</v>
      </c>
      <c r="N16" s="14">
        <f t="shared" si="15"/>
        <v>0.030612244897959183</v>
      </c>
      <c r="O16" s="55">
        <v>9</v>
      </c>
      <c r="P16" s="14">
        <f t="shared" si="16"/>
        <v>0.09183673469387756</v>
      </c>
      <c r="Q16" s="15">
        <f t="shared" si="17"/>
        <v>0.3712121212121212</v>
      </c>
    </row>
    <row r="17" spans="1:17" ht="15">
      <c r="A17" s="13" t="s">
        <v>27</v>
      </c>
      <c r="B17" s="47">
        <v>43</v>
      </c>
      <c r="C17" s="92">
        <f t="shared" si="9"/>
        <v>36</v>
      </c>
      <c r="D17" s="47">
        <v>34</v>
      </c>
      <c r="E17" s="14">
        <f t="shared" si="10"/>
        <v>0.9444444444444444</v>
      </c>
      <c r="F17" s="55">
        <v>1</v>
      </c>
      <c r="G17" s="15">
        <f t="shared" si="11"/>
        <v>0.027777777777777776</v>
      </c>
      <c r="H17" s="47">
        <v>1</v>
      </c>
      <c r="I17" s="15">
        <f t="shared" si="12"/>
        <v>0.027777777777777776</v>
      </c>
      <c r="J17" s="92">
        <f t="shared" si="13"/>
        <v>5</v>
      </c>
      <c r="K17" s="47">
        <v>5</v>
      </c>
      <c r="L17" s="14">
        <f t="shared" si="14"/>
        <v>1</v>
      </c>
      <c r="M17" s="55">
        <v>0</v>
      </c>
      <c r="N17" s="14">
        <f t="shared" si="15"/>
        <v>0</v>
      </c>
      <c r="O17" s="55">
        <v>0</v>
      </c>
      <c r="P17" s="14">
        <f t="shared" si="16"/>
        <v>0</v>
      </c>
      <c r="Q17" s="15">
        <f t="shared" si="17"/>
        <v>0.1388888888888889</v>
      </c>
    </row>
    <row r="18" spans="1:17" ht="15">
      <c r="A18" s="13" t="s">
        <v>28</v>
      </c>
      <c r="B18" s="47">
        <v>31</v>
      </c>
      <c r="C18" s="92">
        <f t="shared" si="9"/>
        <v>24</v>
      </c>
      <c r="D18" s="47">
        <v>24</v>
      </c>
      <c r="E18" s="14">
        <f t="shared" si="10"/>
        <v>1</v>
      </c>
      <c r="F18" s="55">
        <v>0</v>
      </c>
      <c r="G18" s="15">
        <f t="shared" si="11"/>
        <v>0</v>
      </c>
      <c r="H18" s="47">
        <v>0</v>
      </c>
      <c r="I18" s="15">
        <f t="shared" si="12"/>
        <v>0</v>
      </c>
      <c r="J18" s="92">
        <f t="shared" si="13"/>
        <v>9</v>
      </c>
      <c r="K18" s="47">
        <v>9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0.375</v>
      </c>
    </row>
    <row r="19" spans="1:17" ht="15">
      <c r="A19" s="13" t="s">
        <v>29</v>
      </c>
      <c r="B19" s="47">
        <v>48</v>
      </c>
      <c r="C19" s="92">
        <f t="shared" si="9"/>
        <v>37</v>
      </c>
      <c r="D19" s="47">
        <v>34</v>
      </c>
      <c r="E19" s="14">
        <f t="shared" si="10"/>
        <v>0.918918918918919</v>
      </c>
      <c r="F19" s="55">
        <v>3</v>
      </c>
      <c r="G19" s="15">
        <f t="shared" si="11"/>
        <v>0.08108108108108109</v>
      </c>
      <c r="H19" s="47">
        <v>0</v>
      </c>
      <c r="I19" s="15">
        <f t="shared" si="12"/>
        <v>0</v>
      </c>
      <c r="J19" s="92">
        <f t="shared" si="13"/>
        <v>3</v>
      </c>
      <c r="K19" s="47">
        <v>2</v>
      </c>
      <c r="L19" s="14">
        <f t="shared" si="14"/>
        <v>0.6666666666666666</v>
      </c>
      <c r="M19" s="55">
        <v>1</v>
      </c>
      <c r="N19" s="14">
        <f t="shared" si="15"/>
        <v>0.3333333333333333</v>
      </c>
      <c r="O19" s="55">
        <v>0</v>
      </c>
      <c r="P19" s="14">
        <f t="shared" si="16"/>
        <v>0</v>
      </c>
      <c r="Q19" s="15">
        <f t="shared" si="17"/>
        <v>0.08108108108108109</v>
      </c>
    </row>
    <row r="20" spans="1:17" ht="15">
      <c r="A20" s="13" t="s">
        <v>30</v>
      </c>
      <c r="B20" s="47">
        <v>35</v>
      </c>
      <c r="C20" s="92">
        <f t="shared" si="9"/>
        <v>43</v>
      </c>
      <c r="D20" s="47">
        <v>41</v>
      </c>
      <c r="E20" s="14">
        <f t="shared" si="10"/>
        <v>0.9534883720930233</v>
      </c>
      <c r="F20" s="55">
        <v>2</v>
      </c>
      <c r="G20" s="15">
        <f t="shared" si="11"/>
        <v>0.046511627906976744</v>
      </c>
      <c r="H20" s="47">
        <v>0</v>
      </c>
      <c r="I20" s="15">
        <f t="shared" si="12"/>
        <v>0</v>
      </c>
      <c r="J20" s="92">
        <f t="shared" si="13"/>
        <v>1</v>
      </c>
      <c r="K20" s="47">
        <v>1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0.023255813953488372</v>
      </c>
    </row>
    <row r="21" spans="1:17" ht="15">
      <c r="A21" s="13" t="s">
        <v>31</v>
      </c>
      <c r="B21" s="47">
        <v>328</v>
      </c>
      <c r="C21" s="92">
        <f t="shared" si="9"/>
        <v>305</v>
      </c>
      <c r="D21" s="47">
        <v>277</v>
      </c>
      <c r="E21" s="14">
        <f t="shared" si="10"/>
        <v>0.9081967213114754</v>
      </c>
      <c r="F21" s="55">
        <v>11</v>
      </c>
      <c r="G21" s="15">
        <f t="shared" si="11"/>
        <v>0.036065573770491806</v>
      </c>
      <c r="H21" s="47">
        <v>17</v>
      </c>
      <c r="I21" s="15">
        <f t="shared" si="12"/>
        <v>0.05573770491803279</v>
      </c>
      <c r="J21" s="92">
        <f t="shared" si="13"/>
        <v>101</v>
      </c>
      <c r="K21" s="47">
        <v>88</v>
      </c>
      <c r="L21" s="14">
        <f t="shared" si="14"/>
        <v>0.8712871287128713</v>
      </c>
      <c r="M21" s="55">
        <v>2</v>
      </c>
      <c r="N21" s="14">
        <f t="shared" si="15"/>
        <v>0.019801980198019802</v>
      </c>
      <c r="O21" s="55">
        <v>11</v>
      </c>
      <c r="P21" s="14">
        <f t="shared" si="16"/>
        <v>0.10891089108910891</v>
      </c>
      <c r="Q21" s="15">
        <f t="shared" si="17"/>
        <v>0.33114754098360655</v>
      </c>
    </row>
    <row r="22" spans="1:17" ht="15.75">
      <c r="A22" s="7" t="s">
        <v>32</v>
      </c>
      <c r="B22" s="51">
        <f>SUM(B14:B21)</f>
        <v>1223</v>
      </c>
      <c r="C22" s="51">
        <f>SUM(C14:C21)</f>
        <v>1113</v>
      </c>
      <c r="D22" s="51">
        <f>SUM(D14:D21)</f>
        <v>1025</v>
      </c>
      <c r="E22" s="14">
        <f t="shared" si="10"/>
        <v>0.9209344115004492</v>
      </c>
      <c r="F22" s="51">
        <f>SUM(F14:F21)</f>
        <v>41</v>
      </c>
      <c r="G22" s="15">
        <f t="shared" si="11"/>
        <v>0.036837376460017966</v>
      </c>
      <c r="H22" s="51">
        <f>SUM(H14:H21)</f>
        <v>47</v>
      </c>
      <c r="I22" s="15">
        <f t="shared" si="12"/>
        <v>0.042228212039532795</v>
      </c>
      <c r="J22" s="51">
        <f>SUM(J14:J21)</f>
        <v>363</v>
      </c>
      <c r="K22" s="51">
        <f>SUM(K14:K21)</f>
        <v>334</v>
      </c>
      <c r="L22" s="14">
        <f t="shared" si="14"/>
        <v>0.9201101928374655</v>
      </c>
      <c r="M22" s="51">
        <f>SUM(M14:M21)</f>
        <v>8</v>
      </c>
      <c r="N22" s="14">
        <f t="shared" si="15"/>
        <v>0.02203856749311295</v>
      </c>
      <c r="O22" s="51">
        <f>SUM(O14:O21)</f>
        <v>21</v>
      </c>
      <c r="P22" s="14">
        <f t="shared" si="16"/>
        <v>0.05785123966942149</v>
      </c>
      <c r="Q22" s="17">
        <f t="shared" si="17"/>
        <v>0.3261455525606469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17</v>
      </c>
      <c r="C24" s="92">
        <f aca="true" t="shared" si="18" ref="C24:C32">SUM(D24+F24+H24)</f>
        <v>14</v>
      </c>
      <c r="D24" s="47">
        <v>14</v>
      </c>
      <c r="E24" s="14">
        <f aca="true" t="shared" si="19" ref="E24:E33">D24/C24</f>
        <v>1</v>
      </c>
      <c r="F24" s="55">
        <v>0</v>
      </c>
      <c r="G24" s="15">
        <f aca="true" t="shared" si="20" ref="G24:G33">F24/C24</f>
        <v>0</v>
      </c>
      <c r="H24" s="47">
        <v>0</v>
      </c>
      <c r="I24" s="15">
        <f aca="true" t="shared" si="21" ref="I24:I33">H24/C24</f>
        <v>0</v>
      </c>
      <c r="J24" s="92">
        <f aca="true" t="shared" si="22" ref="J24:J32">SUM(K24+M24+O24)</f>
        <v>0</v>
      </c>
      <c r="K24" s="47">
        <v>0</v>
      </c>
      <c r="L24" s="14" t="e">
        <f aca="true" t="shared" si="23" ref="L24:L33">K24/J24</f>
        <v>#DIV/0!</v>
      </c>
      <c r="M24" s="55">
        <v>0</v>
      </c>
      <c r="N24" s="14" t="e">
        <f aca="true" t="shared" si="24" ref="N24:N33">M24/J24</f>
        <v>#DIV/0!</v>
      </c>
      <c r="O24" s="55">
        <v>0</v>
      </c>
      <c r="P24" s="14" t="e">
        <f aca="true" t="shared" si="25" ref="P24:P33">O24/J24</f>
        <v>#DIV/0!</v>
      </c>
      <c r="Q24" s="15">
        <f aca="true" t="shared" si="26" ref="Q24:Q33">J24/C24</f>
        <v>0</v>
      </c>
    </row>
    <row r="25" spans="1:17" ht="15">
      <c r="A25" s="13" t="s">
        <v>34</v>
      </c>
      <c r="B25" s="47">
        <v>16</v>
      </c>
      <c r="C25" s="92">
        <f t="shared" si="18"/>
        <v>12</v>
      </c>
      <c r="D25" s="47">
        <v>11</v>
      </c>
      <c r="E25" s="14">
        <f t="shared" si="19"/>
        <v>0.9166666666666666</v>
      </c>
      <c r="F25" s="55">
        <v>1</v>
      </c>
      <c r="G25" s="15">
        <f t="shared" si="20"/>
        <v>0.08333333333333333</v>
      </c>
      <c r="H25" s="47">
        <v>0</v>
      </c>
      <c r="I25" s="15">
        <f t="shared" si="21"/>
        <v>0</v>
      </c>
      <c r="J25" s="92">
        <f t="shared" si="22"/>
        <v>4</v>
      </c>
      <c r="K25" s="47">
        <v>3</v>
      </c>
      <c r="L25" s="14">
        <f t="shared" si="23"/>
        <v>0.75</v>
      </c>
      <c r="M25" s="55">
        <v>1</v>
      </c>
      <c r="N25" s="14">
        <f t="shared" si="24"/>
        <v>0.25</v>
      </c>
      <c r="O25" s="55">
        <v>0</v>
      </c>
      <c r="P25" s="14">
        <f t="shared" si="25"/>
        <v>0</v>
      </c>
      <c r="Q25" s="15">
        <f t="shared" si="26"/>
        <v>0.3333333333333333</v>
      </c>
    </row>
    <row r="26" spans="1:17" ht="15">
      <c r="A26" s="13" t="s">
        <v>35</v>
      </c>
      <c r="B26" s="47">
        <v>42</v>
      </c>
      <c r="C26" s="92">
        <f t="shared" si="18"/>
        <v>23</v>
      </c>
      <c r="D26" s="47">
        <v>23</v>
      </c>
      <c r="E26" s="14">
        <f t="shared" si="19"/>
        <v>1</v>
      </c>
      <c r="F26" s="55">
        <v>0</v>
      </c>
      <c r="G26" s="15">
        <f t="shared" si="20"/>
        <v>0</v>
      </c>
      <c r="H26" s="47">
        <v>0</v>
      </c>
      <c r="I26" s="15">
        <f t="shared" si="21"/>
        <v>0</v>
      </c>
      <c r="J26" s="92">
        <f t="shared" si="22"/>
        <v>2</v>
      </c>
      <c r="K26" s="47">
        <v>2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0.08695652173913043</v>
      </c>
    </row>
    <row r="27" spans="1:17" ht="15">
      <c r="A27" s="13" t="s">
        <v>36</v>
      </c>
      <c r="B27" s="47">
        <v>45</v>
      </c>
      <c r="C27" s="92">
        <f t="shared" si="18"/>
        <v>35</v>
      </c>
      <c r="D27" s="47">
        <v>31</v>
      </c>
      <c r="E27" s="14">
        <f t="shared" si="19"/>
        <v>0.8857142857142857</v>
      </c>
      <c r="F27" s="55">
        <v>2</v>
      </c>
      <c r="G27" s="15">
        <f t="shared" si="20"/>
        <v>0.05714285714285714</v>
      </c>
      <c r="H27" s="47">
        <v>2</v>
      </c>
      <c r="I27" s="15">
        <f t="shared" si="21"/>
        <v>0.05714285714285714</v>
      </c>
      <c r="J27" s="92">
        <f t="shared" si="22"/>
        <v>2</v>
      </c>
      <c r="K27" s="47">
        <v>2</v>
      </c>
      <c r="L27" s="14">
        <f t="shared" si="23"/>
        <v>1</v>
      </c>
      <c r="M27" s="55">
        <v>0</v>
      </c>
      <c r="N27" s="14">
        <f t="shared" si="24"/>
        <v>0</v>
      </c>
      <c r="O27" s="55">
        <v>0</v>
      </c>
      <c r="P27" s="14">
        <f t="shared" si="25"/>
        <v>0</v>
      </c>
      <c r="Q27" s="15">
        <f t="shared" si="26"/>
        <v>0.05714285714285714</v>
      </c>
    </row>
    <row r="28" spans="1:17" ht="15">
      <c r="A28" s="13" t="s">
        <v>37</v>
      </c>
      <c r="B28" s="47">
        <v>21</v>
      </c>
      <c r="C28" s="92">
        <f t="shared" si="18"/>
        <v>8</v>
      </c>
      <c r="D28" s="47">
        <v>7</v>
      </c>
      <c r="E28" s="14">
        <f t="shared" si="19"/>
        <v>0.875</v>
      </c>
      <c r="F28" s="55">
        <v>0</v>
      </c>
      <c r="G28" s="15">
        <f t="shared" si="20"/>
        <v>0</v>
      </c>
      <c r="H28" s="47">
        <v>1</v>
      </c>
      <c r="I28" s="15">
        <f t="shared" si="21"/>
        <v>0.125</v>
      </c>
      <c r="J28" s="92">
        <f t="shared" si="22"/>
        <v>1</v>
      </c>
      <c r="K28" s="47">
        <v>0</v>
      </c>
      <c r="L28" s="14">
        <f t="shared" si="23"/>
        <v>0</v>
      </c>
      <c r="M28" s="55">
        <v>0</v>
      </c>
      <c r="N28" s="14">
        <f t="shared" si="24"/>
        <v>0</v>
      </c>
      <c r="O28" s="55">
        <v>1</v>
      </c>
      <c r="P28" s="14">
        <f t="shared" si="25"/>
        <v>1</v>
      </c>
      <c r="Q28" s="15">
        <f t="shared" si="26"/>
        <v>0.125</v>
      </c>
    </row>
    <row r="29" spans="1:17" ht="15">
      <c r="A29" s="13" t="s">
        <v>38</v>
      </c>
      <c r="B29" s="47">
        <v>25</v>
      </c>
      <c r="C29" s="92">
        <f t="shared" si="18"/>
        <v>13</v>
      </c>
      <c r="D29" s="47">
        <v>9</v>
      </c>
      <c r="E29" s="14">
        <f t="shared" si="19"/>
        <v>0.6923076923076923</v>
      </c>
      <c r="F29" s="55">
        <v>2</v>
      </c>
      <c r="G29" s="15">
        <f t="shared" si="20"/>
        <v>0.15384615384615385</v>
      </c>
      <c r="H29" s="47">
        <v>2</v>
      </c>
      <c r="I29" s="15">
        <f t="shared" si="21"/>
        <v>0.15384615384615385</v>
      </c>
      <c r="J29" s="92">
        <f t="shared" si="22"/>
        <v>2</v>
      </c>
      <c r="K29" s="47">
        <v>1</v>
      </c>
      <c r="L29" s="14">
        <f t="shared" si="23"/>
        <v>0.5</v>
      </c>
      <c r="M29" s="55">
        <v>0</v>
      </c>
      <c r="N29" s="14">
        <f t="shared" si="24"/>
        <v>0</v>
      </c>
      <c r="O29" s="55">
        <v>1</v>
      </c>
      <c r="P29" s="14">
        <f t="shared" si="25"/>
        <v>0.5</v>
      </c>
      <c r="Q29" s="15">
        <f t="shared" si="26"/>
        <v>0.15384615384615385</v>
      </c>
    </row>
    <row r="30" spans="1:17" ht="15">
      <c r="A30" s="13" t="s">
        <v>39</v>
      </c>
      <c r="B30" s="47">
        <v>302</v>
      </c>
      <c r="C30" s="92">
        <f t="shared" si="18"/>
        <v>290</v>
      </c>
      <c r="D30" s="47">
        <v>239</v>
      </c>
      <c r="E30" s="14">
        <f t="shared" si="19"/>
        <v>0.8241379310344827</v>
      </c>
      <c r="F30" s="55">
        <v>19</v>
      </c>
      <c r="G30" s="15">
        <f t="shared" si="20"/>
        <v>0.06551724137931035</v>
      </c>
      <c r="H30" s="47">
        <v>32</v>
      </c>
      <c r="I30" s="15">
        <f t="shared" si="21"/>
        <v>0.1103448275862069</v>
      </c>
      <c r="J30" s="92">
        <f t="shared" si="22"/>
        <v>118</v>
      </c>
      <c r="K30" s="47">
        <v>96</v>
      </c>
      <c r="L30" s="14">
        <f t="shared" si="23"/>
        <v>0.8135593220338984</v>
      </c>
      <c r="M30" s="55">
        <v>6</v>
      </c>
      <c r="N30" s="14">
        <f t="shared" si="24"/>
        <v>0.05084745762711865</v>
      </c>
      <c r="O30" s="55">
        <v>16</v>
      </c>
      <c r="P30" s="14">
        <f t="shared" si="25"/>
        <v>0.13559322033898305</v>
      </c>
      <c r="Q30" s="15">
        <f t="shared" si="26"/>
        <v>0.4068965517241379</v>
      </c>
    </row>
    <row r="31" spans="1:17" ht="15">
      <c r="A31" s="13" t="s">
        <v>40</v>
      </c>
      <c r="B31" s="47">
        <v>43</v>
      </c>
      <c r="C31" s="92">
        <f t="shared" si="18"/>
        <v>34</v>
      </c>
      <c r="D31" s="47">
        <v>29</v>
      </c>
      <c r="E31" s="14">
        <f t="shared" si="19"/>
        <v>0.8529411764705882</v>
      </c>
      <c r="F31" s="55">
        <v>2</v>
      </c>
      <c r="G31" s="15">
        <f t="shared" si="20"/>
        <v>0.058823529411764705</v>
      </c>
      <c r="H31" s="47">
        <v>3</v>
      </c>
      <c r="I31" s="15">
        <f t="shared" si="21"/>
        <v>0.08823529411764706</v>
      </c>
      <c r="J31" s="92">
        <f t="shared" si="22"/>
        <v>2</v>
      </c>
      <c r="K31" s="47">
        <v>2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0.058823529411764705</v>
      </c>
    </row>
    <row r="32" spans="1:17" ht="15">
      <c r="A32" s="13" t="s">
        <v>41</v>
      </c>
      <c r="B32" s="47">
        <v>31</v>
      </c>
      <c r="C32" s="92">
        <f t="shared" si="18"/>
        <v>17</v>
      </c>
      <c r="D32" s="47">
        <v>13</v>
      </c>
      <c r="E32" s="14">
        <f t="shared" si="19"/>
        <v>0.7647058823529411</v>
      </c>
      <c r="F32" s="55">
        <v>1</v>
      </c>
      <c r="G32" s="15">
        <f t="shared" si="20"/>
        <v>0.058823529411764705</v>
      </c>
      <c r="H32" s="47">
        <v>3</v>
      </c>
      <c r="I32" s="15">
        <f t="shared" si="21"/>
        <v>0.17647058823529413</v>
      </c>
      <c r="J32" s="92">
        <f t="shared" si="22"/>
        <v>4</v>
      </c>
      <c r="K32" s="47">
        <v>3</v>
      </c>
      <c r="L32" s="14">
        <f t="shared" si="23"/>
        <v>0.75</v>
      </c>
      <c r="M32" s="55">
        <v>0</v>
      </c>
      <c r="N32" s="14">
        <f t="shared" si="24"/>
        <v>0</v>
      </c>
      <c r="O32" s="55">
        <v>1</v>
      </c>
      <c r="P32" s="14">
        <f t="shared" si="25"/>
        <v>0.25</v>
      </c>
      <c r="Q32" s="15">
        <f t="shared" si="26"/>
        <v>0.23529411764705882</v>
      </c>
    </row>
    <row r="33" spans="1:17" ht="15.75">
      <c r="A33" s="7" t="s">
        <v>42</v>
      </c>
      <c r="B33" s="51">
        <f>SUM(B24:B32)</f>
        <v>542</v>
      </c>
      <c r="C33" s="51">
        <f>SUM(C24:C32)</f>
        <v>446</v>
      </c>
      <c r="D33" s="51">
        <f>SUM(D24:D32)</f>
        <v>376</v>
      </c>
      <c r="E33" s="14">
        <f t="shared" si="19"/>
        <v>0.8430493273542601</v>
      </c>
      <c r="F33" s="51">
        <f>SUM(F24:F32)</f>
        <v>27</v>
      </c>
      <c r="G33" s="15">
        <f t="shared" si="20"/>
        <v>0.06053811659192825</v>
      </c>
      <c r="H33" s="51">
        <f>SUM(H24:H32)</f>
        <v>43</v>
      </c>
      <c r="I33" s="15">
        <f t="shared" si="21"/>
        <v>0.09641255605381166</v>
      </c>
      <c r="J33" s="51">
        <f>SUM(J24:J32)</f>
        <v>135</v>
      </c>
      <c r="K33" s="51">
        <f>SUM(K24:K32)</f>
        <v>109</v>
      </c>
      <c r="L33" s="14">
        <f t="shared" si="23"/>
        <v>0.8074074074074075</v>
      </c>
      <c r="M33" s="51">
        <f>SUM(M24:M32)</f>
        <v>7</v>
      </c>
      <c r="N33" s="14">
        <f t="shared" si="24"/>
        <v>0.05185185185185185</v>
      </c>
      <c r="O33" s="51">
        <f>SUM(O24:O32)</f>
        <v>19</v>
      </c>
      <c r="P33" s="14">
        <f t="shared" si="25"/>
        <v>0.14074074074074075</v>
      </c>
      <c r="Q33" s="17">
        <f t="shared" si="26"/>
        <v>0.30269058295964124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2603</v>
      </c>
      <c r="C35" s="51">
        <f>C12+C22+C33</f>
        <v>2400</v>
      </c>
      <c r="D35" s="51">
        <f>D12+D22+D33</f>
        <v>2098</v>
      </c>
      <c r="E35" s="14">
        <f>D35/C35</f>
        <v>0.8741666666666666</v>
      </c>
      <c r="F35" s="51">
        <f>F12+F22+F33</f>
        <v>121</v>
      </c>
      <c r="G35" s="15">
        <f>F35/C35</f>
        <v>0.050416666666666665</v>
      </c>
      <c r="H35" s="51">
        <f>H12+H22+H33</f>
        <v>181</v>
      </c>
      <c r="I35" s="15">
        <f>H35/C35</f>
        <v>0.07541666666666667</v>
      </c>
      <c r="J35" s="51">
        <f>J12+J22+J33</f>
        <v>779</v>
      </c>
      <c r="K35" s="51">
        <f>K12+K22+K33</f>
        <v>674</v>
      </c>
      <c r="L35" s="14">
        <f>K35/J35</f>
        <v>0.865211810012837</v>
      </c>
      <c r="M35" s="51">
        <f>M12+M22+M33</f>
        <v>37</v>
      </c>
      <c r="N35" s="14">
        <f>M35/J35</f>
        <v>0.04749679075738126</v>
      </c>
      <c r="O35" s="51">
        <f>O12+O22+O33</f>
        <v>68</v>
      </c>
      <c r="P35" s="14">
        <f>O35/J35</f>
        <v>0.08729139922978177</v>
      </c>
      <c r="Q35" s="17">
        <f>J35/C35</f>
        <v>0.32458333333333333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43</v>
      </c>
      <c r="C37" s="92">
        <f>SUM(D37+F37+H37)</f>
        <v>45</v>
      </c>
      <c r="D37" s="47">
        <v>37</v>
      </c>
      <c r="E37" s="14">
        <f>D37/C37</f>
        <v>0.8222222222222222</v>
      </c>
      <c r="F37" s="55">
        <v>8</v>
      </c>
      <c r="G37" s="15">
        <f>F37/C37</f>
        <v>0.17777777777777778</v>
      </c>
      <c r="H37" s="47">
        <v>0</v>
      </c>
      <c r="I37" s="15">
        <f>H37/C37</f>
        <v>0</v>
      </c>
      <c r="J37" s="92">
        <f>SUM(K37+M37+O37)</f>
        <v>14</v>
      </c>
      <c r="K37" s="47">
        <v>10</v>
      </c>
      <c r="L37" s="14">
        <f>K37/J37</f>
        <v>0.7142857142857143</v>
      </c>
      <c r="M37" s="55">
        <v>4</v>
      </c>
      <c r="N37" s="14">
        <f>M37/J37</f>
        <v>0.2857142857142857</v>
      </c>
      <c r="O37" s="55">
        <v>0</v>
      </c>
      <c r="P37" s="14">
        <f>O37/J37</f>
        <v>0</v>
      </c>
      <c r="Q37" s="15">
        <f>J37/C37</f>
        <v>0.3111111111111111</v>
      </c>
    </row>
    <row r="38" spans="1:17" ht="15">
      <c r="A38" s="13" t="s">
        <v>45</v>
      </c>
      <c r="B38" s="47">
        <v>114</v>
      </c>
      <c r="C38" s="92">
        <f>SUM(D38+F38+H38)</f>
        <v>115</v>
      </c>
      <c r="D38" s="47">
        <v>110</v>
      </c>
      <c r="E38" s="14">
        <f>D38/C38</f>
        <v>0.9565217391304348</v>
      </c>
      <c r="F38" s="55">
        <v>3</v>
      </c>
      <c r="G38" s="15">
        <f>F38/C38</f>
        <v>0.02608695652173913</v>
      </c>
      <c r="H38" s="47">
        <v>2</v>
      </c>
      <c r="I38" s="15">
        <f>H38/C38</f>
        <v>0.017391304347826087</v>
      </c>
      <c r="J38" s="92">
        <f>SUM(K38+M38+O38)</f>
        <v>27</v>
      </c>
      <c r="K38" s="47">
        <v>26</v>
      </c>
      <c r="L38" s="14">
        <f>K38/J38</f>
        <v>0.9629629629629629</v>
      </c>
      <c r="M38" s="55">
        <v>1</v>
      </c>
      <c r="N38" s="14">
        <f>M38/J38</f>
        <v>0.037037037037037035</v>
      </c>
      <c r="O38" s="55">
        <v>0</v>
      </c>
      <c r="P38" s="14">
        <f>O38/J38</f>
        <v>0</v>
      </c>
      <c r="Q38" s="15">
        <f>J38/C38</f>
        <v>0.23478260869565218</v>
      </c>
    </row>
    <row r="39" spans="1:17" ht="15">
      <c r="A39" s="13" t="s">
        <v>46</v>
      </c>
      <c r="B39" s="47">
        <v>156</v>
      </c>
      <c r="C39" s="92">
        <f>SUM(D39+F39+H39)</f>
        <v>167</v>
      </c>
      <c r="D39" s="47">
        <v>147</v>
      </c>
      <c r="E39" s="14">
        <f>D39/C39</f>
        <v>0.8802395209580839</v>
      </c>
      <c r="F39" s="55">
        <v>3</v>
      </c>
      <c r="G39" s="15">
        <f>F39/C39</f>
        <v>0.017964071856287425</v>
      </c>
      <c r="H39" s="47">
        <v>17</v>
      </c>
      <c r="I39" s="15">
        <f>H39/C39</f>
        <v>0.10179640718562874</v>
      </c>
      <c r="J39" s="92">
        <f>SUM(K39+M39+O39)</f>
        <v>38</v>
      </c>
      <c r="K39" s="47">
        <v>27</v>
      </c>
      <c r="L39" s="14">
        <f>K39/J39</f>
        <v>0.7105263157894737</v>
      </c>
      <c r="M39" s="55">
        <v>3</v>
      </c>
      <c r="N39" s="14">
        <f>M39/J39</f>
        <v>0.07894736842105263</v>
      </c>
      <c r="O39" s="55">
        <v>8</v>
      </c>
      <c r="P39" s="14">
        <f>O39/J39</f>
        <v>0.21052631578947367</v>
      </c>
      <c r="Q39" s="15">
        <f>J39/C39</f>
        <v>0.2275449101796407</v>
      </c>
    </row>
    <row r="40" spans="1:17" ht="15.75">
      <c r="A40" s="7" t="s">
        <v>47</v>
      </c>
      <c r="B40" s="51">
        <f>SUM(B37:B39)</f>
        <v>313</v>
      </c>
      <c r="C40" s="51">
        <f>SUM(C37:C39)</f>
        <v>327</v>
      </c>
      <c r="D40" s="51">
        <f>SUM(D37:D39)</f>
        <v>294</v>
      </c>
      <c r="E40" s="14">
        <f>D40/C40</f>
        <v>0.8990825688073395</v>
      </c>
      <c r="F40" s="51">
        <f>SUM(F37:F39)</f>
        <v>14</v>
      </c>
      <c r="G40" s="15">
        <f>F40/C40</f>
        <v>0.04281345565749235</v>
      </c>
      <c r="H40" s="51">
        <f>SUM(H37:H39)</f>
        <v>19</v>
      </c>
      <c r="I40" s="15">
        <f>H40/C40</f>
        <v>0.0581039755351682</v>
      </c>
      <c r="J40" s="51">
        <f>SUM(J37:J39)</f>
        <v>79</v>
      </c>
      <c r="K40" s="51">
        <f>SUM(K37:K39)</f>
        <v>63</v>
      </c>
      <c r="L40" s="14">
        <f>K40/J40</f>
        <v>0.7974683544303798</v>
      </c>
      <c r="M40" s="51">
        <f>SUM(M37:M39)</f>
        <v>8</v>
      </c>
      <c r="N40" s="14">
        <f>M40/J40</f>
        <v>0.10126582278481013</v>
      </c>
      <c r="O40" s="51">
        <f>SUM(O37:O39)</f>
        <v>8</v>
      </c>
      <c r="P40" s="14">
        <f>O40/J40</f>
        <v>0.10126582278481013</v>
      </c>
      <c r="Q40" s="17">
        <f>J40/C40</f>
        <v>0.2415902140672783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100</v>
      </c>
      <c r="C42" s="92">
        <f aca="true" t="shared" si="27" ref="C42:C47">SUM(D42+F42+H42)</f>
        <v>105</v>
      </c>
      <c r="D42" s="47">
        <v>99</v>
      </c>
      <c r="E42" s="14">
        <f aca="true" t="shared" si="28" ref="E42:E48">D42/C42</f>
        <v>0.9428571428571428</v>
      </c>
      <c r="F42" s="55">
        <v>5</v>
      </c>
      <c r="G42" s="15">
        <f aca="true" t="shared" si="29" ref="G42:G48">F42/C42</f>
        <v>0.047619047619047616</v>
      </c>
      <c r="H42" s="47">
        <v>1</v>
      </c>
      <c r="I42" s="15">
        <f aca="true" t="shared" si="30" ref="I42:I48">H42/C42</f>
        <v>0.009523809523809525</v>
      </c>
      <c r="J42" s="92">
        <f aca="true" t="shared" si="31" ref="J42:J47">SUM(K42+M42+O42)</f>
        <v>36</v>
      </c>
      <c r="K42" s="47">
        <v>34</v>
      </c>
      <c r="L42" s="14">
        <f aca="true" t="shared" si="32" ref="L42:L48">K42/J42</f>
        <v>0.9444444444444444</v>
      </c>
      <c r="M42" s="55">
        <v>2</v>
      </c>
      <c r="N42" s="14">
        <f aca="true" t="shared" si="33" ref="N42:N48">M42/J42</f>
        <v>0.05555555555555555</v>
      </c>
      <c r="O42" s="55">
        <v>0</v>
      </c>
      <c r="P42" s="14">
        <f aca="true" t="shared" si="34" ref="P42:P48">O42/J42</f>
        <v>0</v>
      </c>
      <c r="Q42" s="15">
        <f aca="true" t="shared" si="35" ref="Q42:Q48">J42/C42</f>
        <v>0.34285714285714286</v>
      </c>
    </row>
    <row r="43" spans="1:17" ht="15">
      <c r="A43" s="13" t="s">
        <v>49</v>
      </c>
      <c r="B43" s="47">
        <v>76</v>
      </c>
      <c r="C43" s="92">
        <f t="shared" si="27"/>
        <v>76</v>
      </c>
      <c r="D43" s="47">
        <v>72</v>
      </c>
      <c r="E43" s="14">
        <f t="shared" si="28"/>
        <v>0.9473684210526315</v>
      </c>
      <c r="F43" s="55">
        <v>0</v>
      </c>
      <c r="G43" s="15">
        <f t="shared" si="29"/>
        <v>0</v>
      </c>
      <c r="H43" s="47">
        <v>4</v>
      </c>
      <c r="I43" s="15">
        <f t="shared" si="30"/>
        <v>0.05263157894736842</v>
      </c>
      <c r="J43" s="92">
        <f t="shared" si="31"/>
        <v>18</v>
      </c>
      <c r="K43" s="47">
        <v>16</v>
      </c>
      <c r="L43" s="14">
        <f t="shared" si="32"/>
        <v>0.8888888888888888</v>
      </c>
      <c r="M43" s="55">
        <v>0</v>
      </c>
      <c r="N43" s="14">
        <f t="shared" si="33"/>
        <v>0</v>
      </c>
      <c r="O43" s="55">
        <v>2</v>
      </c>
      <c r="P43" s="14">
        <f t="shared" si="34"/>
        <v>0.1111111111111111</v>
      </c>
      <c r="Q43" s="15">
        <f t="shared" si="35"/>
        <v>0.23684210526315788</v>
      </c>
    </row>
    <row r="44" spans="1:17" ht="15">
      <c r="A44" s="13" t="s">
        <v>50</v>
      </c>
      <c r="B44" s="47">
        <v>161</v>
      </c>
      <c r="C44" s="92">
        <f t="shared" si="27"/>
        <v>138</v>
      </c>
      <c r="D44" s="47">
        <v>130</v>
      </c>
      <c r="E44" s="14">
        <f t="shared" si="28"/>
        <v>0.9420289855072463</v>
      </c>
      <c r="F44" s="55">
        <v>0</v>
      </c>
      <c r="G44" s="15">
        <f t="shared" si="29"/>
        <v>0</v>
      </c>
      <c r="H44" s="47">
        <v>8</v>
      </c>
      <c r="I44" s="15">
        <f t="shared" si="30"/>
        <v>0.057971014492753624</v>
      </c>
      <c r="J44" s="92">
        <f t="shared" si="31"/>
        <v>40</v>
      </c>
      <c r="K44" s="47">
        <v>35</v>
      </c>
      <c r="L44" s="14">
        <f t="shared" si="32"/>
        <v>0.875</v>
      </c>
      <c r="M44" s="55">
        <v>0</v>
      </c>
      <c r="N44" s="14">
        <f t="shared" si="33"/>
        <v>0</v>
      </c>
      <c r="O44" s="55">
        <v>5</v>
      </c>
      <c r="P44" s="14">
        <f t="shared" si="34"/>
        <v>0.125</v>
      </c>
      <c r="Q44" s="15">
        <f t="shared" si="35"/>
        <v>0.2898550724637681</v>
      </c>
    </row>
    <row r="45" spans="1:17" ht="15">
      <c r="A45" s="13" t="s">
        <v>51</v>
      </c>
      <c r="B45" s="47">
        <v>117</v>
      </c>
      <c r="C45" s="92">
        <f t="shared" si="27"/>
        <v>110</v>
      </c>
      <c r="D45" s="47">
        <v>96</v>
      </c>
      <c r="E45" s="14">
        <f t="shared" si="28"/>
        <v>0.8727272727272727</v>
      </c>
      <c r="F45" s="55">
        <v>3</v>
      </c>
      <c r="G45" s="15">
        <f t="shared" si="29"/>
        <v>0.02727272727272727</v>
      </c>
      <c r="H45" s="47">
        <v>11</v>
      </c>
      <c r="I45" s="15">
        <f t="shared" si="30"/>
        <v>0.1</v>
      </c>
      <c r="J45" s="92">
        <f t="shared" si="31"/>
        <v>38</v>
      </c>
      <c r="K45" s="47">
        <v>32</v>
      </c>
      <c r="L45" s="14">
        <f t="shared" si="32"/>
        <v>0.8421052631578947</v>
      </c>
      <c r="M45" s="55">
        <v>0</v>
      </c>
      <c r="N45" s="14">
        <f t="shared" si="33"/>
        <v>0</v>
      </c>
      <c r="O45" s="55">
        <v>6</v>
      </c>
      <c r="P45" s="14">
        <f t="shared" si="34"/>
        <v>0.15789473684210525</v>
      </c>
      <c r="Q45" s="15">
        <f t="shared" si="35"/>
        <v>0.34545454545454546</v>
      </c>
    </row>
    <row r="46" spans="1:17" ht="15">
      <c r="A46" s="13" t="s">
        <v>52</v>
      </c>
      <c r="B46" s="47">
        <v>85</v>
      </c>
      <c r="C46" s="92">
        <f t="shared" si="27"/>
        <v>73</v>
      </c>
      <c r="D46" s="47">
        <v>71</v>
      </c>
      <c r="E46" s="14">
        <f t="shared" si="28"/>
        <v>0.9726027397260274</v>
      </c>
      <c r="F46" s="55">
        <v>2</v>
      </c>
      <c r="G46" s="15">
        <f t="shared" si="29"/>
        <v>0.0273972602739726</v>
      </c>
      <c r="H46" s="47">
        <v>0</v>
      </c>
      <c r="I46" s="15">
        <f t="shared" si="30"/>
        <v>0</v>
      </c>
      <c r="J46" s="92">
        <f t="shared" si="31"/>
        <v>22</v>
      </c>
      <c r="K46" s="47">
        <v>22</v>
      </c>
      <c r="L46" s="14">
        <f t="shared" si="32"/>
        <v>1</v>
      </c>
      <c r="M46" s="55">
        <v>0</v>
      </c>
      <c r="N46" s="14">
        <f t="shared" si="33"/>
        <v>0</v>
      </c>
      <c r="O46" s="55">
        <v>0</v>
      </c>
      <c r="P46" s="14">
        <f t="shared" si="34"/>
        <v>0</v>
      </c>
      <c r="Q46" s="15">
        <f t="shared" si="35"/>
        <v>0.3013698630136986</v>
      </c>
    </row>
    <row r="47" spans="1:17" ht="15">
      <c r="A47" s="13" t="s">
        <v>53</v>
      </c>
      <c r="B47" s="47">
        <v>141</v>
      </c>
      <c r="C47" s="92">
        <f t="shared" si="27"/>
        <v>116</v>
      </c>
      <c r="D47" s="47">
        <v>93</v>
      </c>
      <c r="E47" s="14">
        <f t="shared" si="28"/>
        <v>0.8017241379310345</v>
      </c>
      <c r="F47" s="55">
        <v>17</v>
      </c>
      <c r="G47" s="15">
        <f t="shared" si="29"/>
        <v>0.14655172413793102</v>
      </c>
      <c r="H47" s="47">
        <v>6</v>
      </c>
      <c r="I47" s="15">
        <f t="shared" si="30"/>
        <v>0.05172413793103448</v>
      </c>
      <c r="J47" s="92">
        <f t="shared" si="31"/>
        <v>47</v>
      </c>
      <c r="K47" s="47">
        <v>40</v>
      </c>
      <c r="L47" s="14">
        <f t="shared" si="32"/>
        <v>0.851063829787234</v>
      </c>
      <c r="M47" s="55">
        <v>3</v>
      </c>
      <c r="N47" s="14">
        <f t="shared" si="33"/>
        <v>0.06382978723404255</v>
      </c>
      <c r="O47" s="55">
        <v>4</v>
      </c>
      <c r="P47" s="14">
        <f t="shared" si="34"/>
        <v>0.0851063829787234</v>
      </c>
      <c r="Q47" s="15">
        <f t="shared" si="35"/>
        <v>0.4051724137931034</v>
      </c>
    </row>
    <row r="48" spans="1:17" ht="15.75">
      <c r="A48" s="7" t="s">
        <v>54</v>
      </c>
      <c r="B48" s="51">
        <f>SUM(B42:B47)</f>
        <v>680</v>
      </c>
      <c r="C48" s="51">
        <f>SUM(C42:C47)</f>
        <v>618</v>
      </c>
      <c r="D48" s="51">
        <f>SUM(D42:D47)</f>
        <v>561</v>
      </c>
      <c r="E48" s="14">
        <f t="shared" si="28"/>
        <v>0.9077669902912622</v>
      </c>
      <c r="F48" s="51">
        <f>SUM(F42:F47)</f>
        <v>27</v>
      </c>
      <c r="G48" s="15">
        <f t="shared" si="29"/>
        <v>0.043689320388349516</v>
      </c>
      <c r="H48" s="51">
        <f>SUM(H42:H47)</f>
        <v>30</v>
      </c>
      <c r="I48" s="15">
        <f t="shared" si="30"/>
        <v>0.04854368932038835</v>
      </c>
      <c r="J48" s="51">
        <f>SUM(J42:J47)</f>
        <v>201</v>
      </c>
      <c r="K48" s="51">
        <f>SUM(K42:K47)</f>
        <v>179</v>
      </c>
      <c r="L48" s="14">
        <f t="shared" si="32"/>
        <v>0.8905472636815921</v>
      </c>
      <c r="M48" s="51">
        <f>SUM(M42:M47)</f>
        <v>5</v>
      </c>
      <c r="N48" s="14">
        <f t="shared" si="33"/>
        <v>0.024875621890547265</v>
      </c>
      <c r="O48" s="51">
        <f>SUM(O42:O47)</f>
        <v>17</v>
      </c>
      <c r="P48" s="14">
        <f t="shared" si="34"/>
        <v>0.0845771144278607</v>
      </c>
      <c r="Q48" s="17">
        <f t="shared" si="35"/>
        <v>0.32524271844660196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80</v>
      </c>
      <c r="C50" s="92">
        <f>SUM(D50+F50+H50)</f>
        <v>50</v>
      </c>
      <c r="D50" s="47">
        <v>41</v>
      </c>
      <c r="E50" s="14">
        <f aca="true" t="shared" si="36" ref="E50:E55">D50/C50</f>
        <v>0.82</v>
      </c>
      <c r="F50" s="55">
        <v>7</v>
      </c>
      <c r="G50" s="15">
        <f aca="true" t="shared" si="37" ref="G50:G55">F50/C50</f>
        <v>0.14</v>
      </c>
      <c r="H50" s="47">
        <v>2</v>
      </c>
      <c r="I50" s="15">
        <f aca="true" t="shared" si="38" ref="I50:I55">H50/C50</f>
        <v>0.04</v>
      </c>
      <c r="J50" s="92">
        <f>SUM(K50+M50+O50)</f>
        <v>8</v>
      </c>
      <c r="K50" s="47">
        <v>4</v>
      </c>
      <c r="L50" s="14">
        <f aca="true" t="shared" si="39" ref="L50:L55">K50/J50</f>
        <v>0.5</v>
      </c>
      <c r="M50" s="55">
        <v>3</v>
      </c>
      <c r="N50" s="14">
        <f aca="true" t="shared" si="40" ref="N50:N55">M50/J50</f>
        <v>0.375</v>
      </c>
      <c r="O50" s="55">
        <v>1</v>
      </c>
      <c r="P50" s="14">
        <f aca="true" t="shared" si="41" ref="P50:P55">O50/J50</f>
        <v>0.125</v>
      </c>
      <c r="Q50" s="15">
        <f aca="true" t="shared" si="42" ref="Q50:Q55">J50/C50</f>
        <v>0.16</v>
      </c>
    </row>
    <row r="51" spans="1:17" ht="15">
      <c r="A51" s="13" t="s">
        <v>56</v>
      </c>
      <c r="B51" s="47">
        <v>100</v>
      </c>
      <c r="C51" s="92">
        <f>SUM(D51+F51+H51)</f>
        <v>110</v>
      </c>
      <c r="D51" s="47">
        <v>59</v>
      </c>
      <c r="E51" s="14">
        <f t="shared" si="36"/>
        <v>0.5363636363636364</v>
      </c>
      <c r="F51" s="55">
        <v>35</v>
      </c>
      <c r="G51" s="15">
        <f t="shared" si="37"/>
        <v>0.3181818181818182</v>
      </c>
      <c r="H51" s="47">
        <v>16</v>
      </c>
      <c r="I51" s="15">
        <f t="shared" si="38"/>
        <v>0.14545454545454545</v>
      </c>
      <c r="J51" s="92">
        <f>SUM(K51+M51+O51)</f>
        <v>22</v>
      </c>
      <c r="K51" s="47">
        <v>13</v>
      </c>
      <c r="L51" s="14">
        <f t="shared" si="39"/>
        <v>0.5909090909090909</v>
      </c>
      <c r="M51" s="55">
        <v>2</v>
      </c>
      <c r="N51" s="14">
        <f t="shared" si="40"/>
        <v>0.09090909090909091</v>
      </c>
      <c r="O51" s="55">
        <v>7</v>
      </c>
      <c r="P51" s="14">
        <f t="shared" si="41"/>
        <v>0.3181818181818182</v>
      </c>
      <c r="Q51" s="15">
        <f t="shared" si="42"/>
        <v>0.2</v>
      </c>
    </row>
    <row r="52" spans="1:17" ht="15">
      <c r="A52" s="13" t="s">
        <v>57</v>
      </c>
      <c r="B52" s="47">
        <v>64</v>
      </c>
      <c r="C52" s="92">
        <f>SUM(D52+F52+H52)</f>
        <v>51</v>
      </c>
      <c r="D52" s="47">
        <v>39</v>
      </c>
      <c r="E52" s="14">
        <f t="shared" si="36"/>
        <v>0.7647058823529411</v>
      </c>
      <c r="F52" s="55">
        <v>10</v>
      </c>
      <c r="G52" s="15">
        <f t="shared" si="37"/>
        <v>0.19607843137254902</v>
      </c>
      <c r="H52" s="47">
        <v>2</v>
      </c>
      <c r="I52" s="15">
        <f t="shared" si="38"/>
        <v>0.0392156862745098</v>
      </c>
      <c r="J52" s="92">
        <f>SUM(K52+M52+O52)</f>
        <v>9</v>
      </c>
      <c r="K52" s="47">
        <v>2</v>
      </c>
      <c r="L52" s="14">
        <f t="shared" si="39"/>
        <v>0.2222222222222222</v>
      </c>
      <c r="M52" s="55">
        <v>6</v>
      </c>
      <c r="N52" s="14">
        <f t="shared" si="40"/>
        <v>0.6666666666666666</v>
      </c>
      <c r="O52" s="55">
        <v>1</v>
      </c>
      <c r="P52" s="14">
        <f t="shared" si="41"/>
        <v>0.1111111111111111</v>
      </c>
      <c r="Q52" s="15">
        <f t="shared" si="42"/>
        <v>0.17647058823529413</v>
      </c>
    </row>
    <row r="53" spans="1:17" ht="15">
      <c r="A53" s="13" t="s">
        <v>58</v>
      </c>
      <c r="B53" s="47">
        <v>53</v>
      </c>
      <c r="C53" s="92">
        <f>SUM(D53+F53+H53)</f>
        <v>51</v>
      </c>
      <c r="D53" s="47">
        <v>50</v>
      </c>
      <c r="E53" s="14">
        <f t="shared" si="36"/>
        <v>0.9803921568627451</v>
      </c>
      <c r="F53" s="55">
        <v>1</v>
      </c>
      <c r="G53" s="15">
        <f t="shared" si="37"/>
        <v>0.0196078431372549</v>
      </c>
      <c r="H53" s="47">
        <v>0</v>
      </c>
      <c r="I53" s="15">
        <f t="shared" si="38"/>
        <v>0</v>
      </c>
      <c r="J53" s="92">
        <f>SUM(K53+M53+O53)</f>
        <v>13</v>
      </c>
      <c r="K53" s="47">
        <v>12</v>
      </c>
      <c r="L53" s="14">
        <f t="shared" si="39"/>
        <v>0.9230769230769231</v>
      </c>
      <c r="M53" s="55">
        <v>1</v>
      </c>
      <c r="N53" s="14">
        <f t="shared" si="40"/>
        <v>0.07692307692307693</v>
      </c>
      <c r="O53" s="55">
        <v>0</v>
      </c>
      <c r="P53" s="14">
        <f t="shared" si="41"/>
        <v>0</v>
      </c>
      <c r="Q53" s="15">
        <f t="shared" si="42"/>
        <v>0.2549019607843137</v>
      </c>
    </row>
    <row r="54" spans="1:17" ht="15">
      <c r="A54" s="13" t="s">
        <v>59</v>
      </c>
      <c r="B54" s="47">
        <v>169</v>
      </c>
      <c r="C54" s="92">
        <f>SUM(D54+F54+H54)</f>
        <v>210</v>
      </c>
      <c r="D54" s="47">
        <v>104</v>
      </c>
      <c r="E54" s="14">
        <f t="shared" si="36"/>
        <v>0.49523809523809526</v>
      </c>
      <c r="F54" s="55">
        <v>47</v>
      </c>
      <c r="G54" s="15">
        <f t="shared" si="37"/>
        <v>0.22380952380952382</v>
      </c>
      <c r="H54" s="47">
        <v>59</v>
      </c>
      <c r="I54" s="15">
        <f t="shared" si="38"/>
        <v>0.28095238095238095</v>
      </c>
      <c r="J54" s="92">
        <f>SUM(K54+M54+O54)</f>
        <v>88</v>
      </c>
      <c r="K54" s="47">
        <v>25</v>
      </c>
      <c r="L54" s="14">
        <f t="shared" si="39"/>
        <v>0.2840909090909091</v>
      </c>
      <c r="M54" s="55">
        <v>30</v>
      </c>
      <c r="N54" s="14">
        <f t="shared" si="40"/>
        <v>0.3409090909090909</v>
      </c>
      <c r="O54" s="55">
        <v>33</v>
      </c>
      <c r="P54" s="14">
        <f t="shared" si="41"/>
        <v>0.375</v>
      </c>
      <c r="Q54" s="15">
        <f t="shared" si="42"/>
        <v>0.41904761904761906</v>
      </c>
    </row>
    <row r="55" spans="1:17" ht="15.75">
      <c r="A55" s="7" t="s">
        <v>60</v>
      </c>
      <c r="B55" s="51">
        <f>SUM(B50:B54)</f>
        <v>466</v>
      </c>
      <c r="C55" s="51">
        <f>SUM(C50:C54)</f>
        <v>472</v>
      </c>
      <c r="D55" s="51">
        <f>SUM(D50:D54)</f>
        <v>293</v>
      </c>
      <c r="E55" s="14">
        <f t="shared" si="36"/>
        <v>0.6207627118644068</v>
      </c>
      <c r="F55" s="51">
        <f>SUM(F50:F54)</f>
        <v>100</v>
      </c>
      <c r="G55" s="15">
        <f t="shared" si="37"/>
        <v>0.211864406779661</v>
      </c>
      <c r="H55" s="51">
        <f>SUM(H50:H54)</f>
        <v>79</v>
      </c>
      <c r="I55" s="15">
        <f t="shared" si="38"/>
        <v>0.1673728813559322</v>
      </c>
      <c r="J55" s="51">
        <f>SUM(J50:J54)</f>
        <v>140</v>
      </c>
      <c r="K55" s="51">
        <f>SUM(K50:K54)</f>
        <v>56</v>
      </c>
      <c r="L55" s="14">
        <f t="shared" si="39"/>
        <v>0.4</v>
      </c>
      <c r="M55" s="51">
        <f>SUM(M50:M54)</f>
        <v>42</v>
      </c>
      <c r="N55" s="14">
        <f t="shared" si="40"/>
        <v>0.3</v>
      </c>
      <c r="O55" s="51">
        <f>SUM(O50:O54)</f>
        <v>42</v>
      </c>
      <c r="P55" s="14">
        <f t="shared" si="41"/>
        <v>0.3</v>
      </c>
      <c r="Q55" s="17">
        <f t="shared" si="42"/>
        <v>0.2966101694915254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168</v>
      </c>
      <c r="C57" s="92">
        <f>SUM(D57+F57+H57)</f>
        <v>170</v>
      </c>
      <c r="D57" s="47">
        <v>75</v>
      </c>
      <c r="E57" s="14">
        <f>D57/C57</f>
        <v>0.4411764705882353</v>
      </c>
      <c r="F57" s="55">
        <v>71</v>
      </c>
      <c r="G57" s="15">
        <f>F57/C57</f>
        <v>0.4176470588235294</v>
      </c>
      <c r="H57" s="47">
        <v>24</v>
      </c>
      <c r="I57" s="15">
        <f>H57/C57</f>
        <v>0.1411764705882353</v>
      </c>
      <c r="J57" s="92">
        <f>SUM(K57+M57+O57)</f>
        <v>58</v>
      </c>
      <c r="K57" s="47">
        <v>21</v>
      </c>
      <c r="L57" s="14">
        <f>K57/J57</f>
        <v>0.3620689655172414</v>
      </c>
      <c r="M57" s="55">
        <v>26</v>
      </c>
      <c r="N57" s="14">
        <f>M57/J57</f>
        <v>0.4482758620689655</v>
      </c>
      <c r="O57" s="55">
        <v>11</v>
      </c>
      <c r="P57" s="14">
        <f>O57/J57</f>
        <v>0.1896551724137931</v>
      </c>
      <c r="Q57" s="15">
        <f>J57/C57</f>
        <v>0.3411764705882353</v>
      </c>
    </row>
    <row r="58" spans="1:17" ht="15">
      <c r="A58" s="13" t="s">
        <v>62</v>
      </c>
      <c r="B58" s="47">
        <v>105</v>
      </c>
      <c r="C58" s="92">
        <f>SUM(D58+F58+H58)</f>
        <v>128</v>
      </c>
      <c r="D58" s="47">
        <v>50</v>
      </c>
      <c r="E58" s="14">
        <f>D58/C58</f>
        <v>0.390625</v>
      </c>
      <c r="F58" s="55">
        <v>46</v>
      </c>
      <c r="G58" s="15">
        <f>F58/C58</f>
        <v>0.359375</v>
      </c>
      <c r="H58" s="47">
        <v>32</v>
      </c>
      <c r="I58" s="15">
        <f>H58/C58</f>
        <v>0.25</v>
      </c>
      <c r="J58" s="92">
        <f>SUM(K58+M58+O58)</f>
        <v>48</v>
      </c>
      <c r="K58" s="47">
        <v>16</v>
      </c>
      <c r="L58" s="14">
        <f>K58/J58</f>
        <v>0.3333333333333333</v>
      </c>
      <c r="M58" s="55">
        <v>25</v>
      </c>
      <c r="N58" s="14">
        <f>M58/J58</f>
        <v>0.5208333333333334</v>
      </c>
      <c r="O58" s="55">
        <v>7</v>
      </c>
      <c r="P58" s="14">
        <f>O58/J58</f>
        <v>0.14583333333333334</v>
      </c>
      <c r="Q58" s="15">
        <f>J58/C58</f>
        <v>0.375</v>
      </c>
    </row>
    <row r="59" spans="1:17" ht="15">
      <c r="A59" s="13" t="s">
        <v>63</v>
      </c>
      <c r="B59" s="47">
        <v>98</v>
      </c>
      <c r="C59" s="92">
        <f>SUM(D59+F59+H59)</f>
        <v>115</v>
      </c>
      <c r="D59" s="47">
        <v>62</v>
      </c>
      <c r="E59" s="14">
        <f>D59/C59</f>
        <v>0.5391304347826087</v>
      </c>
      <c r="F59" s="55">
        <v>40</v>
      </c>
      <c r="G59" s="15">
        <f>F59/C59</f>
        <v>0.34782608695652173</v>
      </c>
      <c r="H59" s="47">
        <v>13</v>
      </c>
      <c r="I59" s="15">
        <f>H59/C59</f>
        <v>0.11304347826086956</v>
      </c>
      <c r="J59" s="92">
        <f>SUM(K59+M59+O59)</f>
        <v>32</v>
      </c>
      <c r="K59" s="47">
        <v>13</v>
      </c>
      <c r="L59" s="14">
        <f>K59/J59</f>
        <v>0.40625</v>
      </c>
      <c r="M59" s="55">
        <v>18</v>
      </c>
      <c r="N59" s="14">
        <f>M59/J59</f>
        <v>0.5625</v>
      </c>
      <c r="O59" s="55">
        <v>1</v>
      </c>
      <c r="P59" s="14">
        <f>O59/J59</f>
        <v>0.03125</v>
      </c>
      <c r="Q59" s="15">
        <f>J59/C59</f>
        <v>0.2782608695652174</v>
      </c>
    </row>
    <row r="60" spans="1:17" ht="15">
      <c r="A60" s="13" t="s">
        <v>64</v>
      </c>
      <c r="B60" s="47">
        <v>198</v>
      </c>
      <c r="C60" s="92">
        <f>SUM(D60+F60+H60)</f>
        <v>173</v>
      </c>
      <c r="D60" s="47">
        <v>100</v>
      </c>
      <c r="E60" s="14">
        <f>D60/C60</f>
        <v>0.5780346820809249</v>
      </c>
      <c r="F60" s="55">
        <v>65</v>
      </c>
      <c r="G60" s="15">
        <f>F60/C60</f>
        <v>0.37572254335260113</v>
      </c>
      <c r="H60" s="47">
        <v>8</v>
      </c>
      <c r="I60" s="15">
        <f>H60/C60</f>
        <v>0.046242774566473986</v>
      </c>
      <c r="J60" s="92">
        <f>SUM(K60+M60+O60)</f>
        <v>38</v>
      </c>
      <c r="K60" s="47">
        <v>8</v>
      </c>
      <c r="L60" s="14">
        <f>K60/J60</f>
        <v>0.21052631578947367</v>
      </c>
      <c r="M60" s="55">
        <v>27</v>
      </c>
      <c r="N60" s="14">
        <f>M60/J60</f>
        <v>0.7105263157894737</v>
      </c>
      <c r="O60" s="55">
        <v>3</v>
      </c>
      <c r="P60" s="14">
        <f>O60/J60</f>
        <v>0.07894736842105263</v>
      </c>
      <c r="Q60" s="15">
        <f>J60/C60</f>
        <v>0.21965317919075145</v>
      </c>
    </row>
    <row r="61" spans="1:17" ht="15.75">
      <c r="A61" s="7" t="s">
        <v>65</v>
      </c>
      <c r="B61" s="51">
        <f>SUM(B57:B60)</f>
        <v>569</v>
      </c>
      <c r="C61" s="51">
        <f>SUM(C57:C60)</f>
        <v>586</v>
      </c>
      <c r="D61" s="51">
        <f>SUM(D57:D60)</f>
        <v>287</v>
      </c>
      <c r="E61" s="14">
        <f>D61/C61</f>
        <v>0.48976109215017066</v>
      </c>
      <c r="F61" s="51">
        <f>SUM(F57:F60)</f>
        <v>222</v>
      </c>
      <c r="G61" s="15">
        <f>F61/C61</f>
        <v>0.378839590443686</v>
      </c>
      <c r="H61" s="51">
        <f>SUM(H57:H60)</f>
        <v>77</v>
      </c>
      <c r="I61" s="15">
        <f>H61/C61</f>
        <v>0.13139931740614336</v>
      </c>
      <c r="J61" s="51">
        <f>SUM(J57:J60)</f>
        <v>176</v>
      </c>
      <c r="K61" s="51">
        <f>SUM(K57:K60)</f>
        <v>58</v>
      </c>
      <c r="L61" s="14">
        <f>K61/J61</f>
        <v>0.32954545454545453</v>
      </c>
      <c r="M61" s="51">
        <f>SUM(M57:M60)</f>
        <v>96</v>
      </c>
      <c r="N61" s="14">
        <f>M61/J61</f>
        <v>0.5454545454545454</v>
      </c>
      <c r="O61" s="51">
        <f>SUM(O57:O60)</f>
        <v>22</v>
      </c>
      <c r="P61" s="14">
        <f>O61/J61</f>
        <v>0.125</v>
      </c>
      <c r="Q61" s="17">
        <f>J61/C61</f>
        <v>0.3003412969283277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37</v>
      </c>
      <c r="C63" s="92">
        <f>SUM(D63+F63+H63)</f>
        <v>38</v>
      </c>
      <c r="D63" s="47">
        <v>31</v>
      </c>
      <c r="E63" s="14">
        <f>D63/C63</f>
        <v>0.8157894736842105</v>
      </c>
      <c r="F63" s="55">
        <v>4</v>
      </c>
      <c r="G63" s="15">
        <f>F63/C63</f>
        <v>0.10526315789473684</v>
      </c>
      <c r="H63" s="47">
        <v>3</v>
      </c>
      <c r="I63" s="15">
        <f>H63/C63</f>
        <v>0.07894736842105263</v>
      </c>
      <c r="J63" s="92">
        <f>SUM(K63+M63+O63)</f>
        <v>14</v>
      </c>
      <c r="K63" s="47">
        <v>10</v>
      </c>
      <c r="L63" s="14">
        <f>K63/J63</f>
        <v>0.7142857142857143</v>
      </c>
      <c r="M63" s="55">
        <v>3</v>
      </c>
      <c r="N63" s="14">
        <f>M63/J63</f>
        <v>0.21428571428571427</v>
      </c>
      <c r="O63" s="55">
        <v>1</v>
      </c>
      <c r="P63" s="14">
        <f>O63/J63</f>
        <v>0.07142857142857142</v>
      </c>
      <c r="Q63" s="15">
        <f>J63/C63</f>
        <v>0.3684210526315789</v>
      </c>
    </row>
    <row r="64" spans="1:17" ht="15">
      <c r="A64" s="13" t="s">
        <v>67</v>
      </c>
      <c r="B64" s="47">
        <v>4</v>
      </c>
      <c r="C64" s="92">
        <f>SUM(D64+F64+H64)</f>
        <v>7</v>
      </c>
      <c r="D64" s="47">
        <v>5</v>
      </c>
      <c r="E64" s="14">
        <f>D64/C64</f>
        <v>0.7142857142857143</v>
      </c>
      <c r="F64" s="55">
        <v>0</v>
      </c>
      <c r="G64" s="15">
        <f>F64/C64</f>
        <v>0</v>
      </c>
      <c r="H64" s="47">
        <v>2</v>
      </c>
      <c r="I64" s="15">
        <f>H64/C64</f>
        <v>0.2857142857142857</v>
      </c>
      <c r="J64" s="92">
        <f>SUM(K64+M64+O64)</f>
        <v>1</v>
      </c>
      <c r="K64" s="47">
        <v>1</v>
      </c>
      <c r="L64" s="14">
        <f>K64/J64</f>
        <v>1</v>
      </c>
      <c r="M64" s="55">
        <v>0</v>
      </c>
      <c r="N64" s="14">
        <f>M64/J64</f>
        <v>0</v>
      </c>
      <c r="O64" s="55">
        <v>0</v>
      </c>
      <c r="P64" s="14">
        <f>O64/J64</f>
        <v>0</v>
      </c>
      <c r="Q64" s="15">
        <f>J64/C64</f>
        <v>0.14285714285714285</v>
      </c>
    </row>
    <row r="65" spans="1:17" ht="15.75">
      <c r="A65" s="7" t="s">
        <v>68</v>
      </c>
      <c r="B65" s="51">
        <f>SUM(B63:B64)</f>
        <v>41</v>
      </c>
      <c r="C65" s="51">
        <f>SUM(C63:C64)</f>
        <v>45</v>
      </c>
      <c r="D65" s="51">
        <f>SUM(D63:D64)</f>
        <v>36</v>
      </c>
      <c r="E65" s="14">
        <f>D65/C65</f>
        <v>0.8</v>
      </c>
      <c r="F65" s="51">
        <f>SUM(F63:F64)</f>
        <v>4</v>
      </c>
      <c r="G65" s="15">
        <f>F65/C65</f>
        <v>0.08888888888888889</v>
      </c>
      <c r="H65" s="51">
        <f>SUM(H63:H64)</f>
        <v>5</v>
      </c>
      <c r="I65" s="15">
        <f>H65/C65</f>
        <v>0.1111111111111111</v>
      </c>
      <c r="J65" s="51">
        <f>SUM(J63:J64)</f>
        <v>15</v>
      </c>
      <c r="K65" s="51">
        <f>SUM(K63:K64)</f>
        <v>11</v>
      </c>
      <c r="L65" s="14">
        <f>K65/J65</f>
        <v>0.7333333333333333</v>
      </c>
      <c r="M65" s="51">
        <f>SUM(M63:M64)</f>
        <v>3</v>
      </c>
      <c r="N65" s="14">
        <f>M65/J65</f>
        <v>0.2</v>
      </c>
      <c r="O65" s="51">
        <f>SUM(O63:O64)</f>
        <v>1</v>
      </c>
      <c r="P65" s="14">
        <f>O65/J65</f>
        <v>0.06666666666666667</v>
      </c>
      <c r="Q65" s="17">
        <f>J65/C65</f>
        <v>0.3333333333333333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2069</v>
      </c>
      <c r="C67" s="51">
        <f>SUM(C40,C48,C55,C61,C65)</f>
        <v>2048</v>
      </c>
      <c r="D67" s="51">
        <f>SUM(D40,D48,D55,D61,D65)</f>
        <v>1471</v>
      </c>
      <c r="E67" s="14">
        <f>D67/C67</f>
        <v>0.71826171875</v>
      </c>
      <c r="F67" s="51">
        <f>SUM(F40,F48,F55,F61,F65)</f>
        <v>367</v>
      </c>
      <c r="G67" s="15">
        <f>F67/C67</f>
        <v>0.17919921875</v>
      </c>
      <c r="H67" s="51">
        <f>SUM(H40,H48,H55,H61,H65)</f>
        <v>210</v>
      </c>
      <c r="I67" s="15">
        <f>H67/C67</f>
        <v>0.1025390625</v>
      </c>
      <c r="J67" s="51">
        <f>SUM(J40,J48,J55,J61,J65)</f>
        <v>611</v>
      </c>
      <c r="K67" s="51">
        <f>SUM(K40,K48,K55,K61,K65)</f>
        <v>367</v>
      </c>
      <c r="L67" s="14">
        <f>K67/J67</f>
        <v>0.6006546644844517</v>
      </c>
      <c r="M67" s="51">
        <f>SUM(M40,M48,M55,M61,M65)</f>
        <v>154</v>
      </c>
      <c r="N67" s="14">
        <f>M67/J67</f>
        <v>0.2520458265139116</v>
      </c>
      <c r="O67" s="51">
        <f>SUM(O40,O48,O55,O61,O65)</f>
        <v>90</v>
      </c>
      <c r="P67" s="14">
        <f>O67/J67</f>
        <v>0.14729950900163666</v>
      </c>
      <c r="Q67" s="17">
        <f>J67/C67</f>
        <v>0.29833984375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4672</v>
      </c>
      <c r="C69" s="51">
        <f>C35+C67</f>
        <v>4448</v>
      </c>
      <c r="D69" s="51">
        <f>D35+D67</f>
        <v>3569</v>
      </c>
      <c r="E69" s="14">
        <f>D69/C69</f>
        <v>0.8023830935251799</v>
      </c>
      <c r="F69" s="51">
        <f>F35+F67</f>
        <v>488</v>
      </c>
      <c r="G69" s="15">
        <f>F69/C69</f>
        <v>0.10971223021582734</v>
      </c>
      <c r="H69" s="51">
        <f>H35+H67</f>
        <v>391</v>
      </c>
      <c r="I69" s="15">
        <f>H69/C69</f>
        <v>0.0879046762589928</v>
      </c>
      <c r="J69" s="51">
        <f>J35+J67</f>
        <v>1390</v>
      </c>
      <c r="K69" s="51">
        <f>K35+K67</f>
        <v>1041</v>
      </c>
      <c r="L69" s="14">
        <f>K69/J69</f>
        <v>0.7489208633093525</v>
      </c>
      <c r="M69" s="51">
        <f>M35+M67</f>
        <v>191</v>
      </c>
      <c r="N69" s="14">
        <f>M69/J69</f>
        <v>0.13741007194244603</v>
      </c>
      <c r="O69" s="51">
        <f>O35+O67</f>
        <v>158</v>
      </c>
      <c r="P69" s="14">
        <f>O69/J69</f>
        <v>0.11366906474820145</v>
      </c>
      <c r="Q69" s="17">
        <f>J69/C69</f>
        <v>0.3125</v>
      </c>
    </row>
    <row r="74" ht="15">
      <c r="P74" s="14"/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1" sqref="D61"/>
    </sheetView>
  </sheetViews>
  <sheetFormatPr defaultColWidth="9.140625" defaultRowHeight="12.75"/>
  <cols>
    <col min="1" max="1" width="18.421875" style="0" bestFit="1" customWidth="1"/>
    <col min="2" max="2" width="8.8515625" style="60" customWidth="1"/>
    <col min="3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318</v>
      </c>
      <c r="C4" s="92">
        <f>SUM(D4+F4+H4)</f>
        <v>367</v>
      </c>
      <c r="D4" s="47">
        <v>319</v>
      </c>
      <c r="E4" s="14">
        <f aca="true" t="shared" si="0" ref="E4:E12">D4/C4</f>
        <v>0.8692098092643051</v>
      </c>
      <c r="F4" s="55">
        <v>10</v>
      </c>
      <c r="G4" s="15">
        <f aca="true" t="shared" si="1" ref="G4:G12">F4/C4</f>
        <v>0.027247956403269755</v>
      </c>
      <c r="H4" s="47">
        <v>38</v>
      </c>
      <c r="I4" s="15">
        <f aca="true" t="shared" si="2" ref="I4:I12">H4/C4</f>
        <v>0.10354223433242507</v>
      </c>
      <c r="J4" s="92">
        <f>SUM(K4+M4+O4)</f>
        <v>107</v>
      </c>
      <c r="K4" s="47">
        <v>89</v>
      </c>
      <c r="L4" s="14">
        <f aca="true" t="shared" si="3" ref="L4:L12">K4/J4</f>
        <v>0.8317757009345794</v>
      </c>
      <c r="M4" s="55">
        <v>3</v>
      </c>
      <c r="N4" s="14">
        <f aca="true" t="shared" si="4" ref="N4:N12">M4/J4</f>
        <v>0.028037383177570093</v>
      </c>
      <c r="O4" s="55">
        <v>15</v>
      </c>
      <c r="P4" s="14">
        <f>O4/J4</f>
        <v>0.14018691588785046</v>
      </c>
      <c r="Q4" s="15">
        <f aca="true" t="shared" si="5" ref="Q4:Q12">J4/C4</f>
        <v>0.29155313351498635</v>
      </c>
    </row>
    <row r="5" spans="1:17" ht="15">
      <c r="A5" s="13" t="s">
        <v>16</v>
      </c>
      <c r="B5" s="47">
        <v>291</v>
      </c>
      <c r="C5" s="92">
        <f aca="true" t="shared" si="6" ref="C5:C11">SUM(D5+F5+H5)</f>
        <v>252</v>
      </c>
      <c r="D5" s="47">
        <v>183</v>
      </c>
      <c r="E5" s="14">
        <f t="shared" si="0"/>
        <v>0.7261904761904762</v>
      </c>
      <c r="F5" s="55">
        <v>45</v>
      </c>
      <c r="G5" s="15">
        <f t="shared" si="1"/>
        <v>0.17857142857142858</v>
      </c>
      <c r="H5" s="47">
        <v>24</v>
      </c>
      <c r="I5" s="15">
        <f t="shared" si="2"/>
        <v>0.09523809523809523</v>
      </c>
      <c r="J5" s="92">
        <f aca="true" t="shared" si="7" ref="J5:J11">SUM(K5+M5+O5)</f>
        <v>109</v>
      </c>
      <c r="K5" s="47">
        <v>78</v>
      </c>
      <c r="L5" s="14">
        <f t="shared" si="3"/>
        <v>0.7155963302752294</v>
      </c>
      <c r="M5" s="55">
        <v>19</v>
      </c>
      <c r="N5" s="14">
        <f t="shared" si="4"/>
        <v>0.1743119266055046</v>
      </c>
      <c r="O5" s="55">
        <v>12</v>
      </c>
      <c r="P5" s="14">
        <f aca="true" t="shared" si="8" ref="P5:P12">O5/J5</f>
        <v>0.11009174311926606</v>
      </c>
      <c r="Q5" s="15">
        <f t="shared" si="5"/>
        <v>0.43253968253968256</v>
      </c>
    </row>
    <row r="6" spans="1:17" ht="15">
      <c r="A6" s="13" t="s">
        <v>17</v>
      </c>
      <c r="B6" s="47">
        <v>27</v>
      </c>
      <c r="C6" s="92">
        <f t="shared" si="6"/>
        <v>22</v>
      </c>
      <c r="D6" s="47">
        <v>21</v>
      </c>
      <c r="E6" s="14">
        <f t="shared" si="0"/>
        <v>0.9545454545454546</v>
      </c>
      <c r="F6" s="55">
        <v>0</v>
      </c>
      <c r="G6" s="15">
        <f t="shared" si="1"/>
        <v>0</v>
      </c>
      <c r="H6" s="47">
        <v>1</v>
      </c>
      <c r="I6" s="15">
        <f t="shared" si="2"/>
        <v>0.045454545454545456</v>
      </c>
      <c r="J6" s="92">
        <f t="shared" si="7"/>
        <v>1</v>
      </c>
      <c r="K6" s="47">
        <v>1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0.045454545454545456</v>
      </c>
    </row>
    <row r="7" spans="1:17" ht="15">
      <c r="A7" s="13" t="s">
        <v>18</v>
      </c>
      <c r="B7" s="47">
        <v>23</v>
      </c>
      <c r="C7" s="92">
        <f t="shared" si="6"/>
        <v>14</v>
      </c>
      <c r="D7" s="47">
        <v>13</v>
      </c>
      <c r="E7" s="14">
        <f t="shared" si="0"/>
        <v>0.9285714285714286</v>
      </c>
      <c r="F7" s="55">
        <v>0</v>
      </c>
      <c r="G7" s="15">
        <f t="shared" si="1"/>
        <v>0</v>
      </c>
      <c r="H7" s="47">
        <v>1</v>
      </c>
      <c r="I7" s="15">
        <f t="shared" si="2"/>
        <v>0.07142857142857142</v>
      </c>
      <c r="J7" s="92">
        <f t="shared" si="7"/>
        <v>2</v>
      </c>
      <c r="K7" s="47">
        <v>2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0.14285714285714285</v>
      </c>
    </row>
    <row r="8" spans="1:17" ht="15">
      <c r="A8" s="13" t="s">
        <v>19</v>
      </c>
      <c r="B8" s="47">
        <v>31</v>
      </c>
      <c r="C8" s="92">
        <f t="shared" si="6"/>
        <v>31</v>
      </c>
      <c r="D8" s="47">
        <v>27</v>
      </c>
      <c r="E8" s="14">
        <f t="shared" si="0"/>
        <v>0.8709677419354839</v>
      </c>
      <c r="F8" s="55">
        <v>1</v>
      </c>
      <c r="G8" s="15">
        <f t="shared" si="1"/>
        <v>0.03225806451612903</v>
      </c>
      <c r="H8" s="47">
        <v>3</v>
      </c>
      <c r="I8" s="15">
        <f t="shared" si="2"/>
        <v>0.0967741935483871</v>
      </c>
      <c r="J8" s="92">
        <f t="shared" si="7"/>
        <v>2</v>
      </c>
      <c r="K8" s="47">
        <v>2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0.06451612903225806</v>
      </c>
    </row>
    <row r="9" spans="1:17" ht="15">
      <c r="A9" s="13" t="s">
        <v>20</v>
      </c>
      <c r="B9" s="47">
        <v>34</v>
      </c>
      <c r="C9" s="92">
        <f t="shared" si="6"/>
        <v>22</v>
      </c>
      <c r="D9" s="47">
        <v>20</v>
      </c>
      <c r="E9" s="14">
        <f t="shared" si="0"/>
        <v>0.9090909090909091</v>
      </c>
      <c r="F9" s="55">
        <v>1</v>
      </c>
      <c r="G9" s="15">
        <f t="shared" si="1"/>
        <v>0.045454545454545456</v>
      </c>
      <c r="H9" s="47">
        <v>1</v>
      </c>
      <c r="I9" s="15">
        <f t="shared" si="2"/>
        <v>0.045454545454545456</v>
      </c>
      <c r="J9" s="92">
        <f t="shared" si="7"/>
        <v>8</v>
      </c>
      <c r="K9" s="47">
        <v>7</v>
      </c>
      <c r="L9" s="14">
        <f t="shared" si="3"/>
        <v>0.875</v>
      </c>
      <c r="M9" s="55">
        <v>0</v>
      </c>
      <c r="N9" s="14">
        <f t="shared" si="4"/>
        <v>0</v>
      </c>
      <c r="O9" s="55">
        <v>1</v>
      </c>
      <c r="P9" s="14">
        <f t="shared" si="8"/>
        <v>0.125</v>
      </c>
      <c r="Q9" s="15">
        <f t="shared" si="5"/>
        <v>0.36363636363636365</v>
      </c>
    </row>
    <row r="10" spans="1:17" ht="15">
      <c r="A10" s="13" t="s">
        <v>21</v>
      </c>
      <c r="B10" s="47">
        <v>24</v>
      </c>
      <c r="C10" s="92">
        <f t="shared" si="6"/>
        <v>16</v>
      </c>
      <c r="D10" s="47">
        <v>14</v>
      </c>
      <c r="E10" s="14">
        <f t="shared" si="0"/>
        <v>0.875</v>
      </c>
      <c r="F10" s="55">
        <v>1</v>
      </c>
      <c r="G10" s="15">
        <f t="shared" si="1"/>
        <v>0.0625</v>
      </c>
      <c r="H10" s="47">
        <v>1</v>
      </c>
      <c r="I10" s="15">
        <f t="shared" si="2"/>
        <v>0.0625</v>
      </c>
      <c r="J10" s="92">
        <f t="shared" si="7"/>
        <v>0</v>
      </c>
      <c r="K10" s="47">
        <v>0</v>
      </c>
      <c r="L10" s="14" t="e">
        <f t="shared" si="3"/>
        <v>#DIV/0!</v>
      </c>
      <c r="M10" s="55">
        <v>0</v>
      </c>
      <c r="N10" s="14" t="e">
        <f t="shared" si="4"/>
        <v>#DIV/0!</v>
      </c>
      <c r="O10" s="55">
        <v>0</v>
      </c>
      <c r="P10" s="14" t="e">
        <f t="shared" si="8"/>
        <v>#DIV/0!</v>
      </c>
      <c r="Q10" s="15">
        <f t="shared" si="5"/>
        <v>0</v>
      </c>
    </row>
    <row r="11" spans="1:17" ht="15">
      <c r="A11" s="13" t="s">
        <v>22</v>
      </c>
      <c r="B11" s="47">
        <v>36</v>
      </c>
      <c r="C11" s="92">
        <f t="shared" si="6"/>
        <v>27</v>
      </c>
      <c r="D11" s="47">
        <v>22</v>
      </c>
      <c r="E11" s="14">
        <f t="shared" si="0"/>
        <v>0.8148148148148148</v>
      </c>
      <c r="F11" s="55">
        <v>3</v>
      </c>
      <c r="G11" s="15">
        <f t="shared" si="1"/>
        <v>0.1111111111111111</v>
      </c>
      <c r="H11" s="47">
        <v>2</v>
      </c>
      <c r="I11" s="15">
        <f t="shared" si="2"/>
        <v>0.07407407407407407</v>
      </c>
      <c r="J11" s="92">
        <f t="shared" si="7"/>
        <v>0</v>
      </c>
      <c r="K11" s="47">
        <v>0</v>
      </c>
      <c r="L11" s="14" t="e">
        <f t="shared" si="3"/>
        <v>#DIV/0!</v>
      </c>
      <c r="M11" s="55">
        <v>0</v>
      </c>
      <c r="N11" s="14" t="e">
        <f t="shared" si="4"/>
        <v>#DIV/0!</v>
      </c>
      <c r="O11" s="55">
        <v>0</v>
      </c>
      <c r="P11" s="14" t="e">
        <f t="shared" si="8"/>
        <v>#DIV/0!</v>
      </c>
      <c r="Q11" s="15">
        <f t="shared" si="5"/>
        <v>0</v>
      </c>
    </row>
    <row r="12" spans="1:17" ht="15.75">
      <c r="A12" s="7" t="s">
        <v>23</v>
      </c>
      <c r="B12" s="51">
        <f>SUM(B4:B11)</f>
        <v>784</v>
      </c>
      <c r="C12" s="51">
        <f>SUM(C4:C11)</f>
        <v>751</v>
      </c>
      <c r="D12" s="51">
        <f>SUM(D4:D11)</f>
        <v>619</v>
      </c>
      <c r="E12" s="14">
        <f t="shared" si="0"/>
        <v>0.8242343541944075</v>
      </c>
      <c r="F12" s="51">
        <f>SUM(F4:F11)</f>
        <v>61</v>
      </c>
      <c r="G12" s="15">
        <f t="shared" si="1"/>
        <v>0.08122503328894808</v>
      </c>
      <c r="H12" s="51">
        <f>SUM(H4:H11)</f>
        <v>71</v>
      </c>
      <c r="I12" s="15">
        <f t="shared" si="2"/>
        <v>0.09454061251664447</v>
      </c>
      <c r="J12" s="51">
        <f>SUM(J4:J11)</f>
        <v>229</v>
      </c>
      <c r="K12" s="51">
        <f>SUM(K4:K11)</f>
        <v>179</v>
      </c>
      <c r="L12" s="14">
        <f t="shared" si="3"/>
        <v>0.7816593886462883</v>
      </c>
      <c r="M12" s="51">
        <f>SUM(M4:M11)</f>
        <v>22</v>
      </c>
      <c r="N12" s="14">
        <f t="shared" si="4"/>
        <v>0.09606986899563319</v>
      </c>
      <c r="O12" s="51">
        <f>SUM(O4:O11)</f>
        <v>28</v>
      </c>
      <c r="P12" s="14">
        <f t="shared" si="8"/>
        <v>0.1222707423580786</v>
      </c>
      <c r="Q12" s="17">
        <f t="shared" si="5"/>
        <v>0.30492676431424764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69</v>
      </c>
      <c r="C14" s="92">
        <f aca="true" t="shared" si="9" ref="C14:C21">SUM(D14+F14+H14)</f>
        <v>52</v>
      </c>
      <c r="D14" s="47">
        <v>41</v>
      </c>
      <c r="E14" s="14">
        <f aca="true" t="shared" si="10" ref="E14:E22">D14/C14</f>
        <v>0.7884615384615384</v>
      </c>
      <c r="F14" s="55">
        <v>3</v>
      </c>
      <c r="G14" s="15">
        <f aca="true" t="shared" si="11" ref="G14:G22">F14/C14</f>
        <v>0.057692307692307696</v>
      </c>
      <c r="H14" s="47">
        <v>8</v>
      </c>
      <c r="I14" s="15">
        <f aca="true" t="shared" si="12" ref="I14:I22">H14/C14</f>
        <v>0.15384615384615385</v>
      </c>
      <c r="J14" s="92">
        <f aca="true" t="shared" si="13" ref="J14:J21">SUM(K14+M14+O14)</f>
        <v>14</v>
      </c>
      <c r="K14" s="47">
        <v>11</v>
      </c>
      <c r="L14" s="14">
        <f aca="true" t="shared" si="14" ref="L14:L22">K14/J14</f>
        <v>0.7857142857142857</v>
      </c>
      <c r="M14" s="55">
        <v>0</v>
      </c>
      <c r="N14" s="14">
        <f aca="true" t="shared" si="15" ref="N14:N22">M14/J14</f>
        <v>0</v>
      </c>
      <c r="O14" s="55">
        <v>3</v>
      </c>
      <c r="P14" s="14">
        <f aca="true" t="shared" si="16" ref="P14:P22">O14/J14</f>
        <v>0.21428571428571427</v>
      </c>
      <c r="Q14" s="15">
        <f aca="true" t="shared" si="17" ref="Q14:Q22">J14/C14</f>
        <v>0.2692307692307692</v>
      </c>
    </row>
    <row r="15" spans="1:17" ht="15">
      <c r="A15" s="13" t="s">
        <v>25</v>
      </c>
      <c r="B15" s="47">
        <v>362</v>
      </c>
      <c r="C15" s="92">
        <f t="shared" si="9"/>
        <v>392</v>
      </c>
      <c r="D15" s="47">
        <v>371</v>
      </c>
      <c r="E15" s="14">
        <f t="shared" si="10"/>
        <v>0.9464285714285714</v>
      </c>
      <c r="F15" s="55">
        <v>16</v>
      </c>
      <c r="G15" s="15">
        <f t="shared" si="11"/>
        <v>0.04081632653061224</v>
      </c>
      <c r="H15" s="47">
        <v>5</v>
      </c>
      <c r="I15" s="15">
        <f t="shared" si="12"/>
        <v>0.012755102040816327</v>
      </c>
      <c r="J15" s="92">
        <f t="shared" si="13"/>
        <v>127</v>
      </c>
      <c r="K15" s="47">
        <v>115</v>
      </c>
      <c r="L15" s="14">
        <f t="shared" si="14"/>
        <v>0.905511811023622</v>
      </c>
      <c r="M15" s="55">
        <v>10</v>
      </c>
      <c r="N15" s="14">
        <f t="shared" si="15"/>
        <v>0.07874015748031496</v>
      </c>
      <c r="O15" s="55">
        <v>2</v>
      </c>
      <c r="P15" s="14">
        <f t="shared" si="16"/>
        <v>0.015748031496062992</v>
      </c>
      <c r="Q15" s="15">
        <f t="shared" si="17"/>
        <v>0.3239795918367347</v>
      </c>
    </row>
    <row r="16" spans="1:17" ht="15">
      <c r="A16" s="13" t="s">
        <v>26</v>
      </c>
      <c r="B16" s="47">
        <v>274</v>
      </c>
      <c r="C16" s="92">
        <f t="shared" si="9"/>
        <v>288</v>
      </c>
      <c r="D16" s="47">
        <v>240</v>
      </c>
      <c r="E16" s="14">
        <f t="shared" si="10"/>
        <v>0.8333333333333334</v>
      </c>
      <c r="F16" s="55">
        <v>19</v>
      </c>
      <c r="G16" s="15">
        <f t="shared" si="11"/>
        <v>0.06597222222222222</v>
      </c>
      <c r="H16" s="47">
        <v>29</v>
      </c>
      <c r="I16" s="15">
        <f t="shared" si="12"/>
        <v>0.10069444444444445</v>
      </c>
      <c r="J16" s="92">
        <f t="shared" si="13"/>
        <v>73</v>
      </c>
      <c r="K16" s="47">
        <v>41</v>
      </c>
      <c r="L16" s="14">
        <f t="shared" si="14"/>
        <v>0.5616438356164384</v>
      </c>
      <c r="M16" s="55">
        <v>13</v>
      </c>
      <c r="N16" s="14">
        <f t="shared" si="15"/>
        <v>0.1780821917808219</v>
      </c>
      <c r="O16" s="55">
        <v>19</v>
      </c>
      <c r="P16" s="14">
        <f t="shared" si="16"/>
        <v>0.2602739726027397</v>
      </c>
      <c r="Q16" s="15">
        <f t="shared" si="17"/>
        <v>0.2534722222222222</v>
      </c>
    </row>
    <row r="17" spans="1:17" ht="15">
      <c r="A17" s="13" t="s">
        <v>27</v>
      </c>
      <c r="B17" s="47">
        <v>42</v>
      </c>
      <c r="C17" s="92">
        <f t="shared" si="9"/>
        <v>28</v>
      </c>
      <c r="D17" s="47">
        <v>22</v>
      </c>
      <c r="E17" s="14">
        <f t="shared" si="10"/>
        <v>0.7857142857142857</v>
      </c>
      <c r="F17" s="55">
        <v>4</v>
      </c>
      <c r="G17" s="15">
        <f t="shared" si="11"/>
        <v>0.14285714285714285</v>
      </c>
      <c r="H17" s="47">
        <v>2</v>
      </c>
      <c r="I17" s="15">
        <f t="shared" si="12"/>
        <v>0.07142857142857142</v>
      </c>
      <c r="J17" s="92">
        <f t="shared" si="13"/>
        <v>4</v>
      </c>
      <c r="K17" s="47">
        <v>4</v>
      </c>
      <c r="L17" s="14">
        <f t="shared" si="14"/>
        <v>1</v>
      </c>
      <c r="M17" s="55">
        <v>0</v>
      </c>
      <c r="N17" s="14">
        <f t="shared" si="15"/>
        <v>0</v>
      </c>
      <c r="O17" s="55">
        <v>0</v>
      </c>
      <c r="P17" s="14">
        <f t="shared" si="16"/>
        <v>0</v>
      </c>
      <c r="Q17" s="15">
        <f t="shared" si="17"/>
        <v>0.14285714285714285</v>
      </c>
    </row>
    <row r="18" spans="1:17" ht="15">
      <c r="A18" s="13" t="s">
        <v>28</v>
      </c>
      <c r="B18" s="47">
        <v>47</v>
      </c>
      <c r="C18" s="92">
        <f t="shared" si="9"/>
        <v>40</v>
      </c>
      <c r="D18" s="47">
        <v>37</v>
      </c>
      <c r="E18" s="14">
        <f t="shared" si="10"/>
        <v>0.925</v>
      </c>
      <c r="F18" s="55">
        <v>3</v>
      </c>
      <c r="G18" s="15">
        <f t="shared" si="11"/>
        <v>0.075</v>
      </c>
      <c r="H18" s="47">
        <v>0</v>
      </c>
      <c r="I18" s="15">
        <f t="shared" si="12"/>
        <v>0</v>
      </c>
      <c r="J18" s="92">
        <f t="shared" si="13"/>
        <v>8</v>
      </c>
      <c r="K18" s="47">
        <v>6</v>
      </c>
      <c r="L18" s="14">
        <f t="shared" si="14"/>
        <v>0.75</v>
      </c>
      <c r="M18" s="55">
        <v>2</v>
      </c>
      <c r="N18" s="14">
        <f t="shared" si="15"/>
        <v>0.25</v>
      </c>
      <c r="O18" s="55">
        <v>0</v>
      </c>
      <c r="P18" s="14">
        <f t="shared" si="16"/>
        <v>0</v>
      </c>
      <c r="Q18" s="15">
        <f t="shared" si="17"/>
        <v>0.2</v>
      </c>
    </row>
    <row r="19" spans="1:17" ht="15">
      <c r="A19" s="13" t="s">
        <v>29</v>
      </c>
      <c r="B19" s="47">
        <v>41</v>
      </c>
      <c r="C19" s="92">
        <f t="shared" si="9"/>
        <v>34</v>
      </c>
      <c r="D19" s="47">
        <v>33</v>
      </c>
      <c r="E19" s="14">
        <f t="shared" si="10"/>
        <v>0.9705882352941176</v>
      </c>
      <c r="F19" s="55">
        <v>0</v>
      </c>
      <c r="G19" s="15">
        <f t="shared" si="11"/>
        <v>0</v>
      </c>
      <c r="H19" s="47">
        <v>1</v>
      </c>
      <c r="I19" s="15">
        <f t="shared" si="12"/>
        <v>0.029411764705882353</v>
      </c>
      <c r="J19" s="92">
        <f t="shared" si="13"/>
        <v>7</v>
      </c>
      <c r="K19" s="47">
        <v>7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0.20588235294117646</v>
      </c>
    </row>
    <row r="20" spans="1:17" ht="15">
      <c r="A20" s="13" t="s">
        <v>30</v>
      </c>
      <c r="B20" s="47">
        <v>34</v>
      </c>
      <c r="C20" s="92">
        <f t="shared" si="9"/>
        <v>30</v>
      </c>
      <c r="D20" s="47">
        <v>21</v>
      </c>
      <c r="E20" s="14">
        <f t="shared" si="10"/>
        <v>0.7</v>
      </c>
      <c r="F20" s="55">
        <v>3</v>
      </c>
      <c r="G20" s="15">
        <f t="shared" si="11"/>
        <v>0.1</v>
      </c>
      <c r="H20" s="47">
        <v>6</v>
      </c>
      <c r="I20" s="15">
        <f t="shared" si="12"/>
        <v>0.2</v>
      </c>
      <c r="J20" s="92">
        <f t="shared" si="13"/>
        <v>3</v>
      </c>
      <c r="K20" s="47">
        <v>2</v>
      </c>
      <c r="L20" s="14">
        <f t="shared" si="14"/>
        <v>0.6666666666666666</v>
      </c>
      <c r="M20" s="55">
        <v>1</v>
      </c>
      <c r="N20" s="14">
        <f t="shared" si="15"/>
        <v>0.3333333333333333</v>
      </c>
      <c r="O20" s="55">
        <v>0</v>
      </c>
      <c r="P20" s="14">
        <f t="shared" si="16"/>
        <v>0</v>
      </c>
      <c r="Q20" s="15">
        <f t="shared" si="17"/>
        <v>0.1</v>
      </c>
    </row>
    <row r="21" spans="1:17" ht="15">
      <c r="A21" s="13" t="s">
        <v>31</v>
      </c>
      <c r="B21" s="47">
        <v>279</v>
      </c>
      <c r="C21" s="92">
        <f t="shared" si="9"/>
        <v>323</v>
      </c>
      <c r="D21" s="47">
        <v>300</v>
      </c>
      <c r="E21" s="14">
        <f t="shared" si="10"/>
        <v>0.9287925696594427</v>
      </c>
      <c r="F21" s="55">
        <v>3</v>
      </c>
      <c r="G21" s="15">
        <f t="shared" si="11"/>
        <v>0.009287925696594427</v>
      </c>
      <c r="H21" s="47">
        <v>20</v>
      </c>
      <c r="I21" s="15">
        <f t="shared" si="12"/>
        <v>0.06191950464396285</v>
      </c>
      <c r="J21" s="92">
        <f t="shared" si="13"/>
        <v>105</v>
      </c>
      <c r="K21" s="47">
        <v>91</v>
      </c>
      <c r="L21" s="14">
        <f t="shared" si="14"/>
        <v>0.8666666666666667</v>
      </c>
      <c r="M21" s="55">
        <v>1</v>
      </c>
      <c r="N21" s="14">
        <f t="shared" si="15"/>
        <v>0.009523809523809525</v>
      </c>
      <c r="O21" s="55">
        <v>13</v>
      </c>
      <c r="P21" s="14">
        <f t="shared" si="16"/>
        <v>0.12380952380952381</v>
      </c>
      <c r="Q21" s="15">
        <f t="shared" si="17"/>
        <v>0.32507739938080493</v>
      </c>
    </row>
    <row r="22" spans="1:17" ht="15.75">
      <c r="A22" s="7" t="s">
        <v>32</v>
      </c>
      <c r="B22" s="51">
        <f>SUM(B14:B21)</f>
        <v>1148</v>
      </c>
      <c r="C22" s="51">
        <f>SUM(C14:C21)</f>
        <v>1187</v>
      </c>
      <c r="D22" s="51">
        <f>SUM(D14:D21)</f>
        <v>1065</v>
      </c>
      <c r="E22" s="14">
        <f t="shared" si="10"/>
        <v>0.8972198820556023</v>
      </c>
      <c r="F22" s="51">
        <f>SUM(F14:F21)</f>
        <v>51</v>
      </c>
      <c r="G22" s="15">
        <f t="shared" si="11"/>
        <v>0.04296545914069082</v>
      </c>
      <c r="H22" s="51">
        <f>SUM(H14:H21)</f>
        <v>71</v>
      </c>
      <c r="I22" s="15">
        <f t="shared" si="12"/>
        <v>0.05981465880370682</v>
      </c>
      <c r="J22" s="51">
        <f>SUM(J14:J21)</f>
        <v>341</v>
      </c>
      <c r="K22" s="51">
        <f>SUM(K14:K21)</f>
        <v>277</v>
      </c>
      <c r="L22" s="14">
        <f t="shared" si="14"/>
        <v>0.8123167155425219</v>
      </c>
      <c r="M22" s="51">
        <f>SUM(M14:M21)</f>
        <v>27</v>
      </c>
      <c r="N22" s="14">
        <f t="shared" si="15"/>
        <v>0.07917888563049853</v>
      </c>
      <c r="O22" s="51">
        <f>SUM(O14:O21)</f>
        <v>37</v>
      </c>
      <c r="P22" s="14">
        <f t="shared" si="16"/>
        <v>0.10850439882697947</v>
      </c>
      <c r="Q22" s="17">
        <f t="shared" si="17"/>
        <v>0.2872788542544229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22</v>
      </c>
      <c r="C24" s="92">
        <f aca="true" t="shared" si="18" ref="C24:C32">SUM(D24+F24+H24)</f>
        <v>13</v>
      </c>
      <c r="D24" s="47">
        <v>13</v>
      </c>
      <c r="E24" s="14">
        <f aca="true" t="shared" si="19" ref="E24:E33">D24/C24</f>
        <v>1</v>
      </c>
      <c r="F24" s="55">
        <v>0</v>
      </c>
      <c r="G24" s="15">
        <f aca="true" t="shared" si="20" ref="G24:G33">F24/C24</f>
        <v>0</v>
      </c>
      <c r="H24" s="47">
        <v>0</v>
      </c>
      <c r="I24" s="15">
        <f aca="true" t="shared" si="21" ref="I24:I33">H24/C24</f>
        <v>0</v>
      </c>
      <c r="J24" s="92">
        <f aca="true" t="shared" si="22" ref="J24:J32">SUM(K24+M24+O24)</f>
        <v>7</v>
      </c>
      <c r="K24" s="47">
        <v>7</v>
      </c>
      <c r="L24" s="14">
        <f aca="true" t="shared" si="23" ref="L24:L33">K24/J24</f>
        <v>1</v>
      </c>
      <c r="M24" s="55">
        <v>0</v>
      </c>
      <c r="N24" s="14">
        <f aca="true" t="shared" si="24" ref="N24:N33">M24/J24</f>
        <v>0</v>
      </c>
      <c r="O24" s="55">
        <v>0</v>
      </c>
      <c r="P24" s="14">
        <f aca="true" t="shared" si="25" ref="P24:P33">O24/J24</f>
        <v>0</v>
      </c>
      <c r="Q24" s="15">
        <f aca="true" t="shared" si="26" ref="Q24:Q33">J24/C24</f>
        <v>0.5384615384615384</v>
      </c>
    </row>
    <row r="25" spans="1:17" ht="15">
      <c r="A25" s="13" t="s">
        <v>34</v>
      </c>
      <c r="B25" s="47">
        <v>30</v>
      </c>
      <c r="C25" s="92">
        <f t="shared" si="18"/>
        <v>19</v>
      </c>
      <c r="D25" s="47">
        <v>16</v>
      </c>
      <c r="E25" s="14">
        <f t="shared" si="19"/>
        <v>0.8421052631578947</v>
      </c>
      <c r="F25" s="55">
        <v>0</v>
      </c>
      <c r="G25" s="15">
        <f t="shared" si="20"/>
        <v>0</v>
      </c>
      <c r="H25" s="47">
        <v>3</v>
      </c>
      <c r="I25" s="15">
        <f t="shared" si="21"/>
        <v>0.15789473684210525</v>
      </c>
      <c r="J25" s="92">
        <f t="shared" si="22"/>
        <v>8</v>
      </c>
      <c r="K25" s="47">
        <v>5</v>
      </c>
      <c r="L25" s="14">
        <f t="shared" si="23"/>
        <v>0.625</v>
      </c>
      <c r="M25" s="55">
        <v>0</v>
      </c>
      <c r="N25" s="14">
        <f t="shared" si="24"/>
        <v>0</v>
      </c>
      <c r="O25" s="55">
        <v>3</v>
      </c>
      <c r="P25" s="14">
        <f t="shared" si="25"/>
        <v>0.375</v>
      </c>
      <c r="Q25" s="15">
        <f t="shared" si="26"/>
        <v>0.42105263157894735</v>
      </c>
    </row>
    <row r="26" spans="1:17" ht="15">
      <c r="A26" s="13" t="s">
        <v>35</v>
      </c>
      <c r="B26" s="47">
        <v>42</v>
      </c>
      <c r="C26" s="92">
        <f t="shared" si="18"/>
        <v>42</v>
      </c>
      <c r="D26" s="47">
        <v>40</v>
      </c>
      <c r="E26" s="14">
        <f t="shared" si="19"/>
        <v>0.9523809523809523</v>
      </c>
      <c r="F26" s="55">
        <v>0</v>
      </c>
      <c r="G26" s="15">
        <f t="shared" si="20"/>
        <v>0</v>
      </c>
      <c r="H26" s="47">
        <v>2</v>
      </c>
      <c r="I26" s="15">
        <f t="shared" si="21"/>
        <v>0.047619047619047616</v>
      </c>
      <c r="J26" s="92">
        <f t="shared" si="22"/>
        <v>0</v>
      </c>
      <c r="K26" s="47">
        <v>0</v>
      </c>
      <c r="L26" s="14" t="e">
        <f t="shared" si="23"/>
        <v>#DIV/0!</v>
      </c>
      <c r="M26" s="55">
        <v>0</v>
      </c>
      <c r="N26" s="14" t="e">
        <f t="shared" si="24"/>
        <v>#DIV/0!</v>
      </c>
      <c r="O26" s="55">
        <v>0</v>
      </c>
      <c r="P26" s="14" t="e">
        <f t="shared" si="25"/>
        <v>#DIV/0!</v>
      </c>
      <c r="Q26" s="15">
        <f t="shared" si="26"/>
        <v>0</v>
      </c>
    </row>
    <row r="27" spans="1:17" ht="15">
      <c r="A27" s="13" t="s">
        <v>36</v>
      </c>
      <c r="B27" s="47">
        <v>43</v>
      </c>
      <c r="C27" s="92">
        <f t="shared" si="18"/>
        <v>39</v>
      </c>
      <c r="D27" s="47">
        <v>29</v>
      </c>
      <c r="E27" s="14">
        <f t="shared" si="19"/>
        <v>0.7435897435897436</v>
      </c>
      <c r="F27" s="55">
        <v>2</v>
      </c>
      <c r="G27" s="15">
        <f t="shared" si="20"/>
        <v>0.05128205128205128</v>
      </c>
      <c r="H27" s="47">
        <v>8</v>
      </c>
      <c r="I27" s="15">
        <f t="shared" si="21"/>
        <v>0.20512820512820512</v>
      </c>
      <c r="J27" s="92">
        <f t="shared" si="22"/>
        <v>4</v>
      </c>
      <c r="K27" s="47">
        <v>2</v>
      </c>
      <c r="L27" s="14">
        <f t="shared" si="23"/>
        <v>0.5</v>
      </c>
      <c r="M27" s="55">
        <v>1</v>
      </c>
      <c r="N27" s="14">
        <f t="shared" si="24"/>
        <v>0.25</v>
      </c>
      <c r="O27" s="55">
        <v>1</v>
      </c>
      <c r="P27" s="14">
        <f t="shared" si="25"/>
        <v>0.25</v>
      </c>
      <c r="Q27" s="15">
        <f t="shared" si="26"/>
        <v>0.10256410256410256</v>
      </c>
    </row>
    <row r="28" spans="1:17" ht="15">
      <c r="A28" s="13" t="s">
        <v>37</v>
      </c>
      <c r="B28" s="47">
        <v>11</v>
      </c>
      <c r="C28" s="92">
        <f t="shared" si="18"/>
        <v>9</v>
      </c>
      <c r="D28" s="47">
        <v>8</v>
      </c>
      <c r="E28" s="14">
        <f t="shared" si="19"/>
        <v>0.8888888888888888</v>
      </c>
      <c r="F28" s="55">
        <v>0</v>
      </c>
      <c r="G28" s="15">
        <f t="shared" si="20"/>
        <v>0</v>
      </c>
      <c r="H28" s="47">
        <v>1</v>
      </c>
      <c r="I28" s="15">
        <f t="shared" si="21"/>
        <v>0.1111111111111111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30</v>
      </c>
      <c r="C29" s="92">
        <f t="shared" si="18"/>
        <v>29</v>
      </c>
      <c r="D29" s="47">
        <v>28</v>
      </c>
      <c r="E29" s="14">
        <f t="shared" si="19"/>
        <v>0.9655172413793104</v>
      </c>
      <c r="F29" s="55">
        <v>0</v>
      </c>
      <c r="G29" s="15">
        <f t="shared" si="20"/>
        <v>0</v>
      </c>
      <c r="H29" s="47">
        <v>1</v>
      </c>
      <c r="I29" s="15">
        <f t="shared" si="21"/>
        <v>0.034482758620689655</v>
      </c>
      <c r="J29" s="92">
        <f t="shared" si="22"/>
        <v>7</v>
      </c>
      <c r="K29" s="47">
        <v>7</v>
      </c>
      <c r="L29" s="14">
        <f t="shared" si="23"/>
        <v>1</v>
      </c>
      <c r="M29" s="55">
        <v>0</v>
      </c>
      <c r="N29" s="14">
        <f t="shared" si="24"/>
        <v>0</v>
      </c>
      <c r="O29" s="55">
        <v>0</v>
      </c>
      <c r="P29" s="14">
        <f t="shared" si="25"/>
        <v>0</v>
      </c>
      <c r="Q29" s="15">
        <f t="shared" si="26"/>
        <v>0.2413793103448276</v>
      </c>
    </row>
    <row r="30" spans="1:17" ht="15">
      <c r="A30" s="13" t="s">
        <v>39</v>
      </c>
      <c r="B30" s="47">
        <v>276</v>
      </c>
      <c r="C30" s="92">
        <f t="shared" si="18"/>
        <v>298</v>
      </c>
      <c r="D30" s="47">
        <v>216</v>
      </c>
      <c r="E30" s="14">
        <f t="shared" si="19"/>
        <v>0.7248322147651006</v>
      </c>
      <c r="F30" s="55">
        <v>47</v>
      </c>
      <c r="G30" s="15">
        <f t="shared" si="20"/>
        <v>0.15771812080536912</v>
      </c>
      <c r="H30" s="47">
        <v>35</v>
      </c>
      <c r="I30" s="15">
        <f t="shared" si="21"/>
        <v>0.1174496644295302</v>
      </c>
      <c r="J30" s="92">
        <f t="shared" si="22"/>
        <v>135</v>
      </c>
      <c r="K30" s="47">
        <v>74</v>
      </c>
      <c r="L30" s="14">
        <f t="shared" si="23"/>
        <v>0.5481481481481482</v>
      </c>
      <c r="M30" s="55">
        <v>37</v>
      </c>
      <c r="N30" s="14">
        <f t="shared" si="24"/>
        <v>0.2740740740740741</v>
      </c>
      <c r="O30" s="55">
        <v>24</v>
      </c>
      <c r="P30" s="14">
        <f t="shared" si="25"/>
        <v>0.17777777777777778</v>
      </c>
      <c r="Q30" s="15">
        <f t="shared" si="26"/>
        <v>0.45302013422818793</v>
      </c>
    </row>
    <row r="31" spans="1:17" ht="15">
      <c r="A31" s="13" t="s">
        <v>40</v>
      </c>
      <c r="B31" s="47">
        <v>43</v>
      </c>
      <c r="C31" s="92">
        <f t="shared" si="18"/>
        <v>34</v>
      </c>
      <c r="D31" s="47">
        <v>26</v>
      </c>
      <c r="E31" s="14">
        <f t="shared" si="19"/>
        <v>0.7647058823529411</v>
      </c>
      <c r="F31" s="55">
        <v>2</v>
      </c>
      <c r="G31" s="15">
        <f t="shared" si="20"/>
        <v>0.058823529411764705</v>
      </c>
      <c r="H31" s="47">
        <v>6</v>
      </c>
      <c r="I31" s="15">
        <f t="shared" si="21"/>
        <v>0.17647058823529413</v>
      </c>
      <c r="J31" s="92">
        <f t="shared" si="22"/>
        <v>6</v>
      </c>
      <c r="K31" s="47">
        <v>2</v>
      </c>
      <c r="L31" s="14">
        <f t="shared" si="23"/>
        <v>0.3333333333333333</v>
      </c>
      <c r="M31" s="55">
        <v>1</v>
      </c>
      <c r="N31" s="14">
        <f t="shared" si="24"/>
        <v>0.16666666666666666</v>
      </c>
      <c r="O31" s="55">
        <v>3</v>
      </c>
      <c r="P31" s="14">
        <f t="shared" si="25"/>
        <v>0.5</v>
      </c>
      <c r="Q31" s="15">
        <f t="shared" si="26"/>
        <v>0.17647058823529413</v>
      </c>
    </row>
    <row r="32" spans="1:17" ht="15">
      <c r="A32" s="13" t="s">
        <v>41</v>
      </c>
      <c r="B32" s="47">
        <v>33</v>
      </c>
      <c r="C32" s="92">
        <f t="shared" si="18"/>
        <v>35</v>
      </c>
      <c r="D32" s="47">
        <v>27</v>
      </c>
      <c r="E32" s="14">
        <f t="shared" si="19"/>
        <v>0.7714285714285715</v>
      </c>
      <c r="F32" s="55">
        <v>3</v>
      </c>
      <c r="G32" s="15">
        <f t="shared" si="20"/>
        <v>0.08571428571428572</v>
      </c>
      <c r="H32" s="47">
        <v>5</v>
      </c>
      <c r="I32" s="15">
        <f t="shared" si="21"/>
        <v>0.14285714285714285</v>
      </c>
      <c r="J32" s="92">
        <f t="shared" si="22"/>
        <v>14</v>
      </c>
      <c r="K32" s="47">
        <v>8</v>
      </c>
      <c r="L32" s="14">
        <f t="shared" si="23"/>
        <v>0.5714285714285714</v>
      </c>
      <c r="M32" s="55">
        <v>3</v>
      </c>
      <c r="N32" s="14">
        <f t="shared" si="24"/>
        <v>0.21428571428571427</v>
      </c>
      <c r="O32" s="55">
        <v>3</v>
      </c>
      <c r="P32" s="14">
        <f t="shared" si="25"/>
        <v>0.21428571428571427</v>
      </c>
      <c r="Q32" s="15">
        <f t="shared" si="26"/>
        <v>0.4</v>
      </c>
    </row>
    <row r="33" spans="1:17" ht="15.75">
      <c r="A33" s="7" t="s">
        <v>42</v>
      </c>
      <c r="B33" s="51">
        <f>SUM(B24:B32)</f>
        <v>530</v>
      </c>
      <c r="C33" s="51">
        <f>SUM(C24:C32)</f>
        <v>518</v>
      </c>
      <c r="D33" s="51">
        <f>SUM(D24:D32)</f>
        <v>403</v>
      </c>
      <c r="E33" s="14">
        <f t="shared" si="19"/>
        <v>0.777992277992278</v>
      </c>
      <c r="F33" s="51">
        <f>SUM(F24:F32)</f>
        <v>54</v>
      </c>
      <c r="G33" s="15">
        <f t="shared" si="20"/>
        <v>0.10424710424710425</v>
      </c>
      <c r="H33" s="51">
        <f>SUM(H24:H32)</f>
        <v>61</v>
      </c>
      <c r="I33" s="15">
        <f t="shared" si="21"/>
        <v>0.11776061776061776</v>
      </c>
      <c r="J33" s="51">
        <f>SUM(J24:J32)</f>
        <v>181</v>
      </c>
      <c r="K33" s="51">
        <f>SUM(K24:K32)</f>
        <v>105</v>
      </c>
      <c r="L33" s="14">
        <f t="shared" si="23"/>
        <v>0.580110497237569</v>
      </c>
      <c r="M33" s="51">
        <f>SUM(M24:M32)</f>
        <v>42</v>
      </c>
      <c r="N33" s="14">
        <f t="shared" si="24"/>
        <v>0.23204419889502761</v>
      </c>
      <c r="O33" s="51">
        <f>SUM(O24:O32)</f>
        <v>34</v>
      </c>
      <c r="P33" s="14">
        <f t="shared" si="25"/>
        <v>0.1878453038674033</v>
      </c>
      <c r="Q33" s="17">
        <f t="shared" si="26"/>
        <v>0.34942084942084944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2462</v>
      </c>
      <c r="C35" s="51">
        <f>C12+C22+C33</f>
        <v>2456</v>
      </c>
      <c r="D35" s="51">
        <f>D12+D22+D33</f>
        <v>2087</v>
      </c>
      <c r="E35" s="14">
        <f>D35/C35</f>
        <v>0.8497557003257329</v>
      </c>
      <c r="F35" s="51">
        <f>F12+F22+F33</f>
        <v>166</v>
      </c>
      <c r="G35" s="15">
        <f>F35/C35</f>
        <v>0.06758957654723127</v>
      </c>
      <c r="H35" s="51">
        <f>H12+H22+H33</f>
        <v>203</v>
      </c>
      <c r="I35" s="15">
        <f>H35/C35</f>
        <v>0.08265472312703583</v>
      </c>
      <c r="J35" s="51">
        <f>J12+J22+J33</f>
        <v>751</v>
      </c>
      <c r="K35" s="51">
        <f>K12+K22+K33</f>
        <v>561</v>
      </c>
      <c r="L35" s="14">
        <f>K35/J35</f>
        <v>0.7470039946737683</v>
      </c>
      <c r="M35" s="51">
        <f>M12+M22+M33</f>
        <v>91</v>
      </c>
      <c r="N35" s="14">
        <f>M35/J35</f>
        <v>0.12117177097203728</v>
      </c>
      <c r="O35" s="51">
        <f>O12+O22+O33</f>
        <v>99</v>
      </c>
      <c r="P35" s="14">
        <f>O35/J35</f>
        <v>0.1318242343541944</v>
      </c>
      <c r="Q35" s="17">
        <f>J35/C35</f>
        <v>0.30578175895765475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57</v>
      </c>
      <c r="C37" s="92">
        <f>SUM(D37+F37+H37)</f>
        <v>39</v>
      </c>
      <c r="D37" s="47">
        <v>33</v>
      </c>
      <c r="E37" s="14">
        <f>D37/C37</f>
        <v>0.8461538461538461</v>
      </c>
      <c r="F37" s="55">
        <v>5</v>
      </c>
      <c r="G37" s="15">
        <f>F37/C37</f>
        <v>0.1282051282051282</v>
      </c>
      <c r="H37" s="47">
        <v>1</v>
      </c>
      <c r="I37" s="15">
        <f>H37/C37</f>
        <v>0.02564102564102564</v>
      </c>
      <c r="J37" s="92">
        <f>SUM(K37+M37+O37)</f>
        <v>12</v>
      </c>
      <c r="K37" s="47">
        <v>11</v>
      </c>
      <c r="L37" s="14">
        <f>K37/J37</f>
        <v>0.9166666666666666</v>
      </c>
      <c r="M37" s="55">
        <v>1</v>
      </c>
      <c r="N37" s="14">
        <f>M37/J37</f>
        <v>0.08333333333333333</v>
      </c>
      <c r="O37" s="55">
        <v>0</v>
      </c>
      <c r="P37" s="14">
        <f>O37/J37</f>
        <v>0</v>
      </c>
      <c r="Q37" s="15">
        <f>J37/C37</f>
        <v>0.3076923076923077</v>
      </c>
    </row>
    <row r="38" spans="1:17" ht="15">
      <c r="A38" s="13" t="s">
        <v>45</v>
      </c>
      <c r="B38" s="47">
        <v>124</v>
      </c>
      <c r="C38" s="92">
        <f>SUM(D38+F38+H38)</f>
        <v>94</v>
      </c>
      <c r="D38" s="47">
        <v>88</v>
      </c>
      <c r="E38" s="14">
        <f>D38/C38</f>
        <v>0.9361702127659575</v>
      </c>
      <c r="F38" s="55">
        <v>2</v>
      </c>
      <c r="G38" s="15">
        <f>F38/C38</f>
        <v>0.02127659574468085</v>
      </c>
      <c r="H38" s="47">
        <v>4</v>
      </c>
      <c r="I38" s="15">
        <f>H38/C38</f>
        <v>0.0425531914893617</v>
      </c>
      <c r="J38" s="92">
        <f>SUM(K38+M38+O38)</f>
        <v>28</v>
      </c>
      <c r="K38" s="47">
        <v>24</v>
      </c>
      <c r="L38" s="14">
        <f>K38/J38</f>
        <v>0.8571428571428571</v>
      </c>
      <c r="M38" s="55">
        <v>0</v>
      </c>
      <c r="N38" s="14">
        <f>M38/J38</f>
        <v>0</v>
      </c>
      <c r="O38" s="55">
        <v>4</v>
      </c>
      <c r="P38" s="14">
        <f>O38/J38</f>
        <v>0.14285714285714285</v>
      </c>
      <c r="Q38" s="15">
        <f>J38/C38</f>
        <v>0.2978723404255319</v>
      </c>
    </row>
    <row r="39" spans="1:17" ht="15">
      <c r="A39" s="13" t="s">
        <v>46</v>
      </c>
      <c r="B39" s="47">
        <v>161</v>
      </c>
      <c r="C39" s="92">
        <f>SUM(D39+F39+H39)</f>
        <v>170</v>
      </c>
      <c r="D39" s="47">
        <v>158</v>
      </c>
      <c r="E39" s="14">
        <f>D39/C39</f>
        <v>0.9294117647058824</v>
      </c>
      <c r="F39" s="55">
        <v>1</v>
      </c>
      <c r="G39" s="15">
        <f>F39/C39</f>
        <v>0.0058823529411764705</v>
      </c>
      <c r="H39" s="47">
        <v>11</v>
      </c>
      <c r="I39" s="15">
        <f>H39/C39</f>
        <v>0.06470588235294118</v>
      </c>
      <c r="J39" s="92">
        <f>SUM(K39+M39+O39)</f>
        <v>31</v>
      </c>
      <c r="K39" s="47">
        <v>24</v>
      </c>
      <c r="L39" s="14">
        <f>K39/J39</f>
        <v>0.7741935483870968</v>
      </c>
      <c r="M39" s="55">
        <v>0</v>
      </c>
      <c r="N39" s="14">
        <f>M39/J39</f>
        <v>0</v>
      </c>
      <c r="O39" s="55">
        <v>7</v>
      </c>
      <c r="P39" s="14">
        <f>O39/J39</f>
        <v>0.22580645161290322</v>
      </c>
      <c r="Q39" s="15">
        <f>J39/C39</f>
        <v>0.18235294117647058</v>
      </c>
    </row>
    <row r="40" spans="1:17" ht="15.75">
      <c r="A40" s="7" t="s">
        <v>47</v>
      </c>
      <c r="B40" s="51">
        <f>SUM(B37:B39)</f>
        <v>342</v>
      </c>
      <c r="C40" s="51">
        <f>SUM(C37:C39)</f>
        <v>303</v>
      </c>
      <c r="D40" s="51">
        <f>SUM(D37:D39)</f>
        <v>279</v>
      </c>
      <c r="E40" s="14">
        <f>D40/C40</f>
        <v>0.9207920792079208</v>
      </c>
      <c r="F40" s="51">
        <f>SUM(F37:F39)</f>
        <v>8</v>
      </c>
      <c r="G40" s="15">
        <f>F40/C40</f>
        <v>0.026402640264026403</v>
      </c>
      <c r="H40" s="51">
        <f>SUM(H37:H39)</f>
        <v>16</v>
      </c>
      <c r="I40" s="15">
        <f>H40/C40</f>
        <v>0.052805280528052806</v>
      </c>
      <c r="J40" s="51">
        <f>SUM(J37:J39)</f>
        <v>71</v>
      </c>
      <c r="K40" s="51">
        <f>SUM(K37:K39)</f>
        <v>59</v>
      </c>
      <c r="L40" s="14">
        <f>K40/J40</f>
        <v>0.8309859154929577</v>
      </c>
      <c r="M40" s="51">
        <f>SUM(M37:M39)</f>
        <v>1</v>
      </c>
      <c r="N40" s="14">
        <f>M40/J40</f>
        <v>0.014084507042253521</v>
      </c>
      <c r="O40" s="51">
        <f>SUM(O37:O39)</f>
        <v>11</v>
      </c>
      <c r="P40" s="14">
        <f>O40/J40</f>
        <v>0.15492957746478872</v>
      </c>
      <c r="Q40" s="17">
        <f>J40/C40</f>
        <v>0.23432343234323433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113</v>
      </c>
      <c r="C42" s="92">
        <f aca="true" t="shared" si="27" ref="C42:C47">SUM(D42+F42+H42)</f>
        <v>116</v>
      </c>
      <c r="D42" s="47">
        <v>105</v>
      </c>
      <c r="E42" s="14">
        <f aca="true" t="shared" si="28" ref="E42:E48">D42/C42</f>
        <v>0.9051724137931034</v>
      </c>
      <c r="F42" s="55">
        <v>9</v>
      </c>
      <c r="G42" s="15">
        <f aca="true" t="shared" si="29" ref="G42:G48">F42/C42</f>
        <v>0.07758620689655173</v>
      </c>
      <c r="H42" s="47">
        <v>2</v>
      </c>
      <c r="I42" s="15">
        <f aca="true" t="shared" si="30" ref="I42:I48">H42/C42</f>
        <v>0.017241379310344827</v>
      </c>
      <c r="J42" s="92">
        <f aca="true" t="shared" si="31" ref="J42:J47">SUM(K42+M42+O42)</f>
        <v>43</v>
      </c>
      <c r="K42" s="47">
        <v>39</v>
      </c>
      <c r="L42" s="14">
        <f aca="true" t="shared" si="32" ref="L42:L48">K42/J42</f>
        <v>0.9069767441860465</v>
      </c>
      <c r="M42" s="55">
        <v>3</v>
      </c>
      <c r="N42" s="14">
        <f aca="true" t="shared" si="33" ref="N42:N48">M42/J42</f>
        <v>0.06976744186046512</v>
      </c>
      <c r="O42" s="55">
        <v>1</v>
      </c>
      <c r="P42" s="14">
        <f aca="true" t="shared" si="34" ref="P42:P47">O42/J42</f>
        <v>0.023255813953488372</v>
      </c>
      <c r="Q42" s="15">
        <f aca="true" t="shared" si="35" ref="Q42:Q48">J42/C42</f>
        <v>0.3706896551724138</v>
      </c>
    </row>
    <row r="43" spans="1:17" ht="15">
      <c r="A43" s="13" t="s">
        <v>49</v>
      </c>
      <c r="B43" s="47">
        <v>71</v>
      </c>
      <c r="C43" s="92">
        <f t="shared" si="27"/>
        <v>68</v>
      </c>
      <c r="D43" s="47">
        <v>67</v>
      </c>
      <c r="E43" s="14">
        <f t="shared" si="28"/>
        <v>0.9852941176470589</v>
      </c>
      <c r="F43" s="55">
        <v>0</v>
      </c>
      <c r="G43" s="15">
        <f t="shared" si="29"/>
        <v>0</v>
      </c>
      <c r="H43" s="47">
        <v>1</v>
      </c>
      <c r="I43" s="15">
        <f t="shared" si="30"/>
        <v>0.014705882352941176</v>
      </c>
      <c r="J43" s="92">
        <f t="shared" si="31"/>
        <v>2</v>
      </c>
      <c r="K43" s="47">
        <v>2</v>
      </c>
      <c r="L43" s="14">
        <f t="shared" si="32"/>
        <v>1</v>
      </c>
      <c r="M43" s="55">
        <v>0</v>
      </c>
      <c r="N43" s="14">
        <f t="shared" si="33"/>
        <v>0</v>
      </c>
      <c r="O43" s="55">
        <v>0</v>
      </c>
      <c r="P43" s="14">
        <f t="shared" si="34"/>
        <v>0</v>
      </c>
      <c r="Q43" s="15">
        <f t="shared" si="35"/>
        <v>0.029411764705882353</v>
      </c>
    </row>
    <row r="44" spans="1:17" ht="15">
      <c r="A44" s="13" t="s">
        <v>50</v>
      </c>
      <c r="B44" s="47">
        <v>145</v>
      </c>
      <c r="C44" s="92">
        <f t="shared" si="27"/>
        <v>139</v>
      </c>
      <c r="D44" s="47">
        <v>133</v>
      </c>
      <c r="E44" s="14">
        <f t="shared" si="28"/>
        <v>0.9568345323741008</v>
      </c>
      <c r="F44" s="55">
        <v>0</v>
      </c>
      <c r="G44" s="15">
        <f t="shared" si="29"/>
        <v>0</v>
      </c>
      <c r="H44" s="47">
        <v>6</v>
      </c>
      <c r="I44" s="15">
        <f t="shared" si="30"/>
        <v>0.04316546762589928</v>
      </c>
      <c r="J44" s="92">
        <f t="shared" si="31"/>
        <v>33</v>
      </c>
      <c r="K44" s="47">
        <v>29</v>
      </c>
      <c r="L44" s="14">
        <f t="shared" si="32"/>
        <v>0.8787878787878788</v>
      </c>
      <c r="M44" s="55">
        <v>0</v>
      </c>
      <c r="N44" s="14">
        <f t="shared" si="33"/>
        <v>0</v>
      </c>
      <c r="O44" s="55">
        <v>4</v>
      </c>
      <c r="P44" s="14">
        <f t="shared" si="34"/>
        <v>0.12121212121212122</v>
      </c>
      <c r="Q44" s="15">
        <f t="shared" si="35"/>
        <v>0.23741007194244604</v>
      </c>
    </row>
    <row r="45" spans="1:17" ht="15">
      <c r="A45" s="13" t="s">
        <v>51</v>
      </c>
      <c r="B45" s="47">
        <v>147</v>
      </c>
      <c r="C45" s="92">
        <f t="shared" si="27"/>
        <v>122</v>
      </c>
      <c r="D45" s="47">
        <v>115</v>
      </c>
      <c r="E45" s="14">
        <f t="shared" si="28"/>
        <v>0.9426229508196722</v>
      </c>
      <c r="F45" s="55">
        <v>2</v>
      </c>
      <c r="G45" s="15">
        <f t="shared" si="29"/>
        <v>0.01639344262295082</v>
      </c>
      <c r="H45" s="47">
        <v>5</v>
      </c>
      <c r="I45" s="15">
        <f t="shared" si="30"/>
        <v>0.040983606557377046</v>
      </c>
      <c r="J45" s="92">
        <f t="shared" si="31"/>
        <v>31</v>
      </c>
      <c r="K45" s="47">
        <v>25</v>
      </c>
      <c r="L45" s="14">
        <f t="shared" si="32"/>
        <v>0.8064516129032258</v>
      </c>
      <c r="M45" s="55">
        <v>1</v>
      </c>
      <c r="N45" s="14">
        <f t="shared" si="33"/>
        <v>0.03225806451612903</v>
      </c>
      <c r="O45" s="55">
        <v>5</v>
      </c>
      <c r="P45" s="14">
        <f t="shared" si="34"/>
        <v>0.16129032258064516</v>
      </c>
      <c r="Q45" s="15">
        <f t="shared" si="35"/>
        <v>0.2540983606557377</v>
      </c>
    </row>
    <row r="46" spans="1:17" ht="15">
      <c r="A46" s="13" t="s">
        <v>52</v>
      </c>
      <c r="B46" s="47">
        <v>84</v>
      </c>
      <c r="C46" s="92">
        <f t="shared" si="27"/>
        <v>93</v>
      </c>
      <c r="D46" s="47">
        <v>91</v>
      </c>
      <c r="E46" s="14">
        <f t="shared" si="28"/>
        <v>0.978494623655914</v>
      </c>
      <c r="F46" s="55">
        <v>2</v>
      </c>
      <c r="G46" s="15">
        <f t="shared" si="29"/>
        <v>0.021505376344086023</v>
      </c>
      <c r="H46" s="47">
        <v>0</v>
      </c>
      <c r="I46" s="15">
        <f t="shared" si="30"/>
        <v>0</v>
      </c>
      <c r="J46" s="92">
        <f t="shared" si="31"/>
        <v>27</v>
      </c>
      <c r="K46" s="47">
        <v>27</v>
      </c>
      <c r="L46" s="14">
        <f t="shared" si="32"/>
        <v>1</v>
      </c>
      <c r="M46" s="55">
        <v>0</v>
      </c>
      <c r="N46" s="14">
        <f t="shared" si="33"/>
        <v>0</v>
      </c>
      <c r="O46" s="55">
        <v>0</v>
      </c>
      <c r="P46" s="14">
        <f t="shared" si="34"/>
        <v>0</v>
      </c>
      <c r="Q46" s="15">
        <f t="shared" si="35"/>
        <v>0.2903225806451613</v>
      </c>
    </row>
    <row r="47" spans="1:17" ht="15">
      <c r="A47" s="13" t="s">
        <v>53</v>
      </c>
      <c r="B47" s="47">
        <v>109</v>
      </c>
      <c r="C47" s="92">
        <f t="shared" si="27"/>
        <v>133</v>
      </c>
      <c r="D47" s="47">
        <v>113</v>
      </c>
      <c r="E47" s="14">
        <f t="shared" si="28"/>
        <v>0.849624060150376</v>
      </c>
      <c r="F47" s="55">
        <v>11</v>
      </c>
      <c r="G47" s="15">
        <f t="shared" si="29"/>
        <v>0.08270676691729323</v>
      </c>
      <c r="H47" s="47">
        <v>9</v>
      </c>
      <c r="I47" s="15">
        <f t="shared" si="30"/>
        <v>0.06766917293233082</v>
      </c>
      <c r="J47" s="92">
        <f t="shared" si="31"/>
        <v>39</v>
      </c>
      <c r="K47" s="47">
        <v>33</v>
      </c>
      <c r="L47" s="14">
        <f t="shared" si="32"/>
        <v>0.8461538461538461</v>
      </c>
      <c r="M47" s="55">
        <v>1</v>
      </c>
      <c r="N47" s="14">
        <f t="shared" si="33"/>
        <v>0.02564102564102564</v>
      </c>
      <c r="O47" s="55">
        <v>5</v>
      </c>
      <c r="P47" s="14">
        <f t="shared" si="34"/>
        <v>0.1282051282051282</v>
      </c>
      <c r="Q47" s="15">
        <f t="shared" si="35"/>
        <v>0.2932330827067669</v>
      </c>
    </row>
    <row r="48" spans="1:17" ht="15.75">
      <c r="A48" s="7" t="s">
        <v>54</v>
      </c>
      <c r="B48" s="51">
        <f>SUM(B42:B47)</f>
        <v>669</v>
      </c>
      <c r="C48" s="51">
        <f>SUM(C42:C47)</f>
        <v>671</v>
      </c>
      <c r="D48" s="51">
        <f>SUM(D42:D47)</f>
        <v>624</v>
      </c>
      <c r="E48" s="14">
        <f t="shared" si="28"/>
        <v>0.9299552906110283</v>
      </c>
      <c r="F48" s="51">
        <f>SUM(F42:F47)</f>
        <v>24</v>
      </c>
      <c r="G48" s="15">
        <f t="shared" si="29"/>
        <v>0.03576751117734724</v>
      </c>
      <c r="H48" s="51">
        <f>SUM(H42:H47)</f>
        <v>23</v>
      </c>
      <c r="I48" s="15">
        <f t="shared" si="30"/>
        <v>0.03427719821162444</v>
      </c>
      <c r="J48" s="51">
        <f>SUM(J42:J47)</f>
        <v>175</v>
      </c>
      <c r="K48" s="51">
        <f>SUM(K42:K47)</f>
        <v>155</v>
      </c>
      <c r="L48" s="14">
        <f t="shared" si="32"/>
        <v>0.8857142857142857</v>
      </c>
      <c r="M48" s="51">
        <f>SUM(M42:M47)</f>
        <v>5</v>
      </c>
      <c r="N48" s="14">
        <f t="shared" si="33"/>
        <v>0.02857142857142857</v>
      </c>
      <c r="O48" s="51">
        <f>SUM(O42:O47)</f>
        <v>15</v>
      </c>
      <c r="P48" s="14">
        <f>O48/J48</f>
        <v>0.08571428571428572</v>
      </c>
      <c r="Q48" s="17">
        <f t="shared" si="35"/>
        <v>0.2608047690014903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53</v>
      </c>
      <c r="C50" s="92">
        <f>SUM(D50+F50+H50)</f>
        <v>83</v>
      </c>
      <c r="D50" s="47">
        <v>56</v>
      </c>
      <c r="E50" s="14">
        <f aca="true" t="shared" si="36" ref="E50:E55">D50/C50</f>
        <v>0.6746987951807228</v>
      </c>
      <c r="F50" s="55">
        <v>22</v>
      </c>
      <c r="G50" s="15">
        <f aca="true" t="shared" si="37" ref="G50:G55">F50/C50</f>
        <v>0.26506024096385544</v>
      </c>
      <c r="H50" s="47">
        <v>5</v>
      </c>
      <c r="I50" s="15">
        <f aca="true" t="shared" si="38" ref="I50:I55">H50/C50</f>
        <v>0.060240963855421686</v>
      </c>
      <c r="J50" s="92">
        <f>SUM(K50+M50+O50)</f>
        <v>13</v>
      </c>
      <c r="K50" s="47">
        <v>1</v>
      </c>
      <c r="L50" s="14">
        <f aca="true" t="shared" si="39" ref="L50:L55">K50/J50</f>
        <v>0.07692307692307693</v>
      </c>
      <c r="M50" s="55">
        <v>9</v>
      </c>
      <c r="N50" s="14">
        <f aca="true" t="shared" si="40" ref="N50:N55">M50/J50</f>
        <v>0.6923076923076923</v>
      </c>
      <c r="O50" s="55">
        <v>3</v>
      </c>
      <c r="P50" s="14">
        <f aca="true" t="shared" si="41" ref="P50:P55">O50/J50</f>
        <v>0.23076923076923078</v>
      </c>
      <c r="Q50" s="15">
        <f aca="true" t="shared" si="42" ref="Q50:Q55">J50/C50</f>
        <v>0.1566265060240964</v>
      </c>
    </row>
    <row r="51" spans="1:17" ht="15">
      <c r="A51" s="13" t="s">
        <v>56</v>
      </c>
      <c r="B51" s="47">
        <v>129</v>
      </c>
      <c r="C51" s="92">
        <f>SUM(D51+F51+H51)</f>
        <v>136</v>
      </c>
      <c r="D51" s="47">
        <v>80</v>
      </c>
      <c r="E51" s="14">
        <f t="shared" si="36"/>
        <v>0.5882352941176471</v>
      </c>
      <c r="F51" s="55">
        <v>49</v>
      </c>
      <c r="G51" s="15">
        <f t="shared" si="37"/>
        <v>0.3602941176470588</v>
      </c>
      <c r="H51" s="47">
        <v>7</v>
      </c>
      <c r="I51" s="15">
        <f t="shared" si="38"/>
        <v>0.051470588235294115</v>
      </c>
      <c r="J51" s="92">
        <f>SUM(K51+M51+O51)</f>
        <v>52</v>
      </c>
      <c r="K51" s="47">
        <v>40</v>
      </c>
      <c r="L51" s="14">
        <f t="shared" si="39"/>
        <v>0.7692307692307693</v>
      </c>
      <c r="M51" s="55">
        <v>10</v>
      </c>
      <c r="N51" s="14">
        <f t="shared" si="40"/>
        <v>0.19230769230769232</v>
      </c>
      <c r="O51" s="55">
        <v>2</v>
      </c>
      <c r="P51" s="14">
        <f t="shared" si="41"/>
        <v>0.038461538461538464</v>
      </c>
      <c r="Q51" s="15">
        <f t="shared" si="42"/>
        <v>0.38235294117647056</v>
      </c>
    </row>
    <row r="52" spans="1:17" ht="15">
      <c r="A52" s="13" t="s">
        <v>57</v>
      </c>
      <c r="B52" s="47">
        <v>38</v>
      </c>
      <c r="C52" s="92">
        <f>SUM(D52+F52+H52)</f>
        <v>45</v>
      </c>
      <c r="D52" s="47">
        <v>22</v>
      </c>
      <c r="E52" s="14">
        <f t="shared" si="36"/>
        <v>0.4888888888888889</v>
      </c>
      <c r="F52" s="55">
        <v>21</v>
      </c>
      <c r="G52" s="15">
        <f t="shared" si="37"/>
        <v>0.4666666666666667</v>
      </c>
      <c r="H52" s="47">
        <v>2</v>
      </c>
      <c r="I52" s="15">
        <f t="shared" si="38"/>
        <v>0.044444444444444446</v>
      </c>
      <c r="J52" s="92">
        <f>SUM(K52+M52+O52)</f>
        <v>11</v>
      </c>
      <c r="K52" s="47">
        <v>2</v>
      </c>
      <c r="L52" s="14">
        <f t="shared" si="39"/>
        <v>0.18181818181818182</v>
      </c>
      <c r="M52" s="55">
        <v>9</v>
      </c>
      <c r="N52" s="14">
        <f t="shared" si="40"/>
        <v>0.8181818181818182</v>
      </c>
      <c r="O52" s="55">
        <v>0</v>
      </c>
      <c r="P52" s="14">
        <f t="shared" si="41"/>
        <v>0</v>
      </c>
      <c r="Q52" s="15">
        <f t="shared" si="42"/>
        <v>0.24444444444444444</v>
      </c>
    </row>
    <row r="53" spans="1:17" ht="15">
      <c r="A53" s="13" t="s">
        <v>58</v>
      </c>
      <c r="B53" s="47">
        <v>31</v>
      </c>
      <c r="C53" s="92">
        <f>SUM(D53+F53+H53)</f>
        <v>37</v>
      </c>
      <c r="D53" s="47">
        <v>33</v>
      </c>
      <c r="E53" s="14">
        <f t="shared" si="36"/>
        <v>0.8918918918918919</v>
      </c>
      <c r="F53" s="55">
        <v>0</v>
      </c>
      <c r="G53" s="15">
        <f t="shared" si="37"/>
        <v>0</v>
      </c>
      <c r="H53" s="47">
        <v>4</v>
      </c>
      <c r="I53" s="15">
        <f t="shared" si="38"/>
        <v>0.10810810810810811</v>
      </c>
      <c r="J53" s="92">
        <f>SUM(K53+M53+O53)</f>
        <v>3</v>
      </c>
      <c r="K53" s="47">
        <v>3</v>
      </c>
      <c r="L53" s="14">
        <f t="shared" si="39"/>
        <v>1</v>
      </c>
      <c r="M53" s="55">
        <v>0</v>
      </c>
      <c r="N53" s="14">
        <f t="shared" si="40"/>
        <v>0</v>
      </c>
      <c r="O53" s="55">
        <v>0</v>
      </c>
      <c r="P53" s="14">
        <f t="shared" si="41"/>
        <v>0</v>
      </c>
      <c r="Q53" s="15">
        <f t="shared" si="42"/>
        <v>0.08108108108108109</v>
      </c>
    </row>
    <row r="54" spans="1:17" ht="15">
      <c r="A54" s="13" t="s">
        <v>59</v>
      </c>
      <c r="B54" s="47">
        <v>172</v>
      </c>
      <c r="C54" s="92">
        <f>SUM(D54+F54+H54)</f>
        <v>204</v>
      </c>
      <c r="D54" s="47">
        <v>120</v>
      </c>
      <c r="E54" s="14">
        <f t="shared" si="36"/>
        <v>0.5882352941176471</v>
      </c>
      <c r="F54" s="55">
        <v>37</v>
      </c>
      <c r="G54" s="15">
        <f t="shared" si="37"/>
        <v>0.18137254901960784</v>
      </c>
      <c r="H54" s="47">
        <v>47</v>
      </c>
      <c r="I54" s="15">
        <f t="shared" si="38"/>
        <v>0.23039215686274508</v>
      </c>
      <c r="J54" s="92">
        <f>SUM(K54+M54+O54)</f>
        <v>82</v>
      </c>
      <c r="K54" s="47">
        <v>23</v>
      </c>
      <c r="L54" s="14">
        <f t="shared" si="39"/>
        <v>0.2804878048780488</v>
      </c>
      <c r="M54" s="55">
        <v>23</v>
      </c>
      <c r="N54" s="14">
        <f t="shared" si="40"/>
        <v>0.2804878048780488</v>
      </c>
      <c r="O54" s="55">
        <v>36</v>
      </c>
      <c r="P54" s="14">
        <f t="shared" si="41"/>
        <v>0.43902439024390244</v>
      </c>
      <c r="Q54" s="15">
        <f t="shared" si="42"/>
        <v>0.4019607843137255</v>
      </c>
    </row>
    <row r="55" spans="1:17" ht="15.75">
      <c r="A55" s="7" t="s">
        <v>60</v>
      </c>
      <c r="B55" s="51">
        <f>SUM(B50:B54)</f>
        <v>423</v>
      </c>
      <c r="C55" s="51">
        <f>SUM(C50:C54)</f>
        <v>505</v>
      </c>
      <c r="D55" s="51">
        <f>SUM(D50:D54)</f>
        <v>311</v>
      </c>
      <c r="E55" s="14">
        <f t="shared" si="36"/>
        <v>0.6158415841584158</v>
      </c>
      <c r="F55" s="51">
        <f>SUM(F50:F54)</f>
        <v>129</v>
      </c>
      <c r="G55" s="15">
        <f t="shared" si="37"/>
        <v>0.25544554455445545</v>
      </c>
      <c r="H55" s="51">
        <f>SUM(H50:H54)</f>
        <v>65</v>
      </c>
      <c r="I55" s="15">
        <f t="shared" si="38"/>
        <v>0.12871287128712872</v>
      </c>
      <c r="J55" s="51">
        <f>SUM(J50:J54)</f>
        <v>161</v>
      </c>
      <c r="K55" s="51">
        <f>SUM(K50:K54)</f>
        <v>69</v>
      </c>
      <c r="L55" s="14">
        <f t="shared" si="39"/>
        <v>0.42857142857142855</v>
      </c>
      <c r="M55" s="51">
        <f>SUM(M50:M54)</f>
        <v>51</v>
      </c>
      <c r="N55" s="14">
        <f t="shared" si="40"/>
        <v>0.3167701863354037</v>
      </c>
      <c r="O55" s="51">
        <f>SUM(O50:O54)</f>
        <v>41</v>
      </c>
      <c r="P55" s="14">
        <f t="shared" si="41"/>
        <v>0.2546583850931677</v>
      </c>
      <c r="Q55" s="17">
        <f t="shared" si="42"/>
        <v>0.3188118811881188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137</v>
      </c>
      <c r="C57" s="92">
        <f>SUM(D57+F57+H57)</f>
        <v>166</v>
      </c>
      <c r="D57" s="47">
        <v>54</v>
      </c>
      <c r="E57" s="14">
        <f>D57/C57</f>
        <v>0.3253012048192771</v>
      </c>
      <c r="F57" s="55">
        <v>82</v>
      </c>
      <c r="G57" s="15">
        <f>F57/C57</f>
        <v>0.4939759036144578</v>
      </c>
      <c r="H57" s="47">
        <v>30</v>
      </c>
      <c r="I57" s="15">
        <f>H57/C57</f>
        <v>0.18072289156626506</v>
      </c>
      <c r="J57" s="92">
        <f>SUM(K57+M57+O57)</f>
        <v>63</v>
      </c>
      <c r="K57" s="47">
        <v>18</v>
      </c>
      <c r="L57" s="14">
        <f>K57/J57</f>
        <v>0.2857142857142857</v>
      </c>
      <c r="M57" s="55">
        <v>30</v>
      </c>
      <c r="N57" s="14">
        <f>M57/J57</f>
        <v>0.47619047619047616</v>
      </c>
      <c r="O57" s="55">
        <v>15</v>
      </c>
      <c r="P57" s="14">
        <f>O57/J57</f>
        <v>0.23809523809523808</v>
      </c>
      <c r="Q57" s="15">
        <f>J57/C57</f>
        <v>0.3795180722891566</v>
      </c>
    </row>
    <row r="58" spans="1:17" ht="15">
      <c r="A58" s="13" t="s">
        <v>62</v>
      </c>
      <c r="B58" s="47">
        <v>81</v>
      </c>
      <c r="C58" s="92">
        <f>SUM(D58+F58+H58)</f>
        <v>104</v>
      </c>
      <c r="D58" s="47">
        <v>44</v>
      </c>
      <c r="E58" s="14">
        <f>D58/C58</f>
        <v>0.4230769230769231</v>
      </c>
      <c r="F58" s="55">
        <v>43</v>
      </c>
      <c r="G58" s="15">
        <f>F58/C58</f>
        <v>0.41346153846153844</v>
      </c>
      <c r="H58" s="47">
        <v>17</v>
      </c>
      <c r="I58" s="15">
        <f>H58/C58</f>
        <v>0.16346153846153846</v>
      </c>
      <c r="J58" s="92">
        <f>SUM(K58+M58+O58)</f>
        <v>41</v>
      </c>
      <c r="K58" s="47">
        <v>17</v>
      </c>
      <c r="L58" s="14">
        <f>K58/J58</f>
        <v>0.4146341463414634</v>
      </c>
      <c r="M58" s="55">
        <v>18</v>
      </c>
      <c r="N58" s="14">
        <f>M58/J58</f>
        <v>0.43902439024390244</v>
      </c>
      <c r="O58" s="55">
        <v>6</v>
      </c>
      <c r="P58" s="14">
        <f>O58/J58</f>
        <v>0.14634146341463414</v>
      </c>
      <c r="Q58" s="15">
        <f>J58/C58</f>
        <v>0.3942307692307692</v>
      </c>
    </row>
    <row r="59" spans="1:17" ht="15">
      <c r="A59" s="13" t="s">
        <v>63</v>
      </c>
      <c r="B59" s="47">
        <v>108</v>
      </c>
      <c r="C59" s="92">
        <f>SUM(D59+F59+H59)</f>
        <v>104</v>
      </c>
      <c r="D59" s="47">
        <v>45</v>
      </c>
      <c r="E59" s="14">
        <f>D59/C59</f>
        <v>0.4326923076923077</v>
      </c>
      <c r="F59" s="55">
        <v>52</v>
      </c>
      <c r="G59" s="15">
        <f>F59/C59</f>
        <v>0.5</v>
      </c>
      <c r="H59" s="47">
        <v>7</v>
      </c>
      <c r="I59" s="15">
        <f>H59/C59</f>
        <v>0.0673076923076923</v>
      </c>
      <c r="J59" s="92">
        <f>SUM(K59+M59+O59)</f>
        <v>40</v>
      </c>
      <c r="K59" s="47">
        <v>12</v>
      </c>
      <c r="L59" s="14">
        <f>K59/J59</f>
        <v>0.3</v>
      </c>
      <c r="M59" s="55">
        <v>24</v>
      </c>
      <c r="N59" s="14">
        <f>M59/J59</f>
        <v>0.6</v>
      </c>
      <c r="O59" s="55">
        <v>4</v>
      </c>
      <c r="P59" s="14">
        <f>O59/J59</f>
        <v>0.1</v>
      </c>
      <c r="Q59" s="15">
        <f>J59/C59</f>
        <v>0.38461538461538464</v>
      </c>
    </row>
    <row r="60" spans="1:17" ht="15">
      <c r="A60" s="13" t="s">
        <v>64</v>
      </c>
      <c r="B60" s="47">
        <v>146</v>
      </c>
      <c r="C60" s="92">
        <f>SUM(D60+F60+H60)</f>
        <v>170</v>
      </c>
      <c r="D60" s="47">
        <v>114</v>
      </c>
      <c r="E60" s="14">
        <f>D60/C60</f>
        <v>0.6705882352941176</v>
      </c>
      <c r="F60" s="55">
        <v>45</v>
      </c>
      <c r="G60" s="15">
        <f>F60/C60</f>
        <v>0.2647058823529412</v>
      </c>
      <c r="H60" s="47">
        <v>11</v>
      </c>
      <c r="I60" s="15">
        <f>H60/C60</f>
        <v>0.06470588235294118</v>
      </c>
      <c r="J60" s="92">
        <f>SUM(K60+M60+O60)</f>
        <v>29</v>
      </c>
      <c r="K60" s="47">
        <v>9</v>
      </c>
      <c r="L60" s="14">
        <f>K60/J60</f>
        <v>0.3103448275862069</v>
      </c>
      <c r="M60" s="55">
        <v>14</v>
      </c>
      <c r="N60" s="14">
        <f>M60/J60</f>
        <v>0.4827586206896552</v>
      </c>
      <c r="O60" s="55">
        <v>6</v>
      </c>
      <c r="P60" s="14">
        <f>O60/J60</f>
        <v>0.20689655172413793</v>
      </c>
      <c r="Q60" s="15">
        <f>J60/C60</f>
        <v>0.17058823529411765</v>
      </c>
    </row>
    <row r="61" spans="1:17" ht="15.75">
      <c r="A61" s="7" t="s">
        <v>65</v>
      </c>
      <c r="B61" s="51">
        <f>SUM(B57:B60)</f>
        <v>472</v>
      </c>
      <c r="C61" s="51">
        <f>SUM(C57:C60)</f>
        <v>544</v>
      </c>
      <c r="D61" s="51">
        <f>SUM(D57:D60)</f>
        <v>257</v>
      </c>
      <c r="E61" s="14">
        <f>D61/C61</f>
        <v>0.4724264705882353</v>
      </c>
      <c r="F61" s="51">
        <f>SUM(F57:F60)</f>
        <v>222</v>
      </c>
      <c r="G61" s="15">
        <f>F61/C61</f>
        <v>0.40808823529411764</v>
      </c>
      <c r="H61" s="51">
        <f>SUM(H57:H60)</f>
        <v>65</v>
      </c>
      <c r="I61" s="15">
        <f>H61/C61</f>
        <v>0.11948529411764706</v>
      </c>
      <c r="J61" s="51">
        <f>SUM(J57:J60)</f>
        <v>173</v>
      </c>
      <c r="K61" s="51">
        <f>SUM(K57:K60)</f>
        <v>56</v>
      </c>
      <c r="L61" s="14">
        <f>K61/J61</f>
        <v>0.3236994219653179</v>
      </c>
      <c r="M61" s="51">
        <f>SUM(M57:M60)</f>
        <v>86</v>
      </c>
      <c r="N61" s="14">
        <f>M61/J61</f>
        <v>0.49710982658959535</v>
      </c>
      <c r="O61" s="51">
        <f>SUM(O57:O60)</f>
        <v>31</v>
      </c>
      <c r="P61" s="14">
        <f>O61/J61</f>
        <v>0.1791907514450867</v>
      </c>
      <c r="Q61" s="17">
        <f>J61/C61</f>
        <v>0.3180147058823529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35</v>
      </c>
      <c r="C63" s="92">
        <f>SUM(D63+F63+H63)</f>
        <v>38</v>
      </c>
      <c r="D63" s="47">
        <v>34</v>
      </c>
      <c r="E63" s="14">
        <f>D63/C63</f>
        <v>0.8947368421052632</v>
      </c>
      <c r="F63" s="55">
        <v>1</v>
      </c>
      <c r="G63" s="15">
        <f>F63/C63</f>
        <v>0.02631578947368421</v>
      </c>
      <c r="H63" s="47">
        <v>3</v>
      </c>
      <c r="I63" s="15">
        <f>H63/C63</f>
        <v>0.07894736842105263</v>
      </c>
      <c r="J63" s="92">
        <f>SUM(K63+M63+O63)</f>
        <v>13</v>
      </c>
      <c r="K63" s="47">
        <v>11</v>
      </c>
      <c r="L63" s="14">
        <f>K63/J63</f>
        <v>0.8461538461538461</v>
      </c>
      <c r="M63" s="55">
        <v>0</v>
      </c>
      <c r="N63" s="14">
        <f>M63/J63</f>
        <v>0</v>
      </c>
      <c r="O63" s="55">
        <v>2</v>
      </c>
      <c r="P63" s="14">
        <f>O63/J63</f>
        <v>0.15384615384615385</v>
      </c>
      <c r="Q63" s="15">
        <f>J63/C63</f>
        <v>0.34210526315789475</v>
      </c>
    </row>
    <row r="64" spans="1:17" ht="15">
      <c r="A64" s="13" t="s">
        <v>67</v>
      </c>
      <c r="B64" s="47">
        <v>5</v>
      </c>
      <c r="C64" s="92">
        <f>SUM(D64+F64+H64)</f>
        <v>2</v>
      </c>
      <c r="D64" s="47">
        <v>1</v>
      </c>
      <c r="E64" s="14">
        <f>D64/C64</f>
        <v>0.5</v>
      </c>
      <c r="F64" s="55">
        <v>0</v>
      </c>
      <c r="G64" s="15">
        <f>F64/C64</f>
        <v>0</v>
      </c>
      <c r="H64" s="47">
        <v>1</v>
      </c>
      <c r="I64" s="15">
        <f>H64/C64</f>
        <v>0.5</v>
      </c>
      <c r="J64" s="92">
        <f>SUM(K64+M64+O64)</f>
        <v>2</v>
      </c>
      <c r="K64" s="47">
        <v>1</v>
      </c>
      <c r="L64" s="14">
        <f>K64/J64</f>
        <v>0.5</v>
      </c>
      <c r="M64" s="55">
        <v>0</v>
      </c>
      <c r="N64" s="14">
        <f>M64/J64</f>
        <v>0</v>
      </c>
      <c r="O64" s="55">
        <v>1</v>
      </c>
      <c r="P64" s="14">
        <f>O64/J64</f>
        <v>0.5</v>
      </c>
      <c r="Q64" s="15">
        <f>J64/C64</f>
        <v>1</v>
      </c>
    </row>
    <row r="65" spans="1:17" ht="15.75">
      <c r="A65" s="7" t="s">
        <v>68</v>
      </c>
      <c r="B65" s="51">
        <f>SUM(B63:B64)</f>
        <v>40</v>
      </c>
      <c r="C65" s="51">
        <f>SUM(C63:C64)</f>
        <v>40</v>
      </c>
      <c r="D65" s="51">
        <f>SUM(D63:D64)</f>
        <v>35</v>
      </c>
      <c r="E65" s="14">
        <f>D65/C65</f>
        <v>0.875</v>
      </c>
      <c r="F65" s="51">
        <f>SUM(F63:F64)</f>
        <v>1</v>
      </c>
      <c r="G65" s="15">
        <f>F65/C65</f>
        <v>0.025</v>
      </c>
      <c r="H65" s="51">
        <f>SUM(H63:H64)</f>
        <v>4</v>
      </c>
      <c r="I65" s="15">
        <f>H65/C65</f>
        <v>0.1</v>
      </c>
      <c r="J65" s="51">
        <f>SUM(J63:J64)</f>
        <v>15</v>
      </c>
      <c r="K65" s="51">
        <f>SUM(K63:K64)</f>
        <v>12</v>
      </c>
      <c r="L65" s="14">
        <f>K65/J65</f>
        <v>0.8</v>
      </c>
      <c r="M65" s="51">
        <f>SUM(M63:M64)</f>
        <v>0</v>
      </c>
      <c r="N65" s="14">
        <f>M65/J65</f>
        <v>0</v>
      </c>
      <c r="O65" s="51">
        <f>SUM(O63:O64)</f>
        <v>3</v>
      </c>
      <c r="P65" s="14">
        <f>O65/J65</f>
        <v>0.2</v>
      </c>
      <c r="Q65" s="17">
        <f>J65/C65</f>
        <v>0.375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1946</v>
      </c>
      <c r="C67" s="51">
        <f>SUM(C40,C48,C55,C61,C65)</f>
        <v>2063</v>
      </c>
      <c r="D67" s="51">
        <f>SUM(D40,D48,D55,D61,D65)</f>
        <v>1506</v>
      </c>
      <c r="E67" s="14">
        <f>D67/C67</f>
        <v>0.7300048473097431</v>
      </c>
      <c r="F67" s="51">
        <f>SUM(F40,F48,F55,F61,F65)</f>
        <v>384</v>
      </c>
      <c r="G67" s="15">
        <f>F67/C67</f>
        <v>0.1861366941347552</v>
      </c>
      <c r="H67" s="51">
        <f>SUM(H40,H48,H55,H61,H65)</f>
        <v>173</v>
      </c>
      <c r="I67" s="15">
        <f>H67/C67</f>
        <v>0.0838584585555017</v>
      </c>
      <c r="J67" s="51">
        <f>SUM(J40,J48,J55,J61,J65)</f>
        <v>595</v>
      </c>
      <c r="K67" s="51">
        <f>SUM(K40,K48,K55,K61,K65)</f>
        <v>351</v>
      </c>
      <c r="L67" s="14">
        <f>K67/J67</f>
        <v>0.5899159663865546</v>
      </c>
      <c r="M67" s="51">
        <f>SUM(M40,M48,M55,M61,M65)</f>
        <v>143</v>
      </c>
      <c r="N67" s="14">
        <f>M67/J67</f>
        <v>0.24033613445378152</v>
      </c>
      <c r="O67" s="51">
        <f>SUM(O40,O48,O55,O61,O65)</f>
        <v>101</v>
      </c>
      <c r="P67" s="14">
        <f>O67/J67</f>
        <v>0.16974789915966387</v>
      </c>
      <c r="Q67" s="17">
        <f>J67/C67</f>
        <v>0.2884149297140087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4"/>
      <c r="Q68" s="20"/>
    </row>
    <row r="69" spans="1:17" ht="15.75">
      <c r="A69" s="7" t="s">
        <v>70</v>
      </c>
      <c r="B69" s="51">
        <f>B35+B67</f>
        <v>4408</v>
      </c>
      <c r="C69" s="51">
        <f>C35+C67</f>
        <v>4519</v>
      </c>
      <c r="D69" s="51">
        <f>D35+D67</f>
        <v>3593</v>
      </c>
      <c r="E69" s="14">
        <f>D69/C69</f>
        <v>0.7950874087187431</v>
      </c>
      <c r="F69" s="51">
        <f>F35+F67</f>
        <v>550</v>
      </c>
      <c r="G69" s="15">
        <f>F69/C69</f>
        <v>0.12170834255366232</v>
      </c>
      <c r="H69" s="51">
        <f>H35+H67</f>
        <v>376</v>
      </c>
      <c r="I69" s="15">
        <f>H69/C69</f>
        <v>0.0832042487275946</v>
      </c>
      <c r="J69" s="51">
        <f>J35+J67</f>
        <v>1346</v>
      </c>
      <c r="K69" s="51">
        <f>K35+K67</f>
        <v>912</v>
      </c>
      <c r="L69" s="14">
        <f>K69/J69</f>
        <v>0.6775631500742942</v>
      </c>
      <c r="M69" s="51">
        <f>M35+M67</f>
        <v>234</v>
      </c>
      <c r="N69" s="14">
        <f>M69/J69</f>
        <v>0.1738484398216939</v>
      </c>
      <c r="O69" s="51">
        <f>O35+O67</f>
        <v>200</v>
      </c>
      <c r="P69" s="14">
        <f>O69/J69</f>
        <v>0.1485884101040119</v>
      </c>
      <c r="Q69" s="17">
        <f>J69/C69</f>
        <v>0.2978535074131445</v>
      </c>
    </row>
  </sheetData>
  <sheetProtection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8" sqref="B18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463</v>
      </c>
      <c r="C4" s="92">
        <f>SUM(D4+F4+H4)</f>
        <v>471</v>
      </c>
      <c r="D4" s="47">
        <v>404</v>
      </c>
      <c r="E4" s="14">
        <f aca="true" t="shared" si="0" ref="E4:E12">D4/C4</f>
        <v>0.8577494692144374</v>
      </c>
      <c r="F4" s="55">
        <v>15</v>
      </c>
      <c r="G4" s="15">
        <f aca="true" t="shared" si="1" ref="G4:G12">F4/C4</f>
        <v>0.03184713375796178</v>
      </c>
      <c r="H4" s="47">
        <v>52</v>
      </c>
      <c r="I4" s="15">
        <f aca="true" t="shared" si="2" ref="I4:I12">H4/C4</f>
        <v>0.11040339702760085</v>
      </c>
      <c r="J4" s="92">
        <f>SUM(K4+M4+O4)</f>
        <v>160</v>
      </c>
      <c r="K4" s="47">
        <v>145</v>
      </c>
      <c r="L4" s="14">
        <f aca="true" t="shared" si="3" ref="L4:L12">K4/J4</f>
        <v>0.90625</v>
      </c>
      <c r="M4" s="55">
        <v>3</v>
      </c>
      <c r="N4" s="14">
        <f aca="true" t="shared" si="4" ref="N4:N12">M4/J4</f>
        <v>0.01875</v>
      </c>
      <c r="O4" s="55">
        <v>12</v>
      </c>
      <c r="P4" s="14">
        <f>O4/J4</f>
        <v>0.075</v>
      </c>
      <c r="Q4" s="15">
        <f aca="true" t="shared" si="5" ref="Q4:Q12">J4/C4</f>
        <v>0.33970276008492567</v>
      </c>
    </row>
    <row r="5" spans="1:17" ht="15">
      <c r="A5" s="13" t="s">
        <v>16</v>
      </c>
      <c r="B5" s="47">
        <v>338</v>
      </c>
      <c r="C5" s="92">
        <f aca="true" t="shared" si="6" ref="C5:C11">SUM(D5+F5+H5)</f>
        <v>331</v>
      </c>
      <c r="D5" s="47">
        <v>191</v>
      </c>
      <c r="E5" s="14">
        <f t="shared" si="0"/>
        <v>0.5770392749244713</v>
      </c>
      <c r="F5" s="55">
        <v>118</v>
      </c>
      <c r="G5" s="15">
        <f t="shared" si="1"/>
        <v>0.3564954682779456</v>
      </c>
      <c r="H5" s="47">
        <v>22</v>
      </c>
      <c r="I5" s="15">
        <f t="shared" si="2"/>
        <v>0.06646525679758308</v>
      </c>
      <c r="J5" s="92">
        <f aca="true" t="shared" si="7" ref="J5:J11">SUM(K5+M5+O5)</f>
        <v>145</v>
      </c>
      <c r="K5" s="47">
        <v>67</v>
      </c>
      <c r="L5" s="14">
        <f t="shared" si="3"/>
        <v>0.46206896551724136</v>
      </c>
      <c r="M5" s="55">
        <v>73</v>
      </c>
      <c r="N5" s="14">
        <f t="shared" si="4"/>
        <v>0.503448275862069</v>
      </c>
      <c r="O5" s="55">
        <v>5</v>
      </c>
      <c r="P5" s="14">
        <f aca="true" t="shared" si="8" ref="P5:P12">O5/J5</f>
        <v>0.034482758620689655</v>
      </c>
      <c r="Q5" s="15">
        <f t="shared" si="5"/>
        <v>0.4380664652567976</v>
      </c>
    </row>
    <row r="6" spans="1:17" ht="15">
      <c r="A6" s="13" t="s">
        <v>17</v>
      </c>
      <c r="B6" s="47">
        <v>28</v>
      </c>
      <c r="C6" s="92">
        <f t="shared" si="6"/>
        <v>26</v>
      </c>
      <c r="D6" s="47">
        <v>26</v>
      </c>
      <c r="E6" s="14">
        <f t="shared" si="0"/>
        <v>1</v>
      </c>
      <c r="F6" s="55">
        <v>0</v>
      </c>
      <c r="G6" s="15">
        <f t="shared" si="1"/>
        <v>0</v>
      </c>
      <c r="H6" s="47">
        <v>0</v>
      </c>
      <c r="I6" s="15">
        <f t="shared" si="2"/>
        <v>0</v>
      </c>
      <c r="J6" s="92">
        <f t="shared" si="7"/>
        <v>0</v>
      </c>
      <c r="K6" s="47">
        <v>0</v>
      </c>
      <c r="L6" s="14" t="e">
        <f t="shared" si="3"/>
        <v>#DIV/0!</v>
      </c>
      <c r="M6" s="55">
        <v>0</v>
      </c>
      <c r="N6" s="14" t="e">
        <f t="shared" si="4"/>
        <v>#DIV/0!</v>
      </c>
      <c r="O6" s="55">
        <v>0</v>
      </c>
      <c r="P6" s="14" t="e">
        <f t="shared" si="8"/>
        <v>#DIV/0!</v>
      </c>
      <c r="Q6" s="15">
        <f t="shared" si="5"/>
        <v>0</v>
      </c>
    </row>
    <row r="7" spans="1:17" ht="15">
      <c r="A7" s="13" t="s">
        <v>18</v>
      </c>
      <c r="B7" s="47">
        <v>26</v>
      </c>
      <c r="C7" s="92">
        <f t="shared" si="6"/>
        <v>22</v>
      </c>
      <c r="D7" s="47">
        <v>22</v>
      </c>
      <c r="E7" s="14">
        <f t="shared" si="0"/>
        <v>1</v>
      </c>
      <c r="F7" s="55">
        <v>0</v>
      </c>
      <c r="G7" s="15">
        <f t="shared" si="1"/>
        <v>0</v>
      </c>
      <c r="H7" s="47">
        <v>0</v>
      </c>
      <c r="I7" s="15">
        <f t="shared" si="2"/>
        <v>0</v>
      </c>
      <c r="J7" s="92">
        <f t="shared" si="7"/>
        <v>2</v>
      </c>
      <c r="K7" s="47">
        <v>2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0.09090909090909091</v>
      </c>
    </row>
    <row r="8" spans="1:17" ht="15">
      <c r="A8" s="13" t="s">
        <v>19</v>
      </c>
      <c r="B8" s="47">
        <v>32</v>
      </c>
      <c r="C8" s="92">
        <f t="shared" si="6"/>
        <v>20</v>
      </c>
      <c r="D8" s="47">
        <v>17</v>
      </c>
      <c r="E8" s="14">
        <f t="shared" si="0"/>
        <v>0.85</v>
      </c>
      <c r="F8" s="55">
        <v>2</v>
      </c>
      <c r="G8" s="15">
        <f t="shared" si="1"/>
        <v>0.1</v>
      </c>
      <c r="H8" s="47">
        <v>1</v>
      </c>
      <c r="I8" s="15">
        <f t="shared" si="2"/>
        <v>0.05</v>
      </c>
      <c r="J8" s="92">
        <f t="shared" si="7"/>
        <v>1</v>
      </c>
      <c r="K8" s="47">
        <v>0</v>
      </c>
      <c r="L8" s="14">
        <f t="shared" si="3"/>
        <v>0</v>
      </c>
      <c r="M8" s="55">
        <v>1</v>
      </c>
      <c r="N8" s="14">
        <f t="shared" si="4"/>
        <v>1</v>
      </c>
      <c r="O8" s="55">
        <v>0</v>
      </c>
      <c r="P8" s="14">
        <f t="shared" si="8"/>
        <v>0</v>
      </c>
      <c r="Q8" s="15">
        <f t="shared" si="5"/>
        <v>0.05</v>
      </c>
    </row>
    <row r="9" spans="1:17" ht="15">
      <c r="A9" s="13" t="s">
        <v>20</v>
      </c>
      <c r="B9" s="47">
        <v>41</v>
      </c>
      <c r="C9" s="92">
        <f t="shared" si="6"/>
        <v>26</v>
      </c>
      <c r="D9" s="47">
        <v>21</v>
      </c>
      <c r="E9" s="14">
        <f t="shared" si="0"/>
        <v>0.8076923076923077</v>
      </c>
      <c r="F9" s="55">
        <v>4</v>
      </c>
      <c r="G9" s="15">
        <f t="shared" si="1"/>
        <v>0.15384615384615385</v>
      </c>
      <c r="H9" s="47">
        <v>1</v>
      </c>
      <c r="I9" s="15">
        <f t="shared" si="2"/>
        <v>0.038461538461538464</v>
      </c>
      <c r="J9" s="92">
        <f t="shared" si="7"/>
        <v>7</v>
      </c>
      <c r="K9" s="47">
        <v>6</v>
      </c>
      <c r="L9" s="14">
        <f t="shared" si="3"/>
        <v>0.8571428571428571</v>
      </c>
      <c r="M9" s="55">
        <v>1</v>
      </c>
      <c r="N9" s="14">
        <f t="shared" si="4"/>
        <v>0.14285714285714285</v>
      </c>
      <c r="O9" s="55">
        <v>0</v>
      </c>
      <c r="P9" s="14">
        <f t="shared" si="8"/>
        <v>0</v>
      </c>
      <c r="Q9" s="15">
        <f t="shared" si="5"/>
        <v>0.2692307692307692</v>
      </c>
    </row>
    <row r="10" spans="1:17" ht="15">
      <c r="A10" s="13" t="s">
        <v>21</v>
      </c>
      <c r="B10" s="47">
        <v>26</v>
      </c>
      <c r="C10" s="92">
        <f t="shared" si="6"/>
        <v>24</v>
      </c>
      <c r="D10" s="47">
        <v>21</v>
      </c>
      <c r="E10" s="14">
        <f t="shared" si="0"/>
        <v>0.875</v>
      </c>
      <c r="F10" s="55">
        <v>0</v>
      </c>
      <c r="G10" s="15">
        <f t="shared" si="1"/>
        <v>0</v>
      </c>
      <c r="H10" s="47">
        <v>3</v>
      </c>
      <c r="I10" s="15">
        <f t="shared" si="2"/>
        <v>0.125</v>
      </c>
      <c r="J10" s="92">
        <f t="shared" si="7"/>
        <v>3</v>
      </c>
      <c r="K10" s="47">
        <v>1</v>
      </c>
      <c r="L10" s="14">
        <f t="shared" si="3"/>
        <v>0.3333333333333333</v>
      </c>
      <c r="M10" s="55">
        <v>0</v>
      </c>
      <c r="N10" s="14">
        <f t="shared" si="4"/>
        <v>0</v>
      </c>
      <c r="O10" s="55">
        <v>2</v>
      </c>
      <c r="P10" s="14">
        <f t="shared" si="8"/>
        <v>0.6666666666666666</v>
      </c>
      <c r="Q10" s="15">
        <f t="shared" si="5"/>
        <v>0.125</v>
      </c>
    </row>
    <row r="11" spans="1:17" ht="15">
      <c r="A11" s="13" t="s">
        <v>22</v>
      </c>
      <c r="B11" s="47">
        <v>25</v>
      </c>
      <c r="C11" s="92">
        <f t="shared" si="6"/>
        <v>25</v>
      </c>
      <c r="D11" s="47">
        <v>18</v>
      </c>
      <c r="E11" s="14">
        <f t="shared" si="0"/>
        <v>0.72</v>
      </c>
      <c r="F11" s="55">
        <v>1</v>
      </c>
      <c r="G11" s="15">
        <f t="shared" si="1"/>
        <v>0.04</v>
      </c>
      <c r="H11" s="47">
        <v>6</v>
      </c>
      <c r="I11" s="15">
        <f t="shared" si="2"/>
        <v>0.24</v>
      </c>
      <c r="J11" s="92">
        <f t="shared" si="7"/>
        <v>0</v>
      </c>
      <c r="K11" s="47">
        <v>0</v>
      </c>
      <c r="L11" s="14" t="e">
        <f t="shared" si="3"/>
        <v>#DIV/0!</v>
      </c>
      <c r="M11" s="55">
        <v>0</v>
      </c>
      <c r="N11" s="14" t="e">
        <f t="shared" si="4"/>
        <v>#DIV/0!</v>
      </c>
      <c r="O11" s="55">
        <v>0</v>
      </c>
      <c r="P11" s="14" t="e">
        <f t="shared" si="8"/>
        <v>#DIV/0!</v>
      </c>
      <c r="Q11" s="15">
        <f t="shared" si="5"/>
        <v>0</v>
      </c>
    </row>
    <row r="12" spans="1:17" ht="15.75">
      <c r="A12" s="7" t="s">
        <v>23</v>
      </c>
      <c r="B12" s="51">
        <f>SUM(B4:B11)</f>
        <v>979</v>
      </c>
      <c r="C12" s="51">
        <f>SUM(C4:C11)</f>
        <v>945</v>
      </c>
      <c r="D12" s="51">
        <f>SUM(D4:D11)</f>
        <v>720</v>
      </c>
      <c r="E12" s="14">
        <f t="shared" si="0"/>
        <v>0.7619047619047619</v>
      </c>
      <c r="F12" s="51">
        <f>SUM(F4:F11)</f>
        <v>140</v>
      </c>
      <c r="G12" s="15">
        <f t="shared" si="1"/>
        <v>0.14814814814814814</v>
      </c>
      <c r="H12" s="51">
        <f>SUM(H4:H11)</f>
        <v>85</v>
      </c>
      <c r="I12" s="15">
        <f t="shared" si="2"/>
        <v>0.08994708994708994</v>
      </c>
      <c r="J12" s="51">
        <f>SUM(J4:J11)</f>
        <v>318</v>
      </c>
      <c r="K12" s="51">
        <f>SUM(K4:K11)</f>
        <v>221</v>
      </c>
      <c r="L12" s="14">
        <f t="shared" si="3"/>
        <v>0.6949685534591195</v>
      </c>
      <c r="M12" s="51">
        <f>SUM(M4:M11)</f>
        <v>78</v>
      </c>
      <c r="N12" s="14">
        <f t="shared" si="4"/>
        <v>0.24528301886792453</v>
      </c>
      <c r="O12" s="51">
        <f>SUM(O4:O11)</f>
        <v>19</v>
      </c>
      <c r="P12" s="14">
        <f t="shared" si="8"/>
        <v>0.059748427672955975</v>
      </c>
      <c r="Q12" s="17">
        <f t="shared" si="5"/>
        <v>0.33650793650793653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74</v>
      </c>
      <c r="C14" s="92">
        <f aca="true" t="shared" si="9" ref="C14:C21">SUM(D14+F14+H14)</f>
        <v>67</v>
      </c>
      <c r="D14" s="47">
        <v>52</v>
      </c>
      <c r="E14" s="14">
        <f aca="true" t="shared" si="10" ref="E14:E22">D14/C14</f>
        <v>0.7761194029850746</v>
      </c>
      <c r="F14" s="55">
        <v>11</v>
      </c>
      <c r="G14" s="15">
        <f aca="true" t="shared" si="11" ref="G14:G22">F14/C14</f>
        <v>0.16417910447761194</v>
      </c>
      <c r="H14" s="47">
        <v>4</v>
      </c>
      <c r="I14" s="15">
        <f aca="true" t="shared" si="12" ref="I14:I22">H14/C14</f>
        <v>0.05970149253731343</v>
      </c>
      <c r="J14" s="92">
        <f aca="true" t="shared" si="13" ref="J14:J21">SUM(K14+M14+O14)</f>
        <v>12</v>
      </c>
      <c r="K14" s="47">
        <v>10</v>
      </c>
      <c r="L14" s="14">
        <f aca="true" t="shared" si="14" ref="L14:L22">K14/J14</f>
        <v>0.8333333333333334</v>
      </c>
      <c r="M14" s="55">
        <v>1</v>
      </c>
      <c r="N14" s="14">
        <f aca="true" t="shared" si="15" ref="N14:N22">M14/J14</f>
        <v>0.08333333333333333</v>
      </c>
      <c r="O14" s="55">
        <v>1</v>
      </c>
      <c r="P14" s="14">
        <f aca="true" t="shared" si="16" ref="P14:P22">O14/J14</f>
        <v>0.08333333333333333</v>
      </c>
      <c r="Q14" s="15">
        <f aca="true" t="shared" si="17" ref="Q14:Q22">J14/C14</f>
        <v>0.1791044776119403</v>
      </c>
    </row>
    <row r="15" spans="1:17" ht="15">
      <c r="A15" s="13" t="s">
        <v>25</v>
      </c>
      <c r="B15" s="47">
        <v>367</v>
      </c>
      <c r="C15" s="92">
        <f t="shared" si="9"/>
        <v>408</v>
      </c>
      <c r="D15" s="47">
        <v>378</v>
      </c>
      <c r="E15" s="14">
        <f t="shared" si="10"/>
        <v>0.9264705882352942</v>
      </c>
      <c r="F15" s="55">
        <v>19</v>
      </c>
      <c r="G15" s="15">
        <f t="shared" si="11"/>
        <v>0.04656862745098039</v>
      </c>
      <c r="H15" s="47">
        <v>11</v>
      </c>
      <c r="I15" s="15">
        <f t="shared" si="12"/>
        <v>0.02696078431372549</v>
      </c>
      <c r="J15" s="92">
        <f t="shared" si="13"/>
        <v>124</v>
      </c>
      <c r="K15" s="47">
        <v>113</v>
      </c>
      <c r="L15" s="14">
        <f t="shared" si="14"/>
        <v>0.9112903225806451</v>
      </c>
      <c r="M15" s="55">
        <v>7</v>
      </c>
      <c r="N15" s="14">
        <f t="shared" si="15"/>
        <v>0.056451612903225805</v>
      </c>
      <c r="O15" s="55">
        <v>4</v>
      </c>
      <c r="P15" s="14">
        <f t="shared" si="16"/>
        <v>0.03225806451612903</v>
      </c>
      <c r="Q15" s="15">
        <f t="shared" si="17"/>
        <v>0.30392156862745096</v>
      </c>
    </row>
    <row r="16" spans="1:17" ht="15">
      <c r="A16" s="13" t="s">
        <v>26</v>
      </c>
      <c r="B16" s="47">
        <v>294</v>
      </c>
      <c r="C16" s="92">
        <f t="shared" si="9"/>
        <v>318</v>
      </c>
      <c r="D16" s="47">
        <v>267</v>
      </c>
      <c r="E16" s="14">
        <f t="shared" si="10"/>
        <v>0.839622641509434</v>
      </c>
      <c r="F16" s="55">
        <v>23</v>
      </c>
      <c r="G16" s="15">
        <f t="shared" si="11"/>
        <v>0.07232704402515723</v>
      </c>
      <c r="H16" s="47">
        <v>28</v>
      </c>
      <c r="I16" s="15">
        <f t="shared" si="12"/>
        <v>0.0880503144654088</v>
      </c>
      <c r="J16" s="92">
        <f t="shared" si="13"/>
        <v>102</v>
      </c>
      <c r="K16" s="47">
        <v>79</v>
      </c>
      <c r="L16" s="14">
        <f t="shared" si="14"/>
        <v>0.7745098039215687</v>
      </c>
      <c r="M16" s="55">
        <v>6</v>
      </c>
      <c r="N16" s="14">
        <f t="shared" si="15"/>
        <v>0.058823529411764705</v>
      </c>
      <c r="O16" s="55">
        <v>17</v>
      </c>
      <c r="P16" s="14">
        <f t="shared" si="16"/>
        <v>0.16666666666666666</v>
      </c>
      <c r="Q16" s="15">
        <f t="shared" si="17"/>
        <v>0.32075471698113206</v>
      </c>
    </row>
    <row r="17" spans="1:17" ht="15">
      <c r="A17" s="13" t="s">
        <v>27</v>
      </c>
      <c r="B17" s="47">
        <v>52</v>
      </c>
      <c r="C17" s="92">
        <f t="shared" si="9"/>
        <v>42</v>
      </c>
      <c r="D17" s="47">
        <v>26</v>
      </c>
      <c r="E17" s="14">
        <f t="shared" si="10"/>
        <v>0.6190476190476191</v>
      </c>
      <c r="F17" s="55">
        <v>15</v>
      </c>
      <c r="G17" s="15">
        <f t="shared" si="11"/>
        <v>0.35714285714285715</v>
      </c>
      <c r="H17" s="47">
        <v>1</v>
      </c>
      <c r="I17" s="15">
        <f t="shared" si="12"/>
        <v>0.023809523809523808</v>
      </c>
      <c r="J17" s="92">
        <f t="shared" si="13"/>
        <v>11</v>
      </c>
      <c r="K17" s="47">
        <v>9</v>
      </c>
      <c r="L17" s="14">
        <f t="shared" si="14"/>
        <v>0.8181818181818182</v>
      </c>
      <c r="M17" s="55">
        <v>2</v>
      </c>
      <c r="N17" s="14">
        <f t="shared" si="15"/>
        <v>0.18181818181818182</v>
      </c>
      <c r="O17" s="55">
        <v>0</v>
      </c>
      <c r="P17" s="14">
        <f t="shared" si="16"/>
        <v>0</v>
      </c>
      <c r="Q17" s="15">
        <f t="shared" si="17"/>
        <v>0.2619047619047619</v>
      </c>
    </row>
    <row r="18" spans="1:17" ht="15">
      <c r="A18" s="13" t="s">
        <v>28</v>
      </c>
      <c r="B18" s="47">
        <v>65</v>
      </c>
      <c r="C18" s="92">
        <f t="shared" si="9"/>
        <v>48</v>
      </c>
      <c r="D18" s="47">
        <v>47</v>
      </c>
      <c r="E18" s="14">
        <f t="shared" si="10"/>
        <v>0.9791666666666666</v>
      </c>
      <c r="F18" s="55">
        <v>1</v>
      </c>
      <c r="G18" s="15">
        <f t="shared" si="11"/>
        <v>0.020833333333333332</v>
      </c>
      <c r="H18" s="47">
        <v>0</v>
      </c>
      <c r="I18" s="15">
        <f t="shared" si="12"/>
        <v>0</v>
      </c>
      <c r="J18" s="92">
        <f t="shared" si="13"/>
        <v>7</v>
      </c>
      <c r="K18" s="47">
        <v>7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0.14583333333333334</v>
      </c>
    </row>
    <row r="19" spans="1:17" ht="15">
      <c r="A19" s="13" t="s">
        <v>29</v>
      </c>
      <c r="B19" s="47">
        <v>50</v>
      </c>
      <c r="C19" s="92">
        <f t="shared" si="9"/>
        <v>29</v>
      </c>
      <c r="D19" s="47">
        <v>24</v>
      </c>
      <c r="E19" s="14">
        <f t="shared" si="10"/>
        <v>0.8275862068965517</v>
      </c>
      <c r="F19" s="55">
        <v>1</v>
      </c>
      <c r="G19" s="15">
        <f t="shared" si="11"/>
        <v>0.034482758620689655</v>
      </c>
      <c r="H19" s="47">
        <v>4</v>
      </c>
      <c r="I19" s="15">
        <f t="shared" si="12"/>
        <v>0.13793103448275862</v>
      </c>
      <c r="J19" s="92">
        <f t="shared" si="13"/>
        <v>4</v>
      </c>
      <c r="K19" s="47">
        <v>2</v>
      </c>
      <c r="L19" s="14">
        <f t="shared" si="14"/>
        <v>0.5</v>
      </c>
      <c r="M19" s="55">
        <v>0</v>
      </c>
      <c r="N19" s="14">
        <f t="shared" si="15"/>
        <v>0</v>
      </c>
      <c r="O19" s="55">
        <v>2</v>
      </c>
      <c r="P19" s="14">
        <f t="shared" si="16"/>
        <v>0.5</v>
      </c>
      <c r="Q19" s="15">
        <f t="shared" si="17"/>
        <v>0.13793103448275862</v>
      </c>
    </row>
    <row r="20" spans="1:17" ht="15">
      <c r="A20" s="13" t="s">
        <v>30</v>
      </c>
      <c r="B20" s="47">
        <v>34</v>
      </c>
      <c r="C20" s="92">
        <f t="shared" si="9"/>
        <v>38</v>
      </c>
      <c r="D20" s="47">
        <v>34</v>
      </c>
      <c r="E20" s="14">
        <f t="shared" si="10"/>
        <v>0.8947368421052632</v>
      </c>
      <c r="F20" s="55">
        <v>1</v>
      </c>
      <c r="G20" s="15">
        <f t="shared" si="11"/>
        <v>0.02631578947368421</v>
      </c>
      <c r="H20" s="47">
        <v>3</v>
      </c>
      <c r="I20" s="15">
        <f t="shared" si="12"/>
        <v>0.07894736842105263</v>
      </c>
      <c r="J20" s="92">
        <f t="shared" si="13"/>
        <v>1</v>
      </c>
      <c r="K20" s="47">
        <v>1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0.02631578947368421</v>
      </c>
    </row>
    <row r="21" spans="1:17" ht="15">
      <c r="A21" s="13" t="s">
        <v>31</v>
      </c>
      <c r="B21" s="47">
        <v>297</v>
      </c>
      <c r="C21" s="92">
        <f t="shared" si="9"/>
        <v>335</v>
      </c>
      <c r="D21" s="47">
        <v>305</v>
      </c>
      <c r="E21" s="14">
        <f t="shared" si="10"/>
        <v>0.9104477611940298</v>
      </c>
      <c r="F21" s="55">
        <v>12</v>
      </c>
      <c r="G21" s="15">
        <f t="shared" si="11"/>
        <v>0.03582089552238806</v>
      </c>
      <c r="H21" s="47">
        <v>18</v>
      </c>
      <c r="I21" s="15">
        <f t="shared" si="12"/>
        <v>0.05373134328358209</v>
      </c>
      <c r="J21" s="92">
        <f t="shared" si="13"/>
        <v>115</v>
      </c>
      <c r="K21" s="47">
        <v>96</v>
      </c>
      <c r="L21" s="14">
        <f t="shared" si="14"/>
        <v>0.8347826086956521</v>
      </c>
      <c r="M21" s="55">
        <v>4</v>
      </c>
      <c r="N21" s="14">
        <f t="shared" si="15"/>
        <v>0.034782608695652174</v>
      </c>
      <c r="O21" s="55">
        <v>15</v>
      </c>
      <c r="P21" s="14">
        <f t="shared" si="16"/>
        <v>0.13043478260869565</v>
      </c>
      <c r="Q21" s="15">
        <f t="shared" si="17"/>
        <v>0.34328358208955223</v>
      </c>
    </row>
    <row r="22" spans="1:17" ht="15.75">
      <c r="A22" s="7" t="s">
        <v>32</v>
      </c>
      <c r="B22" s="51">
        <f>SUM(B14:B21)</f>
        <v>1233</v>
      </c>
      <c r="C22" s="51">
        <f>SUM(C14:C21)</f>
        <v>1285</v>
      </c>
      <c r="D22" s="51">
        <f>SUM(D14:D21)</f>
        <v>1133</v>
      </c>
      <c r="E22" s="14">
        <f t="shared" si="10"/>
        <v>0.8817120622568093</v>
      </c>
      <c r="F22" s="51">
        <f>SUM(F14:F21)</f>
        <v>83</v>
      </c>
      <c r="G22" s="15">
        <f t="shared" si="11"/>
        <v>0.06459143968871596</v>
      </c>
      <c r="H22" s="51">
        <f>SUM(H14:H21)</f>
        <v>69</v>
      </c>
      <c r="I22" s="15">
        <f t="shared" si="12"/>
        <v>0.053696498054474705</v>
      </c>
      <c r="J22" s="51">
        <f>SUM(J14:J21)</f>
        <v>376</v>
      </c>
      <c r="K22" s="51">
        <f>SUM(K14:K21)</f>
        <v>317</v>
      </c>
      <c r="L22" s="14">
        <f t="shared" si="14"/>
        <v>0.8430851063829787</v>
      </c>
      <c r="M22" s="51">
        <f>SUM(M14:M21)</f>
        <v>20</v>
      </c>
      <c r="N22" s="14">
        <f t="shared" si="15"/>
        <v>0.05319148936170213</v>
      </c>
      <c r="O22" s="51">
        <f>SUM(O14:O21)</f>
        <v>39</v>
      </c>
      <c r="P22" s="14">
        <f t="shared" si="16"/>
        <v>0.10372340425531915</v>
      </c>
      <c r="Q22" s="17">
        <f t="shared" si="17"/>
        <v>0.2926070038910506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22</v>
      </c>
      <c r="C24" s="92">
        <f aca="true" t="shared" si="18" ref="C24:C32">SUM(D24+F24+H24)</f>
        <v>23</v>
      </c>
      <c r="D24" s="47">
        <v>19</v>
      </c>
      <c r="E24" s="14">
        <f aca="true" t="shared" si="19" ref="E24:E33">D24/C24</f>
        <v>0.8260869565217391</v>
      </c>
      <c r="F24" s="55">
        <v>0</v>
      </c>
      <c r="G24" s="15">
        <f aca="true" t="shared" si="20" ref="G24:G33">F24/C24</f>
        <v>0</v>
      </c>
      <c r="H24" s="47">
        <v>4</v>
      </c>
      <c r="I24" s="15">
        <f aca="true" t="shared" si="21" ref="I24:I33">H24/C24</f>
        <v>0.17391304347826086</v>
      </c>
      <c r="J24" s="92">
        <f aca="true" t="shared" si="22" ref="J24:J32">SUM(K24+M24+O24)</f>
        <v>5</v>
      </c>
      <c r="K24" s="47">
        <v>4</v>
      </c>
      <c r="L24" s="14">
        <f aca="true" t="shared" si="23" ref="L24:L33">K24/J24</f>
        <v>0.8</v>
      </c>
      <c r="M24" s="55">
        <v>0</v>
      </c>
      <c r="N24" s="14">
        <f aca="true" t="shared" si="24" ref="N24:N33">M24/J24</f>
        <v>0</v>
      </c>
      <c r="O24" s="55">
        <v>1</v>
      </c>
      <c r="P24" s="14">
        <f aca="true" t="shared" si="25" ref="P24:P33">O24/J24</f>
        <v>0.2</v>
      </c>
      <c r="Q24" s="15">
        <f aca="true" t="shared" si="26" ref="Q24:Q33">J24/C24</f>
        <v>0.21739130434782608</v>
      </c>
    </row>
    <row r="25" spans="1:17" ht="15">
      <c r="A25" s="13" t="s">
        <v>34</v>
      </c>
      <c r="B25" s="47">
        <v>27</v>
      </c>
      <c r="C25" s="92">
        <f t="shared" si="18"/>
        <v>21</v>
      </c>
      <c r="D25" s="47">
        <v>19</v>
      </c>
      <c r="E25" s="14">
        <f t="shared" si="19"/>
        <v>0.9047619047619048</v>
      </c>
      <c r="F25" s="55">
        <v>0</v>
      </c>
      <c r="G25" s="15">
        <f t="shared" si="20"/>
        <v>0</v>
      </c>
      <c r="H25" s="47">
        <v>2</v>
      </c>
      <c r="I25" s="15">
        <f t="shared" si="21"/>
        <v>0.09523809523809523</v>
      </c>
      <c r="J25" s="92">
        <f t="shared" si="22"/>
        <v>5</v>
      </c>
      <c r="K25" s="47">
        <v>3</v>
      </c>
      <c r="L25" s="14">
        <f t="shared" si="23"/>
        <v>0.6</v>
      </c>
      <c r="M25" s="55">
        <v>0</v>
      </c>
      <c r="N25" s="14">
        <f t="shared" si="24"/>
        <v>0</v>
      </c>
      <c r="O25" s="55">
        <v>2</v>
      </c>
      <c r="P25" s="14">
        <f t="shared" si="25"/>
        <v>0.4</v>
      </c>
      <c r="Q25" s="15">
        <f t="shared" si="26"/>
        <v>0.23809523809523808</v>
      </c>
    </row>
    <row r="26" spans="1:17" ht="15">
      <c r="A26" s="13" t="s">
        <v>35</v>
      </c>
      <c r="B26" s="47">
        <v>23</v>
      </c>
      <c r="C26" s="92">
        <f t="shared" si="18"/>
        <v>36</v>
      </c>
      <c r="D26" s="47">
        <v>36</v>
      </c>
      <c r="E26" s="14">
        <f t="shared" si="19"/>
        <v>1</v>
      </c>
      <c r="F26" s="55">
        <v>0</v>
      </c>
      <c r="G26" s="15">
        <f t="shared" si="20"/>
        <v>0</v>
      </c>
      <c r="H26" s="47">
        <v>0</v>
      </c>
      <c r="I26" s="15">
        <f t="shared" si="21"/>
        <v>0</v>
      </c>
      <c r="J26" s="92">
        <f t="shared" si="22"/>
        <v>7</v>
      </c>
      <c r="K26" s="47">
        <v>7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0.19444444444444445</v>
      </c>
    </row>
    <row r="27" spans="1:17" ht="15">
      <c r="A27" s="13" t="s">
        <v>36</v>
      </c>
      <c r="B27" s="47">
        <v>37</v>
      </c>
      <c r="C27" s="92">
        <f t="shared" si="18"/>
        <v>31</v>
      </c>
      <c r="D27" s="47">
        <v>25</v>
      </c>
      <c r="E27" s="14">
        <f t="shared" si="19"/>
        <v>0.8064516129032258</v>
      </c>
      <c r="F27" s="55">
        <v>0</v>
      </c>
      <c r="G27" s="15">
        <f t="shared" si="20"/>
        <v>0</v>
      </c>
      <c r="H27" s="47">
        <v>6</v>
      </c>
      <c r="I27" s="15">
        <f t="shared" si="21"/>
        <v>0.1935483870967742</v>
      </c>
      <c r="J27" s="92">
        <f t="shared" si="22"/>
        <v>3</v>
      </c>
      <c r="K27" s="47">
        <v>2</v>
      </c>
      <c r="L27" s="14">
        <f t="shared" si="23"/>
        <v>0.6666666666666666</v>
      </c>
      <c r="M27" s="55">
        <v>0</v>
      </c>
      <c r="N27" s="14">
        <f t="shared" si="24"/>
        <v>0</v>
      </c>
      <c r="O27" s="55">
        <v>1</v>
      </c>
      <c r="P27" s="14">
        <f t="shared" si="25"/>
        <v>0.3333333333333333</v>
      </c>
      <c r="Q27" s="15">
        <f t="shared" si="26"/>
        <v>0.0967741935483871</v>
      </c>
    </row>
    <row r="28" spans="1:17" ht="15">
      <c r="A28" s="13" t="s">
        <v>37</v>
      </c>
      <c r="B28" s="47">
        <v>26</v>
      </c>
      <c r="C28" s="92">
        <f t="shared" si="18"/>
        <v>17</v>
      </c>
      <c r="D28" s="47">
        <v>16</v>
      </c>
      <c r="E28" s="14">
        <f t="shared" si="19"/>
        <v>0.9411764705882353</v>
      </c>
      <c r="F28" s="55">
        <v>1</v>
      </c>
      <c r="G28" s="15">
        <f t="shared" si="20"/>
        <v>0.058823529411764705</v>
      </c>
      <c r="H28" s="47">
        <v>0</v>
      </c>
      <c r="I28" s="15">
        <f t="shared" si="21"/>
        <v>0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42</v>
      </c>
      <c r="C29" s="92">
        <f t="shared" si="18"/>
        <v>29</v>
      </c>
      <c r="D29" s="47">
        <v>28</v>
      </c>
      <c r="E29" s="14">
        <f t="shared" si="19"/>
        <v>0.9655172413793104</v>
      </c>
      <c r="F29" s="55">
        <v>0</v>
      </c>
      <c r="G29" s="15">
        <f t="shared" si="20"/>
        <v>0</v>
      </c>
      <c r="H29" s="47">
        <v>1</v>
      </c>
      <c r="I29" s="15">
        <f t="shared" si="21"/>
        <v>0.034482758620689655</v>
      </c>
      <c r="J29" s="92">
        <f t="shared" si="22"/>
        <v>15</v>
      </c>
      <c r="K29" s="47">
        <v>14</v>
      </c>
      <c r="L29" s="14">
        <f t="shared" si="23"/>
        <v>0.9333333333333333</v>
      </c>
      <c r="M29" s="55">
        <v>0</v>
      </c>
      <c r="N29" s="14">
        <f t="shared" si="24"/>
        <v>0</v>
      </c>
      <c r="O29" s="55">
        <v>1</v>
      </c>
      <c r="P29" s="14">
        <f t="shared" si="25"/>
        <v>0.06666666666666667</v>
      </c>
      <c r="Q29" s="15">
        <f t="shared" si="26"/>
        <v>0.5172413793103449</v>
      </c>
    </row>
    <row r="30" spans="1:17" ht="15">
      <c r="A30" s="13" t="s">
        <v>39</v>
      </c>
      <c r="B30" s="47">
        <v>371</v>
      </c>
      <c r="C30" s="92">
        <f t="shared" si="18"/>
        <v>351</v>
      </c>
      <c r="D30" s="47">
        <v>261</v>
      </c>
      <c r="E30" s="14">
        <f t="shared" si="19"/>
        <v>0.7435897435897436</v>
      </c>
      <c r="F30" s="55">
        <v>45</v>
      </c>
      <c r="G30" s="15">
        <f t="shared" si="20"/>
        <v>0.1282051282051282</v>
      </c>
      <c r="H30" s="47">
        <v>45</v>
      </c>
      <c r="I30" s="15">
        <f t="shared" si="21"/>
        <v>0.1282051282051282</v>
      </c>
      <c r="J30" s="92">
        <f t="shared" si="22"/>
        <v>137</v>
      </c>
      <c r="K30" s="47">
        <v>61</v>
      </c>
      <c r="L30" s="14">
        <f t="shared" si="23"/>
        <v>0.44525547445255476</v>
      </c>
      <c r="M30" s="55">
        <v>42</v>
      </c>
      <c r="N30" s="14">
        <f t="shared" si="24"/>
        <v>0.30656934306569344</v>
      </c>
      <c r="O30" s="55">
        <v>34</v>
      </c>
      <c r="P30" s="14">
        <f t="shared" si="25"/>
        <v>0.24817518248175183</v>
      </c>
      <c r="Q30" s="15">
        <f t="shared" si="26"/>
        <v>0.3903133903133903</v>
      </c>
    </row>
    <row r="31" spans="1:17" ht="15">
      <c r="A31" s="13" t="s">
        <v>40</v>
      </c>
      <c r="B31" s="47">
        <v>56</v>
      </c>
      <c r="C31" s="92">
        <f t="shared" si="18"/>
        <v>37</v>
      </c>
      <c r="D31" s="47">
        <v>33</v>
      </c>
      <c r="E31" s="14">
        <f t="shared" si="19"/>
        <v>0.8918918918918919</v>
      </c>
      <c r="F31" s="55">
        <v>3</v>
      </c>
      <c r="G31" s="15">
        <f t="shared" si="20"/>
        <v>0.08108108108108109</v>
      </c>
      <c r="H31" s="47">
        <v>1</v>
      </c>
      <c r="I31" s="15">
        <f t="shared" si="21"/>
        <v>0.02702702702702703</v>
      </c>
      <c r="J31" s="92">
        <f t="shared" si="22"/>
        <v>1</v>
      </c>
      <c r="K31" s="47">
        <v>1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0.02702702702702703</v>
      </c>
    </row>
    <row r="32" spans="1:17" ht="15">
      <c r="A32" s="13" t="s">
        <v>41</v>
      </c>
      <c r="B32" s="47">
        <v>24</v>
      </c>
      <c r="C32" s="92">
        <f t="shared" si="18"/>
        <v>15</v>
      </c>
      <c r="D32" s="47">
        <v>14</v>
      </c>
      <c r="E32" s="14">
        <f t="shared" si="19"/>
        <v>0.9333333333333333</v>
      </c>
      <c r="F32" s="55">
        <v>0</v>
      </c>
      <c r="G32" s="15">
        <f t="shared" si="20"/>
        <v>0</v>
      </c>
      <c r="H32" s="47">
        <v>1</v>
      </c>
      <c r="I32" s="15">
        <f t="shared" si="21"/>
        <v>0.06666666666666667</v>
      </c>
      <c r="J32" s="92">
        <f t="shared" si="22"/>
        <v>6</v>
      </c>
      <c r="K32" s="47">
        <v>5</v>
      </c>
      <c r="L32" s="14">
        <f t="shared" si="23"/>
        <v>0.8333333333333334</v>
      </c>
      <c r="M32" s="55">
        <v>0</v>
      </c>
      <c r="N32" s="14">
        <f t="shared" si="24"/>
        <v>0</v>
      </c>
      <c r="O32" s="55">
        <v>1</v>
      </c>
      <c r="P32" s="14">
        <f t="shared" si="25"/>
        <v>0.16666666666666666</v>
      </c>
      <c r="Q32" s="15">
        <f t="shared" si="26"/>
        <v>0.4</v>
      </c>
    </row>
    <row r="33" spans="1:17" ht="15.75">
      <c r="A33" s="7" t="s">
        <v>42</v>
      </c>
      <c r="B33" s="51">
        <f>SUM(B24:B32)</f>
        <v>628</v>
      </c>
      <c r="C33" s="51">
        <f>SUM(C24:C32)</f>
        <v>560</v>
      </c>
      <c r="D33" s="51">
        <f>SUM(D24:D32)</f>
        <v>451</v>
      </c>
      <c r="E33" s="14">
        <f t="shared" si="19"/>
        <v>0.8053571428571429</v>
      </c>
      <c r="F33" s="51">
        <f>SUM(F24:F32)</f>
        <v>49</v>
      </c>
      <c r="G33" s="15">
        <f t="shared" si="20"/>
        <v>0.0875</v>
      </c>
      <c r="H33" s="51">
        <f>SUM(H24:H32)</f>
        <v>60</v>
      </c>
      <c r="I33" s="15">
        <f t="shared" si="21"/>
        <v>0.10714285714285714</v>
      </c>
      <c r="J33" s="51">
        <f>SUM(J24:J32)</f>
        <v>179</v>
      </c>
      <c r="K33" s="51">
        <f>SUM(K24:K32)</f>
        <v>97</v>
      </c>
      <c r="L33" s="14">
        <f t="shared" si="23"/>
        <v>0.5418994413407822</v>
      </c>
      <c r="M33" s="51">
        <f>SUM(M24:M32)</f>
        <v>42</v>
      </c>
      <c r="N33" s="14">
        <f t="shared" si="24"/>
        <v>0.2346368715083799</v>
      </c>
      <c r="O33" s="51">
        <f>SUM(O24:O32)</f>
        <v>40</v>
      </c>
      <c r="P33" s="14">
        <f t="shared" si="25"/>
        <v>0.22346368715083798</v>
      </c>
      <c r="Q33" s="17">
        <f t="shared" si="26"/>
        <v>0.3196428571428571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2840</v>
      </c>
      <c r="C35" s="51">
        <f>C12+C22+C33</f>
        <v>2790</v>
      </c>
      <c r="D35" s="51">
        <f>D12+D22+D33</f>
        <v>2304</v>
      </c>
      <c r="E35" s="14">
        <f>D35/C35</f>
        <v>0.8258064516129032</v>
      </c>
      <c r="F35" s="51">
        <f>F12+F22+F33</f>
        <v>272</v>
      </c>
      <c r="G35" s="15">
        <f>F35/C35</f>
        <v>0.0974910394265233</v>
      </c>
      <c r="H35" s="51">
        <f>H12+H22+H33</f>
        <v>214</v>
      </c>
      <c r="I35" s="15">
        <f>H35/C35</f>
        <v>0.07670250896057347</v>
      </c>
      <c r="J35" s="51">
        <f>J12+J22+J33</f>
        <v>873</v>
      </c>
      <c r="K35" s="51">
        <f>K12+K22+K33</f>
        <v>635</v>
      </c>
      <c r="L35" s="14">
        <f>K35/J35</f>
        <v>0.7273768613974799</v>
      </c>
      <c r="M35" s="51">
        <f>M12+M22+M33</f>
        <v>140</v>
      </c>
      <c r="N35" s="14">
        <f>M35/J35</f>
        <v>0.16036655211912945</v>
      </c>
      <c r="O35" s="51">
        <f>O12+O22+O33</f>
        <v>98</v>
      </c>
      <c r="P35" s="14">
        <f>O35/J35</f>
        <v>0.11225658648339061</v>
      </c>
      <c r="Q35" s="17">
        <f>J35/C35</f>
        <v>0.31290322580645163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98</v>
      </c>
      <c r="C37" s="92">
        <f>SUM(D37+F37+H37)</f>
        <v>65</v>
      </c>
      <c r="D37" s="47">
        <v>53</v>
      </c>
      <c r="E37" s="14">
        <f>D37/C37</f>
        <v>0.8153846153846154</v>
      </c>
      <c r="F37" s="55">
        <v>10</v>
      </c>
      <c r="G37" s="15">
        <f>F37/C37</f>
        <v>0.15384615384615385</v>
      </c>
      <c r="H37" s="47">
        <v>2</v>
      </c>
      <c r="I37" s="15">
        <f>H37/C37</f>
        <v>0.03076923076923077</v>
      </c>
      <c r="J37" s="92">
        <f>SUM(K37+M37+O37)</f>
        <v>17</v>
      </c>
      <c r="K37" s="47">
        <v>14</v>
      </c>
      <c r="L37" s="14">
        <f>K37/J37</f>
        <v>0.8235294117647058</v>
      </c>
      <c r="M37" s="55">
        <v>3</v>
      </c>
      <c r="N37" s="14">
        <f>M37/J37</f>
        <v>0.17647058823529413</v>
      </c>
      <c r="O37" s="55">
        <v>0</v>
      </c>
      <c r="P37" s="14">
        <f>O37/J37</f>
        <v>0</v>
      </c>
      <c r="Q37" s="15">
        <f>J37/C37</f>
        <v>0.26153846153846155</v>
      </c>
    </row>
    <row r="38" spans="1:17" ht="15">
      <c r="A38" s="13" t="s">
        <v>45</v>
      </c>
      <c r="B38" s="47">
        <v>118</v>
      </c>
      <c r="C38" s="92">
        <f>SUM(D38+F38+H38)</f>
        <v>133</v>
      </c>
      <c r="D38" s="47">
        <v>121</v>
      </c>
      <c r="E38" s="14">
        <f>D38/C38</f>
        <v>0.9097744360902256</v>
      </c>
      <c r="F38" s="55">
        <v>3</v>
      </c>
      <c r="G38" s="15">
        <f>F38/C38</f>
        <v>0.022556390977443608</v>
      </c>
      <c r="H38" s="47">
        <v>9</v>
      </c>
      <c r="I38" s="15">
        <f>H38/C38</f>
        <v>0.06766917293233082</v>
      </c>
      <c r="J38" s="92">
        <f>SUM(K38+M38+O38)</f>
        <v>30</v>
      </c>
      <c r="K38" s="47">
        <v>26</v>
      </c>
      <c r="L38" s="14">
        <f>K38/J38</f>
        <v>0.8666666666666667</v>
      </c>
      <c r="M38" s="55">
        <v>0</v>
      </c>
      <c r="N38" s="14">
        <f>M38/J38</f>
        <v>0</v>
      </c>
      <c r="O38" s="55">
        <v>4</v>
      </c>
      <c r="P38" s="14">
        <f>O38/J38</f>
        <v>0.13333333333333333</v>
      </c>
      <c r="Q38" s="15">
        <f>J38/C38</f>
        <v>0.22556390977443608</v>
      </c>
    </row>
    <row r="39" spans="1:17" ht="15">
      <c r="A39" s="13" t="s">
        <v>46</v>
      </c>
      <c r="B39" s="47">
        <v>155</v>
      </c>
      <c r="C39" s="92">
        <f>SUM(D39+F39+H39)</f>
        <v>178</v>
      </c>
      <c r="D39" s="47">
        <v>151</v>
      </c>
      <c r="E39" s="14">
        <f>D39/C39</f>
        <v>0.848314606741573</v>
      </c>
      <c r="F39" s="55">
        <v>7</v>
      </c>
      <c r="G39" s="15">
        <f>F39/C39</f>
        <v>0.03932584269662921</v>
      </c>
      <c r="H39" s="47">
        <v>20</v>
      </c>
      <c r="I39" s="15">
        <f>H39/C39</f>
        <v>0.11235955056179775</v>
      </c>
      <c r="J39" s="92">
        <f>SUM(K39+M39+O39)</f>
        <v>52</v>
      </c>
      <c r="K39" s="47">
        <v>34</v>
      </c>
      <c r="L39" s="14">
        <f>K39/J39</f>
        <v>0.6538461538461539</v>
      </c>
      <c r="M39" s="55">
        <v>6</v>
      </c>
      <c r="N39" s="14">
        <f>M39/J39</f>
        <v>0.11538461538461539</v>
      </c>
      <c r="O39" s="55">
        <v>12</v>
      </c>
      <c r="P39" s="14">
        <f>O39/J39</f>
        <v>0.23076923076923078</v>
      </c>
      <c r="Q39" s="15">
        <f>J39/C39</f>
        <v>0.29213483146067415</v>
      </c>
    </row>
    <row r="40" spans="1:17" ht="15.75">
      <c r="A40" s="7" t="s">
        <v>47</v>
      </c>
      <c r="B40" s="51">
        <f>SUM(B37:B39)</f>
        <v>371</v>
      </c>
      <c r="C40" s="51">
        <f>SUM(C37:C39)</f>
        <v>376</v>
      </c>
      <c r="D40" s="51">
        <f>SUM(D37:D39)</f>
        <v>325</v>
      </c>
      <c r="E40" s="14">
        <f>D40/C40</f>
        <v>0.8643617021276596</v>
      </c>
      <c r="F40" s="51">
        <f>SUM(F37:F39)</f>
        <v>20</v>
      </c>
      <c r="G40" s="15">
        <f>F40/C40</f>
        <v>0.05319148936170213</v>
      </c>
      <c r="H40" s="51">
        <f>SUM(H37:H39)</f>
        <v>31</v>
      </c>
      <c r="I40" s="15">
        <f>H40/C40</f>
        <v>0.08244680851063829</v>
      </c>
      <c r="J40" s="51">
        <f>SUM(J37:J39)</f>
        <v>99</v>
      </c>
      <c r="K40" s="51">
        <f>SUM(K37:K39)</f>
        <v>74</v>
      </c>
      <c r="L40" s="14">
        <f>K40/J40</f>
        <v>0.7474747474747475</v>
      </c>
      <c r="M40" s="51">
        <f>SUM(M37:M39)</f>
        <v>9</v>
      </c>
      <c r="N40" s="14">
        <f>M40/J40</f>
        <v>0.09090909090909091</v>
      </c>
      <c r="O40" s="51">
        <f>SUM(O37:O39)</f>
        <v>16</v>
      </c>
      <c r="P40" s="14">
        <f>O40/J40</f>
        <v>0.16161616161616163</v>
      </c>
      <c r="Q40" s="17">
        <f>J40/C40</f>
        <v>0.2632978723404255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106</v>
      </c>
      <c r="C42" s="92">
        <f aca="true" t="shared" si="27" ref="C42:C47">SUM(D42+F42+H42)</f>
        <v>120</v>
      </c>
      <c r="D42" s="47">
        <v>111</v>
      </c>
      <c r="E42" s="14">
        <f aca="true" t="shared" si="28" ref="E42:E48">D42/C42</f>
        <v>0.925</v>
      </c>
      <c r="F42" s="55">
        <v>3</v>
      </c>
      <c r="G42" s="15">
        <f aca="true" t="shared" si="29" ref="G42:G48">F42/C42</f>
        <v>0.025</v>
      </c>
      <c r="H42" s="47">
        <v>6</v>
      </c>
      <c r="I42" s="15">
        <f aca="true" t="shared" si="30" ref="I42:I48">H42/C42</f>
        <v>0.05</v>
      </c>
      <c r="J42" s="92">
        <f aca="true" t="shared" si="31" ref="J42:J47">SUM(K42+M42+O42)</f>
        <v>44</v>
      </c>
      <c r="K42" s="47">
        <v>42</v>
      </c>
      <c r="L42" s="14">
        <f aca="true" t="shared" si="32" ref="L42:L48">K42/J42</f>
        <v>0.9545454545454546</v>
      </c>
      <c r="M42" s="55">
        <v>0</v>
      </c>
      <c r="N42" s="14">
        <f aca="true" t="shared" si="33" ref="N42:N48">M42/J42</f>
        <v>0</v>
      </c>
      <c r="O42" s="55">
        <v>2</v>
      </c>
      <c r="P42" s="14">
        <f aca="true" t="shared" si="34" ref="P42:P48">O42/J42</f>
        <v>0.045454545454545456</v>
      </c>
      <c r="Q42" s="15">
        <f aca="true" t="shared" si="35" ref="Q42:Q48">J42/C42</f>
        <v>0.36666666666666664</v>
      </c>
    </row>
    <row r="43" spans="1:17" ht="15">
      <c r="A43" s="13" t="s">
        <v>49</v>
      </c>
      <c r="B43" s="47">
        <v>102</v>
      </c>
      <c r="C43" s="92">
        <f t="shared" si="27"/>
        <v>91</v>
      </c>
      <c r="D43" s="47">
        <v>85</v>
      </c>
      <c r="E43" s="14">
        <f t="shared" si="28"/>
        <v>0.9340659340659341</v>
      </c>
      <c r="F43" s="55">
        <v>3</v>
      </c>
      <c r="G43" s="15">
        <f t="shared" si="29"/>
        <v>0.03296703296703297</v>
      </c>
      <c r="H43" s="47">
        <v>3</v>
      </c>
      <c r="I43" s="15">
        <f t="shared" si="30"/>
        <v>0.03296703296703297</v>
      </c>
      <c r="J43" s="92">
        <f t="shared" si="31"/>
        <v>10</v>
      </c>
      <c r="K43" s="47">
        <v>7</v>
      </c>
      <c r="L43" s="14">
        <f t="shared" si="32"/>
        <v>0.7</v>
      </c>
      <c r="M43" s="55">
        <v>2</v>
      </c>
      <c r="N43" s="14">
        <f t="shared" si="33"/>
        <v>0.2</v>
      </c>
      <c r="O43" s="55">
        <v>1</v>
      </c>
      <c r="P43" s="14">
        <f t="shared" si="34"/>
        <v>0.1</v>
      </c>
      <c r="Q43" s="15">
        <f t="shared" si="35"/>
        <v>0.10989010989010989</v>
      </c>
    </row>
    <row r="44" spans="1:17" ht="15">
      <c r="A44" s="13" t="s">
        <v>50</v>
      </c>
      <c r="B44" s="47">
        <v>156</v>
      </c>
      <c r="C44" s="92">
        <f t="shared" si="27"/>
        <v>149</v>
      </c>
      <c r="D44" s="47">
        <v>139</v>
      </c>
      <c r="E44" s="14">
        <f t="shared" si="28"/>
        <v>0.9328859060402684</v>
      </c>
      <c r="F44" s="55">
        <v>1</v>
      </c>
      <c r="G44" s="15">
        <f t="shared" si="29"/>
        <v>0.006711409395973154</v>
      </c>
      <c r="H44" s="47">
        <v>9</v>
      </c>
      <c r="I44" s="15">
        <f t="shared" si="30"/>
        <v>0.06040268456375839</v>
      </c>
      <c r="J44" s="92">
        <f t="shared" si="31"/>
        <v>44</v>
      </c>
      <c r="K44" s="47">
        <v>38</v>
      </c>
      <c r="L44" s="14">
        <f t="shared" si="32"/>
        <v>0.8636363636363636</v>
      </c>
      <c r="M44" s="55">
        <v>1</v>
      </c>
      <c r="N44" s="14">
        <f t="shared" si="33"/>
        <v>0.022727272727272728</v>
      </c>
      <c r="O44" s="55">
        <v>5</v>
      </c>
      <c r="P44" s="14">
        <f t="shared" si="34"/>
        <v>0.11363636363636363</v>
      </c>
      <c r="Q44" s="15">
        <f t="shared" si="35"/>
        <v>0.2953020134228188</v>
      </c>
    </row>
    <row r="45" spans="1:17" ht="15">
      <c r="A45" s="13" t="s">
        <v>51</v>
      </c>
      <c r="B45" s="47">
        <v>113</v>
      </c>
      <c r="C45" s="92">
        <f t="shared" si="27"/>
        <v>145</v>
      </c>
      <c r="D45" s="47">
        <v>139</v>
      </c>
      <c r="E45" s="14">
        <f t="shared" si="28"/>
        <v>0.9586206896551724</v>
      </c>
      <c r="F45" s="55">
        <v>3</v>
      </c>
      <c r="G45" s="15">
        <f t="shared" si="29"/>
        <v>0.020689655172413793</v>
      </c>
      <c r="H45" s="47">
        <v>3</v>
      </c>
      <c r="I45" s="15">
        <f t="shared" si="30"/>
        <v>0.020689655172413793</v>
      </c>
      <c r="J45" s="92">
        <f t="shared" si="31"/>
        <v>22</v>
      </c>
      <c r="K45" s="47">
        <v>20</v>
      </c>
      <c r="L45" s="14">
        <f t="shared" si="32"/>
        <v>0.9090909090909091</v>
      </c>
      <c r="M45" s="55">
        <v>1</v>
      </c>
      <c r="N45" s="14">
        <f t="shared" si="33"/>
        <v>0.045454545454545456</v>
      </c>
      <c r="O45" s="55">
        <v>1</v>
      </c>
      <c r="P45" s="14">
        <f t="shared" si="34"/>
        <v>0.045454545454545456</v>
      </c>
      <c r="Q45" s="15">
        <f t="shared" si="35"/>
        <v>0.15172413793103448</v>
      </c>
    </row>
    <row r="46" spans="1:17" ht="15">
      <c r="A46" s="13" t="s">
        <v>52</v>
      </c>
      <c r="B46" s="47">
        <v>87</v>
      </c>
      <c r="C46" s="92">
        <f t="shared" si="27"/>
        <v>86</v>
      </c>
      <c r="D46" s="47">
        <v>82</v>
      </c>
      <c r="E46" s="14">
        <f t="shared" si="28"/>
        <v>0.9534883720930233</v>
      </c>
      <c r="F46" s="55">
        <v>4</v>
      </c>
      <c r="G46" s="15">
        <f t="shared" si="29"/>
        <v>0.046511627906976744</v>
      </c>
      <c r="H46" s="47">
        <v>0</v>
      </c>
      <c r="I46" s="15">
        <f t="shared" si="30"/>
        <v>0</v>
      </c>
      <c r="J46" s="92">
        <f t="shared" si="31"/>
        <v>27</v>
      </c>
      <c r="K46" s="47">
        <v>27</v>
      </c>
      <c r="L46" s="14">
        <f t="shared" si="32"/>
        <v>1</v>
      </c>
      <c r="M46" s="55">
        <v>0</v>
      </c>
      <c r="N46" s="14">
        <f t="shared" si="33"/>
        <v>0</v>
      </c>
      <c r="O46" s="55">
        <v>0</v>
      </c>
      <c r="P46" s="14">
        <f t="shared" si="34"/>
        <v>0</v>
      </c>
      <c r="Q46" s="15">
        <f t="shared" si="35"/>
        <v>0.313953488372093</v>
      </c>
    </row>
    <row r="47" spans="1:17" ht="15">
      <c r="A47" s="13" t="s">
        <v>53</v>
      </c>
      <c r="B47" s="47">
        <v>116</v>
      </c>
      <c r="C47" s="92">
        <f t="shared" si="27"/>
        <v>128</v>
      </c>
      <c r="D47" s="47">
        <v>112</v>
      </c>
      <c r="E47" s="14">
        <f t="shared" si="28"/>
        <v>0.875</v>
      </c>
      <c r="F47" s="55">
        <v>11</v>
      </c>
      <c r="G47" s="15">
        <f t="shared" si="29"/>
        <v>0.0859375</v>
      </c>
      <c r="H47" s="47">
        <v>5</v>
      </c>
      <c r="I47" s="15">
        <f t="shared" si="30"/>
        <v>0.0390625</v>
      </c>
      <c r="J47" s="92">
        <f t="shared" si="31"/>
        <v>38</v>
      </c>
      <c r="K47" s="47">
        <v>34</v>
      </c>
      <c r="L47" s="14">
        <f t="shared" si="32"/>
        <v>0.8947368421052632</v>
      </c>
      <c r="M47" s="55">
        <v>1</v>
      </c>
      <c r="N47" s="14">
        <f t="shared" si="33"/>
        <v>0.02631578947368421</v>
      </c>
      <c r="O47" s="55">
        <v>3</v>
      </c>
      <c r="P47" s="14">
        <f t="shared" si="34"/>
        <v>0.07894736842105263</v>
      </c>
      <c r="Q47" s="15">
        <f t="shared" si="35"/>
        <v>0.296875</v>
      </c>
    </row>
    <row r="48" spans="1:17" ht="15.75">
      <c r="A48" s="7" t="s">
        <v>54</v>
      </c>
      <c r="B48" s="51">
        <f>SUM(B42:B47)</f>
        <v>680</v>
      </c>
      <c r="C48" s="51">
        <f>SUM(C42:C47)</f>
        <v>719</v>
      </c>
      <c r="D48" s="51">
        <f>SUM(D42:D47)</f>
        <v>668</v>
      </c>
      <c r="E48" s="14">
        <f t="shared" si="28"/>
        <v>0.9290681502086231</v>
      </c>
      <c r="F48" s="51">
        <f>SUM(F42:F47)</f>
        <v>25</v>
      </c>
      <c r="G48" s="15">
        <f t="shared" si="29"/>
        <v>0.03477051460361613</v>
      </c>
      <c r="H48" s="51">
        <f>SUM(H42:H47)</f>
        <v>26</v>
      </c>
      <c r="I48" s="15">
        <f t="shared" si="30"/>
        <v>0.03616133518776078</v>
      </c>
      <c r="J48" s="51">
        <f>SUM(J42:J47)</f>
        <v>185</v>
      </c>
      <c r="K48" s="51">
        <f>SUM(K42:K47)</f>
        <v>168</v>
      </c>
      <c r="L48" s="14">
        <f t="shared" si="32"/>
        <v>0.9081081081081082</v>
      </c>
      <c r="M48" s="51">
        <f>SUM(M42:M47)</f>
        <v>5</v>
      </c>
      <c r="N48" s="14">
        <f t="shared" si="33"/>
        <v>0.02702702702702703</v>
      </c>
      <c r="O48" s="51">
        <f>SUM(O42:O47)</f>
        <v>12</v>
      </c>
      <c r="P48" s="14">
        <f t="shared" si="34"/>
        <v>0.06486486486486487</v>
      </c>
      <c r="Q48" s="17">
        <f t="shared" si="35"/>
        <v>0.2573018080667594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83</v>
      </c>
      <c r="C50" s="92">
        <f>SUM(D50+F50+H50)</f>
        <v>65</v>
      </c>
      <c r="D50" s="47">
        <v>51</v>
      </c>
      <c r="E50" s="14">
        <f aca="true" t="shared" si="36" ref="E50:E55">D50/C50</f>
        <v>0.7846153846153846</v>
      </c>
      <c r="F50" s="55">
        <v>10</v>
      </c>
      <c r="G50" s="15">
        <f aca="true" t="shared" si="37" ref="G50:G55">F50/C50</f>
        <v>0.15384615384615385</v>
      </c>
      <c r="H50" s="47">
        <v>4</v>
      </c>
      <c r="I50" s="15">
        <f aca="true" t="shared" si="38" ref="I50:I55">H50/C50</f>
        <v>0.06153846153846154</v>
      </c>
      <c r="J50" s="92">
        <f>SUM(K50+M50+O50)</f>
        <v>11</v>
      </c>
      <c r="K50" s="47">
        <v>2</v>
      </c>
      <c r="L50" s="14">
        <f aca="true" t="shared" si="39" ref="L50:L55">K50/J50</f>
        <v>0.18181818181818182</v>
      </c>
      <c r="M50" s="55">
        <v>5</v>
      </c>
      <c r="N50" s="14">
        <f aca="true" t="shared" si="40" ref="N50:N55">M50/J50</f>
        <v>0.45454545454545453</v>
      </c>
      <c r="O50" s="55">
        <v>4</v>
      </c>
      <c r="P50" s="14">
        <f aca="true" t="shared" si="41" ref="P50:P55">O50/J50</f>
        <v>0.36363636363636365</v>
      </c>
      <c r="Q50" s="15">
        <f aca="true" t="shared" si="42" ref="Q50:Q55">J50/C50</f>
        <v>0.16923076923076924</v>
      </c>
    </row>
    <row r="51" spans="1:17" ht="15">
      <c r="A51" s="13" t="s">
        <v>56</v>
      </c>
      <c r="B51" s="47">
        <v>131</v>
      </c>
      <c r="C51" s="92">
        <f>SUM(D51+F51+H51)</f>
        <v>168</v>
      </c>
      <c r="D51" s="47">
        <v>107</v>
      </c>
      <c r="E51" s="14">
        <f t="shared" si="36"/>
        <v>0.6369047619047619</v>
      </c>
      <c r="F51" s="55">
        <v>41</v>
      </c>
      <c r="G51" s="15">
        <f t="shared" si="37"/>
        <v>0.24404761904761904</v>
      </c>
      <c r="H51" s="47">
        <v>20</v>
      </c>
      <c r="I51" s="15">
        <f t="shared" si="38"/>
        <v>0.11904761904761904</v>
      </c>
      <c r="J51" s="92">
        <f>SUM(K51+M51+O51)</f>
        <v>58</v>
      </c>
      <c r="K51" s="47">
        <v>42</v>
      </c>
      <c r="L51" s="14">
        <f t="shared" si="39"/>
        <v>0.7241379310344828</v>
      </c>
      <c r="M51" s="55">
        <v>3</v>
      </c>
      <c r="N51" s="14">
        <f t="shared" si="40"/>
        <v>0.05172413793103448</v>
      </c>
      <c r="O51" s="55">
        <v>13</v>
      </c>
      <c r="P51" s="14">
        <f t="shared" si="41"/>
        <v>0.22413793103448276</v>
      </c>
      <c r="Q51" s="15">
        <f t="shared" si="42"/>
        <v>0.34523809523809523</v>
      </c>
    </row>
    <row r="52" spans="1:17" ht="15">
      <c r="A52" s="13" t="s">
        <v>57</v>
      </c>
      <c r="B52" s="47">
        <v>52</v>
      </c>
      <c r="C52" s="92">
        <f>SUM(D52+F52+H52)</f>
        <v>49</v>
      </c>
      <c r="D52" s="47">
        <v>26</v>
      </c>
      <c r="E52" s="14">
        <f t="shared" si="36"/>
        <v>0.5306122448979592</v>
      </c>
      <c r="F52" s="55">
        <v>23</v>
      </c>
      <c r="G52" s="15">
        <f t="shared" si="37"/>
        <v>0.46938775510204084</v>
      </c>
      <c r="H52" s="47">
        <v>0</v>
      </c>
      <c r="I52" s="15">
        <f t="shared" si="38"/>
        <v>0</v>
      </c>
      <c r="J52" s="92">
        <f>SUM(K52+M52+O52)</f>
        <v>5</v>
      </c>
      <c r="K52" s="47">
        <v>1</v>
      </c>
      <c r="L52" s="14">
        <f t="shared" si="39"/>
        <v>0.2</v>
      </c>
      <c r="M52" s="55">
        <v>4</v>
      </c>
      <c r="N52" s="14">
        <f t="shared" si="40"/>
        <v>0.8</v>
      </c>
      <c r="O52" s="55">
        <v>0</v>
      </c>
      <c r="P52" s="14">
        <f t="shared" si="41"/>
        <v>0</v>
      </c>
      <c r="Q52" s="15">
        <f t="shared" si="42"/>
        <v>0.10204081632653061</v>
      </c>
    </row>
    <row r="53" spans="1:17" ht="15">
      <c r="A53" s="13" t="s">
        <v>58</v>
      </c>
      <c r="B53" s="47">
        <v>54</v>
      </c>
      <c r="C53" s="92">
        <f>SUM(D53+F53+H53)</f>
        <v>53</v>
      </c>
      <c r="D53" s="47">
        <v>51</v>
      </c>
      <c r="E53" s="14">
        <f t="shared" si="36"/>
        <v>0.9622641509433962</v>
      </c>
      <c r="F53" s="55">
        <v>1</v>
      </c>
      <c r="G53" s="15">
        <f t="shared" si="37"/>
        <v>0.018867924528301886</v>
      </c>
      <c r="H53" s="47">
        <v>1</v>
      </c>
      <c r="I53" s="15">
        <f t="shared" si="38"/>
        <v>0.018867924528301886</v>
      </c>
      <c r="J53" s="92">
        <f>SUM(K53+M53+O53)</f>
        <v>20</v>
      </c>
      <c r="K53" s="47">
        <v>18</v>
      </c>
      <c r="L53" s="14">
        <f t="shared" si="39"/>
        <v>0.9</v>
      </c>
      <c r="M53" s="55">
        <v>1</v>
      </c>
      <c r="N53" s="14">
        <f t="shared" si="40"/>
        <v>0.05</v>
      </c>
      <c r="O53" s="55">
        <v>1</v>
      </c>
      <c r="P53" s="14">
        <f t="shared" si="41"/>
        <v>0.05</v>
      </c>
      <c r="Q53" s="15">
        <f t="shared" si="42"/>
        <v>0.37735849056603776</v>
      </c>
    </row>
    <row r="54" spans="1:17" ht="15">
      <c r="A54" s="13" t="s">
        <v>59</v>
      </c>
      <c r="B54" s="47">
        <v>201</v>
      </c>
      <c r="C54" s="92">
        <f>SUM(D54+F54+H54)</f>
        <v>203</v>
      </c>
      <c r="D54" s="47">
        <v>138</v>
      </c>
      <c r="E54" s="14">
        <f t="shared" si="36"/>
        <v>0.6798029556650246</v>
      </c>
      <c r="F54" s="55">
        <v>27</v>
      </c>
      <c r="G54" s="15">
        <f t="shared" si="37"/>
        <v>0.1330049261083744</v>
      </c>
      <c r="H54" s="47">
        <v>38</v>
      </c>
      <c r="I54" s="15">
        <f t="shared" si="38"/>
        <v>0.18719211822660098</v>
      </c>
      <c r="J54" s="92">
        <f>SUM(K54+M54+O54)</f>
        <v>85</v>
      </c>
      <c r="K54" s="47">
        <v>29</v>
      </c>
      <c r="L54" s="14">
        <f t="shared" si="39"/>
        <v>0.3411764705882353</v>
      </c>
      <c r="M54" s="55">
        <v>24</v>
      </c>
      <c r="N54" s="14">
        <f t="shared" si="40"/>
        <v>0.2823529411764706</v>
      </c>
      <c r="O54" s="55">
        <v>32</v>
      </c>
      <c r="P54" s="14">
        <f t="shared" si="41"/>
        <v>0.3764705882352941</v>
      </c>
      <c r="Q54" s="15">
        <f t="shared" si="42"/>
        <v>0.4187192118226601</v>
      </c>
    </row>
    <row r="55" spans="1:17" ht="15.75">
      <c r="A55" s="7" t="s">
        <v>60</v>
      </c>
      <c r="B55" s="51">
        <f>SUM(B50:B54)</f>
        <v>521</v>
      </c>
      <c r="C55" s="51">
        <f>SUM(C50:C54)</f>
        <v>538</v>
      </c>
      <c r="D55" s="51">
        <f>SUM(D50:D54)</f>
        <v>373</v>
      </c>
      <c r="E55" s="14">
        <f t="shared" si="36"/>
        <v>0.6933085501858736</v>
      </c>
      <c r="F55" s="51">
        <f>SUM(F50:F54)</f>
        <v>102</v>
      </c>
      <c r="G55" s="15">
        <f t="shared" si="37"/>
        <v>0.1895910780669145</v>
      </c>
      <c r="H55" s="51">
        <f>SUM(H50:H54)</f>
        <v>63</v>
      </c>
      <c r="I55" s="15">
        <f t="shared" si="38"/>
        <v>0.1171003717472119</v>
      </c>
      <c r="J55" s="51">
        <f>SUM(J50:J54)</f>
        <v>179</v>
      </c>
      <c r="K55" s="51">
        <f>SUM(K50:K54)</f>
        <v>92</v>
      </c>
      <c r="L55" s="14">
        <f t="shared" si="39"/>
        <v>0.5139664804469274</v>
      </c>
      <c r="M55" s="51">
        <f>SUM(M50:M54)</f>
        <v>37</v>
      </c>
      <c r="N55" s="14">
        <f t="shared" si="40"/>
        <v>0.20670391061452514</v>
      </c>
      <c r="O55" s="51">
        <f>SUM(O50:O54)</f>
        <v>50</v>
      </c>
      <c r="P55" s="14">
        <f t="shared" si="41"/>
        <v>0.27932960893854747</v>
      </c>
      <c r="Q55" s="17">
        <f t="shared" si="42"/>
        <v>0.33271375464684017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134</v>
      </c>
      <c r="C57" s="92">
        <f>SUM(D57+F57+H57)</f>
        <v>210</v>
      </c>
      <c r="D57" s="47">
        <v>61</v>
      </c>
      <c r="E57" s="14">
        <f>D57/C57</f>
        <v>0.2904761904761905</v>
      </c>
      <c r="F57" s="55">
        <v>111</v>
      </c>
      <c r="G57" s="15">
        <f>F57/C57</f>
        <v>0.5285714285714286</v>
      </c>
      <c r="H57" s="47">
        <v>38</v>
      </c>
      <c r="I57" s="15">
        <f>H57/C57</f>
        <v>0.18095238095238095</v>
      </c>
      <c r="J57" s="92">
        <f>SUM(K57+M57+O57)</f>
        <v>89</v>
      </c>
      <c r="K57" s="47">
        <v>21</v>
      </c>
      <c r="L57" s="14">
        <f>K57/J57</f>
        <v>0.23595505617977527</v>
      </c>
      <c r="M57" s="55">
        <v>52</v>
      </c>
      <c r="N57" s="14">
        <f>M57/J57</f>
        <v>0.5842696629213483</v>
      </c>
      <c r="O57" s="55">
        <v>16</v>
      </c>
      <c r="P57" s="14">
        <f>O57/J57</f>
        <v>0.1797752808988764</v>
      </c>
      <c r="Q57" s="15">
        <f>J57/C57</f>
        <v>0.4238095238095238</v>
      </c>
    </row>
    <row r="58" spans="1:17" ht="15">
      <c r="A58" s="13" t="s">
        <v>62</v>
      </c>
      <c r="B58" s="47">
        <v>119</v>
      </c>
      <c r="C58" s="92">
        <f>SUM(D58+F58+H58)</f>
        <v>149</v>
      </c>
      <c r="D58" s="47">
        <v>51</v>
      </c>
      <c r="E58" s="14">
        <f>D58/C58</f>
        <v>0.3422818791946309</v>
      </c>
      <c r="F58" s="55">
        <v>62</v>
      </c>
      <c r="G58" s="15">
        <f>F58/C58</f>
        <v>0.4161073825503356</v>
      </c>
      <c r="H58" s="47">
        <v>36</v>
      </c>
      <c r="I58" s="15">
        <f>H58/C58</f>
        <v>0.24161073825503357</v>
      </c>
      <c r="J58" s="92">
        <f>SUM(K58+M58+O58)</f>
        <v>57</v>
      </c>
      <c r="K58" s="47">
        <v>20</v>
      </c>
      <c r="L58" s="14">
        <f>K58/J58</f>
        <v>0.3508771929824561</v>
      </c>
      <c r="M58" s="55">
        <v>24</v>
      </c>
      <c r="N58" s="14">
        <f>M58/J58</f>
        <v>0.42105263157894735</v>
      </c>
      <c r="O58" s="55">
        <v>13</v>
      </c>
      <c r="P58" s="14">
        <f>O58/J58</f>
        <v>0.22807017543859648</v>
      </c>
      <c r="Q58" s="15">
        <f>J58/C58</f>
        <v>0.3825503355704698</v>
      </c>
    </row>
    <row r="59" spans="1:17" ht="15">
      <c r="A59" s="13" t="s">
        <v>63</v>
      </c>
      <c r="B59" s="47">
        <v>186</v>
      </c>
      <c r="C59" s="92">
        <f>SUM(D59+F59+H59)</f>
        <v>144</v>
      </c>
      <c r="D59" s="47">
        <v>73</v>
      </c>
      <c r="E59" s="14">
        <f>D59/C59</f>
        <v>0.5069444444444444</v>
      </c>
      <c r="F59" s="55">
        <v>57</v>
      </c>
      <c r="G59" s="15">
        <f>F59/C59</f>
        <v>0.3958333333333333</v>
      </c>
      <c r="H59" s="47">
        <v>14</v>
      </c>
      <c r="I59" s="15">
        <f>H59/C59</f>
        <v>0.09722222222222222</v>
      </c>
      <c r="J59" s="92">
        <f>SUM(K59+M59+O59)</f>
        <v>63</v>
      </c>
      <c r="K59" s="47">
        <v>25</v>
      </c>
      <c r="L59" s="14">
        <f>K59/J59</f>
        <v>0.3968253968253968</v>
      </c>
      <c r="M59" s="55">
        <v>28</v>
      </c>
      <c r="N59" s="14">
        <f>M59/J59</f>
        <v>0.4444444444444444</v>
      </c>
      <c r="O59" s="55">
        <v>10</v>
      </c>
      <c r="P59" s="14">
        <f>O59/J59</f>
        <v>0.15873015873015872</v>
      </c>
      <c r="Q59" s="15">
        <f>J59/C59</f>
        <v>0.4375</v>
      </c>
    </row>
    <row r="60" spans="1:17" ht="15">
      <c r="A60" s="13" t="s">
        <v>64</v>
      </c>
      <c r="B60" s="47">
        <v>165</v>
      </c>
      <c r="C60" s="92">
        <f>SUM(D60+F60+H60)</f>
        <v>188</v>
      </c>
      <c r="D60" s="47">
        <v>127</v>
      </c>
      <c r="E60" s="14">
        <f>D60/C60</f>
        <v>0.675531914893617</v>
      </c>
      <c r="F60" s="55">
        <v>51</v>
      </c>
      <c r="G60" s="15">
        <f>F60/C60</f>
        <v>0.2712765957446808</v>
      </c>
      <c r="H60" s="47">
        <v>10</v>
      </c>
      <c r="I60" s="15">
        <f>H60/C60</f>
        <v>0.05319148936170213</v>
      </c>
      <c r="J60" s="92">
        <f>SUM(K60+M60+O60)</f>
        <v>32</v>
      </c>
      <c r="K60" s="47">
        <v>16</v>
      </c>
      <c r="L60" s="14">
        <f>K60/J60</f>
        <v>0.5</v>
      </c>
      <c r="M60" s="55">
        <v>15</v>
      </c>
      <c r="N60" s="14">
        <f>M60/J60</f>
        <v>0.46875</v>
      </c>
      <c r="O60" s="55">
        <v>1</v>
      </c>
      <c r="P60" s="14">
        <f>O60/J60</f>
        <v>0.03125</v>
      </c>
      <c r="Q60" s="15">
        <f>J60/C60</f>
        <v>0.1702127659574468</v>
      </c>
    </row>
    <row r="61" spans="1:17" ht="15.75">
      <c r="A61" s="7" t="s">
        <v>65</v>
      </c>
      <c r="B61" s="51">
        <f>SUM(B57:B60)</f>
        <v>604</v>
      </c>
      <c r="C61" s="51">
        <f>SUM(C57:C60)</f>
        <v>691</v>
      </c>
      <c r="D61" s="51">
        <f>SUM(D57:D60)</f>
        <v>312</v>
      </c>
      <c r="E61" s="14">
        <f>D61/C61</f>
        <v>0.4515195369030391</v>
      </c>
      <c r="F61" s="51">
        <f>SUM(F57:F60)</f>
        <v>281</v>
      </c>
      <c r="G61" s="15">
        <f>F61/C61</f>
        <v>0.40665701881331406</v>
      </c>
      <c r="H61" s="51">
        <f>SUM(H57:H60)</f>
        <v>98</v>
      </c>
      <c r="I61" s="15">
        <f>H61/C61</f>
        <v>0.14182344428364688</v>
      </c>
      <c r="J61" s="51">
        <f>SUM(J57:J60)</f>
        <v>241</v>
      </c>
      <c r="K61" s="51">
        <f>SUM(K57:K60)</f>
        <v>82</v>
      </c>
      <c r="L61" s="14">
        <f>K61/J61</f>
        <v>0.34024896265560167</v>
      </c>
      <c r="M61" s="51">
        <f>SUM(M57:M60)</f>
        <v>119</v>
      </c>
      <c r="N61" s="14">
        <f>M61/J61</f>
        <v>0.49377593360995853</v>
      </c>
      <c r="O61" s="51">
        <f>SUM(O57:O60)</f>
        <v>40</v>
      </c>
      <c r="P61" s="14">
        <f>O61/J61</f>
        <v>0.16597510373443983</v>
      </c>
      <c r="Q61" s="17">
        <f>J61/C61</f>
        <v>0.34876989869753977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48</v>
      </c>
      <c r="C63" s="92">
        <f>SUM(D63+F63+H63)</f>
        <v>39</v>
      </c>
      <c r="D63" s="47">
        <v>37</v>
      </c>
      <c r="E63" s="14">
        <f>D63/C63</f>
        <v>0.9487179487179487</v>
      </c>
      <c r="F63" s="55">
        <v>0</v>
      </c>
      <c r="G63" s="15">
        <f>F63/C63</f>
        <v>0</v>
      </c>
      <c r="H63" s="47">
        <v>2</v>
      </c>
      <c r="I63" s="15">
        <f>H63/C63</f>
        <v>0.05128205128205128</v>
      </c>
      <c r="J63" s="92">
        <f>SUM(K63+M63+O63)</f>
        <v>9</v>
      </c>
      <c r="K63" s="47">
        <v>8</v>
      </c>
      <c r="L63" s="14">
        <f>K63/J63</f>
        <v>0.8888888888888888</v>
      </c>
      <c r="M63" s="55">
        <v>0</v>
      </c>
      <c r="N63" s="14">
        <f>M63/J63</f>
        <v>0</v>
      </c>
      <c r="O63" s="55">
        <v>1</v>
      </c>
      <c r="P63" s="14">
        <f>O63/J63</f>
        <v>0.1111111111111111</v>
      </c>
      <c r="Q63" s="15">
        <f>J63/C63</f>
        <v>0.23076923076923078</v>
      </c>
    </row>
    <row r="64" spans="1:17" ht="15">
      <c r="A64" s="13" t="s">
        <v>67</v>
      </c>
      <c r="B64" s="47">
        <v>6</v>
      </c>
      <c r="C64" s="92">
        <f>SUM(D64+F64+H64)</f>
        <v>5</v>
      </c>
      <c r="D64" s="47">
        <v>2</v>
      </c>
      <c r="E64" s="14">
        <f>D64/C64</f>
        <v>0.4</v>
      </c>
      <c r="F64" s="55">
        <v>3</v>
      </c>
      <c r="G64" s="15">
        <f>F64/C64</f>
        <v>0.6</v>
      </c>
      <c r="H64" s="47">
        <v>0</v>
      </c>
      <c r="I64" s="15">
        <f>H64/C64</f>
        <v>0</v>
      </c>
      <c r="J64" s="92">
        <f>SUM(K64+M64+O64)</f>
        <v>1</v>
      </c>
      <c r="K64" s="47">
        <v>0</v>
      </c>
      <c r="L64" s="14">
        <f>K64/J64</f>
        <v>0</v>
      </c>
      <c r="M64" s="55">
        <v>1</v>
      </c>
      <c r="N64" s="14">
        <f>M64/J64</f>
        <v>1</v>
      </c>
      <c r="O64" s="55">
        <v>0</v>
      </c>
      <c r="P64" s="14">
        <f>O64/J64</f>
        <v>0</v>
      </c>
      <c r="Q64" s="15">
        <f>J64/C64</f>
        <v>0.2</v>
      </c>
    </row>
    <row r="65" spans="1:17" ht="15.75">
      <c r="A65" s="7" t="s">
        <v>68</v>
      </c>
      <c r="B65" s="51">
        <f>SUM(B63:B64)</f>
        <v>54</v>
      </c>
      <c r="C65" s="51">
        <f>SUM(C63:C64)</f>
        <v>44</v>
      </c>
      <c r="D65" s="51">
        <f>SUM(D63:D64)</f>
        <v>39</v>
      </c>
      <c r="E65" s="14">
        <f>D65/C65</f>
        <v>0.8863636363636364</v>
      </c>
      <c r="F65" s="51">
        <f>SUM(F63:F64)</f>
        <v>3</v>
      </c>
      <c r="G65" s="15">
        <f>F65/C65</f>
        <v>0.06818181818181818</v>
      </c>
      <c r="H65" s="51">
        <f>SUM(H63:H64)</f>
        <v>2</v>
      </c>
      <c r="I65" s="15">
        <f>H65/C65</f>
        <v>0.045454545454545456</v>
      </c>
      <c r="J65" s="51">
        <f>SUM(J63:J64)</f>
        <v>10</v>
      </c>
      <c r="K65" s="51">
        <f>SUM(K63:K64)</f>
        <v>8</v>
      </c>
      <c r="L65" s="14">
        <f>K65/J65</f>
        <v>0.8</v>
      </c>
      <c r="M65" s="51">
        <f>SUM(M63:M64)</f>
        <v>1</v>
      </c>
      <c r="N65" s="14">
        <f>M65/J65</f>
        <v>0.1</v>
      </c>
      <c r="O65" s="51">
        <f>SUM(O63:O64)</f>
        <v>1</v>
      </c>
      <c r="P65" s="14">
        <f>O65/J65</f>
        <v>0.1</v>
      </c>
      <c r="Q65" s="17">
        <f>J65/C65</f>
        <v>0.22727272727272727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2230</v>
      </c>
      <c r="C67" s="51">
        <f>SUM(C40,C48,C55,C61,C65)</f>
        <v>2368</v>
      </c>
      <c r="D67" s="51">
        <f>SUM(D40,D48,D55,D61,D65)</f>
        <v>1717</v>
      </c>
      <c r="E67" s="14">
        <f>D67/C67</f>
        <v>0.7250844594594594</v>
      </c>
      <c r="F67" s="51">
        <f>SUM(F40,F48,F55,F61,F65)</f>
        <v>431</v>
      </c>
      <c r="G67" s="15">
        <f>F67/C67</f>
        <v>0.18201013513513514</v>
      </c>
      <c r="H67" s="51">
        <f>SUM(H40,H48,H55,H61,H65)</f>
        <v>220</v>
      </c>
      <c r="I67" s="15">
        <f>H67/C67</f>
        <v>0.0929054054054054</v>
      </c>
      <c r="J67" s="51">
        <f>SUM(J40,J48,J55,J61,J65)</f>
        <v>714</v>
      </c>
      <c r="K67" s="51">
        <f>SUM(K40,K48,K55,K61,K65)</f>
        <v>424</v>
      </c>
      <c r="L67" s="14">
        <f>K67/J67</f>
        <v>0.5938375350140056</v>
      </c>
      <c r="M67" s="51">
        <f>SUM(M40,M48,M55,M61,M65)</f>
        <v>171</v>
      </c>
      <c r="N67" s="14">
        <f>M67/J67</f>
        <v>0.23949579831932774</v>
      </c>
      <c r="O67" s="51">
        <f>SUM(O40,O48,O55,O61,O65)</f>
        <v>119</v>
      </c>
      <c r="P67" s="14">
        <f>O67/J67</f>
        <v>0.16666666666666666</v>
      </c>
      <c r="Q67" s="17">
        <f>J67/C67</f>
        <v>0.3015202702702703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5070</v>
      </c>
      <c r="C69" s="51">
        <f>C35+C67</f>
        <v>5158</v>
      </c>
      <c r="D69" s="51">
        <f>D35+D67</f>
        <v>4021</v>
      </c>
      <c r="E69" s="14">
        <f>D69/C69</f>
        <v>0.7795657231485071</v>
      </c>
      <c r="F69" s="51">
        <f>F35+F67</f>
        <v>703</v>
      </c>
      <c r="G69" s="15">
        <f>F69/C69</f>
        <v>0.13629313687475766</v>
      </c>
      <c r="H69" s="51">
        <f>H35+H67</f>
        <v>434</v>
      </c>
      <c r="I69" s="15">
        <f>H69/C69</f>
        <v>0.08414113997673517</v>
      </c>
      <c r="J69" s="51">
        <f>J35+J67</f>
        <v>1587</v>
      </c>
      <c r="K69" s="51">
        <f>K35+K67</f>
        <v>1059</v>
      </c>
      <c r="L69" s="14">
        <f>K69/J69</f>
        <v>0.667296786389414</v>
      </c>
      <c r="M69" s="51">
        <f>M35+M67</f>
        <v>311</v>
      </c>
      <c r="N69" s="14">
        <f>M69/J69</f>
        <v>0.19596723377441713</v>
      </c>
      <c r="O69" s="51">
        <f>O35+O67</f>
        <v>217</v>
      </c>
      <c r="P69" s="14">
        <f>O69/J69</f>
        <v>0.13673597983616886</v>
      </c>
      <c r="Q69" s="17">
        <f>J69/C69</f>
        <v>0.307677394338891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D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7" sqref="D27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429</v>
      </c>
      <c r="C4" s="92">
        <f>SUM(D4+F4+H4)</f>
        <v>433</v>
      </c>
      <c r="D4" s="47">
        <v>378</v>
      </c>
      <c r="E4" s="14">
        <f aca="true" t="shared" si="0" ref="E4:E12">D4/C4</f>
        <v>0.8729792147806005</v>
      </c>
      <c r="F4" s="55">
        <v>12</v>
      </c>
      <c r="G4" s="15">
        <f aca="true" t="shared" si="1" ref="G4:G12">F4/C4</f>
        <v>0.02771362586605081</v>
      </c>
      <c r="H4" s="47">
        <v>43</v>
      </c>
      <c r="I4" s="15">
        <f aca="true" t="shared" si="2" ref="I4:I12">H4/C4</f>
        <v>0.09930715935334873</v>
      </c>
      <c r="J4" s="92">
        <f>SUM(K4+M4+O4)</f>
        <v>145</v>
      </c>
      <c r="K4" s="47">
        <v>122</v>
      </c>
      <c r="L4" s="14">
        <f aca="true" t="shared" si="3" ref="L4:L12">K4/J4</f>
        <v>0.8413793103448276</v>
      </c>
      <c r="M4" s="55">
        <v>4</v>
      </c>
      <c r="N4" s="14">
        <f aca="true" t="shared" si="4" ref="N4:N12">M4/J4</f>
        <v>0.027586206896551724</v>
      </c>
      <c r="O4" s="55">
        <v>19</v>
      </c>
      <c r="P4" s="14">
        <f>O4/J4</f>
        <v>0.1310344827586207</v>
      </c>
      <c r="Q4" s="15">
        <f aca="true" t="shared" si="5" ref="Q4:Q12">J4/C4</f>
        <v>0.3348729792147806</v>
      </c>
    </row>
    <row r="5" spans="1:17" ht="15">
      <c r="A5" s="13" t="s">
        <v>16</v>
      </c>
      <c r="B5" s="47">
        <v>279</v>
      </c>
      <c r="C5" s="92">
        <f aca="true" t="shared" si="6" ref="C5:C11">SUM(D5+F5+H5)</f>
        <v>283</v>
      </c>
      <c r="D5" s="47">
        <v>131</v>
      </c>
      <c r="E5" s="14">
        <f t="shared" si="0"/>
        <v>0.4628975265017668</v>
      </c>
      <c r="F5" s="55">
        <v>126</v>
      </c>
      <c r="G5" s="15">
        <f t="shared" si="1"/>
        <v>0.4452296819787986</v>
      </c>
      <c r="H5" s="47">
        <v>26</v>
      </c>
      <c r="I5" s="15">
        <f t="shared" si="2"/>
        <v>0.09187279151943463</v>
      </c>
      <c r="J5" s="92">
        <f aca="true" t="shared" si="7" ref="J5:J11">SUM(K5+M5+O5)</f>
        <v>131</v>
      </c>
      <c r="K5" s="47">
        <v>42</v>
      </c>
      <c r="L5" s="14">
        <f t="shared" si="3"/>
        <v>0.32061068702290074</v>
      </c>
      <c r="M5" s="55">
        <v>73</v>
      </c>
      <c r="N5" s="14">
        <f t="shared" si="4"/>
        <v>0.5572519083969466</v>
      </c>
      <c r="O5" s="55">
        <v>16</v>
      </c>
      <c r="P5" s="14">
        <f aca="true" t="shared" si="8" ref="P5:P12">O5/J5</f>
        <v>0.12213740458015267</v>
      </c>
      <c r="Q5" s="15">
        <f t="shared" si="5"/>
        <v>0.4628975265017668</v>
      </c>
    </row>
    <row r="6" spans="1:17" ht="15">
      <c r="A6" s="13" t="s">
        <v>17</v>
      </c>
      <c r="B6" s="47">
        <v>31</v>
      </c>
      <c r="C6" s="92">
        <f t="shared" si="6"/>
        <v>24</v>
      </c>
      <c r="D6" s="47">
        <v>23</v>
      </c>
      <c r="E6" s="14">
        <f t="shared" si="0"/>
        <v>0.9583333333333334</v>
      </c>
      <c r="F6" s="55">
        <v>0</v>
      </c>
      <c r="G6" s="15">
        <f t="shared" si="1"/>
        <v>0</v>
      </c>
      <c r="H6" s="47">
        <v>1</v>
      </c>
      <c r="I6" s="15">
        <f t="shared" si="2"/>
        <v>0.041666666666666664</v>
      </c>
      <c r="J6" s="92">
        <f t="shared" si="7"/>
        <v>2</v>
      </c>
      <c r="K6" s="47">
        <v>2</v>
      </c>
      <c r="L6" s="14">
        <f t="shared" si="3"/>
        <v>1</v>
      </c>
      <c r="M6" s="55">
        <v>0</v>
      </c>
      <c r="N6" s="14">
        <f t="shared" si="4"/>
        <v>0</v>
      </c>
      <c r="O6" s="55">
        <v>0</v>
      </c>
      <c r="P6" s="14">
        <f t="shared" si="8"/>
        <v>0</v>
      </c>
      <c r="Q6" s="15">
        <f t="shared" si="5"/>
        <v>0.08333333333333333</v>
      </c>
    </row>
    <row r="7" spans="1:17" ht="15">
      <c r="A7" s="13" t="s">
        <v>18</v>
      </c>
      <c r="B7" s="47">
        <v>32</v>
      </c>
      <c r="C7" s="92">
        <f t="shared" si="6"/>
        <v>23</v>
      </c>
      <c r="D7" s="47">
        <v>22</v>
      </c>
      <c r="E7" s="14">
        <f t="shared" si="0"/>
        <v>0.9565217391304348</v>
      </c>
      <c r="F7" s="55">
        <v>0</v>
      </c>
      <c r="G7" s="15">
        <f t="shared" si="1"/>
        <v>0</v>
      </c>
      <c r="H7" s="47">
        <v>1</v>
      </c>
      <c r="I7" s="15">
        <f t="shared" si="2"/>
        <v>0.043478260869565216</v>
      </c>
      <c r="J7" s="92">
        <f t="shared" si="7"/>
        <v>4</v>
      </c>
      <c r="K7" s="47">
        <v>4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0.17391304347826086</v>
      </c>
    </row>
    <row r="8" spans="1:17" ht="15">
      <c r="A8" s="13" t="s">
        <v>19</v>
      </c>
      <c r="B8" s="47">
        <v>25</v>
      </c>
      <c r="C8" s="92">
        <f t="shared" si="6"/>
        <v>17</v>
      </c>
      <c r="D8" s="47">
        <v>16</v>
      </c>
      <c r="E8" s="14">
        <f t="shared" si="0"/>
        <v>0.9411764705882353</v>
      </c>
      <c r="F8" s="55">
        <v>0</v>
      </c>
      <c r="G8" s="15">
        <f t="shared" si="1"/>
        <v>0</v>
      </c>
      <c r="H8" s="47">
        <v>1</v>
      </c>
      <c r="I8" s="15">
        <f t="shared" si="2"/>
        <v>0.058823529411764705</v>
      </c>
      <c r="J8" s="92">
        <f t="shared" si="7"/>
        <v>1</v>
      </c>
      <c r="K8" s="47">
        <v>1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0.058823529411764705</v>
      </c>
    </row>
    <row r="9" spans="1:17" ht="15">
      <c r="A9" s="13" t="s">
        <v>20</v>
      </c>
      <c r="B9" s="47">
        <v>24</v>
      </c>
      <c r="C9" s="92">
        <f t="shared" si="6"/>
        <v>29</v>
      </c>
      <c r="D9" s="47">
        <v>27</v>
      </c>
      <c r="E9" s="14">
        <f t="shared" si="0"/>
        <v>0.9310344827586207</v>
      </c>
      <c r="F9" s="55">
        <v>1</v>
      </c>
      <c r="G9" s="15">
        <f t="shared" si="1"/>
        <v>0.034482758620689655</v>
      </c>
      <c r="H9" s="47">
        <v>1</v>
      </c>
      <c r="I9" s="15">
        <f t="shared" si="2"/>
        <v>0.034482758620689655</v>
      </c>
      <c r="J9" s="92">
        <f t="shared" si="7"/>
        <v>4</v>
      </c>
      <c r="K9" s="47">
        <v>4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0.13793103448275862</v>
      </c>
    </row>
    <row r="10" spans="1:17" ht="15">
      <c r="A10" s="13" t="s">
        <v>21</v>
      </c>
      <c r="B10" s="47">
        <v>15</v>
      </c>
      <c r="C10" s="92">
        <f t="shared" si="6"/>
        <v>14</v>
      </c>
      <c r="D10" s="47">
        <v>12</v>
      </c>
      <c r="E10" s="14">
        <f t="shared" si="0"/>
        <v>0.8571428571428571</v>
      </c>
      <c r="F10" s="55">
        <v>0</v>
      </c>
      <c r="G10" s="15">
        <f t="shared" si="1"/>
        <v>0</v>
      </c>
      <c r="H10" s="47">
        <v>2</v>
      </c>
      <c r="I10" s="15">
        <f t="shared" si="2"/>
        <v>0.14285714285714285</v>
      </c>
      <c r="J10" s="92">
        <f t="shared" si="7"/>
        <v>1</v>
      </c>
      <c r="K10" s="47">
        <v>1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0.07142857142857142</v>
      </c>
    </row>
    <row r="11" spans="1:17" ht="15">
      <c r="A11" s="13" t="s">
        <v>22</v>
      </c>
      <c r="B11" s="47">
        <v>33</v>
      </c>
      <c r="C11" s="92">
        <f t="shared" si="6"/>
        <v>21</v>
      </c>
      <c r="D11" s="47">
        <v>18</v>
      </c>
      <c r="E11" s="14">
        <f t="shared" si="0"/>
        <v>0.8571428571428571</v>
      </c>
      <c r="F11" s="55">
        <v>0</v>
      </c>
      <c r="G11" s="15">
        <f t="shared" si="1"/>
        <v>0</v>
      </c>
      <c r="H11" s="47">
        <v>3</v>
      </c>
      <c r="I11" s="15">
        <f t="shared" si="2"/>
        <v>0.14285714285714285</v>
      </c>
      <c r="J11" s="92">
        <f t="shared" si="7"/>
        <v>0</v>
      </c>
      <c r="K11" s="47">
        <v>0</v>
      </c>
      <c r="L11" s="14" t="e">
        <f t="shared" si="3"/>
        <v>#DIV/0!</v>
      </c>
      <c r="M11" s="55">
        <v>0</v>
      </c>
      <c r="N11" s="14" t="e">
        <f t="shared" si="4"/>
        <v>#DIV/0!</v>
      </c>
      <c r="O11" s="55">
        <v>0</v>
      </c>
      <c r="P11" s="14" t="e">
        <f t="shared" si="8"/>
        <v>#DIV/0!</v>
      </c>
      <c r="Q11" s="15">
        <f t="shared" si="5"/>
        <v>0</v>
      </c>
    </row>
    <row r="12" spans="1:17" ht="15.75">
      <c r="A12" s="7" t="s">
        <v>23</v>
      </c>
      <c r="B12" s="51">
        <f>SUM(B4:B11)</f>
        <v>868</v>
      </c>
      <c r="C12" s="51">
        <f>SUM(C4:C11)</f>
        <v>844</v>
      </c>
      <c r="D12" s="51">
        <f>SUM(D4:D11)</f>
        <v>627</v>
      </c>
      <c r="E12" s="14">
        <f t="shared" si="0"/>
        <v>0.7428909952606635</v>
      </c>
      <c r="F12" s="51">
        <f>SUM(F4:F11)</f>
        <v>139</v>
      </c>
      <c r="G12" s="15">
        <f t="shared" si="1"/>
        <v>0.1646919431279621</v>
      </c>
      <c r="H12" s="51">
        <f>SUM(H4:H11)</f>
        <v>78</v>
      </c>
      <c r="I12" s="15">
        <f t="shared" si="2"/>
        <v>0.0924170616113744</v>
      </c>
      <c r="J12" s="51">
        <f>SUM(J4:J11)</f>
        <v>288</v>
      </c>
      <c r="K12" s="51">
        <f>SUM(K4:K11)</f>
        <v>176</v>
      </c>
      <c r="L12" s="14">
        <f t="shared" si="3"/>
        <v>0.6111111111111112</v>
      </c>
      <c r="M12" s="51">
        <f>SUM(M4:M11)</f>
        <v>77</v>
      </c>
      <c r="N12" s="14">
        <f t="shared" si="4"/>
        <v>0.2673611111111111</v>
      </c>
      <c r="O12" s="51">
        <f>SUM(O4:O11)</f>
        <v>35</v>
      </c>
      <c r="P12" s="14">
        <f t="shared" si="8"/>
        <v>0.12152777777777778</v>
      </c>
      <c r="Q12" s="17">
        <f t="shared" si="5"/>
        <v>0.3412322274881517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65</v>
      </c>
      <c r="C14" s="92">
        <f aca="true" t="shared" si="9" ref="C14:C21">SUM(D14+F14+H14)</f>
        <v>61</v>
      </c>
      <c r="D14" s="47">
        <v>51</v>
      </c>
      <c r="E14" s="14">
        <f aca="true" t="shared" si="10" ref="E14:E22">D14/C14</f>
        <v>0.8360655737704918</v>
      </c>
      <c r="F14" s="55">
        <v>4</v>
      </c>
      <c r="G14" s="15">
        <f aca="true" t="shared" si="11" ref="G14:G22">F14/C14</f>
        <v>0.06557377049180328</v>
      </c>
      <c r="H14" s="47">
        <v>6</v>
      </c>
      <c r="I14" s="15">
        <f aca="true" t="shared" si="12" ref="I14:I22">H14/C14</f>
        <v>0.09836065573770492</v>
      </c>
      <c r="J14" s="92">
        <f aca="true" t="shared" si="13" ref="J14:J21">SUM(K14+M14+O14)</f>
        <v>20</v>
      </c>
      <c r="K14" s="47">
        <v>14</v>
      </c>
      <c r="L14" s="14">
        <f aca="true" t="shared" si="14" ref="L14:L22">K14/J14</f>
        <v>0.7</v>
      </c>
      <c r="M14" s="55">
        <v>3</v>
      </c>
      <c r="N14" s="14">
        <f aca="true" t="shared" si="15" ref="N14:N22">M14/J14</f>
        <v>0.15</v>
      </c>
      <c r="O14" s="55">
        <v>3</v>
      </c>
      <c r="P14" s="14">
        <f aca="true" t="shared" si="16" ref="P14:P22">O14/J14</f>
        <v>0.15</v>
      </c>
      <c r="Q14" s="15">
        <f aca="true" t="shared" si="17" ref="Q14:Q22">J14/C14</f>
        <v>0.32786885245901637</v>
      </c>
    </row>
    <row r="15" spans="1:17" ht="15">
      <c r="A15" s="13" t="s">
        <v>25</v>
      </c>
      <c r="B15" s="47">
        <v>338</v>
      </c>
      <c r="C15" s="92">
        <f t="shared" si="9"/>
        <v>372</v>
      </c>
      <c r="D15" s="47">
        <v>348</v>
      </c>
      <c r="E15" s="14">
        <f t="shared" si="10"/>
        <v>0.9354838709677419</v>
      </c>
      <c r="F15" s="55">
        <v>16</v>
      </c>
      <c r="G15" s="15">
        <f t="shared" si="11"/>
        <v>0.043010752688172046</v>
      </c>
      <c r="H15" s="47">
        <v>8</v>
      </c>
      <c r="I15" s="15">
        <f t="shared" si="12"/>
        <v>0.021505376344086023</v>
      </c>
      <c r="J15" s="92">
        <f t="shared" si="13"/>
        <v>104</v>
      </c>
      <c r="K15" s="47">
        <v>100</v>
      </c>
      <c r="L15" s="14">
        <f t="shared" si="14"/>
        <v>0.9615384615384616</v>
      </c>
      <c r="M15" s="55">
        <v>4</v>
      </c>
      <c r="N15" s="14">
        <f t="shared" si="15"/>
        <v>0.038461538461538464</v>
      </c>
      <c r="O15" s="55">
        <v>0</v>
      </c>
      <c r="P15" s="14">
        <f t="shared" si="16"/>
        <v>0</v>
      </c>
      <c r="Q15" s="15">
        <f t="shared" si="17"/>
        <v>0.27956989247311825</v>
      </c>
    </row>
    <row r="16" spans="1:17" ht="15">
      <c r="A16" s="13" t="s">
        <v>26</v>
      </c>
      <c r="B16" s="47">
        <v>304</v>
      </c>
      <c r="C16" s="92">
        <f t="shared" si="9"/>
        <v>283</v>
      </c>
      <c r="D16" s="47">
        <v>253</v>
      </c>
      <c r="E16" s="14">
        <f t="shared" si="10"/>
        <v>0.8939929328621908</v>
      </c>
      <c r="F16" s="55">
        <v>15</v>
      </c>
      <c r="G16" s="15">
        <f t="shared" si="11"/>
        <v>0.053003533568904596</v>
      </c>
      <c r="H16" s="47">
        <v>15</v>
      </c>
      <c r="I16" s="15">
        <f t="shared" si="12"/>
        <v>0.053003533568904596</v>
      </c>
      <c r="J16" s="92">
        <f t="shared" si="13"/>
        <v>84</v>
      </c>
      <c r="K16" s="47">
        <v>74</v>
      </c>
      <c r="L16" s="14">
        <f t="shared" si="14"/>
        <v>0.8809523809523809</v>
      </c>
      <c r="M16" s="55">
        <v>0</v>
      </c>
      <c r="N16" s="14">
        <f t="shared" si="15"/>
        <v>0</v>
      </c>
      <c r="O16" s="55">
        <v>10</v>
      </c>
      <c r="P16" s="14">
        <f t="shared" si="16"/>
        <v>0.11904761904761904</v>
      </c>
      <c r="Q16" s="15">
        <f t="shared" si="17"/>
        <v>0.2968197879858657</v>
      </c>
    </row>
    <row r="17" spans="1:17" ht="15">
      <c r="A17" s="13" t="s">
        <v>27</v>
      </c>
      <c r="B17" s="47">
        <v>46</v>
      </c>
      <c r="C17" s="92">
        <f t="shared" si="9"/>
        <v>47</v>
      </c>
      <c r="D17" s="47">
        <v>35</v>
      </c>
      <c r="E17" s="14">
        <f t="shared" si="10"/>
        <v>0.7446808510638298</v>
      </c>
      <c r="F17" s="55">
        <v>9</v>
      </c>
      <c r="G17" s="15">
        <f t="shared" si="11"/>
        <v>0.19148936170212766</v>
      </c>
      <c r="H17" s="47">
        <v>3</v>
      </c>
      <c r="I17" s="15">
        <f t="shared" si="12"/>
        <v>0.06382978723404255</v>
      </c>
      <c r="J17" s="92">
        <f t="shared" si="13"/>
        <v>14</v>
      </c>
      <c r="K17" s="47">
        <v>12</v>
      </c>
      <c r="L17" s="14">
        <f t="shared" si="14"/>
        <v>0.8571428571428571</v>
      </c>
      <c r="M17" s="55">
        <v>1</v>
      </c>
      <c r="N17" s="14">
        <f t="shared" si="15"/>
        <v>0.07142857142857142</v>
      </c>
      <c r="O17" s="55">
        <v>1</v>
      </c>
      <c r="P17" s="14">
        <f t="shared" si="16"/>
        <v>0.07142857142857142</v>
      </c>
      <c r="Q17" s="15">
        <f t="shared" si="17"/>
        <v>0.2978723404255319</v>
      </c>
    </row>
    <row r="18" spans="1:17" ht="15">
      <c r="A18" s="13" t="s">
        <v>28</v>
      </c>
      <c r="B18" s="47">
        <v>58</v>
      </c>
      <c r="C18" s="92">
        <f t="shared" si="9"/>
        <v>51</v>
      </c>
      <c r="D18" s="47">
        <v>47</v>
      </c>
      <c r="E18" s="14">
        <f t="shared" si="10"/>
        <v>0.9215686274509803</v>
      </c>
      <c r="F18" s="55">
        <v>2</v>
      </c>
      <c r="G18" s="15">
        <f t="shared" si="11"/>
        <v>0.0392156862745098</v>
      </c>
      <c r="H18" s="47">
        <v>2</v>
      </c>
      <c r="I18" s="15">
        <f t="shared" si="12"/>
        <v>0.0392156862745098</v>
      </c>
      <c r="J18" s="92">
        <f t="shared" si="13"/>
        <v>8</v>
      </c>
      <c r="K18" s="47">
        <v>8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0.1568627450980392</v>
      </c>
    </row>
    <row r="19" spans="1:17" ht="15">
      <c r="A19" s="13" t="s">
        <v>29</v>
      </c>
      <c r="B19" s="47">
        <v>54</v>
      </c>
      <c r="C19" s="92">
        <f t="shared" si="9"/>
        <v>47</v>
      </c>
      <c r="D19" s="47">
        <v>44</v>
      </c>
      <c r="E19" s="14">
        <f t="shared" si="10"/>
        <v>0.9361702127659575</v>
      </c>
      <c r="F19" s="55">
        <v>0</v>
      </c>
      <c r="G19" s="15">
        <f t="shared" si="11"/>
        <v>0</v>
      </c>
      <c r="H19" s="47">
        <v>3</v>
      </c>
      <c r="I19" s="15">
        <f t="shared" si="12"/>
        <v>0.06382978723404255</v>
      </c>
      <c r="J19" s="92">
        <f t="shared" si="13"/>
        <v>6</v>
      </c>
      <c r="K19" s="47">
        <v>5</v>
      </c>
      <c r="L19" s="14">
        <f t="shared" si="14"/>
        <v>0.8333333333333334</v>
      </c>
      <c r="M19" s="55">
        <v>0</v>
      </c>
      <c r="N19" s="14">
        <f t="shared" si="15"/>
        <v>0</v>
      </c>
      <c r="O19" s="55">
        <v>1</v>
      </c>
      <c r="P19" s="14">
        <f t="shared" si="16"/>
        <v>0.16666666666666666</v>
      </c>
      <c r="Q19" s="15">
        <f t="shared" si="17"/>
        <v>0.1276595744680851</v>
      </c>
    </row>
    <row r="20" spans="1:17" ht="15">
      <c r="A20" s="13" t="s">
        <v>30</v>
      </c>
      <c r="B20" s="47">
        <v>28</v>
      </c>
      <c r="C20" s="92">
        <f t="shared" si="9"/>
        <v>33</v>
      </c>
      <c r="D20" s="47">
        <v>29</v>
      </c>
      <c r="E20" s="14">
        <f t="shared" si="10"/>
        <v>0.8787878787878788</v>
      </c>
      <c r="F20" s="55">
        <v>1</v>
      </c>
      <c r="G20" s="15">
        <f t="shared" si="11"/>
        <v>0.030303030303030304</v>
      </c>
      <c r="H20" s="47">
        <v>3</v>
      </c>
      <c r="I20" s="15">
        <f t="shared" si="12"/>
        <v>0.09090909090909091</v>
      </c>
      <c r="J20" s="92">
        <f t="shared" si="13"/>
        <v>4</v>
      </c>
      <c r="K20" s="47">
        <v>4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0.12121212121212122</v>
      </c>
    </row>
    <row r="21" spans="1:17" ht="15">
      <c r="A21" s="13" t="s">
        <v>31</v>
      </c>
      <c r="B21" s="47">
        <v>373</v>
      </c>
      <c r="C21" s="92">
        <f t="shared" si="9"/>
        <v>349</v>
      </c>
      <c r="D21" s="47">
        <v>330</v>
      </c>
      <c r="E21" s="14">
        <f t="shared" si="10"/>
        <v>0.9455587392550143</v>
      </c>
      <c r="F21" s="55">
        <v>3</v>
      </c>
      <c r="G21" s="15">
        <f t="shared" si="11"/>
        <v>0.008595988538681949</v>
      </c>
      <c r="H21" s="47">
        <v>16</v>
      </c>
      <c r="I21" s="15">
        <f t="shared" si="12"/>
        <v>0.045845272206303724</v>
      </c>
      <c r="J21" s="92">
        <f t="shared" si="13"/>
        <v>118</v>
      </c>
      <c r="K21" s="47">
        <v>109</v>
      </c>
      <c r="L21" s="14">
        <f t="shared" si="14"/>
        <v>0.923728813559322</v>
      </c>
      <c r="M21" s="55">
        <v>1</v>
      </c>
      <c r="N21" s="14">
        <f t="shared" si="15"/>
        <v>0.00847457627118644</v>
      </c>
      <c r="O21" s="55">
        <v>8</v>
      </c>
      <c r="P21" s="14">
        <f t="shared" si="16"/>
        <v>0.06779661016949153</v>
      </c>
      <c r="Q21" s="15">
        <f t="shared" si="17"/>
        <v>0.33810888252148996</v>
      </c>
    </row>
    <row r="22" spans="1:17" ht="15.75">
      <c r="A22" s="7" t="s">
        <v>32</v>
      </c>
      <c r="B22" s="51">
        <f>SUM(B14:B21)</f>
        <v>1266</v>
      </c>
      <c r="C22" s="51">
        <f>SUM(C14:C21)</f>
        <v>1243</v>
      </c>
      <c r="D22" s="51">
        <f>SUM(D14:D21)</f>
        <v>1137</v>
      </c>
      <c r="E22" s="14">
        <f t="shared" si="10"/>
        <v>0.914722445695897</v>
      </c>
      <c r="F22" s="51">
        <f>SUM(F14:F21)</f>
        <v>50</v>
      </c>
      <c r="G22" s="15">
        <f t="shared" si="11"/>
        <v>0.04022526146419952</v>
      </c>
      <c r="H22" s="51">
        <f>SUM(H14:H21)</f>
        <v>56</v>
      </c>
      <c r="I22" s="15">
        <f t="shared" si="12"/>
        <v>0.04505229283990346</v>
      </c>
      <c r="J22" s="51">
        <f>SUM(J14:J21)</f>
        <v>358</v>
      </c>
      <c r="K22" s="51">
        <f>SUM(K14:K21)</f>
        <v>326</v>
      </c>
      <c r="L22" s="14">
        <f t="shared" si="14"/>
        <v>0.9106145251396648</v>
      </c>
      <c r="M22" s="51">
        <f>SUM(M14:M21)</f>
        <v>9</v>
      </c>
      <c r="N22" s="14">
        <f t="shared" si="15"/>
        <v>0.025139664804469275</v>
      </c>
      <c r="O22" s="51">
        <f>SUM(O14:O21)</f>
        <v>23</v>
      </c>
      <c r="P22" s="14">
        <f t="shared" si="16"/>
        <v>0.06424581005586592</v>
      </c>
      <c r="Q22" s="17">
        <f t="shared" si="17"/>
        <v>0.28801287208366855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20</v>
      </c>
      <c r="C24" s="92">
        <f aca="true" t="shared" si="18" ref="C24:C32">SUM(D24+F24+H24)</f>
        <v>15</v>
      </c>
      <c r="D24" s="47">
        <v>13</v>
      </c>
      <c r="E24" s="14">
        <f aca="true" t="shared" si="19" ref="E24:E33">D24/C24</f>
        <v>0.8666666666666667</v>
      </c>
      <c r="F24" s="55">
        <v>0</v>
      </c>
      <c r="G24" s="15">
        <f aca="true" t="shared" si="20" ref="G24:G33">F24/C24</f>
        <v>0</v>
      </c>
      <c r="H24" s="47">
        <v>2</v>
      </c>
      <c r="I24" s="15">
        <f aca="true" t="shared" si="21" ref="I24:I33">H24/C24</f>
        <v>0.13333333333333333</v>
      </c>
      <c r="J24" s="92">
        <f aca="true" t="shared" si="22" ref="J24:J32">SUM(K24+M24+O24)</f>
        <v>3</v>
      </c>
      <c r="K24" s="47">
        <v>1</v>
      </c>
      <c r="L24" s="14">
        <f aca="true" t="shared" si="23" ref="L24:L33">K24/J24</f>
        <v>0.3333333333333333</v>
      </c>
      <c r="M24" s="55">
        <v>0</v>
      </c>
      <c r="N24" s="14">
        <f aca="true" t="shared" si="24" ref="N24:N33">M24/J24</f>
        <v>0</v>
      </c>
      <c r="O24" s="55">
        <v>2</v>
      </c>
      <c r="P24" s="14">
        <f aca="true" t="shared" si="25" ref="P24:P33">O24/J24</f>
        <v>0.6666666666666666</v>
      </c>
      <c r="Q24" s="15">
        <f aca="true" t="shared" si="26" ref="Q24:Q33">J24/C24</f>
        <v>0.2</v>
      </c>
    </row>
    <row r="25" spans="1:17" ht="15">
      <c r="A25" s="13" t="s">
        <v>34</v>
      </c>
      <c r="B25" s="47">
        <v>25</v>
      </c>
      <c r="C25" s="92">
        <f t="shared" si="18"/>
        <v>16</v>
      </c>
      <c r="D25" s="47">
        <v>14</v>
      </c>
      <c r="E25" s="14">
        <f t="shared" si="19"/>
        <v>0.875</v>
      </c>
      <c r="F25" s="55">
        <v>1</v>
      </c>
      <c r="G25" s="15">
        <f t="shared" si="20"/>
        <v>0.0625</v>
      </c>
      <c r="H25" s="47">
        <v>1</v>
      </c>
      <c r="I25" s="15">
        <f t="shared" si="21"/>
        <v>0.0625</v>
      </c>
      <c r="J25" s="92">
        <f t="shared" si="22"/>
        <v>5</v>
      </c>
      <c r="K25" s="47">
        <v>3</v>
      </c>
      <c r="L25" s="14">
        <f t="shared" si="23"/>
        <v>0.6</v>
      </c>
      <c r="M25" s="55">
        <v>1</v>
      </c>
      <c r="N25" s="14">
        <f t="shared" si="24"/>
        <v>0.2</v>
      </c>
      <c r="O25" s="55">
        <v>1</v>
      </c>
      <c r="P25" s="14">
        <f t="shared" si="25"/>
        <v>0.2</v>
      </c>
      <c r="Q25" s="15">
        <f t="shared" si="26"/>
        <v>0.3125</v>
      </c>
    </row>
    <row r="26" spans="1:17" ht="15">
      <c r="A26" s="13" t="s">
        <v>35</v>
      </c>
      <c r="B26" s="47">
        <v>29</v>
      </c>
      <c r="C26" s="92">
        <f t="shared" si="18"/>
        <v>18</v>
      </c>
      <c r="D26" s="47">
        <v>18</v>
      </c>
      <c r="E26" s="14">
        <f t="shared" si="19"/>
        <v>1</v>
      </c>
      <c r="F26" s="55">
        <v>0</v>
      </c>
      <c r="G26" s="15">
        <f t="shared" si="20"/>
        <v>0</v>
      </c>
      <c r="H26" s="47">
        <v>0</v>
      </c>
      <c r="I26" s="15">
        <f t="shared" si="21"/>
        <v>0</v>
      </c>
      <c r="J26" s="92">
        <f t="shared" si="22"/>
        <v>4</v>
      </c>
      <c r="K26" s="47">
        <v>4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0.2222222222222222</v>
      </c>
    </row>
    <row r="27" spans="1:17" ht="15">
      <c r="A27" s="13" t="s">
        <v>36</v>
      </c>
      <c r="B27" s="47">
        <v>45</v>
      </c>
      <c r="C27" s="92">
        <f t="shared" si="18"/>
        <v>32</v>
      </c>
      <c r="D27" s="47">
        <v>25</v>
      </c>
      <c r="E27" s="14">
        <f t="shared" si="19"/>
        <v>0.78125</v>
      </c>
      <c r="F27" s="55">
        <v>6</v>
      </c>
      <c r="G27" s="15">
        <f t="shared" si="20"/>
        <v>0.1875</v>
      </c>
      <c r="H27" s="47">
        <v>1</v>
      </c>
      <c r="I27" s="15">
        <f t="shared" si="21"/>
        <v>0.03125</v>
      </c>
      <c r="J27" s="92">
        <f t="shared" si="22"/>
        <v>1</v>
      </c>
      <c r="K27" s="47">
        <v>0</v>
      </c>
      <c r="L27" s="14">
        <f t="shared" si="23"/>
        <v>0</v>
      </c>
      <c r="M27" s="55">
        <v>1</v>
      </c>
      <c r="N27" s="14">
        <f t="shared" si="24"/>
        <v>1</v>
      </c>
      <c r="O27" s="55">
        <v>0</v>
      </c>
      <c r="P27" s="14">
        <f t="shared" si="25"/>
        <v>0</v>
      </c>
      <c r="Q27" s="15">
        <f t="shared" si="26"/>
        <v>0.03125</v>
      </c>
    </row>
    <row r="28" spans="1:17" ht="15">
      <c r="A28" s="13" t="s">
        <v>37</v>
      </c>
      <c r="B28" s="47">
        <v>18</v>
      </c>
      <c r="C28" s="92">
        <f t="shared" si="18"/>
        <v>19</v>
      </c>
      <c r="D28" s="47">
        <v>19</v>
      </c>
      <c r="E28" s="14">
        <f t="shared" si="19"/>
        <v>1</v>
      </c>
      <c r="F28" s="55">
        <v>0</v>
      </c>
      <c r="G28" s="15">
        <f t="shared" si="20"/>
        <v>0</v>
      </c>
      <c r="H28" s="47">
        <v>0</v>
      </c>
      <c r="I28" s="15">
        <f t="shared" si="21"/>
        <v>0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27</v>
      </c>
      <c r="C29" s="92">
        <f t="shared" si="18"/>
        <v>24</v>
      </c>
      <c r="D29" s="47">
        <v>22</v>
      </c>
      <c r="E29" s="14">
        <f t="shared" si="19"/>
        <v>0.9166666666666666</v>
      </c>
      <c r="F29" s="55">
        <v>2</v>
      </c>
      <c r="G29" s="15">
        <f t="shared" si="20"/>
        <v>0.08333333333333333</v>
      </c>
      <c r="H29" s="47">
        <v>0</v>
      </c>
      <c r="I29" s="15">
        <f t="shared" si="21"/>
        <v>0</v>
      </c>
      <c r="J29" s="92">
        <f t="shared" si="22"/>
        <v>7</v>
      </c>
      <c r="K29" s="47">
        <v>6</v>
      </c>
      <c r="L29" s="14">
        <f t="shared" si="23"/>
        <v>0.8571428571428571</v>
      </c>
      <c r="M29" s="55">
        <v>1</v>
      </c>
      <c r="N29" s="14">
        <f t="shared" si="24"/>
        <v>0.14285714285714285</v>
      </c>
      <c r="O29" s="55">
        <v>0</v>
      </c>
      <c r="P29" s="14">
        <f t="shared" si="25"/>
        <v>0</v>
      </c>
      <c r="Q29" s="15">
        <f t="shared" si="26"/>
        <v>0.2916666666666667</v>
      </c>
    </row>
    <row r="30" spans="1:17" ht="15">
      <c r="A30" s="13" t="s">
        <v>39</v>
      </c>
      <c r="B30" s="47">
        <v>336</v>
      </c>
      <c r="C30" s="92">
        <f t="shared" si="18"/>
        <v>341</v>
      </c>
      <c r="D30" s="47">
        <v>211</v>
      </c>
      <c r="E30" s="14">
        <f t="shared" si="19"/>
        <v>0.6187683284457478</v>
      </c>
      <c r="F30" s="55">
        <v>71</v>
      </c>
      <c r="G30" s="15">
        <f t="shared" si="20"/>
        <v>0.20821114369501467</v>
      </c>
      <c r="H30" s="47">
        <v>59</v>
      </c>
      <c r="I30" s="15">
        <f t="shared" si="21"/>
        <v>0.17302052785923755</v>
      </c>
      <c r="J30" s="92">
        <f t="shared" si="22"/>
        <v>124</v>
      </c>
      <c r="K30" s="47">
        <v>20</v>
      </c>
      <c r="L30" s="14">
        <f t="shared" si="23"/>
        <v>0.16129032258064516</v>
      </c>
      <c r="M30" s="55">
        <v>62</v>
      </c>
      <c r="N30" s="14">
        <f t="shared" si="24"/>
        <v>0.5</v>
      </c>
      <c r="O30" s="55">
        <v>42</v>
      </c>
      <c r="P30" s="14">
        <f t="shared" si="25"/>
        <v>0.3387096774193548</v>
      </c>
      <c r="Q30" s="15">
        <f t="shared" si="26"/>
        <v>0.36363636363636365</v>
      </c>
    </row>
    <row r="31" spans="1:17" ht="15">
      <c r="A31" s="13" t="s">
        <v>40</v>
      </c>
      <c r="B31" s="47">
        <v>38</v>
      </c>
      <c r="C31" s="92">
        <f t="shared" si="18"/>
        <v>29</v>
      </c>
      <c r="D31" s="47">
        <v>27</v>
      </c>
      <c r="E31" s="14">
        <f t="shared" si="19"/>
        <v>0.9310344827586207</v>
      </c>
      <c r="F31" s="55">
        <v>1</v>
      </c>
      <c r="G31" s="15">
        <f t="shared" si="20"/>
        <v>0.034482758620689655</v>
      </c>
      <c r="H31" s="47">
        <v>1</v>
      </c>
      <c r="I31" s="15">
        <f t="shared" si="21"/>
        <v>0.034482758620689655</v>
      </c>
      <c r="J31" s="92">
        <f t="shared" si="22"/>
        <v>2</v>
      </c>
      <c r="K31" s="47">
        <v>1</v>
      </c>
      <c r="L31" s="14">
        <f t="shared" si="23"/>
        <v>0.5</v>
      </c>
      <c r="M31" s="55">
        <v>0</v>
      </c>
      <c r="N31" s="14">
        <f t="shared" si="24"/>
        <v>0</v>
      </c>
      <c r="O31" s="55">
        <v>1</v>
      </c>
      <c r="P31" s="14">
        <f t="shared" si="25"/>
        <v>0.5</v>
      </c>
      <c r="Q31" s="15">
        <f t="shared" si="26"/>
        <v>0.06896551724137931</v>
      </c>
    </row>
    <row r="32" spans="1:17" ht="15">
      <c r="A32" s="13" t="s">
        <v>41</v>
      </c>
      <c r="B32" s="47">
        <v>28</v>
      </c>
      <c r="C32" s="92">
        <f t="shared" si="18"/>
        <v>21</v>
      </c>
      <c r="D32" s="47">
        <v>18</v>
      </c>
      <c r="E32" s="14">
        <f t="shared" si="19"/>
        <v>0.8571428571428571</v>
      </c>
      <c r="F32" s="55">
        <v>2</v>
      </c>
      <c r="G32" s="15">
        <f t="shared" si="20"/>
        <v>0.09523809523809523</v>
      </c>
      <c r="H32" s="47">
        <v>1</v>
      </c>
      <c r="I32" s="15">
        <f t="shared" si="21"/>
        <v>0.047619047619047616</v>
      </c>
      <c r="J32" s="92">
        <f t="shared" si="22"/>
        <v>9</v>
      </c>
      <c r="K32" s="47">
        <v>8</v>
      </c>
      <c r="L32" s="14">
        <f t="shared" si="23"/>
        <v>0.8888888888888888</v>
      </c>
      <c r="M32" s="55">
        <v>0</v>
      </c>
      <c r="N32" s="14">
        <f t="shared" si="24"/>
        <v>0</v>
      </c>
      <c r="O32" s="55">
        <v>1</v>
      </c>
      <c r="P32" s="14">
        <f t="shared" si="25"/>
        <v>0.1111111111111111</v>
      </c>
      <c r="Q32" s="15">
        <f t="shared" si="26"/>
        <v>0.42857142857142855</v>
      </c>
    </row>
    <row r="33" spans="1:17" ht="15.75">
      <c r="A33" s="7" t="s">
        <v>42</v>
      </c>
      <c r="B33" s="51">
        <f>SUM(B24:B32)</f>
        <v>566</v>
      </c>
      <c r="C33" s="51">
        <f>SUM(C24:C32)</f>
        <v>515</v>
      </c>
      <c r="D33" s="51">
        <f>SUM(D24:D32)</f>
        <v>367</v>
      </c>
      <c r="E33" s="14">
        <f t="shared" si="19"/>
        <v>0.7126213592233009</v>
      </c>
      <c r="F33" s="51">
        <f>SUM(F24:F32)</f>
        <v>83</v>
      </c>
      <c r="G33" s="15">
        <f t="shared" si="20"/>
        <v>0.16116504854368932</v>
      </c>
      <c r="H33" s="51">
        <f>SUM(H24:H32)</f>
        <v>65</v>
      </c>
      <c r="I33" s="15">
        <f t="shared" si="21"/>
        <v>0.1262135922330097</v>
      </c>
      <c r="J33" s="51">
        <f>SUM(J24:J32)</f>
        <v>155</v>
      </c>
      <c r="K33" s="51">
        <f>SUM(K24:K32)</f>
        <v>43</v>
      </c>
      <c r="L33" s="14">
        <f t="shared" si="23"/>
        <v>0.27741935483870966</v>
      </c>
      <c r="M33" s="51">
        <f>SUM(M24:M32)</f>
        <v>65</v>
      </c>
      <c r="N33" s="14">
        <f t="shared" si="24"/>
        <v>0.41935483870967744</v>
      </c>
      <c r="O33" s="51">
        <f>SUM(O24:O32)</f>
        <v>47</v>
      </c>
      <c r="P33" s="14">
        <f t="shared" si="25"/>
        <v>0.3032258064516129</v>
      </c>
      <c r="Q33" s="17">
        <f t="shared" si="26"/>
        <v>0.30097087378640774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2700</v>
      </c>
      <c r="C35" s="51">
        <f>C12+C22+C33</f>
        <v>2602</v>
      </c>
      <c r="D35" s="51">
        <f>D12+D22+D33</f>
        <v>2131</v>
      </c>
      <c r="E35" s="14">
        <f>D35/C35</f>
        <v>0.8189853958493467</v>
      </c>
      <c r="F35" s="51">
        <f>F12+F22+F33</f>
        <v>272</v>
      </c>
      <c r="G35" s="15">
        <f>F35/C35</f>
        <v>0.10453497309761722</v>
      </c>
      <c r="H35" s="51">
        <f>H12+H22+H33</f>
        <v>199</v>
      </c>
      <c r="I35" s="15">
        <f>H35/C35</f>
        <v>0.07647963105303612</v>
      </c>
      <c r="J35" s="51">
        <f>J12+J22+J33</f>
        <v>801</v>
      </c>
      <c r="K35" s="51">
        <f>K12+K22+K33</f>
        <v>545</v>
      </c>
      <c r="L35" s="14">
        <f>K35/J35</f>
        <v>0.6803995006242197</v>
      </c>
      <c r="M35" s="51">
        <f>M12+M22+M33</f>
        <v>151</v>
      </c>
      <c r="N35" s="14">
        <f>M35/J35</f>
        <v>0.18851435705368288</v>
      </c>
      <c r="O35" s="51">
        <f>O12+O22+O33</f>
        <v>105</v>
      </c>
      <c r="P35" s="14">
        <f>O35/J35</f>
        <v>0.13108614232209737</v>
      </c>
      <c r="Q35" s="17">
        <f>J35/C35</f>
        <v>0.3078401229823213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60</v>
      </c>
      <c r="C37" s="92">
        <f>SUM(D37+F37+H37)</f>
        <v>87</v>
      </c>
      <c r="D37" s="47">
        <v>75</v>
      </c>
      <c r="E37" s="14">
        <f>D37/C37</f>
        <v>0.8620689655172413</v>
      </c>
      <c r="F37" s="55">
        <v>11</v>
      </c>
      <c r="G37" s="15">
        <f>F37/C37</f>
        <v>0.12643678160919541</v>
      </c>
      <c r="H37" s="47">
        <v>1</v>
      </c>
      <c r="I37" s="15">
        <f>H37/C37</f>
        <v>0.011494252873563218</v>
      </c>
      <c r="J37" s="92">
        <f>SUM(K37+M37+O37)</f>
        <v>20</v>
      </c>
      <c r="K37" s="47">
        <v>15</v>
      </c>
      <c r="L37" s="14">
        <f>K37/J37</f>
        <v>0.75</v>
      </c>
      <c r="M37" s="55">
        <v>5</v>
      </c>
      <c r="N37" s="14">
        <f>M37/J37</f>
        <v>0.25</v>
      </c>
      <c r="O37" s="55">
        <v>0</v>
      </c>
      <c r="P37" s="14">
        <f>O37/J37</f>
        <v>0</v>
      </c>
      <c r="Q37" s="15">
        <f>J37/C37</f>
        <v>0.22988505747126436</v>
      </c>
    </row>
    <row r="38" spans="1:17" ht="15">
      <c r="A38" s="13" t="s">
        <v>45</v>
      </c>
      <c r="B38" s="47">
        <v>98</v>
      </c>
      <c r="C38" s="92">
        <f>SUM(D38+F38+H38)</f>
        <v>107</v>
      </c>
      <c r="D38" s="47">
        <v>103</v>
      </c>
      <c r="E38" s="14">
        <f>D38/C38</f>
        <v>0.9626168224299065</v>
      </c>
      <c r="F38" s="55">
        <v>0</v>
      </c>
      <c r="G38" s="15">
        <f>F38/C38</f>
        <v>0</v>
      </c>
      <c r="H38" s="47">
        <v>4</v>
      </c>
      <c r="I38" s="15">
        <f>H38/C38</f>
        <v>0.037383177570093455</v>
      </c>
      <c r="J38" s="92">
        <f>SUM(K38+M38+O38)</f>
        <v>24</v>
      </c>
      <c r="K38" s="47">
        <v>22</v>
      </c>
      <c r="L38" s="14">
        <f>K38/J38</f>
        <v>0.9166666666666666</v>
      </c>
      <c r="M38" s="55">
        <v>0</v>
      </c>
      <c r="N38" s="14">
        <f>M38/J38</f>
        <v>0</v>
      </c>
      <c r="O38" s="55">
        <v>2</v>
      </c>
      <c r="P38" s="14">
        <f>O38/J38</f>
        <v>0.08333333333333333</v>
      </c>
      <c r="Q38" s="15">
        <f>J38/C38</f>
        <v>0.22429906542056074</v>
      </c>
    </row>
    <row r="39" spans="1:17" ht="15">
      <c r="A39" s="13" t="s">
        <v>46</v>
      </c>
      <c r="B39" s="47">
        <v>138</v>
      </c>
      <c r="C39" s="92">
        <f>SUM(D39+F39+H39)</f>
        <v>133</v>
      </c>
      <c r="D39" s="47">
        <v>115</v>
      </c>
      <c r="E39" s="14">
        <f>D39/C39</f>
        <v>0.8646616541353384</v>
      </c>
      <c r="F39" s="55">
        <v>3</v>
      </c>
      <c r="G39" s="15">
        <f>F39/C39</f>
        <v>0.022556390977443608</v>
      </c>
      <c r="H39" s="47">
        <v>15</v>
      </c>
      <c r="I39" s="15">
        <f>H39/C39</f>
        <v>0.11278195488721804</v>
      </c>
      <c r="J39" s="92">
        <f>SUM(K39+M39+O39)</f>
        <v>34</v>
      </c>
      <c r="K39" s="47">
        <v>26</v>
      </c>
      <c r="L39" s="14">
        <f>K39/J39</f>
        <v>0.7647058823529411</v>
      </c>
      <c r="M39" s="55">
        <v>0</v>
      </c>
      <c r="N39" s="14">
        <f>M39/J39</f>
        <v>0</v>
      </c>
      <c r="O39" s="55">
        <v>8</v>
      </c>
      <c r="P39" s="14">
        <f>O39/J39</f>
        <v>0.23529411764705882</v>
      </c>
      <c r="Q39" s="15">
        <f>J39/C39</f>
        <v>0.2556390977443609</v>
      </c>
    </row>
    <row r="40" spans="1:17" ht="15.75">
      <c r="A40" s="7" t="s">
        <v>47</v>
      </c>
      <c r="B40" s="51">
        <f>SUM(B37:B39)</f>
        <v>296</v>
      </c>
      <c r="C40" s="51">
        <f>SUM(C37:C39)</f>
        <v>327</v>
      </c>
      <c r="D40" s="51">
        <f>SUM(D37:D39)</f>
        <v>293</v>
      </c>
      <c r="E40" s="14">
        <f>D40/C40</f>
        <v>0.8960244648318043</v>
      </c>
      <c r="F40" s="51">
        <f>SUM(F37:F39)</f>
        <v>14</v>
      </c>
      <c r="G40" s="15">
        <f>F40/C40</f>
        <v>0.04281345565749235</v>
      </c>
      <c r="H40" s="51">
        <f>SUM(H37:H39)</f>
        <v>20</v>
      </c>
      <c r="I40" s="15">
        <f>H40/C40</f>
        <v>0.06116207951070336</v>
      </c>
      <c r="J40" s="51">
        <f>SUM(J37:J39)</f>
        <v>78</v>
      </c>
      <c r="K40" s="51">
        <f>SUM(K37:K39)</f>
        <v>63</v>
      </c>
      <c r="L40" s="14">
        <f>K40/J40</f>
        <v>0.8076923076923077</v>
      </c>
      <c r="M40" s="51">
        <f>SUM(M37:M39)</f>
        <v>5</v>
      </c>
      <c r="N40" s="14">
        <f>M40/J40</f>
        <v>0.0641025641025641</v>
      </c>
      <c r="O40" s="51">
        <f>SUM(O37:O39)</f>
        <v>10</v>
      </c>
      <c r="P40" s="14">
        <f>O40/J40</f>
        <v>0.1282051282051282</v>
      </c>
      <c r="Q40" s="17">
        <f>J40/C40</f>
        <v>0.23853211009174313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91</v>
      </c>
      <c r="C42" s="92">
        <f aca="true" t="shared" si="27" ref="C42:C47">SUM(D42+F42+H42)</f>
        <v>90</v>
      </c>
      <c r="D42" s="47">
        <v>86</v>
      </c>
      <c r="E42" s="14">
        <f aca="true" t="shared" si="28" ref="E42:E48">D42/C42</f>
        <v>0.9555555555555556</v>
      </c>
      <c r="F42" s="55">
        <v>1</v>
      </c>
      <c r="G42" s="15">
        <f aca="true" t="shared" si="29" ref="G42:G48">F42/C42</f>
        <v>0.011111111111111112</v>
      </c>
      <c r="H42" s="47">
        <v>3</v>
      </c>
      <c r="I42" s="15">
        <f aca="true" t="shared" si="30" ref="I42:I48">H42/C42</f>
        <v>0.03333333333333333</v>
      </c>
      <c r="J42" s="92">
        <f aca="true" t="shared" si="31" ref="J42:J47">SUM(K42+M42+O42)</f>
        <v>26</v>
      </c>
      <c r="K42" s="47">
        <v>26</v>
      </c>
      <c r="L42" s="14">
        <f aca="true" t="shared" si="32" ref="L42:L48">K42/J42</f>
        <v>1</v>
      </c>
      <c r="M42" s="55">
        <v>0</v>
      </c>
      <c r="N42" s="14">
        <f aca="true" t="shared" si="33" ref="N42:N48">M42/J42</f>
        <v>0</v>
      </c>
      <c r="O42" s="55">
        <v>0</v>
      </c>
      <c r="P42" s="14">
        <f aca="true" t="shared" si="34" ref="P42:P48">O42/J42</f>
        <v>0</v>
      </c>
      <c r="Q42" s="15">
        <f aca="true" t="shared" si="35" ref="Q42:Q48">J42/C42</f>
        <v>0.28888888888888886</v>
      </c>
    </row>
    <row r="43" spans="1:17" ht="15">
      <c r="A43" s="13" t="s">
        <v>49</v>
      </c>
      <c r="B43" s="47">
        <v>77</v>
      </c>
      <c r="C43" s="92">
        <f t="shared" si="27"/>
        <v>75</v>
      </c>
      <c r="D43" s="47">
        <v>65</v>
      </c>
      <c r="E43" s="14">
        <f t="shared" si="28"/>
        <v>0.8666666666666667</v>
      </c>
      <c r="F43" s="55">
        <v>3</v>
      </c>
      <c r="G43" s="15">
        <f t="shared" si="29"/>
        <v>0.04</v>
      </c>
      <c r="H43" s="47">
        <v>7</v>
      </c>
      <c r="I43" s="15">
        <f t="shared" si="30"/>
        <v>0.09333333333333334</v>
      </c>
      <c r="J43" s="92">
        <f t="shared" si="31"/>
        <v>14</v>
      </c>
      <c r="K43" s="47">
        <v>9</v>
      </c>
      <c r="L43" s="14">
        <f t="shared" si="32"/>
        <v>0.6428571428571429</v>
      </c>
      <c r="M43" s="55">
        <v>2</v>
      </c>
      <c r="N43" s="14">
        <f t="shared" si="33"/>
        <v>0.14285714285714285</v>
      </c>
      <c r="O43" s="55">
        <v>3</v>
      </c>
      <c r="P43" s="14">
        <f t="shared" si="34"/>
        <v>0.21428571428571427</v>
      </c>
      <c r="Q43" s="15">
        <f t="shared" si="35"/>
        <v>0.18666666666666668</v>
      </c>
    </row>
    <row r="44" spans="1:17" ht="15">
      <c r="A44" s="13" t="s">
        <v>50</v>
      </c>
      <c r="B44" s="47">
        <v>164</v>
      </c>
      <c r="C44" s="92">
        <f t="shared" si="27"/>
        <v>169</v>
      </c>
      <c r="D44" s="47">
        <v>157</v>
      </c>
      <c r="E44" s="14">
        <f t="shared" si="28"/>
        <v>0.9289940828402367</v>
      </c>
      <c r="F44" s="55">
        <v>1</v>
      </c>
      <c r="G44" s="15">
        <f t="shared" si="29"/>
        <v>0.005917159763313609</v>
      </c>
      <c r="H44" s="47">
        <v>11</v>
      </c>
      <c r="I44" s="15">
        <f t="shared" si="30"/>
        <v>0.0650887573964497</v>
      </c>
      <c r="J44" s="92">
        <f t="shared" si="31"/>
        <v>48</v>
      </c>
      <c r="K44" s="47">
        <v>41</v>
      </c>
      <c r="L44" s="14">
        <f t="shared" si="32"/>
        <v>0.8541666666666666</v>
      </c>
      <c r="M44" s="55">
        <v>0</v>
      </c>
      <c r="N44" s="14">
        <f t="shared" si="33"/>
        <v>0</v>
      </c>
      <c r="O44" s="55">
        <v>7</v>
      </c>
      <c r="P44" s="14">
        <f t="shared" si="34"/>
        <v>0.14583333333333334</v>
      </c>
      <c r="Q44" s="15">
        <f t="shared" si="35"/>
        <v>0.28402366863905326</v>
      </c>
    </row>
    <row r="45" spans="1:17" ht="15">
      <c r="A45" s="13" t="s">
        <v>51</v>
      </c>
      <c r="B45" s="47">
        <v>111</v>
      </c>
      <c r="C45" s="92">
        <f t="shared" si="27"/>
        <v>112</v>
      </c>
      <c r="D45" s="47">
        <v>107</v>
      </c>
      <c r="E45" s="14">
        <f t="shared" si="28"/>
        <v>0.9553571428571429</v>
      </c>
      <c r="F45" s="55">
        <v>2</v>
      </c>
      <c r="G45" s="15">
        <f t="shared" si="29"/>
        <v>0.017857142857142856</v>
      </c>
      <c r="H45" s="47">
        <v>3</v>
      </c>
      <c r="I45" s="15">
        <f t="shared" si="30"/>
        <v>0.026785714285714284</v>
      </c>
      <c r="J45" s="92">
        <f t="shared" si="31"/>
        <v>37</v>
      </c>
      <c r="K45" s="47">
        <v>37</v>
      </c>
      <c r="L45" s="14">
        <f t="shared" si="32"/>
        <v>1</v>
      </c>
      <c r="M45" s="55">
        <v>0</v>
      </c>
      <c r="N45" s="14">
        <f t="shared" si="33"/>
        <v>0</v>
      </c>
      <c r="O45" s="55">
        <v>0</v>
      </c>
      <c r="P45" s="14">
        <f t="shared" si="34"/>
        <v>0</v>
      </c>
      <c r="Q45" s="15">
        <f t="shared" si="35"/>
        <v>0.33035714285714285</v>
      </c>
    </row>
    <row r="46" spans="1:17" ht="15">
      <c r="A46" s="13" t="s">
        <v>52</v>
      </c>
      <c r="B46" s="47">
        <v>87</v>
      </c>
      <c r="C46" s="92">
        <f t="shared" si="27"/>
        <v>92</v>
      </c>
      <c r="D46" s="47">
        <v>89</v>
      </c>
      <c r="E46" s="14">
        <f t="shared" si="28"/>
        <v>0.967391304347826</v>
      </c>
      <c r="F46" s="55">
        <v>3</v>
      </c>
      <c r="G46" s="15">
        <f t="shared" si="29"/>
        <v>0.03260869565217391</v>
      </c>
      <c r="H46" s="47">
        <v>0</v>
      </c>
      <c r="I46" s="15">
        <f t="shared" si="30"/>
        <v>0</v>
      </c>
      <c r="J46" s="92">
        <f t="shared" si="31"/>
        <v>28</v>
      </c>
      <c r="K46" s="47">
        <v>28</v>
      </c>
      <c r="L46" s="14">
        <f t="shared" si="32"/>
        <v>1</v>
      </c>
      <c r="M46" s="55">
        <v>0</v>
      </c>
      <c r="N46" s="14">
        <f t="shared" si="33"/>
        <v>0</v>
      </c>
      <c r="O46" s="55">
        <v>0</v>
      </c>
      <c r="P46" s="14">
        <f t="shared" si="34"/>
        <v>0</v>
      </c>
      <c r="Q46" s="15">
        <f t="shared" si="35"/>
        <v>0.30434782608695654</v>
      </c>
    </row>
    <row r="47" spans="1:17" ht="15">
      <c r="A47" s="13" t="s">
        <v>53</v>
      </c>
      <c r="B47" s="47">
        <v>95</v>
      </c>
      <c r="C47" s="92">
        <f t="shared" si="27"/>
        <v>107</v>
      </c>
      <c r="D47" s="47">
        <v>104</v>
      </c>
      <c r="E47" s="14">
        <f t="shared" si="28"/>
        <v>0.9719626168224299</v>
      </c>
      <c r="F47" s="55">
        <v>2</v>
      </c>
      <c r="G47" s="15">
        <f t="shared" si="29"/>
        <v>0.018691588785046728</v>
      </c>
      <c r="H47" s="47">
        <v>1</v>
      </c>
      <c r="I47" s="15">
        <f t="shared" si="30"/>
        <v>0.009345794392523364</v>
      </c>
      <c r="J47" s="92">
        <f t="shared" si="31"/>
        <v>30</v>
      </c>
      <c r="K47" s="47">
        <v>28</v>
      </c>
      <c r="L47" s="14">
        <f t="shared" si="32"/>
        <v>0.9333333333333333</v>
      </c>
      <c r="M47" s="55">
        <v>2</v>
      </c>
      <c r="N47" s="14">
        <f t="shared" si="33"/>
        <v>0.06666666666666667</v>
      </c>
      <c r="O47" s="55">
        <v>0</v>
      </c>
      <c r="P47" s="14">
        <f t="shared" si="34"/>
        <v>0</v>
      </c>
      <c r="Q47" s="15">
        <f t="shared" si="35"/>
        <v>0.2803738317757009</v>
      </c>
    </row>
    <row r="48" spans="1:17" ht="15.75">
      <c r="A48" s="7" t="s">
        <v>54</v>
      </c>
      <c r="B48" s="51">
        <f>SUM(B42:B47)</f>
        <v>625</v>
      </c>
      <c r="C48" s="51">
        <f>SUM(C42:C47)</f>
        <v>645</v>
      </c>
      <c r="D48" s="51">
        <f>SUM(D42:D47)</f>
        <v>608</v>
      </c>
      <c r="E48" s="14">
        <f t="shared" si="28"/>
        <v>0.9426356589147287</v>
      </c>
      <c r="F48" s="51">
        <f>SUM(F42:F47)</f>
        <v>12</v>
      </c>
      <c r="G48" s="15">
        <f t="shared" si="29"/>
        <v>0.018604651162790697</v>
      </c>
      <c r="H48" s="51">
        <f>SUM(H42:H47)</f>
        <v>25</v>
      </c>
      <c r="I48" s="15">
        <f t="shared" si="30"/>
        <v>0.03875968992248062</v>
      </c>
      <c r="J48" s="51">
        <f>SUM(J42:J47)</f>
        <v>183</v>
      </c>
      <c r="K48" s="51">
        <f>SUM(K42:K47)</f>
        <v>169</v>
      </c>
      <c r="L48" s="14">
        <f t="shared" si="32"/>
        <v>0.9234972677595629</v>
      </c>
      <c r="M48" s="51">
        <f>SUM(M42:M47)</f>
        <v>4</v>
      </c>
      <c r="N48" s="14">
        <f t="shared" si="33"/>
        <v>0.02185792349726776</v>
      </c>
      <c r="O48" s="51">
        <f>SUM(O42:O47)</f>
        <v>10</v>
      </c>
      <c r="P48" s="14">
        <f t="shared" si="34"/>
        <v>0.0546448087431694</v>
      </c>
      <c r="Q48" s="17">
        <f t="shared" si="35"/>
        <v>0.2837209302325581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87</v>
      </c>
      <c r="C50" s="92">
        <f>SUM(D50+F50+H50)</f>
        <v>92</v>
      </c>
      <c r="D50" s="47">
        <v>75</v>
      </c>
      <c r="E50" s="14">
        <f aca="true" t="shared" si="36" ref="E50:E55">D50/C50</f>
        <v>0.8152173913043478</v>
      </c>
      <c r="F50" s="55">
        <v>9</v>
      </c>
      <c r="G50" s="15">
        <f aca="true" t="shared" si="37" ref="G50:G55">F50/C50</f>
        <v>0.09782608695652174</v>
      </c>
      <c r="H50" s="47">
        <v>8</v>
      </c>
      <c r="I50" s="15">
        <f aca="true" t="shared" si="38" ref="I50:I55">H50/C50</f>
        <v>0.08695652173913043</v>
      </c>
      <c r="J50" s="92">
        <f>SUM(K50+M50+O50)</f>
        <v>12</v>
      </c>
      <c r="K50" s="47">
        <v>2</v>
      </c>
      <c r="L50" s="14">
        <f aca="true" t="shared" si="39" ref="L50:L55">K50/J50</f>
        <v>0.16666666666666666</v>
      </c>
      <c r="M50" s="55">
        <v>5</v>
      </c>
      <c r="N50" s="14">
        <f aca="true" t="shared" si="40" ref="N50:N55">M50/J50</f>
        <v>0.4166666666666667</v>
      </c>
      <c r="O50" s="55">
        <v>5</v>
      </c>
      <c r="P50" s="14">
        <f aca="true" t="shared" si="41" ref="P50:P55">O50/J50</f>
        <v>0.4166666666666667</v>
      </c>
      <c r="Q50" s="15">
        <f aca="true" t="shared" si="42" ref="Q50:Q55">J50/C50</f>
        <v>0.13043478260869565</v>
      </c>
    </row>
    <row r="51" spans="1:17" ht="15">
      <c r="A51" s="13" t="s">
        <v>56</v>
      </c>
      <c r="B51" s="47">
        <v>131</v>
      </c>
      <c r="C51" s="92">
        <f>SUM(D51+F51+H51)</f>
        <v>124</v>
      </c>
      <c r="D51" s="47">
        <v>86</v>
      </c>
      <c r="E51" s="14">
        <f t="shared" si="36"/>
        <v>0.6935483870967742</v>
      </c>
      <c r="F51" s="55">
        <v>24</v>
      </c>
      <c r="G51" s="15">
        <f t="shared" si="37"/>
        <v>0.1935483870967742</v>
      </c>
      <c r="H51" s="47">
        <v>14</v>
      </c>
      <c r="I51" s="15">
        <f t="shared" si="38"/>
        <v>0.11290322580645161</v>
      </c>
      <c r="J51" s="92">
        <f>SUM(K51+M51+O51)</f>
        <v>30</v>
      </c>
      <c r="K51" s="47">
        <v>23</v>
      </c>
      <c r="L51" s="14">
        <f t="shared" si="39"/>
        <v>0.7666666666666667</v>
      </c>
      <c r="M51" s="55">
        <v>3</v>
      </c>
      <c r="N51" s="14">
        <f t="shared" si="40"/>
        <v>0.1</v>
      </c>
      <c r="O51" s="55">
        <v>4</v>
      </c>
      <c r="P51" s="14">
        <f t="shared" si="41"/>
        <v>0.13333333333333333</v>
      </c>
      <c r="Q51" s="15">
        <f t="shared" si="42"/>
        <v>0.24193548387096775</v>
      </c>
    </row>
    <row r="52" spans="1:17" ht="15">
      <c r="A52" s="13" t="s">
        <v>57</v>
      </c>
      <c r="B52" s="47">
        <v>49</v>
      </c>
      <c r="C52" s="92">
        <f>SUM(D52+F52+H52)</f>
        <v>63</v>
      </c>
      <c r="D52" s="47">
        <v>46</v>
      </c>
      <c r="E52" s="14">
        <f t="shared" si="36"/>
        <v>0.7301587301587301</v>
      </c>
      <c r="F52" s="55">
        <v>11</v>
      </c>
      <c r="G52" s="15">
        <f t="shared" si="37"/>
        <v>0.1746031746031746</v>
      </c>
      <c r="H52" s="47">
        <v>6</v>
      </c>
      <c r="I52" s="15">
        <f t="shared" si="38"/>
        <v>0.09523809523809523</v>
      </c>
      <c r="J52" s="92">
        <f>SUM(K52+M52+O52)</f>
        <v>9</v>
      </c>
      <c r="K52" s="47">
        <v>5</v>
      </c>
      <c r="L52" s="14">
        <f t="shared" si="39"/>
        <v>0.5555555555555556</v>
      </c>
      <c r="M52" s="55">
        <v>3</v>
      </c>
      <c r="N52" s="14">
        <f t="shared" si="40"/>
        <v>0.3333333333333333</v>
      </c>
      <c r="O52" s="55">
        <v>1</v>
      </c>
      <c r="P52" s="14">
        <f t="shared" si="41"/>
        <v>0.1111111111111111</v>
      </c>
      <c r="Q52" s="15">
        <f t="shared" si="42"/>
        <v>0.14285714285714285</v>
      </c>
    </row>
    <row r="53" spans="1:17" ht="15">
      <c r="A53" s="13" t="s">
        <v>58</v>
      </c>
      <c r="B53" s="47">
        <v>42</v>
      </c>
      <c r="C53" s="92">
        <f>SUM(D53+F53+H53)</f>
        <v>42</v>
      </c>
      <c r="D53" s="47">
        <v>38</v>
      </c>
      <c r="E53" s="14">
        <f t="shared" si="36"/>
        <v>0.9047619047619048</v>
      </c>
      <c r="F53" s="55">
        <v>1</v>
      </c>
      <c r="G53" s="15">
        <f t="shared" si="37"/>
        <v>0.023809523809523808</v>
      </c>
      <c r="H53" s="47">
        <v>3</v>
      </c>
      <c r="I53" s="15">
        <f t="shared" si="38"/>
        <v>0.07142857142857142</v>
      </c>
      <c r="J53" s="92">
        <f>SUM(K53+M53+O53)</f>
        <v>10</v>
      </c>
      <c r="K53" s="47">
        <v>8</v>
      </c>
      <c r="L53" s="14">
        <f t="shared" si="39"/>
        <v>0.8</v>
      </c>
      <c r="M53" s="55">
        <v>1</v>
      </c>
      <c r="N53" s="14">
        <f t="shared" si="40"/>
        <v>0.1</v>
      </c>
      <c r="O53" s="55">
        <v>1</v>
      </c>
      <c r="P53" s="14">
        <f t="shared" si="41"/>
        <v>0.1</v>
      </c>
      <c r="Q53" s="15">
        <f t="shared" si="42"/>
        <v>0.23809523809523808</v>
      </c>
    </row>
    <row r="54" spans="1:17" ht="15">
      <c r="A54" s="13" t="s">
        <v>59</v>
      </c>
      <c r="B54" s="47">
        <v>190</v>
      </c>
      <c r="C54" s="92">
        <f>SUM(D54+F54+H54)</f>
        <v>246</v>
      </c>
      <c r="D54" s="47">
        <v>197</v>
      </c>
      <c r="E54" s="14">
        <f t="shared" si="36"/>
        <v>0.8008130081300813</v>
      </c>
      <c r="F54" s="55">
        <v>24</v>
      </c>
      <c r="G54" s="15">
        <f t="shared" si="37"/>
        <v>0.0975609756097561</v>
      </c>
      <c r="H54" s="47">
        <v>25</v>
      </c>
      <c r="I54" s="15">
        <f t="shared" si="38"/>
        <v>0.1016260162601626</v>
      </c>
      <c r="J54" s="92">
        <f>SUM(K54+M54+O54)</f>
        <v>114</v>
      </c>
      <c r="K54" s="47">
        <v>88</v>
      </c>
      <c r="L54" s="14">
        <f t="shared" si="39"/>
        <v>0.7719298245614035</v>
      </c>
      <c r="M54" s="55">
        <v>13</v>
      </c>
      <c r="N54" s="14">
        <f t="shared" si="40"/>
        <v>0.11403508771929824</v>
      </c>
      <c r="O54" s="55">
        <v>13</v>
      </c>
      <c r="P54" s="14">
        <f t="shared" si="41"/>
        <v>0.11403508771929824</v>
      </c>
      <c r="Q54" s="15">
        <f t="shared" si="42"/>
        <v>0.4634146341463415</v>
      </c>
    </row>
    <row r="55" spans="1:17" ht="15.75">
      <c r="A55" s="7" t="s">
        <v>60</v>
      </c>
      <c r="B55" s="51">
        <f>SUM(B50:B54)</f>
        <v>499</v>
      </c>
      <c r="C55" s="51">
        <f>SUM(C50:C54)</f>
        <v>567</v>
      </c>
      <c r="D55" s="51">
        <f>SUM(D50:D54)</f>
        <v>442</v>
      </c>
      <c r="E55" s="14">
        <f t="shared" si="36"/>
        <v>0.7795414462081128</v>
      </c>
      <c r="F55" s="51">
        <f>SUM(F50:F54)</f>
        <v>69</v>
      </c>
      <c r="G55" s="15">
        <f t="shared" si="37"/>
        <v>0.12169312169312169</v>
      </c>
      <c r="H55" s="51">
        <f>SUM(H50:H54)</f>
        <v>56</v>
      </c>
      <c r="I55" s="15">
        <f t="shared" si="38"/>
        <v>0.09876543209876543</v>
      </c>
      <c r="J55" s="51">
        <f>SUM(J50:J54)</f>
        <v>175</v>
      </c>
      <c r="K55" s="51">
        <f>SUM(K50:K54)</f>
        <v>126</v>
      </c>
      <c r="L55" s="14">
        <f t="shared" si="39"/>
        <v>0.72</v>
      </c>
      <c r="M55" s="51">
        <f>SUM(M50:M54)</f>
        <v>25</v>
      </c>
      <c r="N55" s="14">
        <f t="shared" si="40"/>
        <v>0.14285714285714285</v>
      </c>
      <c r="O55" s="51">
        <f>SUM(O50:O54)</f>
        <v>24</v>
      </c>
      <c r="P55" s="14">
        <f t="shared" si="41"/>
        <v>0.13714285714285715</v>
      </c>
      <c r="Q55" s="17">
        <f t="shared" si="42"/>
        <v>0.30864197530864196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161</v>
      </c>
      <c r="C57" s="92">
        <f>SUM(D57+F57+H57)</f>
        <v>178</v>
      </c>
      <c r="D57" s="47">
        <v>56</v>
      </c>
      <c r="E57" s="14">
        <f>D57/C57</f>
        <v>0.3146067415730337</v>
      </c>
      <c r="F57" s="55">
        <v>87</v>
      </c>
      <c r="G57" s="15">
        <f>F57/C57</f>
        <v>0.4887640449438202</v>
      </c>
      <c r="H57" s="47">
        <v>35</v>
      </c>
      <c r="I57" s="15">
        <f>H57/C57</f>
        <v>0.19662921348314608</v>
      </c>
      <c r="J57" s="92">
        <f>SUM(K57+M57+O57)</f>
        <v>80</v>
      </c>
      <c r="K57" s="47">
        <v>24</v>
      </c>
      <c r="L57" s="14">
        <f>K57/J57</f>
        <v>0.3</v>
      </c>
      <c r="M57" s="55">
        <v>38</v>
      </c>
      <c r="N57" s="14">
        <f>M57/J57</f>
        <v>0.475</v>
      </c>
      <c r="O57" s="55">
        <v>18</v>
      </c>
      <c r="P57" s="14">
        <f>O57/J57</f>
        <v>0.225</v>
      </c>
      <c r="Q57" s="15">
        <f>J57/C57</f>
        <v>0.449438202247191</v>
      </c>
    </row>
    <row r="58" spans="1:17" ht="15">
      <c r="A58" s="13" t="s">
        <v>62</v>
      </c>
      <c r="B58" s="47">
        <v>160</v>
      </c>
      <c r="C58" s="92">
        <f>SUM(D58+F58+H58)</f>
        <v>145</v>
      </c>
      <c r="D58" s="47">
        <v>54</v>
      </c>
      <c r="E58" s="14">
        <f>D58/C58</f>
        <v>0.3724137931034483</v>
      </c>
      <c r="F58" s="55">
        <v>63</v>
      </c>
      <c r="G58" s="15">
        <f>F58/C58</f>
        <v>0.43448275862068964</v>
      </c>
      <c r="H58" s="47">
        <v>28</v>
      </c>
      <c r="I58" s="15">
        <f>H58/C58</f>
        <v>0.19310344827586207</v>
      </c>
      <c r="J58" s="92">
        <f>SUM(K58+M58+O58)</f>
        <v>58</v>
      </c>
      <c r="K58" s="47">
        <v>17</v>
      </c>
      <c r="L58" s="14">
        <f>K58/J58</f>
        <v>0.29310344827586204</v>
      </c>
      <c r="M58" s="55">
        <v>30</v>
      </c>
      <c r="N58" s="14">
        <f>M58/J58</f>
        <v>0.5172413793103449</v>
      </c>
      <c r="O58" s="55">
        <v>11</v>
      </c>
      <c r="P58" s="14">
        <f>O58/J58</f>
        <v>0.1896551724137931</v>
      </c>
      <c r="Q58" s="15">
        <f>J58/C58</f>
        <v>0.4</v>
      </c>
    </row>
    <row r="59" spans="1:17" ht="15">
      <c r="A59" s="13" t="s">
        <v>63</v>
      </c>
      <c r="B59" s="47">
        <v>108</v>
      </c>
      <c r="C59" s="92">
        <f>SUM(D59+F59+H59)</f>
        <v>142</v>
      </c>
      <c r="D59" s="47">
        <v>99</v>
      </c>
      <c r="E59" s="14">
        <f>D59/C59</f>
        <v>0.6971830985915493</v>
      </c>
      <c r="F59" s="55">
        <v>37</v>
      </c>
      <c r="G59" s="15">
        <f>F59/C59</f>
        <v>0.2605633802816901</v>
      </c>
      <c r="H59" s="47">
        <v>6</v>
      </c>
      <c r="I59" s="15">
        <f>H59/C59</f>
        <v>0.04225352112676056</v>
      </c>
      <c r="J59" s="92">
        <f>SUM(K59+M59+O59)</f>
        <v>54</v>
      </c>
      <c r="K59" s="47">
        <v>35</v>
      </c>
      <c r="L59" s="14">
        <f>K59/J59</f>
        <v>0.6481481481481481</v>
      </c>
      <c r="M59" s="55">
        <v>16</v>
      </c>
      <c r="N59" s="14">
        <f>M59/J59</f>
        <v>0.2962962962962963</v>
      </c>
      <c r="O59" s="55">
        <v>3</v>
      </c>
      <c r="P59" s="14">
        <f>O59/J59</f>
        <v>0.05555555555555555</v>
      </c>
      <c r="Q59" s="15">
        <f>J59/C59</f>
        <v>0.38028169014084506</v>
      </c>
    </row>
    <row r="60" spans="1:17" ht="15">
      <c r="A60" s="13" t="s">
        <v>64</v>
      </c>
      <c r="B60" s="47">
        <v>164</v>
      </c>
      <c r="C60" s="92">
        <f>SUM(D60+F60+H60)</f>
        <v>209</v>
      </c>
      <c r="D60" s="47">
        <v>122</v>
      </c>
      <c r="E60" s="14">
        <f>D60/C60</f>
        <v>0.583732057416268</v>
      </c>
      <c r="F60" s="55">
        <v>68</v>
      </c>
      <c r="G60" s="15">
        <f>F60/C60</f>
        <v>0.3253588516746411</v>
      </c>
      <c r="H60" s="47">
        <v>19</v>
      </c>
      <c r="I60" s="15">
        <f>H60/C60</f>
        <v>0.09090909090909091</v>
      </c>
      <c r="J60" s="92">
        <f>SUM(K60+M60+O60)</f>
        <v>56</v>
      </c>
      <c r="K60" s="47">
        <v>25</v>
      </c>
      <c r="L60" s="14">
        <f>K60/J60</f>
        <v>0.44642857142857145</v>
      </c>
      <c r="M60" s="55">
        <v>26</v>
      </c>
      <c r="N60" s="14">
        <f>M60/J60</f>
        <v>0.4642857142857143</v>
      </c>
      <c r="O60" s="55">
        <v>5</v>
      </c>
      <c r="P60" s="14">
        <f>O60/J60</f>
        <v>0.08928571428571429</v>
      </c>
      <c r="Q60" s="15">
        <f>J60/C60</f>
        <v>0.2679425837320574</v>
      </c>
    </row>
    <row r="61" spans="1:17" ht="15.75">
      <c r="A61" s="7" t="s">
        <v>65</v>
      </c>
      <c r="B61" s="51">
        <f>SUM(B57:B60)</f>
        <v>593</v>
      </c>
      <c r="C61" s="51">
        <f>SUM(C57:C60)</f>
        <v>674</v>
      </c>
      <c r="D61" s="51">
        <f>SUM(D57:D60)</f>
        <v>331</v>
      </c>
      <c r="E61" s="14">
        <f>D61/C61</f>
        <v>0.4910979228486647</v>
      </c>
      <c r="F61" s="51">
        <f>SUM(F57:F60)</f>
        <v>255</v>
      </c>
      <c r="G61" s="15">
        <f>F61/C61</f>
        <v>0.37833827893175076</v>
      </c>
      <c r="H61" s="51">
        <f>SUM(H57:H60)</f>
        <v>88</v>
      </c>
      <c r="I61" s="15">
        <f>H61/C61</f>
        <v>0.13056379821958458</v>
      </c>
      <c r="J61" s="51">
        <f>SUM(J57:J60)</f>
        <v>248</v>
      </c>
      <c r="K61" s="51">
        <f>SUM(K57:K60)</f>
        <v>101</v>
      </c>
      <c r="L61" s="14">
        <f>K61/J61</f>
        <v>0.40725806451612906</v>
      </c>
      <c r="M61" s="51">
        <f>SUM(M57:M60)</f>
        <v>110</v>
      </c>
      <c r="N61" s="14">
        <f>M61/J61</f>
        <v>0.4435483870967742</v>
      </c>
      <c r="O61" s="51">
        <f>SUM(O57:O60)</f>
        <v>37</v>
      </c>
      <c r="P61" s="14">
        <f>O61/J61</f>
        <v>0.14919354838709678</v>
      </c>
      <c r="Q61" s="17">
        <f>J61/C61</f>
        <v>0.36795252225519287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41</v>
      </c>
      <c r="C63" s="92">
        <f>SUM(D63+F63+H63)</f>
        <v>42</v>
      </c>
      <c r="D63" s="47">
        <v>34</v>
      </c>
      <c r="E63" s="14">
        <f>D63/C63</f>
        <v>0.8095238095238095</v>
      </c>
      <c r="F63" s="55">
        <v>1</v>
      </c>
      <c r="G63" s="15">
        <f>F63/C63</f>
        <v>0.023809523809523808</v>
      </c>
      <c r="H63" s="47">
        <v>7</v>
      </c>
      <c r="I63" s="15">
        <f>H63/C63</f>
        <v>0.16666666666666666</v>
      </c>
      <c r="J63" s="92">
        <f>SUM(K63+M63+O63)</f>
        <v>18</v>
      </c>
      <c r="K63" s="47">
        <v>12</v>
      </c>
      <c r="L63" s="14">
        <f>K63/J63</f>
        <v>0.6666666666666666</v>
      </c>
      <c r="M63" s="55">
        <v>1</v>
      </c>
      <c r="N63" s="14">
        <f>M63/J63</f>
        <v>0.05555555555555555</v>
      </c>
      <c r="O63" s="55">
        <v>5</v>
      </c>
      <c r="P63" s="14">
        <f>O63/J63</f>
        <v>0.2777777777777778</v>
      </c>
      <c r="Q63" s="15">
        <f>J63/C63</f>
        <v>0.42857142857142855</v>
      </c>
    </row>
    <row r="64" spans="1:17" ht="15">
      <c r="A64" s="13" t="s">
        <v>67</v>
      </c>
      <c r="B64" s="47">
        <v>8</v>
      </c>
      <c r="C64" s="92">
        <f>SUM(D64+F64+H64)</f>
        <v>9</v>
      </c>
      <c r="D64" s="47">
        <v>4</v>
      </c>
      <c r="E64" s="14">
        <f>D64/C64</f>
        <v>0.4444444444444444</v>
      </c>
      <c r="F64" s="55">
        <v>4</v>
      </c>
      <c r="G64" s="15">
        <f>F64/C64</f>
        <v>0.4444444444444444</v>
      </c>
      <c r="H64" s="47">
        <v>1</v>
      </c>
      <c r="I64" s="15">
        <f>H64/C64</f>
        <v>0.1111111111111111</v>
      </c>
      <c r="J64" s="92">
        <f>SUM(K64+M64+O64)</f>
        <v>0</v>
      </c>
      <c r="K64" s="47">
        <v>0</v>
      </c>
      <c r="L64" s="14" t="e">
        <f>K64/J64</f>
        <v>#DIV/0!</v>
      </c>
      <c r="M64" s="55">
        <v>0</v>
      </c>
      <c r="N64" s="14" t="e">
        <f>M64/J64</f>
        <v>#DIV/0!</v>
      </c>
      <c r="O64" s="55">
        <v>0</v>
      </c>
      <c r="P64" s="14" t="e">
        <f>O64/J64</f>
        <v>#DIV/0!</v>
      </c>
      <c r="Q64" s="15">
        <f>J64/C64</f>
        <v>0</v>
      </c>
    </row>
    <row r="65" spans="1:17" ht="15.75">
      <c r="A65" s="7" t="s">
        <v>68</v>
      </c>
      <c r="B65" s="51">
        <f>SUM(B63:B64)</f>
        <v>49</v>
      </c>
      <c r="C65" s="51">
        <f>SUM(C63:C64)</f>
        <v>51</v>
      </c>
      <c r="D65" s="51">
        <f>SUM(D63:D64)</f>
        <v>38</v>
      </c>
      <c r="E65" s="14">
        <f>D65/C65</f>
        <v>0.7450980392156863</v>
      </c>
      <c r="F65" s="51">
        <f>SUM(F63:F64)</f>
        <v>5</v>
      </c>
      <c r="G65" s="15">
        <f>F65/C65</f>
        <v>0.09803921568627451</v>
      </c>
      <c r="H65" s="51">
        <f>SUM(H63:H64)</f>
        <v>8</v>
      </c>
      <c r="I65" s="15">
        <f>H65/C65</f>
        <v>0.1568627450980392</v>
      </c>
      <c r="J65" s="51">
        <f>SUM(J63:J64)</f>
        <v>18</v>
      </c>
      <c r="K65" s="51">
        <f>SUM(K63:K64)</f>
        <v>12</v>
      </c>
      <c r="L65" s="14">
        <f>K65/J65</f>
        <v>0.6666666666666666</v>
      </c>
      <c r="M65" s="51">
        <f>SUM(M63:M64)</f>
        <v>1</v>
      </c>
      <c r="N65" s="14">
        <f>M65/J65</f>
        <v>0.05555555555555555</v>
      </c>
      <c r="O65" s="51">
        <f>SUM(O63:O64)</f>
        <v>5</v>
      </c>
      <c r="P65" s="14">
        <f>O65/J65</f>
        <v>0.2777777777777778</v>
      </c>
      <c r="Q65" s="17">
        <f>J65/C65</f>
        <v>0.35294117647058826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2062</v>
      </c>
      <c r="C67" s="51">
        <f>SUM(C40,C48,C55,C61,C65)</f>
        <v>2264</v>
      </c>
      <c r="D67" s="51">
        <f>SUM(D40,D48,D55,D61,D65)</f>
        <v>1712</v>
      </c>
      <c r="E67" s="14">
        <f>D67/C67</f>
        <v>0.7561837455830389</v>
      </c>
      <c r="F67" s="51">
        <f>SUM(F40,F48,F55,F61,F65)</f>
        <v>355</v>
      </c>
      <c r="G67" s="15">
        <f>F67/C67</f>
        <v>0.15680212014134276</v>
      </c>
      <c r="H67" s="51">
        <f>SUM(H40,H48,H55,H61,H65)</f>
        <v>197</v>
      </c>
      <c r="I67" s="15">
        <f>H67/C67</f>
        <v>0.08701413427561837</v>
      </c>
      <c r="J67" s="51">
        <f>SUM(J40,J48,J55,J61,J65)</f>
        <v>702</v>
      </c>
      <c r="K67" s="51">
        <f>SUM(K40,K48,K55,K61,K65)</f>
        <v>471</v>
      </c>
      <c r="L67" s="14">
        <f>K67/J67</f>
        <v>0.6709401709401709</v>
      </c>
      <c r="M67" s="51">
        <f>SUM(M40,M48,M55,M61,M65)</f>
        <v>145</v>
      </c>
      <c r="N67" s="14">
        <f>M67/J67</f>
        <v>0.20655270655270655</v>
      </c>
      <c r="O67" s="51">
        <f>SUM(O40,O48,O55,O61,O65)</f>
        <v>86</v>
      </c>
      <c r="P67" s="14">
        <f>O67/J67</f>
        <v>0.1225071225071225</v>
      </c>
      <c r="Q67" s="17">
        <f>J67/C67</f>
        <v>0.31007067137809186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4762</v>
      </c>
      <c r="C69" s="51">
        <f>C35+C67</f>
        <v>4866</v>
      </c>
      <c r="D69" s="51">
        <f>D35+D67</f>
        <v>3843</v>
      </c>
      <c r="E69" s="14">
        <f>D69/C69</f>
        <v>0.7897657213316893</v>
      </c>
      <c r="F69" s="51">
        <f>F35+F67</f>
        <v>627</v>
      </c>
      <c r="G69" s="15">
        <f>F69/C69</f>
        <v>0.12885326757090013</v>
      </c>
      <c r="H69" s="51">
        <f>H35+H67</f>
        <v>396</v>
      </c>
      <c r="I69" s="15">
        <f>H69/C69</f>
        <v>0.08138101109741061</v>
      </c>
      <c r="J69" s="51">
        <f>J35+J67</f>
        <v>1503</v>
      </c>
      <c r="K69" s="51">
        <f>K35+K67</f>
        <v>1016</v>
      </c>
      <c r="L69" s="14">
        <f>K69/J69</f>
        <v>0.675981370592149</v>
      </c>
      <c r="M69" s="51">
        <f>M35+M67</f>
        <v>296</v>
      </c>
      <c r="N69" s="14">
        <f>M69/J69</f>
        <v>0.19693945442448438</v>
      </c>
      <c r="O69" s="51">
        <f>O35+O67</f>
        <v>191</v>
      </c>
      <c r="P69" s="14">
        <f>O69/J69</f>
        <v>0.1270791749833666</v>
      </c>
      <c r="Q69" s="17">
        <f>J69/C69</f>
        <v>0.3088779284833539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432</v>
      </c>
      <c r="C4" s="92">
        <f>SUM(D4+F4+H4)</f>
        <v>464</v>
      </c>
      <c r="D4" s="47">
        <v>351</v>
      </c>
      <c r="E4" s="14">
        <f aca="true" t="shared" si="0" ref="E4:E12">D4/C4</f>
        <v>0.7564655172413793</v>
      </c>
      <c r="F4" s="55">
        <v>30</v>
      </c>
      <c r="G4" s="15">
        <f aca="true" t="shared" si="1" ref="G4:G12">F4/C4</f>
        <v>0.06465517241379311</v>
      </c>
      <c r="H4" s="47">
        <v>83</v>
      </c>
      <c r="I4" s="15">
        <f aca="true" t="shared" si="2" ref="I4:I12">H4/C4</f>
        <v>0.1788793103448276</v>
      </c>
      <c r="J4" s="92">
        <f>SUM(K4+M4+O4)</f>
        <v>139</v>
      </c>
      <c r="K4" s="47">
        <v>113</v>
      </c>
      <c r="L4" s="14">
        <f aca="true" t="shared" si="3" ref="L4:L12">K4/J4</f>
        <v>0.8129496402877698</v>
      </c>
      <c r="M4" s="55">
        <v>2</v>
      </c>
      <c r="N4" s="14">
        <f aca="true" t="shared" si="4" ref="N4:N12">M4/J4</f>
        <v>0.014388489208633094</v>
      </c>
      <c r="O4" s="55">
        <v>24</v>
      </c>
      <c r="P4" s="14">
        <f>O4/J4</f>
        <v>0.17266187050359713</v>
      </c>
      <c r="Q4" s="15">
        <f aca="true" t="shared" si="5" ref="Q4:Q12">J4/C4</f>
        <v>0.2995689655172414</v>
      </c>
    </row>
    <row r="5" spans="1:17" ht="15">
      <c r="A5" s="13" t="s">
        <v>16</v>
      </c>
      <c r="B5" s="47">
        <v>206</v>
      </c>
      <c r="C5" s="92">
        <f aca="true" t="shared" si="6" ref="C5:C11">SUM(D5+F5+H5)</f>
        <v>295</v>
      </c>
      <c r="D5" s="47">
        <v>92</v>
      </c>
      <c r="E5" s="14">
        <f t="shared" si="0"/>
        <v>0.31186440677966104</v>
      </c>
      <c r="F5" s="55">
        <v>190</v>
      </c>
      <c r="G5" s="15">
        <f t="shared" si="1"/>
        <v>0.6440677966101694</v>
      </c>
      <c r="H5" s="47">
        <v>13</v>
      </c>
      <c r="I5" s="15">
        <f t="shared" si="2"/>
        <v>0.04406779661016949</v>
      </c>
      <c r="J5" s="92">
        <f aca="true" t="shared" si="7" ref="J5:J11">SUM(K5+M5+O5)</f>
        <v>140</v>
      </c>
      <c r="K5" s="47">
        <v>44</v>
      </c>
      <c r="L5" s="14">
        <f t="shared" si="3"/>
        <v>0.3142857142857143</v>
      </c>
      <c r="M5" s="55">
        <v>91</v>
      </c>
      <c r="N5" s="14">
        <f t="shared" si="4"/>
        <v>0.65</v>
      </c>
      <c r="O5" s="55">
        <v>5</v>
      </c>
      <c r="P5" s="14">
        <f aca="true" t="shared" si="8" ref="P5:P12">O5/J5</f>
        <v>0.03571428571428571</v>
      </c>
      <c r="Q5" s="15">
        <f t="shared" si="5"/>
        <v>0.4745762711864407</v>
      </c>
    </row>
    <row r="6" spans="1:17" ht="15">
      <c r="A6" s="13" t="s">
        <v>17</v>
      </c>
      <c r="B6" s="47">
        <v>28</v>
      </c>
      <c r="C6" s="92">
        <f t="shared" si="6"/>
        <v>25</v>
      </c>
      <c r="D6" s="47">
        <v>23</v>
      </c>
      <c r="E6" s="14">
        <f t="shared" si="0"/>
        <v>0.92</v>
      </c>
      <c r="F6" s="55">
        <v>2</v>
      </c>
      <c r="G6" s="15">
        <f t="shared" si="1"/>
        <v>0.08</v>
      </c>
      <c r="H6" s="47">
        <v>0</v>
      </c>
      <c r="I6" s="15">
        <f t="shared" si="2"/>
        <v>0</v>
      </c>
      <c r="J6" s="92">
        <f t="shared" si="7"/>
        <v>0</v>
      </c>
      <c r="K6" s="47">
        <v>0</v>
      </c>
      <c r="L6" s="14" t="e">
        <f t="shared" si="3"/>
        <v>#DIV/0!</v>
      </c>
      <c r="M6" s="55">
        <v>0</v>
      </c>
      <c r="N6" s="14" t="e">
        <f t="shared" si="4"/>
        <v>#DIV/0!</v>
      </c>
      <c r="O6" s="55">
        <v>0</v>
      </c>
      <c r="P6" s="14" t="e">
        <f t="shared" si="8"/>
        <v>#DIV/0!</v>
      </c>
      <c r="Q6" s="15">
        <f t="shared" si="5"/>
        <v>0</v>
      </c>
    </row>
    <row r="7" spans="1:17" ht="15">
      <c r="A7" s="13" t="s">
        <v>18</v>
      </c>
      <c r="B7" s="47">
        <v>25</v>
      </c>
      <c r="C7" s="92">
        <f t="shared" si="6"/>
        <v>17</v>
      </c>
      <c r="D7" s="47">
        <v>17</v>
      </c>
      <c r="E7" s="14">
        <f t="shared" si="0"/>
        <v>1</v>
      </c>
      <c r="F7" s="55">
        <v>0</v>
      </c>
      <c r="G7" s="15">
        <f t="shared" si="1"/>
        <v>0</v>
      </c>
      <c r="H7" s="47">
        <v>0</v>
      </c>
      <c r="I7" s="15">
        <f t="shared" si="2"/>
        <v>0</v>
      </c>
      <c r="J7" s="92">
        <f t="shared" si="7"/>
        <v>2</v>
      </c>
      <c r="K7" s="47">
        <v>2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0.11764705882352941</v>
      </c>
    </row>
    <row r="8" spans="1:17" ht="15">
      <c r="A8" s="13" t="s">
        <v>19</v>
      </c>
      <c r="B8" s="47">
        <v>39</v>
      </c>
      <c r="C8" s="92">
        <f t="shared" si="6"/>
        <v>34</v>
      </c>
      <c r="D8" s="47">
        <v>29</v>
      </c>
      <c r="E8" s="14">
        <f t="shared" si="0"/>
        <v>0.8529411764705882</v>
      </c>
      <c r="F8" s="55">
        <v>3</v>
      </c>
      <c r="G8" s="15">
        <f t="shared" si="1"/>
        <v>0.08823529411764706</v>
      </c>
      <c r="H8" s="47">
        <v>2</v>
      </c>
      <c r="I8" s="15">
        <f t="shared" si="2"/>
        <v>0.058823529411764705</v>
      </c>
      <c r="J8" s="92">
        <f t="shared" si="7"/>
        <v>4</v>
      </c>
      <c r="K8" s="47">
        <v>4</v>
      </c>
      <c r="L8" s="14">
        <f t="shared" si="3"/>
        <v>1</v>
      </c>
      <c r="M8" s="55">
        <v>0</v>
      </c>
      <c r="N8" s="14">
        <f t="shared" si="4"/>
        <v>0</v>
      </c>
      <c r="O8" s="55">
        <v>0</v>
      </c>
      <c r="P8" s="14">
        <f t="shared" si="8"/>
        <v>0</v>
      </c>
      <c r="Q8" s="15">
        <f t="shared" si="5"/>
        <v>0.11764705882352941</v>
      </c>
    </row>
    <row r="9" spans="1:17" ht="15">
      <c r="A9" s="13" t="s">
        <v>20</v>
      </c>
      <c r="B9" s="47">
        <v>29</v>
      </c>
      <c r="C9" s="92">
        <f t="shared" si="6"/>
        <v>22</v>
      </c>
      <c r="D9" s="47">
        <v>16</v>
      </c>
      <c r="E9" s="14">
        <f t="shared" si="0"/>
        <v>0.7272727272727273</v>
      </c>
      <c r="F9" s="55">
        <v>2</v>
      </c>
      <c r="G9" s="15">
        <f t="shared" si="1"/>
        <v>0.09090909090909091</v>
      </c>
      <c r="H9" s="47">
        <v>4</v>
      </c>
      <c r="I9" s="15">
        <f t="shared" si="2"/>
        <v>0.18181818181818182</v>
      </c>
      <c r="J9" s="92">
        <f t="shared" si="7"/>
        <v>7</v>
      </c>
      <c r="K9" s="47">
        <v>7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0.3181818181818182</v>
      </c>
    </row>
    <row r="10" spans="1:17" ht="15">
      <c r="A10" s="13" t="s">
        <v>21</v>
      </c>
      <c r="B10" s="47">
        <v>25</v>
      </c>
      <c r="C10" s="92">
        <f t="shared" si="6"/>
        <v>15</v>
      </c>
      <c r="D10" s="47">
        <v>14</v>
      </c>
      <c r="E10" s="14">
        <f t="shared" si="0"/>
        <v>0.9333333333333333</v>
      </c>
      <c r="F10" s="55">
        <v>1</v>
      </c>
      <c r="G10" s="15">
        <f t="shared" si="1"/>
        <v>0.06666666666666667</v>
      </c>
      <c r="H10" s="47">
        <v>0</v>
      </c>
      <c r="I10" s="15">
        <f t="shared" si="2"/>
        <v>0</v>
      </c>
      <c r="J10" s="92">
        <f t="shared" si="7"/>
        <v>0</v>
      </c>
      <c r="K10" s="47">
        <v>0</v>
      </c>
      <c r="L10" s="14" t="e">
        <f t="shared" si="3"/>
        <v>#DIV/0!</v>
      </c>
      <c r="M10" s="55">
        <v>0</v>
      </c>
      <c r="N10" s="14" t="e">
        <f t="shared" si="4"/>
        <v>#DIV/0!</v>
      </c>
      <c r="O10" s="55">
        <v>0</v>
      </c>
      <c r="P10" s="14" t="e">
        <f t="shared" si="8"/>
        <v>#DIV/0!</v>
      </c>
      <c r="Q10" s="15">
        <f t="shared" si="5"/>
        <v>0</v>
      </c>
    </row>
    <row r="11" spans="1:17" ht="15">
      <c r="A11" s="13" t="s">
        <v>22</v>
      </c>
      <c r="B11" s="47">
        <v>45</v>
      </c>
      <c r="C11" s="92">
        <f t="shared" si="6"/>
        <v>40</v>
      </c>
      <c r="D11" s="47">
        <v>38</v>
      </c>
      <c r="E11" s="14">
        <f t="shared" si="0"/>
        <v>0.95</v>
      </c>
      <c r="F11" s="55">
        <v>0</v>
      </c>
      <c r="G11" s="15">
        <f t="shared" si="1"/>
        <v>0</v>
      </c>
      <c r="H11" s="47">
        <v>2</v>
      </c>
      <c r="I11" s="15">
        <f t="shared" si="2"/>
        <v>0.05</v>
      </c>
      <c r="J11" s="92">
        <f t="shared" si="7"/>
        <v>3</v>
      </c>
      <c r="K11" s="47">
        <v>3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0.075</v>
      </c>
    </row>
    <row r="12" spans="1:17" ht="15.75">
      <c r="A12" s="7" t="s">
        <v>23</v>
      </c>
      <c r="B12" s="51">
        <f>SUM(B4:B11)</f>
        <v>829</v>
      </c>
      <c r="C12" s="51">
        <f>SUM(C4:C11)</f>
        <v>912</v>
      </c>
      <c r="D12" s="51">
        <f>SUM(D4:D11)</f>
        <v>580</v>
      </c>
      <c r="E12" s="14">
        <f t="shared" si="0"/>
        <v>0.6359649122807017</v>
      </c>
      <c r="F12" s="51">
        <f>SUM(F4:F11)</f>
        <v>228</v>
      </c>
      <c r="G12" s="15">
        <f t="shared" si="1"/>
        <v>0.25</v>
      </c>
      <c r="H12" s="51">
        <f>SUM(H4:H11)</f>
        <v>104</v>
      </c>
      <c r="I12" s="15">
        <f t="shared" si="2"/>
        <v>0.11403508771929824</v>
      </c>
      <c r="J12" s="51">
        <f>SUM(J4:J11)</f>
        <v>295</v>
      </c>
      <c r="K12" s="51">
        <f>SUM(K4:K11)</f>
        <v>173</v>
      </c>
      <c r="L12" s="14">
        <f t="shared" si="3"/>
        <v>0.5864406779661017</v>
      </c>
      <c r="M12" s="51">
        <f>SUM(M4:M11)</f>
        <v>93</v>
      </c>
      <c r="N12" s="14">
        <f t="shared" si="4"/>
        <v>0.3152542372881356</v>
      </c>
      <c r="O12" s="51">
        <f>SUM(O4:O11)</f>
        <v>29</v>
      </c>
      <c r="P12" s="14">
        <f t="shared" si="8"/>
        <v>0.09830508474576272</v>
      </c>
      <c r="Q12" s="17">
        <f t="shared" si="5"/>
        <v>0.32346491228070173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39</v>
      </c>
      <c r="C14" s="92">
        <f aca="true" t="shared" si="9" ref="C14:C21">SUM(D14+F14+H14)</f>
        <v>46</v>
      </c>
      <c r="D14" s="47">
        <v>33</v>
      </c>
      <c r="E14" s="14">
        <f aca="true" t="shared" si="10" ref="E14:E22">D14/C14</f>
        <v>0.717391304347826</v>
      </c>
      <c r="F14" s="55">
        <v>8</v>
      </c>
      <c r="G14" s="15">
        <f aca="true" t="shared" si="11" ref="G14:G22">F14/C14</f>
        <v>0.17391304347826086</v>
      </c>
      <c r="H14" s="47">
        <v>5</v>
      </c>
      <c r="I14" s="15">
        <f aca="true" t="shared" si="12" ref="I14:I22">H14/C14</f>
        <v>0.10869565217391304</v>
      </c>
      <c r="J14" s="92">
        <f aca="true" t="shared" si="13" ref="J14:J21">SUM(K14+M14+O14)</f>
        <v>17</v>
      </c>
      <c r="K14" s="47">
        <v>11</v>
      </c>
      <c r="L14" s="14">
        <f aca="true" t="shared" si="14" ref="L14:L22">K14/J14</f>
        <v>0.6470588235294118</v>
      </c>
      <c r="M14" s="55">
        <v>3</v>
      </c>
      <c r="N14" s="14">
        <f aca="true" t="shared" si="15" ref="N14:N22">M14/J14</f>
        <v>0.17647058823529413</v>
      </c>
      <c r="O14" s="55">
        <v>3</v>
      </c>
      <c r="P14" s="14">
        <f aca="true" t="shared" si="16" ref="P14:P22">O14/J14</f>
        <v>0.17647058823529413</v>
      </c>
      <c r="Q14" s="15">
        <f aca="true" t="shared" si="17" ref="Q14:Q22">J14/C14</f>
        <v>0.3695652173913043</v>
      </c>
    </row>
    <row r="15" spans="1:17" ht="15">
      <c r="A15" s="13" t="s">
        <v>25</v>
      </c>
      <c r="B15" s="47">
        <v>356</v>
      </c>
      <c r="C15" s="92">
        <f t="shared" si="9"/>
        <v>427</v>
      </c>
      <c r="D15" s="47">
        <v>384</v>
      </c>
      <c r="E15" s="14">
        <f t="shared" si="10"/>
        <v>0.8992974238875878</v>
      </c>
      <c r="F15" s="55">
        <v>28</v>
      </c>
      <c r="G15" s="15">
        <f t="shared" si="11"/>
        <v>0.06557377049180328</v>
      </c>
      <c r="H15" s="47">
        <v>15</v>
      </c>
      <c r="I15" s="15">
        <f t="shared" si="12"/>
        <v>0.0351288056206089</v>
      </c>
      <c r="J15" s="92">
        <f t="shared" si="13"/>
        <v>120</v>
      </c>
      <c r="K15" s="47">
        <v>109</v>
      </c>
      <c r="L15" s="14">
        <f t="shared" si="14"/>
        <v>0.9083333333333333</v>
      </c>
      <c r="M15" s="55">
        <v>6</v>
      </c>
      <c r="N15" s="14">
        <f t="shared" si="15"/>
        <v>0.05</v>
      </c>
      <c r="O15" s="55">
        <v>5</v>
      </c>
      <c r="P15" s="14">
        <f t="shared" si="16"/>
        <v>0.041666666666666664</v>
      </c>
      <c r="Q15" s="15">
        <f t="shared" si="17"/>
        <v>0.2810304449648712</v>
      </c>
    </row>
    <row r="16" spans="1:17" ht="15">
      <c r="A16" s="13" t="s">
        <v>26</v>
      </c>
      <c r="B16" s="47">
        <v>262</v>
      </c>
      <c r="C16" s="92">
        <f t="shared" si="9"/>
        <v>276</v>
      </c>
      <c r="D16" s="47">
        <v>246</v>
      </c>
      <c r="E16" s="14">
        <f t="shared" si="10"/>
        <v>0.8913043478260869</v>
      </c>
      <c r="F16" s="55">
        <v>15</v>
      </c>
      <c r="G16" s="15">
        <f t="shared" si="11"/>
        <v>0.05434782608695652</v>
      </c>
      <c r="H16" s="47">
        <v>15</v>
      </c>
      <c r="I16" s="15">
        <f t="shared" si="12"/>
        <v>0.05434782608695652</v>
      </c>
      <c r="J16" s="92">
        <f t="shared" si="13"/>
        <v>89</v>
      </c>
      <c r="K16" s="47">
        <v>81</v>
      </c>
      <c r="L16" s="14">
        <f t="shared" si="14"/>
        <v>0.9101123595505618</v>
      </c>
      <c r="M16" s="55">
        <v>2</v>
      </c>
      <c r="N16" s="14">
        <f t="shared" si="15"/>
        <v>0.02247191011235955</v>
      </c>
      <c r="O16" s="55">
        <v>6</v>
      </c>
      <c r="P16" s="14">
        <f t="shared" si="16"/>
        <v>0.06741573033707865</v>
      </c>
      <c r="Q16" s="15">
        <f t="shared" si="17"/>
        <v>0.322463768115942</v>
      </c>
    </row>
    <row r="17" spans="1:17" ht="15">
      <c r="A17" s="13" t="s">
        <v>27</v>
      </c>
      <c r="B17" s="47">
        <v>52</v>
      </c>
      <c r="C17" s="92">
        <f t="shared" si="9"/>
        <v>38</v>
      </c>
      <c r="D17" s="47">
        <v>26</v>
      </c>
      <c r="E17" s="14">
        <f t="shared" si="10"/>
        <v>0.6842105263157895</v>
      </c>
      <c r="F17" s="55">
        <v>8</v>
      </c>
      <c r="G17" s="15">
        <f t="shared" si="11"/>
        <v>0.21052631578947367</v>
      </c>
      <c r="H17" s="47">
        <v>4</v>
      </c>
      <c r="I17" s="15">
        <f t="shared" si="12"/>
        <v>0.10526315789473684</v>
      </c>
      <c r="J17" s="92">
        <f t="shared" si="13"/>
        <v>5</v>
      </c>
      <c r="K17" s="47">
        <v>4</v>
      </c>
      <c r="L17" s="14">
        <f t="shared" si="14"/>
        <v>0.8</v>
      </c>
      <c r="M17" s="55">
        <v>0</v>
      </c>
      <c r="N17" s="14">
        <f t="shared" si="15"/>
        <v>0</v>
      </c>
      <c r="O17" s="55">
        <v>1</v>
      </c>
      <c r="P17" s="14">
        <f t="shared" si="16"/>
        <v>0.2</v>
      </c>
      <c r="Q17" s="15">
        <f t="shared" si="17"/>
        <v>0.13157894736842105</v>
      </c>
    </row>
    <row r="18" spans="1:17" ht="15">
      <c r="A18" s="13" t="s">
        <v>28</v>
      </c>
      <c r="B18" s="47">
        <v>34</v>
      </c>
      <c r="C18" s="92">
        <f t="shared" si="9"/>
        <v>26</v>
      </c>
      <c r="D18" s="47">
        <v>26</v>
      </c>
      <c r="E18" s="14">
        <f t="shared" si="10"/>
        <v>1</v>
      </c>
      <c r="F18" s="55">
        <v>0</v>
      </c>
      <c r="G18" s="15">
        <f t="shared" si="11"/>
        <v>0</v>
      </c>
      <c r="H18" s="47">
        <v>0</v>
      </c>
      <c r="I18" s="15">
        <f t="shared" si="12"/>
        <v>0</v>
      </c>
      <c r="J18" s="92">
        <f t="shared" si="13"/>
        <v>6</v>
      </c>
      <c r="K18" s="47">
        <v>6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0.23076923076923078</v>
      </c>
    </row>
    <row r="19" spans="1:17" ht="15">
      <c r="A19" s="13" t="s">
        <v>29</v>
      </c>
      <c r="B19" s="47">
        <v>34</v>
      </c>
      <c r="C19" s="92">
        <f t="shared" si="9"/>
        <v>38</v>
      </c>
      <c r="D19" s="47">
        <v>36</v>
      </c>
      <c r="E19" s="14">
        <f t="shared" si="10"/>
        <v>0.9473684210526315</v>
      </c>
      <c r="F19" s="55">
        <v>1</v>
      </c>
      <c r="G19" s="15">
        <f t="shared" si="11"/>
        <v>0.02631578947368421</v>
      </c>
      <c r="H19" s="47">
        <v>1</v>
      </c>
      <c r="I19" s="15">
        <f t="shared" si="12"/>
        <v>0.02631578947368421</v>
      </c>
      <c r="J19" s="92">
        <f t="shared" si="13"/>
        <v>5</v>
      </c>
      <c r="K19" s="47">
        <v>5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0.13157894736842105</v>
      </c>
    </row>
    <row r="20" spans="1:17" ht="15">
      <c r="A20" s="13" t="s">
        <v>30</v>
      </c>
      <c r="B20" s="47">
        <v>65</v>
      </c>
      <c r="C20" s="92">
        <f t="shared" si="9"/>
        <v>44</v>
      </c>
      <c r="D20" s="47">
        <v>37</v>
      </c>
      <c r="E20" s="14">
        <f t="shared" si="10"/>
        <v>0.8409090909090909</v>
      </c>
      <c r="F20" s="55">
        <v>3</v>
      </c>
      <c r="G20" s="15">
        <f t="shared" si="11"/>
        <v>0.06818181818181818</v>
      </c>
      <c r="H20" s="47">
        <v>4</v>
      </c>
      <c r="I20" s="15">
        <f t="shared" si="12"/>
        <v>0.09090909090909091</v>
      </c>
      <c r="J20" s="92">
        <f t="shared" si="13"/>
        <v>3</v>
      </c>
      <c r="K20" s="47">
        <v>3</v>
      </c>
      <c r="L20" s="14">
        <f t="shared" si="14"/>
        <v>1</v>
      </c>
      <c r="M20" s="55">
        <v>0</v>
      </c>
      <c r="N20" s="14">
        <f t="shared" si="15"/>
        <v>0</v>
      </c>
      <c r="O20" s="55">
        <v>0</v>
      </c>
      <c r="P20" s="14">
        <f t="shared" si="16"/>
        <v>0</v>
      </c>
      <c r="Q20" s="15">
        <f t="shared" si="17"/>
        <v>0.06818181818181818</v>
      </c>
    </row>
    <row r="21" spans="1:17" ht="15">
      <c r="A21" s="13" t="s">
        <v>31</v>
      </c>
      <c r="B21" s="47">
        <v>363</v>
      </c>
      <c r="C21" s="92">
        <f t="shared" si="9"/>
        <v>369</v>
      </c>
      <c r="D21" s="47">
        <v>329</v>
      </c>
      <c r="E21" s="14">
        <f t="shared" si="10"/>
        <v>0.8915989159891599</v>
      </c>
      <c r="F21" s="55">
        <v>17</v>
      </c>
      <c r="G21" s="15">
        <f t="shared" si="11"/>
        <v>0.04607046070460705</v>
      </c>
      <c r="H21" s="47">
        <v>23</v>
      </c>
      <c r="I21" s="15">
        <f t="shared" si="12"/>
        <v>0.06233062330623306</v>
      </c>
      <c r="J21" s="92">
        <f t="shared" si="13"/>
        <v>92</v>
      </c>
      <c r="K21" s="47">
        <v>81</v>
      </c>
      <c r="L21" s="14">
        <f t="shared" si="14"/>
        <v>0.8804347826086957</v>
      </c>
      <c r="M21" s="55">
        <v>1</v>
      </c>
      <c r="N21" s="14">
        <f t="shared" si="15"/>
        <v>0.010869565217391304</v>
      </c>
      <c r="O21" s="55">
        <v>10</v>
      </c>
      <c r="P21" s="14">
        <f t="shared" si="16"/>
        <v>0.10869565217391304</v>
      </c>
      <c r="Q21" s="15">
        <f t="shared" si="17"/>
        <v>0.24932249322493225</v>
      </c>
    </row>
    <row r="22" spans="1:17" ht="15.75">
      <c r="A22" s="7" t="s">
        <v>32</v>
      </c>
      <c r="B22" s="51">
        <f>SUM(B14:B21)</f>
        <v>1205</v>
      </c>
      <c r="C22" s="51">
        <f>SUM(C14:C21)</f>
        <v>1264</v>
      </c>
      <c r="D22" s="51">
        <f>SUM(D14:D21)</f>
        <v>1117</v>
      </c>
      <c r="E22" s="14">
        <f t="shared" si="10"/>
        <v>0.8837025316455697</v>
      </c>
      <c r="F22" s="51">
        <f>SUM(F14:F21)</f>
        <v>80</v>
      </c>
      <c r="G22" s="15">
        <f t="shared" si="11"/>
        <v>0.06329113924050633</v>
      </c>
      <c r="H22" s="51">
        <f>SUM(H14:H21)</f>
        <v>67</v>
      </c>
      <c r="I22" s="15">
        <f t="shared" si="12"/>
        <v>0.05300632911392405</v>
      </c>
      <c r="J22" s="51">
        <f>SUM(J14:J21)</f>
        <v>337</v>
      </c>
      <c r="K22" s="51">
        <f>SUM(K14:K21)</f>
        <v>300</v>
      </c>
      <c r="L22" s="14">
        <f t="shared" si="14"/>
        <v>0.8902077151335311</v>
      </c>
      <c r="M22" s="51">
        <f>SUM(M14:M21)</f>
        <v>12</v>
      </c>
      <c r="N22" s="14">
        <f t="shared" si="15"/>
        <v>0.03560830860534125</v>
      </c>
      <c r="O22" s="51">
        <f>SUM(O14:O21)</f>
        <v>25</v>
      </c>
      <c r="P22" s="14">
        <f t="shared" si="16"/>
        <v>0.07418397626112759</v>
      </c>
      <c r="Q22" s="17">
        <f t="shared" si="17"/>
        <v>0.2666139240506329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19</v>
      </c>
      <c r="C24" s="92">
        <f aca="true" t="shared" si="18" ref="C24:C32">SUM(D24+F24+H24)</f>
        <v>14</v>
      </c>
      <c r="D24" s="47">
        <v>13</v>
      </c>
      <c r="E24" s="14">
        <f aca="true" t="shared" si="19" ref="E24:E33">D24/C24</f>
        <v>0.9285714285714286</v>
      </c>
      <c r="F24" s="55">
        <v>0</v>
      </c>
      <c r="G24" s="15">
        <f aca="true" t="shared" si="20" ref="G24:G33">F24/C24</f>
        <v>0</v>
      </c>
      <c r="H24" s="47">
        <v>1</v>
      </c>
      <c r="I24" s="15">
        <f aca="true" t="shared" si="21" ref="I24:I33">H24/C24</f>
        <v>0.07142857142857142</v>
      </c>
      <c r="J24" s="92">
        <f aca="true" t="shared" si="22" ref="J24:J32">SUM(K24+M24+O24)</f>
        <v>2</v>
      </c>
      <c r="K24" s="47">
        <v>2</v>
      </c>
      <c r="L24" s="14">
        <f aca="true" t="shared" si="23" ref="L24:L33">K24/J24</f>
        <v>1</v>
      </c>
      <c r="M24" s="55">
        <v>0</v>
      </c>
      <c r="N24" s="14">
        <f aca="true" t="shared" si="24" ref="N24:N33">M24/J24</f>
        <v>0</v>
      </c>
      <c r="O24" s="55">
        <v>0</v>
      </c>
      <c r="P24" s="14">
        <f aca="true" t="shared" si="25" ref="P24:P33">O24/J24</f>
        <v>0</v>
      </c>
      <c r="Q24" s="15">
        <f aca="true" t="shared" si="26" ref="Q24:Q33">J24/C24</f>
        <v>0.14285714285714285</v>
      </c>
    </row>
    <row r="25" spans="1:17" ht="15">
      <c r="A25" s="13" t="s">
        <v>34</v>
      </c>
      <c r="B25" s="47">
        <v>18</v>
      </c>
      <c r="C25" s="92">
        <f t="shared" si="18"/>
        <v>13</v>
      </c>
      <c r="D25" s="47">
        <v>11</v>
      </c>
      <c r="E25" s="14">
        <f t="shared" si="19"/>
        <v>0.8461538461538461</v>
      </c>
      <c r="F25" s="55">
        <v>1</v>
      </c>
      <c r="G25" s="15">
        <f t="shared" si="20"/>
        <v>0.07692307692307693</v>
      </c>
      <c r="H25" s="47">
        <v>1</v>
      </c>
      <c r="I25" s="15">
        <f t="shared" si="21"/>
        <v>0.07692307692307693</v>
      </c>
      <c r="J25" s="92">
        <f t="shared" si="22"/>
        <v>5</v>
      </c>
      <c r="K25" s="47">
        <v>4</v>
      </c>
      <c r="L25" s="14">
        <f t="shared" si="23"/>
        <v>0.8</v>
      </c>
      <c r="M25" s="55">
        <v>0</v>
      </c>
      <c r="N25" s="14">
        <f t="shared" si="24"/>
        <v>0</v>
      </c>
      <c r="O25" s="55">
        <v>1</v>
      </c>
      <c r="P25" s="14">
        <f t="shared" si="25"/>
        <v>0.2</v>
      </c>
      <c r="Q25" s="15">
        <f t="shared" si="26"/>
        <v>0.38461538461538464</v>
      </c>
    </row>
    <row r="26" spans="1:17" ht="15">
      <c r="A26" s="13" t="s">
        <v>35</v>
      </c>
      <c r="B26" s="47">
        <v>29</v>
      </c>
      <c r="C26" s="92">
        <f t="shared" si="18"/>
        <v>28</v>
      </c>
      <c r="D26" s="47">
        <v>25</v>
      </c>
      <c r="E26" s="14">
        <f t="shared" si="19"/>
        <v>0.8928571428571429</v>
      </c>
      <c r="F26" s="55">
        <v>2</v>
      </c>
      <c r="G26" s="15">
        <f t="shared" si="20"/>
        <v>0.07142857142857142</v>
      </c>
      <c r="H26" s="47">
        <v>1</v>
      </c>
      <c r="I26" s="15">
        <f t="shared" si="21"/>
        <v>0.03571428571428571</v>
      </c>
      <c r="J26" s="92">
        <f t="shared" si="22"/>
        <v>4</v>
      </c>
      <c r="K26" s="47">
        <v>4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0.14285714285714285</v>
      </c>
    </row>
    <row r="27" spans="1:17" ht="15">
      <c r="A27" s="13" t="s">
        <v>36</v>
      </c>
      <c r="B27" s="47">
        <v>40</v>
      </c>
      <c r="C27" s="92">
        <f t="shared" si="18"/>
        <v>38</v>
      </c>
      <c r="D27" s="47">
        <v>30</v>
      </c>
      <c r="E27" s="14">
        <f t="shared" si="19"/>
        <v>0.7894736842105263</v>
      </c>
      <c r="F27" s="55">
        <v>2</v>
      </c>
      <c r="G27" s="15">
        <f t="shared" si="20"/>
        <v>0.05263157894736842</v>
      </c>
      <c r="H27" s="47">
        <v>6</v>
      </c>
      <c r="I27" s="15">
        <f t="shared" si="21"/>
        <v>0.15789473684210525</v>
      </c>
      <c r="J27" s="92">
        <f t="shared" si="22"/>
        <v>5</v>
      </c>
      <c r="K27" s="47">
        <v>2</v>
      </c>
      <c r="L27" s="14">
        <f t="shared" si="23"/>
        <v>0.4</v>
      </c>
      <c r="M27" s="55">
        <v>1</v>
      </c>
      <c r="N27" s="14">
        <f t="shared" si="24"/>
        <v>0.2</v>
      </c>
      <c r="O27" s="55">
        <v>2</v>
      </c>
      <c r="P27" s="14">
        <f t="shared" si="25"/>
        <v>0.4</v>
      </c>
      <c r="Q27" s="15">
        <f t="shared" si="26"/>
        <v>0.13157894736842105</v>
      </c>
    </row>
    <row r="28" spans="1:17" ht="15">
      <c r="A28" s="13" t="s">
        <v>37</v>
      </c>
      <c r="B28" s="47">
        <v>25</v>
      </c>
      <c r="C28" s="92">
        <f t="shared" si="18"/>
        <v>14</v>
      </c>
      <c r="D28" s="47">
        <v>14</v>
      </c>
      <c r="E28" s="14">
        <f t="shared" si="19"/>
        <v>1</v>
      </c>
      <c r="F28" s="55">
        <v>0</v>
      </c>
      <c r="G28" s="15">
        <f t="shared" si="20"/>
        <v>0</v>
      </c>
      <c r="H28" s="47">
        <v>0</v>
      </c>
      <c r="I28" s="15">
        <f t="shared" si="21"/>
        <v>0</v>
      </c>
      <c r="J28" s="92">
        <f t="shared" si="22"/>
        <v>1</v>
      </c>
      <c r="K28" s="47">
        <v>1</v>
      </c>
      <c r="L28" s="14">
        <f t="shared" si="23"/>
        <v>1</v>
      </c>
      <c r="M28" s="55">
        <v>0</v>
      </c>
      <c r="N28" s="14">
        <f t="shared" si="24"/>
        <v>0</v>
      </c>
      <c r="O28" s="55">
        <v>0</v>
      </c>
      <c r="P28" s="14">
        <f t="shared" si="25"/>
        <v>0</v>
      </c>
      <c r="Q28" s="15">
        <f t="shared" si="26"/>
        <v>0.07142857142857142</v>
      </c>
    </row>
    <row r="29" spans="1:17" ht="15">
      <c r="A29" s="13" t="s">
        <v>38</v>
      </c>
      <c r="B29" s="47">
        <v>26</v>
      </c>
      <c r="C29" s="92">
        <f t="shared" si="18"/>
        <v>19</v>
      </c>
      <c r="D29" s="47">
        <v>17</v>
      </c>
      <c r="E29" s="14">
        <f t="shared" si="19"/>
        <v>0.8947368421052632</v>
      </c>
      <c r="F29" s="55">
        <v>1</v>
      </c>
      <c r="G29" s="15">
        <f t="shared" si="20"/>
        <v>0.05263157894736842</v>
      </c>
      <c r="H29" s="47">
        <v>1</v>
      </c>
      <c r="I29" s="15">
        <f t="shared" si="21"/>
        <v>0.05263157894736842</v>
      </c>
      <c r="J29" s="92">
        <f t="shared" si="22"/>
        <v>7</v>
      </c>
      <c r="K29" s="47">
        <v>7</v>
      </c>
      <c r="L29" s="14">
        <f t="shared" si="23"/>
        <v>1</v>
      </c>
      <c r="M29" s="55">
        <v>0</v>
      </c>
      <c r="N29" s="14">
        <f t="shared" si="24"/>
        <v>0</v>
      </c>
      <c r="O29" s="55">
        <v>0</v>
      </c>
      <c r="P29" s="14">
        <f t="shared" si="25"/>
        <v>0</v>
      </c>
      <c r="Q29" s="15">
        <f t="shared" si="26"/>
        <v>0.3684210526315789</v>
      </c>
    </row>
    <row r="30" spans="1:17" ht="15">
      <c r="A30" s="13" t="s">
        <v>39</v>
      </c>
      <c r="B30" s="47">
        <v>306</v>
      </c>
      <c r="C30" s="92">
        <f t="shared" si="18"/>
        <v>345</v>
      </c>
      <c r="D30" s="47">
        <v>214</v>
      </c>
      <c r="E30" s="14">
        <f t="shared" si="19"/>
        <v>0.6202898550724638</v>
      </c>
      <c r="F30" s="55">
        <v>66</v>
      </c>
      <c r="G30" s="15">
        <f t="shared" si="20"/>
        <v>0.19130434782608696</v>
      </c>
      <c r="H30" s="47">
        <v>65</v>
      </c>
      <c r="I30" s="15">
        <f t="shared" si="21"/>
        <v>0.18840579710144928</v>
      </c>
      <c r="J30" s="92">
        <f t="shared" si="22"/>
        <v>149</v>
      </c>
      <c r="K30" s="47">
        <v>51</v>
      </c>
      <c r="L30" s="14">
        <f t="shared" si="23"/>
        <v>0.3422818791946309</v>
      </c>
      <c r="M30" s="55">
        <v>57</v>
      </c>
      <c r="N30" s="14">
        <f t="shared" si="24"/>
        <v>0.3825503355704698</v>
      </c>
      <c r="O30" s="55">
        <v>41</v>
      </c>
      <c r="P30" s="14">
        <f t="shared" si="25"/>
        <v>0.2751677852348993</v>
      </c>
      <c r="Q30" s="15">
        <f t="shared" si="26"/>
        <v>0.4318840579710145</v>
      </c>
    </row>
    <row r="31" spans="1:17" ht="15">
      <c r="A31" s="13" t="s">
        <v>40</v>
      </c>
      <c r="B31" s="47">
        <v>40</v>
      </c>
      <c r="C31" s="92">
        <f t="shared" si="18"/>
        <v>24</v>
      </c>
      <c r="D31" s="47">
        <v>22</v>
      </c>
      <c r="E31" s="14">
        <f t="shared" si="19"/>
        <v>0.9166666666666666</v>
      </c>
      <c r="F31" s="55">
        <v>0</v>
      </c>
      <c r="G31" s="15">
        <f t="shared" si="20"/>
        <v>0</v>
      </c>
      <c r="H31" s="47">
        <v>2</v>
      </c>
      <c r="I31" s="15">
        <f t="shared" si="21"/>
        <v>0.08333333333333333</v>
      </c>
      <c r="J31" s="92">
        <f t="shared" si="22"/>
        <v>0</v>
      </c>
      <c r="K31" s="47">
        <v>0</v>
      </c>
      <c r="L31" s="14" t="e">
        <f t="shared" si="23"/>
        <v>#DIV/0!</v>
      </c>
      <c r="M31" s="55">
        <v>0</v>
      </c>
      <c r="N31" s="14" t="e">
        <f t="shared" si="24"/>
        <v>#DIV/0!</v>
      </c>
      <c r="O31" s="55">
        <v>0</v>
      </c>
      <c r="P31" s="14" t="e">
        <f t="shared" si="25"/>
        <v>#DIV/0!</v>
      </c>
      <c r="Q31" s="15">
        <f t="shared" si="26"/>
        <v>0</v>
      </c>
    </row>
    <row r="32" spans="1:17" ht="15">
      <c r="A32" s="13" t="s">
        <v>41</v>
      </c>
      <c r="B32" s="47">
        <v>21</v>
      </c>
      <c r="C32" s="92">
        <f t="shared" si="18"/>
        <v>14</v>
      </c>
      <c r="D32" s="47">
        <v>13</v>
      </c>
      <c r="E32" s="14">
        <f t="shared" si="19"/>
        <v>0.9285714285714286</v>
      </c>
      <c r="F32" s="55">
        <v>0</v>
      </c>
      <c r="G32" s="15">
        <f t="shared" si="20"/>
        <v>0</v>
      </c>
      <c r="H32" s="47">
        <v>1</v>
      </c>
      <c r="I32" s="15">
        <f t="shared" si="21"/>
        <v>0.07142857142857142</v>
      </c>
      <c r="J32" s="92">
        <f t="shared" si="22"/>
        <v>7</v>
      </c>
      <c r="K32" s="47">
        <v>6</v>
      </c>
      <c r="L32" s="14">
        <f t="shared" si="23"/>
        <v>0.8571428571428571</v>
      </c>
      <c r="M32" s="55">
        <v>0</v>
      </c>
      <c r="N32" s="14">
        <f t="shared" si="24"/>
        <v>0</v>
      </c>
      <c r="O32" s="55">
        <v>1</v>
      </c>
      <c r="P32" s="14">
        <f t="shared" si="25"/>
        <v>0.14285714285714285</v>
      </c>
      <c r="Q32" s="15">
        <f t="shared" si="26"/>
        <v>0.5</v>
      </c>
    </row>
    <row r="33" spans="1:17" ht="15.75">
      <c r="A33" s="7" t="s">
        <v>42</v>
      </c>
      <c r="B33" s="51">
        <f>SUM(B24:B32)</f>
        <v>524</v>
      </c>
      <c r="C33" s="51">
        <f>SUM(C24:C32)</f>
        <v>509</v>
      </c>
      <c r="D33" s="51">
        <f>SUM(D24:D32)</f>
        <v>359</v>
      </c>
      <c r="E33" s="14">
        <f t="shared" si="19"/>
        <v>0.7053045186640472</v>
      </c>
      <c r="F33" s="51">
        <f>SUM(F24:F32)</f>
        <v>72</v>
      </c>
      <c r="G33" s="15">
        <f t="shared" si="20"/>
        <v>0.14145383104125736</v>
      </c>
      <c r="H33" s="51">
        <f>SUM(H24:H32)</f>
        <v>78</v>
      </c>
      <c r="I33" s="15">
        <f t="shared" si="21"/>
        <v>0.15324165029469547</v>
      </c>
      <c r="J33" s="51">
        <f>SUM(J24:J32)</f>
        <v>180</v>
      </c>
      <c r="K33" s="51">
        <f>SUM(K24:K32)</f>
        <v>77</v>
      </c>
      <c r="L33" s="14">
        <f t="shared" si="23"/>
        <v>0.42777777777777776</v>
      </c>
      <c r="M33" s="51">
        <f>SUM(M24:M32)</f>
        <v>58</v>
      </c>
      <c r="N33" s="14">
        <f t="shared" si="24"/>
        <v>0.32222222222222224</v>
      </c>
      <c r="O33" s="51">
        <f>SUM(O24:O32)</f>
        <v>45</v>
      </c>
      <c r="P33" s="14">
        <f t="shared" si="25"/>
        <v>0.25</v>
      </c>
      <c r="Q33" s="17">
        <f t="shared" si="26"/>
        <v>0.35363457760314343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2558</v>
      </c>
      <c r="C35" s="51">
        <f>C12+C22+C33</f>
        <v>2685</v>
      </c>
      <c r="D35" s="51">
        <f>D12+D22+D33</f>
        <v>2056</v>
      </c>
      <c r="E35" s="14">
        <f>D35/C35</f>
        <v>0.7657355679702048</v>
      </c>
      <c r="F35" s="51">
        <f>F12+F22+F33</f>
        <v>380</v>
      </c>
      <c r="G35" s="15">
        <f>F35/C35</f>
        <v>0.14152700186219738</v>
      </c>
      <c r="H35" s="51">
        <f>H12+H22+H33</f>
        <v>249</v>
      </c>
      <c r="I35" s="15">
        <f>H35/C35</f>
        <v>0.09273743016759776</v>
      </c>
      <c r="J35" s="51">
        <f>J12+J22+J33</f>
        <v>812</v>
      </c>
      <c r="K35" s="51">
        <f>K12+K22+K33</f>
        <v>550</v>
      </c>
      <c r="L35" s="14">
        <f>K35/J35</f>
        <v>0.6773399014778325</v>
      </c>
      <c r="M35" s="51">
        <f>M12+M22+M33</f>
        <v>163</v>
      </c>
      <c r="N35" s="14">
        <f>M35/J35</f>
        <v>0.20073891625615764</v>
      </c>
      <c r="O35" s="51">
        <f>O12+O22+O33</f>
        <v>99</v>
      </c>
      <c r="P35" s="14">
        <f>O35/J35</f>
        <v>0.12192118226600986</v>
      </c>
      <c r="Q35" s="17">
        <f>J35/C35</f>
        <v>0.30242085661080076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75</v>
      </c>
      <c r="C37" s="92">
        <f>SUM(D37+F37+H37)</f>
        <v>91</v>
      </c>
      <c r="D37" s="47">
        <v>73</v>
      </c>
      <c r="E37" s="14">
        <f>D37/C37</f>
        <v>0.8021978021978022</v>
      </c>
      <c r="F37" s="55">
        <v>8</v>
      </c>
      <c r="G37" s="15">
        <f>F37/C37</f>
        <v>0.08791208791208792</v>
      </c>
      <c r="H37" s="47">
        <v>10</v>
      </c>
      <c r="I37" s="15">
        <f>H37/C37</f>
        <v>0.10989010989010989</v>
      </c>
      <c r="J37" s="92">
        <f>SUM(K37+M37+O37)</f>
        <v>25</v>
      </c>
      <c r="K37" s="47">
        <v>24</v>
      </c>
      <c r="L37" s="14">
        <f>K37/J37</f>
        <v>0.96</v>
      </c>
      <c r="M37" s="55">
        <v>0</v>
      </c>
      <c r="N37" s="14">
        <f>M37/J37</f>
        <v>0</v>
      </c>
      <c r="O37" s="55">
        <v>1</v>
      </c>
      <c r="P37" s="14">
        <f>O37/J37</f>
        <v>0.04</v>
      </c>
      <c r="Q37" s="15">
        <f>J37/C37</f>
        <v>0.27472527472527475</v>
      </c>
    </row>
    <row r="38" spans="1:17" ht="15">
      <c r="A38" s="13" t="s">
        <v>45</v>
      </c>
      <c r="B38" s="47">
        <v>79</v>
      </c>
      <c r="C38" s="92">
        <f>SUM(D38+F38+H38)</f>
        <v>94</v>
      </c>
      <c r="D38" s="47">
        <v>82</v>
      </c>
      <c r="E38" s="14">
        <f>D38/C38</f>
        <v>0.8723404255319149</v>
      </c>
      <c r="F38" s="55">
        <v>3</v>
      </c>
      <c r="G38" s="15">
        <f>F38/C38</f>
        <v>0.031914893617021274</v>
      </c>
      <c r="H38" s="47">
        <v>9</v>
      </c>
      <c r="I38" s="15">
        <f>H38/C38</f>
        <v>0.09574468085106383</v>
      </c>
      <c r="J38" s="92">
        <f>SUM(K38+M38+O38)</f>
        <v>15</v>
      </c>
      <c r="K38" s="47">
        <v>11</v>
      </c>
      <c r="L38" s="14">
        <f>K38/J38</f>
        <v>0.7333333333333333</v>
      </c>
      <c r="M38" s="55">
        <v>0</v>
      </c>
      <c r="N38" s="14">
        <f>M38/J38</f>
        <v>0</v>
      </c>
      <c r="O38" s="55">
        <v>4</v>
      </c>
      <c r="P38" s="14">
        <f>O38/J38</f>
        <v>0.26666666666666666</v>
      </c>
      <c r="Q38" s="15">
        <f>J38/C38</f>
        <v>0.1595744680851064</v>
      </c>
    </row>
    <row r="39" spans="1:17" ht="15">
      <c r="A39" s="13" t="s">
        <v>46</v>
      </c>
      <c r="B39" s="47">
        <v>190</v>
      </c>
      <c r="C39" s="92">
        <f>SUM(D39+F39+H39)</f>
        <v>182</v>
      </c>
      <c r="D39" s="47">
        <v>157</v>
      </c>
      <c r="E39" s="14">
        <f>D39/C39</f>
        <v>0.8626373626373627</v>
      </c>
      <c r="F39" s="55">
        <v>1</v>
      </c>
      <c r="G39" s="15">
        <f>F39/C39</f>
        <v>0.005494505494505495</v>
      </c>
      <c r="H39" s="47">
        <v>24</v>
      </c>
      <c r="I39" s="15">
        <f>H39/C39</f>
        <v>0.13186813186813187</v>
      </c>
      <c r="J39" s="92">
        <f>SUM(K39+M39+O39)</f>
        <v>42</v>
      </c>
      <c r="K39" s="47">
        <v>27</v>
      </c>
      <c r="L39" s="14">
        <f>K39/J39</f>
        <v>0.6428571428571429</v>
      </c>
      <c r="M39" s="55">
        <v>0</v>
      </c>
      <c r="N39" s="14">
        <f>M39/J39</f>
        <v>0</v>
      </c>
      <c r="O39" s="55">
        <v>15</v>
      </c>
      <c r="P39" s="14">
        <f>O39/J39</f>
        <v>0.35714285714285715</v>
      </c>
      <c r="Q39" s="15">
        <f>J39/C39</f>
        <v>0.23076923076923078</v>
      </c>
    </row>
    <row r="40" spans="1:17" ht="15.75">
      <c r="A40" s="7" t="s">
        <v>47</v>
      </c>
      <c r="B40" s="51">
        <f>SUM(B37:B39)</f>
        <v>344</v>
      </c>
      <c r="C40" s="51">
        <f>SUM(C37:C39)</f>
        <v>367</v>
      </c>
      <c r="D40" s="51">
        <f>SUM(D37:D39)</f>
        <v>312</v>
      </c>
      <c r="E40" s="14">
        <f>D40/C40</f>
        <v>0.8501362397820164</v>
      </c>
      <c r="F40" s="51">
        <f>SUM(F37:F39)</f>
        <v>12</v>
      </c>
      <c r="G40" s="15">
        <f>F40/C40</f>
        <v>0.0326975476839237</v>
      </c>
      <c r="H40" s="51">
        <f>SUM(H37:H39)</f>
        <v>43</v>
      </c>
      <c r="I40" s="15">
        <f>H40/C40</f>
        <v>0.11716621253405994</v>
      </c>
      <c r="J40" s="51">
        <f>SUM(J37:J39)</f>
        <v>82</v>
      </c>
      <c r="K40" s="51">
        <f>SUM(K37:K39)</f>
        <v>62</v>
      </c>
      <c r="L40" s="14">
        <f>K40/J40</f>
        <v>0.7560975609756098</v>
      </c>
      <c r="M40" s="51">
        <f>SUM(M37:M39)</f>
        <v>0</v>
      </c>
      <c r="N40" s="14">
        <f>M40/J40</f>
        <v>0</v>
      </c>
      <c r="O40" s="51">
        <f>SUM(O37:O39)</f>
        <v>20</v>
      </c>
      <c r="P40" s="14">
        <f>O40/J40</f>
        <v>0.24390243902439024</v>
      </c>
      <c r="Q40" s="17">
        <f>J40/C40</f>
        <v>0.22343324250681199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120</v>
      </c>
      <c r="C42" s="92">
        <f aca="true" t="shared" si="27" ref="C42:C47">SUM(D42+F42+H42)</f>
        <v>89</v>
      </c>
      <c r="D42" s="47">
        <v>82</v>
      </c>
      <c r="E42" s="14">
        <f aca="true" t="shared" si="28" ref="E42:E48">D42/C42</f>
        <v>0.9213483146067416</v>
      </c>
      <c r="F42" s="55">
        <v>3</v>
      </c>
      <c r="G42" s="15">
        <f aca="true" t="shared" si="29" ref="G42:G48">F42/C42</f>
        <v>0.033707865168539325</v>
      </c>
      <c r="H42" s="47">
        <v>4</v>
      </c>
      <c r="I42" s="15">
        <f aca="true" t="shared" si="30" ref="I42:I48">H42/C42</f>
        <v>0.0449438202247191</v>
      </c>
      <c r="J42" s="92">
        <f aca="true" t="shared" si="31" ref="J42:J47">SUM(K42+M42+O42)</f>
        <v>28</v>
      </c>
      <c r="K42" s="47">
        <v>27</v>
      </c>
      <c r="L42" s="14">
        <f aca="true" t="shared" si="32" ref="L42:L48">K42/J42</f>
        <v>0.9642857142857143</v>
      </c>
      <c r="M42" s="55">
        <v>1</v>
      </c>
      <c r="N42" s="14">
        <f aca="true" t="shared" si="33" ref="N42:N48">M42/J42</f>
        <v>0.03571428571428571</v>
      </c>
      <c r="O42" s="55">
        <v>0</v>
      </c>
      <c r="P42" s="14">
        <f aca="true" t="shared" si="34" ref="P42:P48">O42/J42</f>
        <v>0</v>
      </c>
      <c r="Q42" s="15">
        <f aca="true" t="shared" si="35" ref="Q42:Q48">J42/C42</f>
        <v>0.3146067415730337</v>
      </c>
    </row>
    <row r="43" spans="1:17" ht="15">
      <c r="A43" s="13" t="s">
        <v>49</v>
      </c>
      <c r="B43" s="47">
        <v>84</v>
      </c>
      <c r="C43" s="92">
        <f t="shared" si="27"/>
        <v>82</v>
      </c>
      <c r="D43" s="47">
        <v>76</v>
      </c>
      <c r="E43" s="14">
        <f t="shared" si="28"/>
        <v>0.926829268292683</v>
      </c>
      <c r="F43" s="55">
        <v>1</v>
      </c>
      <c r="G43" s="15">
        <f t="shared" si="29"/>
        <v>0.012195121951219513</v>
      </c>
      <c r="H43" s="47">
        <v>5</v>
      </c>
      <c r="I43" s="15">
        <f t="shared" si="30"/>
        <v>0.06097560975609756</v>
      </c>
      <c r="J43" s="92">
        <f t="shared" si="31"/>
        <v>12</v>
      </c>
      <c r="K43" s="47">
        <v>10</v>
      </c>
      <c r="L43" s="14">
        <f t="shared" si="32"/>
        <v>0.8333333333333334</v>
      </c>
      <c r="M43" s="55">
        <v>0</v>
      </c>
      <c r="N43" s="14">
        <f t="shared" si="33"/>
        <v>0</v>
      </c>
      <c r="O43" s="55">
        <v>2</v>
      </c>
      <c r="P43" s="14">
        <f t="shared" si="34"/>
        <v>0.16666666666666666</v>
      </c>
      <c r="Q43" s="15">
        <f t="shared" si="35"/>
        <v>0.14634146341463414</v>
      </c>
    </row>
    <row r="44" spans="1:17" ht="15">
      <c r="A44" s="13" t="s">
        <v>50</v>
      </c>
      <c r="B44" s="47">
        <v>171</v>
      </c>
      <c r="C44" s="92">
        <f t="shared" si="27"/>
        <v>162</v>
      </c>
      <c r="D44" s="47">
        <v>152</v>
      </c>
      <c r="E44" s="14">
        <f t="shared" si="28"/>
        <v>0.9382716049382716</v>
      </c>
      <c r="F44" s="55">
        <v>2</v>
      </c>
      <c r="G44" s="15">
        <f t="shared" si="29"/>
        <v>0.012345679012345678</v>
      </c>
      <c r="H44" s="47">
        <v>8</v>
      </c>
      <c r="I44" s="15">
        <f t="shared" si="30"/>
        <v>0.04938271604938271</v>
      </c>
      <c r="J44" s="92">
        <f t="shared" si="31"/>
        <v>50</v>
      </c>
      <c r="K44" s="47">
        <v>45</v>
      </c>
      <c r="L44" s="14">
        <f t="shared" si="32"/>
        <v>0.9</v>
      </c>
      <c r="M44" s="55">
        <v>1</v>
      </c>
      <c r="N44" s="14">
        <f t="shared" si="33"/>
        <v>0.02</v>
      </c>
      <c r="O44" s="55">
        <v>4</v>
      </c>
      <c r="P44" s="14">
        <f t="shared" si="34"/>
        <v>0.08</v>
      </c>
      <c r="Q44" s="15">
        <f t="shared" si="35"/>
        <v>0.30864197530864196</v>
      </c>
    </row>
    <row r="45" spans="1:17" ht="15">
      <c r="A45" s="13" t="s">
        <v>51</v>
      </c>
      <c r="B45" s="47">
        <v>109</v>
      </c>
      <c r="C45" s="92">
        <f t="shared" si="27"/>
        <v>129</v>
      </c>
      <c r="D45" s="47">
        <v>126</v>
      </c>
      <c r="E45" s="14">
        <f t="shared" si="28"/>
        <v>0.9767441860465116</v>
      </c>
      <c r="F45" s="55">
        <v>0</v>
      </c>
      <c r="G45" s="15">
        <f t="shared" si="29"/>
        <v>0</v>
      </c>
      <c r="H45" s="47">
        <v>3</v>
      </c>
      <c r="I45" s="15">
        <f t="shared" si="30"/>
        <v>0.023255813953488372</v>
      </c>
      <c r="J45" s="92">
        <f t="shared" si="31"/>
        <v>28</v>
      </c>
      <c r="K45" s="47">
        <v>26</v>
      </c>
      <c r="L45" s="14">
        <f t="shared" si="32"/>
        <v>0.9285714285714286</v>
      </c>
      <c r="M45" s="55">
        <v>0</v>
      </c>
      <c r="N45" s="14">
        <f t="shared" si="33"/>
        <v>0</v>
      </c>
      <c r="O45" s="55">
        <v>2</v>
      </c>
      <c r="P45" s="14">
        <f t="shared" si="34"/>
        <v>0.07142857142857142</v>
      </c>
      <c r="Q45" s="15">
        <f t="shared" si="35"/>
        <v>0.21705426356589147</v>
      </c>
    </row>
    <row r="46" spans="1:17" ht="15">
      <c r="A46" s="13" t="s">
        <v>52</v>
      </c>
      <c r="B46" s="47">
        <v>74</v>
      </c>
      <c r="C46" s="92">
        <f t="shared" si="27"/>
        <v>85</v>
      </c>
      <c r="D46" s="47">
        <v>82</v>
      </c>
      <c r="E46" s="14">
        <f t="shared" si="28"/>
        <v>0.9647058823529412</v>
      </c>
      <c r="F46" s="55">
        <v>0</v>
      </c>
      <c r="G46" s="15">
        <f t="shared" si="29"/>
        <v>0</v>
      </c>
      <c r="H46" s="47">
        <v>3</v>
      </c>
      <c r="I46" s="15">
        <f t="shared" si="30"/>
        <v>0.03529411764705882</v>
      </c>
      <c r="J46" s="92">
        <f t="shared" si="31"/>
        <v>34</v>
      </c>
      <c r="K46" s="47">
        <v>32</v>
      </c>
      <c r="L46" s="14">
        <f t="shared" si="32"/>
        <v>0.9411764705882353</v>
      </c>
      <c r="M46" s="55">
        <v>0</v>
      </c>
      <c r="N46" s="14">
        <f t="shared" si="33"/>
        <v>0</v>
      </c>
      <c r="O46" s="55">
        <v>2</v>
      </c>
      <c r="P46" s="14">
        <f t="shared" si="34"/>
        <v>0.058823529411764705</v>
      </c>
      <c r="Q46" s="15">
        <f t="shared" si="35"/>
        <v>0.4</v>
      </c>
    </row>
    <row r="47" spans="1:17" ht="15">
      <c r="A47" s="13" t="s">
        <v>53</v>
      </c>
      <c r="B47" s="47">
        <v>120</v>
      </c>
      <c r="C47" s="92">
        <f t="shared" si="27"/>
        <v>107</v>
      </c>
      <c r="D47" s="47">
        <v>106</v>
      </c>
      <c r="E47" s="14">
        <f t="shared" si="28"/>
        <v>0.9906542056074766</v>
      </c>
      <c r="F47" s="55">
        <v>1</v>
      </c>
      <c r="G47" s="15">
        <f t="shared" si="29"/>
        <v>0.009345794392523364</v>
      </c>
      <c r="H47" s="47">
        <v>0</v>
      </c>
      <c r="I47" s="15">
        <f t="shared" si="30"/>
        <v>0</v>
      </c>
      <c r="J47" s="92">
        <f t="shared" si="31"/>
        <v>29</v>
      </c>
      <c r="K47" s="47">
        <v>29</v>
      </c>
      <c r="L47" s="14">
        <f t="shared" si="32"/>
        <v>1</v>
      </c>
      <c r="M47" s="55">
        <v>0</v>
      </c>
      <c r="N47" s="14">
        <f t="shared" si="33"/>
        <v>0</v>
      </c>
      <c r="O47" s="55">
        <v>0</v>
      </c>
      <c r="P47" s="14">
        <f t="shared" si="34"/>
        <v>0</v>
      </c>
      <c r="Q47" s="15">
        <f t="shared" si="35"/>
        <v>0.27102803738317754</v>
      </c>
    </row>
    <row r="48" spans="1:17" ht="15.75">
      <c r="A48" s="7" t="s">
        <v>54</v>
      </c>
      <c r="B48" s="51">
        <f>SUM(B42:B47)</f>
        <v>678</v>
      </c>
      <c r="C48" s="51">
        <f>SUM(C42:C47)</f>
        <v>654</v>
      </c>
      <c r="D48" s="51">
        <f>SUM(D42:D47)</f>
        <v>624</v>
      </c>
      <c r="E48" s="14">
        <f t="shared" si="28"/>
        <v>0.9541284403669725</v>
      </c>
      <c r="F48" s="51">
        <f>SUM(F42:F47)</f>
        <v>7</v>
      </c>
      <c r="G48" s="15">
        <f t="shared" si="29"/>
        <v>0.010703363914373088</v>
      </c>
      <c r="H48" s="51">
        <f>SUM(H42:H47)</f>
        <v>23</v>
      </c>
      <c r="I48" s="15">
        <f t="shared" si="30"/>
        <v>0.035168195718654434</v>
      </c>
      <c r="J48" s="51">
        <f>SUM(J42:J47)</f>
        <v>181</v>
      </c>
      <c r="K48" s="51">
        <f>SUM(K42:K47)</f>
        <v>169</v>
      </c>
      <c r="L48" s="14">
        <f t="shared" si="32"/>
        <v>0.9337016574585635</v>
      </c>
      <c r="M48" s="51">
        <f>SUM(M42:M47)</f>
        <v>2</v>
      </c>
      <c r="N48" s="14">
        <f t="shared" si="33"/>
        <v>0.011049723756906077</v>
      </c>
      <c r="O48" s="51">
        <f>SUM(O42:O47)</f>
        <v>10</v>
      </c>
      <c r="P48" s="14">
        <f t="shared" si="34"/>
        <v>0.055248618784530384</v>
      </c>
      <c r="Q48" s="17">
        <f t="shared" si="35"/>
        <v>0.27675840978593275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66</v>
      </c>
      <c r="C50" s="92">
        <f>SUM(D50+F50+H50)</f>
        <v>96</v>
      </c>
      <c r="D50" s="47">
        <v>68</v>
      </c>
      <c r="E50" s="14">
        <f aca="true" t="shared" si="36" ref="E50:E55">D50/C50</f>
        <v>0.7083333333333334</v>
      </c>
      <c r="F50" s="55">
        <v>16</v>
      </c>
      <c r="G50" s="15">
        <f aca="true" t="shared" si="37" ref="G50:G55">F50/C50</f>
        <v>0.16666666666666666</v>
      </c>
      <c r="H50" s="47">
        <v>12</v>
      </c>
      <c r="I50" s="15">
        <f aca="true" t="shared" si="38" ref="I50:I55">H50/C50</f>
        <v>0.125</v>
      </c>
      <c r="J50" s="92">
        <f>SUM(K50+M50+O50)</f>
        <v>8</v>
      </c>
      <c r="K50" s="47">
        <v>7</v>
      </c>
      <c r="L50" s="14">
        <f aca="true" t="shared" si="39" ref="L50:L55">K50/J50</f>
        <v>0.875</v>
      </c>
      <c r="M50" s="55">
        <v>0</v>
      </c>
      <c r="N50" s="14">
        <f aca="true" t="shared" si="40" ref="N50:N55">M50/J50</f>
        <v>0</v>
      </c>
      <c r="O50" s="55">
        <v>1</v>
      </c>
      <c r="P50" s="14">
        <f aca="true" t="shared" si="41" ref="P50:P55">O50/J50</f>
        <v>0.125</v>
      </c>
      <c r="Q50" s="15">
        <f aca="true" t="shared" si="42" ref="Q50:Q55">J50/C50</f>
        <v>0.08333333333333333</v>
      </c>
    </row>
    <row r="51" spans="1:17" ht="15">
      <c r="A51" s="13" t="s">
        <v>56</v>
      </c>
      <c r="B51" s="47">
        <v>109</v>
      </c>
      <c r="C51" s="92">
        <f>SUM(D51+F51+H51)</f>
        <v>124</v>
      </c>
      <c r="D51" s="47">
        <v>99</v>
      </c>
      <c r="E51" s="14">
        <f t="shared" si="36"/>
        <v>0.7983870967741935</v>
      </c>
      <c r="F51" s="55">
        <v>11</v>
      </c>
      <c r="G51" s="15">
        <f t="shared" si="37"/>
        <v>0.08870967741935484</v>
      </c>
      <c r="H51" s="47">
        <v>14</v>
      </c>
      <c r="I51" s="15">
        <f t="shared" si="38"/>
        <v>0.11290322580645161</v>
      </c>
      <c r="J51" s="92">
        <f>SUM(K51+M51+O51)</f>
        <v>39</v>
      </c>
      <c r="K51" s="47">
        <v>31</v>
      </c>
      <c r="L51" s="14">
        <f t="shared" si="39"/>
        <v>0.7948717948717948</v>
      </c>
      <c r="M51" s="55">
        <v>3</v>
      </c>
      <c r="N51" s="14">
        <f t="shared" si="40"/>
        <v>0.07692307692307693</v>
      </c>
      <c r="O51" s="55">
        <v>5</v>
      </c>
      <c r="P51" s="14">
        <f t="shared" si="41"/>
        <v>0.1282051282051282</v>
      </c>
      <c r="Q51" s="15">
        <f t="shared" si="42"/>
        <v>0.31451612903225806</v>
      </c>
    </row>
    <row r="52" spans="1:17" ht="15">
      <c r="A52" s="13" t="s">
        <v>57</v>
      </c>
      <c r="B52" s="47">
        <v>50</v>
      </c>
      <c r="C52" s="92">
        <f>SUM(D52+F52+H52)</f>
        <v>49</v>
      </c>
      <c r="D52" s="47">
        <v>36</v>
      </c>
      <c r="E52" s="14">
        <f t="shared" si="36"/>
        <v>0.7346938775510204</v>
      </c>
      <c r="F52" s="55">
        <v>6</v>
      </c>
      <c r="G52" s="15">
        <f t="shared" si="37"/>
        <v>0.12244897959183673</v>
      </c>
      <c r="H52" s="47">
        <v>7</v>
      </c>
      <c r="I52" s="15">
        <f t="shared" si="38"/>
        <v>0.14285714285714285</v>
      </c>
      <c r="J52" s="92">
        <f>SUM(K52+M52+O52)</f>
        <v>3</v>
      </c>
      <c r="K52" s="47">
        <v>2</v>
      </c>
      <c r="L52" s="14">
        <f t="shared" si="39"/>
        <v>0.6666666666666666</v>
      </c>
      <c r="M52" s="55">
        <v>1</v>
      </c>
      <c r="N52" s="14">
        <f t="shared" si="40"/>
        <v>0.3333333333333333</v>
      </c>
      <c r="O52" s="55">
        <v>0</v>
      </c>
      <c r="P52" s="14">
        <f t="shared" si="41"/>
        <v>0</v>
      </c>
      <c r="Q52" s="15">
        <f t="shared" si="42"/>
        <v>0.061224489795918366</v>
      </c>
    </row>
    <row r="53" spans="1:17" ht="15">
      <c r="A53" s="13" t="s">
        <v>58</v>
      </c>
      <c r="B53" s="47">
        <v>44</v>
      </c>
      <c r="C53" s="92">
        <f>SUM(D53+F53+H53)</f>
        <v>49</v>
      </c>
      <c r="D53" s="47">
        <v>48</v>
      </c>
      <c r="E53" s="14">
        <f t="shared" si="36"/>
        <v>0.9795918367346939</v>
      </c>
      <c r="F53" s="55">
        <v>0</v>
      </c>
      <c r="G53" s="15">
        <f t="shared" si="37"/>
        <v>0</v>
      </c>
      <c r="H53" s="47">
        <v>1</v>
      </c>
      <c r="I53" s="15">
        <f t="shared" si="38"/>
        <v>0.02040816326530612</v>
      </c>
      <c r="J53" s="92">
        <f>SUM(K53+M53+O53)</f>
        <v>20</v>
      </c>
      <c r="K53" s="47">
        <v>19</v>
      </c>
      <c r="L53" s="14">
        <f t="shared" si="39"/>
        <v>0.95</v>
      </c>
      <c r="M53" s="55">
        <v>0</v>
      </c>
      <c r="N53" s="14">
        <f t="shared" si="40"/>
        <v>0</v>
      </c>
      <c r="O53" s="55">
        <v>1</v>
      </c>
      <c r="P53" s="14">
        <f t="shared" si="41"/>
        <v>0.05</v>
      </c>
      <c r="Q53" s="15">
        <f t="shared" si="42"/>
        <v>0.40816326530612246</v>
      </c>
    </row>
    <row r="54" spans="1:17" ht="15">
      <c r="A54" s="13" t="s">
        <v>59</v>
      </c>
      <c r="B54" s="47">
        <v>180</v>
      </c>
      <c r="C54" s="92">
        <f>SUM(D54+F54+H54)</f>
        <v>194</v>
      </c>
      <c r="D54" s="47">
        <v>167</v>
      </c>
      <c r="E54" s="14">
        <f t="shared" si="36"/>
        <v>0.8608247422680413</v>
      </c>
      <c r="F54" s="55">
        <v>4</v>
      </c>
      <c r="G54" s="15">
        <f t="shared" si="37"/>
        <v>0.020618556701030927</v>
      </c>
      <c r="H54" s="47">
        <v>23</v>
      </c>
      <c r="I54" s="15">
        <f t="shared" si="38"/>
        <v>0.11855670103092783</v>
      </c>
      <c r="J54" s="92">
        <f>SUM(K54+M54+O54)</f>
        <v>96</v>
      </c>
      <c r="K54" s="47">
        <v>82</v>
      </c>
      <c r="L54" s="14">
        <f t="shared" si="39"/>
        <v>0.8541666666666666</v>
      </c>
      <c r="M54" s="55">
        <v>2</v>
      </c>
      <c r="N54" s="14">
        <f t="shared" si="40"/>
        <v>0.020833333333333332</v>
      </c>
      <c r="O54" s="55">
        <v>12</v>
      </c>
      <c r="P54" s="14">
        <f t="shared" si="41"/>
        <v>0.125</v>
      </c>
      <c r="Q54" s="15">
        <f t="shared" si="42"/>
        <v>0.4948453608247423</v>
      </c>
    </row>
    <row r="55" spans="1:17" ht="15.75">
      <c r="A55" s="7" t="s">
        <v>60</v>
      </c>
      <c r="B55" s="51">
        <f>SUM(B50:B54)</f>
        <v>449</v>
      </c>
      <c r="C55" s="51">
        <f>SUM(C50:C54)</f>
        <v>512</v>
      </c>
      <c r="D55" s="51">
        <f>SUM(D50:D54)</f>
        <v>418</v>
      </c>
      <c r="E55" s="14">
        <f t="shared" si="36"/>
        <v>0.81640625</v>
      </c>
      <c r="F55" s="51">
        <f>SUM(F50:F54)</f>
        <v>37</v>
      </c>
      <c r="G55" s="15">
        <f t="shared" si="37"/>
        <v>0.072265625</v>
      </c>
      <c r="H55" s="51">
        <f>SUM(H50:H54)</f>
        <v>57</v>
      </c>
      <c r="I55" s="15">
        <f t="shared" si="38"/>
        <v>0.111328125</v>
      </c>
      <c r="J55" s="51">
        <f>SUM(J50:J54)</f>
        <v>166</v>
      </c>
      <c r="K55" s="51">
        <f>SUM(K50:K54)</f>
        <v>141</v>
      </c>
      <c r="L55" s="14">
        <f t="shared" si="39"/>
        <v>0.8493975903614458</v>
      </c>
      <c r="M55" s="51">
        <f>SUM(M50:M54)</f>
        <v>6</v>
      </c>
      <c r="N55" s="14">
        <f t="shared" si="40"/>
        <v>0.03614457831325301</v>
      </c>
      <c r="O55" s="51">
        <f>SUM(O50:O54)</f>
        <v>19</v>
      </c>
      <c r="P55" s="14">
        <f t="shared" si="41"/>
        <v>0.1144578313253012</v>
      </c>
      <c r="Q55" s="17">
        <f t="shared" si="42"/>
        <v>0.32421875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174</v>
      </c>
      <c r="C57" s="92">
        <f>SUM(D57+F57+H57)</f>
        <v>152</v>
      </c>
      <c r="D57" s="47">
        <v>49</v>
      </c>
      <c r="E57" s="14">
        <f>D57/C57</f>
        <v>0.3223684210526316</v>
      </c>
      <c r="F57" s="55">
        <v>79</v>
      </c>
      <c r="G57" s="15">
        <f>F57/C57</f>
        <v>0.5197368421052632</v>
      </c>
      <c r="H57" s="47">
        <v>24</v>
      </c>
      <c r="I57" s="15">
        <f>H57/C57</f>
        <v>0.15789473684210525</v>
      </c>
      <c r="J57" s="92">
        <f>SUM(K57+M57+O57)</f>
        <v>61</v>
      </c>
      <c r="K57" s="47">
        <v>13</v>
      </c>
      <c r="L57" s="14">
        <f>K57/J57</f>
        <v>0.21311475409836064</v>
      </c>
      <c r="M57" s="55">
        <v>34</v>
      </c>
      <c r="N57" s="14">
        <f>M57/J57</f>
        <v>0.5573770491803278</v>
      </c>
      <c r="O57" s="55">
        <v>14</v>
      </c>
      <c r="P57" s="14">
        <f>O57/J57</f>
        <v>0.22950819672131148</v>
      </c>
      <c r="Q57" s="15">
        <f>J57/C57</f>
        <v>0.40131578947368424</v>
      </c>
    </row>
    <row r="58" spans="1:17" ht="15">
      <c r="A58" s="13" t="s">
        <v>62</v>
      </c>
      <c r="B58" s="47">
        <v>152</v>
      </c>
      <c r="C58" s="92">
        <f>SUM(D58+F58+H58)</f>
        <v>185</v>
      </c>
      <c r="D58" s="47">
        <v>93</v>
      </c>
      <c r="E58" s="14">
        <f>D58/C58</f>
        <v>0.5027027027027027</v>
      </c>
      <c r="F58" s="55">
        <v>61</v>
      </c>
      <c r="G58" s="15">
        <f>F58/C58</f>
        <v>0.32972972972972975</v>
      </c>
      <c r="H58" s="47">
        <v>31</v>
      </c>
      <c r="I58" s="15">
        <f>H58/C58</f>
        <v>0.16756756756756758</v>
      </c>
      <c r="J58" s="92">
        <f>SUM(K58+M58+O58)</f>
        <v>77</v>
      </c>
      <c r="K58" s="47">
        <v>27</v>
      </c>
      <c r="L58" s="14">
        <f>K58/J58</f>
        <v>0.35064935064935066</v>
      </c>
      <c r="M58" s="55">
        <v>35</v>
      </c>
      <c r="N58" s="14">
        <f>M58/J58</f>
        <v>0.45454545454545453</v>
      </c>
      <c r="O58" s="55">
        <v>15</v>
      </c>
      <c r="P58" s="14">
        <f>O58/J58</f>
        <v>0.19480519480519481</v>
      </c>
      <c r="Q58" s="15">
        <f>J58/C58</f>
        <v>0.41621621621621624</v>
      </c>
    </row>
    <row r="59" spans="1:17" ht="15">
      <c r="A59" s="13" t="s">
        <v>63</v>
      </c>
      <c r="B59" s="47">
        <v>97</v>
      </c>
      <c r="C59" s="92">
        <f>SUM(D59+F59+H59)</f>
        <v>93</v>
      </c>
      <c r="D59" s="47">
        <v>53</v>
      </c>
      <c r="E59" s="14">
        <f>D59/C59</f>
        <v>0.5698924731182796</v>
      </c>
      <c r="F59" s="55">
        <v>29</v>
      </c>
      <c r="G59" s="15">
        <f>F59/C59</f>
        <v>0.3118279569892473</v>
      </c>
      <c r="H59" s="47">
        <v>11</v>
      </c>
      <c r="I59" s="15">
        <f>H59/C59</f>
        <v>0.11827956989247312</v>
      </c>
      <c r="J59" s="92">
        <f>SUM(K59+M59+O59)</f>
        <v>27</v>
      </c>
      <c r="K59" s="47">
        <v>13</v>
      </c>
      <c r="L59" s="14">
        <f>K59/J59</f>
        <v>0.48148148148148145</v>
      </c>
      <c r="M59" s="55">
        <v>9</v>
      </c>
      <c r="N59" s="14">
        <f>M59/J59</f>
        <v>0.3333333333333333</v>
      </c>
      <c r="O59" s="55">
        <v>5</v>
      </c>
      <c r="P59" s="14">
        <f>O59/J59</f>
        <v>0.18518518518518517</v>
      </c>
      <c r="Q59" s="15">
        <f>J59/C59</f>
        <v>0.2903225806451613</v>
      </c>
    </row>
    <row r="60" spans="1:17" ht="15">
      <c r="A60" s="13" t="s">
        <v>64</v>
      </c>
      <c r="B60" s="47">
        <v>190</v>
      </c>
      <c r="C60" s="92">
        <f>SUM(D60+F60+H60)</f>
        <v>213</v>
      </c>
      <c r="D60" s="47">
        <v>151</v>
      </c>
      <c r="E60" s="14">
        <f>D60/C60</f>
        <v>0.7089201877934272</v>
      </c>
      <c r="F60" s="55">
        <v>44</v>
      </c>
      <c r="G60" s="15">
        <f>F60/C60</f>
        <v>0.20657276995305165</v>
      </c>
      <c r="H60" s="47">
        <v>18</v>
      </c>
      <c r="I60" s="15">
        <f>H60/C60</f>
        <v>0.08450704225352113</v>
      </c>
      <c r="J60" s="92">
        <f>SUM(K60+M60+O60)</f>
        <v>43</v>
      </c>
      <c r="K60" s="47">
        <v>22</v>
      </c>
      <c r="L60" s="14">
        <f>K60/J60</f>
        <v>0.5116279069767442</v>
      </c>
      <c r="M60" s="55">
        <v>16</v>
      </c>
      <c r="N60" s="14">
        <f>M60/J60</f>
        <v>0.37209302325581395</v>
      </c>
      <c r="O60" s="55">
        <v>5</v>
      </c>
      <c r="P60" s="14">
        <f>O60/J60</f>
        <v>0.11627906976744186</v>
      </c>
      <c r="Q60" s="15">
        <f>J60/C60</f>
        <v>0.20187793427230047</v>
      </c>
    </row>
    <row r="61" spans="1:17" ht="15.75">
      <c r="A61" s="7" t="s">
        <v>65</v>
      </c>
      <c r="B61" s="51">
        <f>SUM(B57:B60)</f>
        <v>613</v>
      </c>
      <c r="C61" s="51">
        <f>SUM(C57:C60)</f>
        <v>643</v>
      </c>
      <c r="D61" s="51">
        <f>SUM(D57:D60)</f>
        <v>346</v>
      </c>
      <c r="E61" s="14">
        <f>D61/C61</f>
        <v>0.5381026438569206</v>
      </c>
      <c r="F61" s="51">
        <f>SUM(F57:F60)</f>
        <v>213</v>
      </c>
      <c r="G61" s="15">
        <f>F61/C61</f>
        <v>0.3312597200622084</v>
      </c>
      <c r="H61" s="51">
        <f>SUM(H57:H60)</f>
        <v>84</v>
      </c>
      <c r="I61" s="15">
        <f>H61/C61</f>
        <v>0.13063763608087092</v>
      </c>
      <c r="J61" s="51">
        <f>SUM(J57:J60)</f>
        <v>208</v>
      </c>
      <c r="K61" s="51">
        <f>SUM(K57:K60)</f>
        <v>75</v>
      </c>
      <c r="L61" s="14">
        <f>K61/J61</f>
        <v>0.3605769230769231</v>
      </c>
      <c r="M61" s="51">
        <f>SUM(M57:M60)</f>
        <v>94</v>
      </c>
      <c r="N61" s="14">
        <f>M61/J61</f>
        <v>0.4519230769230769</v>
      </c>
      <c r="O61" s="51">
        <f>SUM(O57:O60)</f>
        <v>39</v>
      </c>
      <c r="P61" s="14">
        <f>O61/J61</f>
        <v>0.1875</v>
      </c>
      <c r="Q61" s="17">
        <f>J61/C61</f>
        <v>0.3234836702954899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48</v>
      </c>
      <c r="C63" s="92">
        <f>SUM(D63+F63+H63)</f>
        <v>35</v>
      </c>
      <c r="D63" s="47">
        <v>28</v>
      </c>
      <c r="E63" s="14">
        <f>D63/C63</f>
        <v>0.8</v>
      </c>
      <c r="F63" s="55">
        <v>4</v>
      </c>
      <c r="G63" s="15">
        <f>F63/C63</f>
        <v>0.11428571428571428</v>
      </c>
      <c r="H63" s="47">
        <v>3</v>
      </c>
      <c r="I63" s="15">
        <f>H63/C63</f>
        <v>0.08571428571428572</v>
      </c>
      <c r="J63" s="92">
        <f>SUM(K63+M63+O63)</f>
        <v>10</v>
      </c>
      <c r="K63" s="47">
        <v>3</v>
      </c>
      <c r="L63" s="14">
        <f>K63/J63</f>
        <v>0.3</v>
      </c>
      <c r="M63" s="55">
        <v>4</v>
      </c>
      <c r="N63" s="14">
        <f>M63/J63</f>
        <v>0.4</v>
      </c>
      <c r="O63" s="55">
        <v>3</v>
      </c>
      <c r="P63" s="14">
        <f>O63/J63</f>
        <v>0.3</v>
      </c>
      <c r="Q63" s="15">
        <f>J63/C63</f>
        <v>0.2857142857142857</v>
      </c>
    </row>
    <row r="64" spans="1:17" ht="15">
      <c r="A64" s="13" t="s">
        <v>67</v>
      </c>
      <c r="B64" s="47">
        <v>5</v>
      </c>
      <c r="C64" s="92">
        <f>SUM(D64+F64+H64)</f>
        <v>9</v>
      </c>
      <c r="D64" s="47">
        <v>5</v>
      </c>
      <c r="E64" s="14">
        <f>D64/C64</f>
        <v>0.5555555555555556</v>
      </c>
      <c r="F64" s="55">
        <v>3</v>
      </c>
      <c r="G64" s="15">
        <f>F64/C64</f>
        <v>0.3333333333333333</v>
      </c>
      <c r="H64" s="47">
        <v>1</v>
      </c>
      <c r="I64" s="15">
        <f>H64/C64</f>
        <v>0.1111111111111111</v>
      </c>
      <c r="J64" s="92">
        <f>SUM(K64+M64+O64)</f>
        <v>3</v>
      </c>
      <c r="K64" s="47">
        <v>2</v>
      </c>
      <c r="L64" s="14">
        <f>K64/J64</f>
        <v>0.6666666666666666</v>
      </c>
      <c r="M64" s="55">
        <v>1</v>
      </c>
      <c r="N64" s="14">
        <f>M64/J64</f>
        <v>0.3333333333333333</v>
      </c>
      <c r="O64" s="55">
        <v>0</v>
      </c>
      <c r="P64" s="14">
        <f>O64/J64</f>
        <v>0</v>
      </c>
      <c r="Q64" s="15">
        <f>J64/C64</f>
        <v>0.3333333333333333</v>
      </c>
    </row>
    <row r="65" spans="1:17" ht="15.75">
      <c r="A65" s="7" t="s">
        <v>68</v>
      </c>
      <c r="B65" s="51">
        <f>SUM(B63:B64)</f>
        <v>53</v>
      </c>
      <c r="C65" s="51">
        <f>SUM(C63:C64)</f>
        <v>44</v>
      </c>
      <c r="D65" s="51">
        <f>SUM(D63:D64)</f>
        <v>33</v>
      </c>
      <c r="E65" s="14">
        <f>D65/C65</f>
        <v>0.75</v>
      </c>
      <c r="F65" s="51">
        <f>SUM(F63:F64)</f>
        <v>7</v>
      </c>
      <c r="G65" s="15">
        <f>F65/C65</f>
        <v>0.1590909090909091</v>
      </c>
      <c r="H65" s="51">
        <f>SUM(H63:H64)</f>
        <v>4</v>
      </c>
      <c r="I65" s="15">
        <f>H65/C65</f>
        <v>0.09090909090909091</v>
      </c>
      <c r="J65" s="51">
        <f>SUM(J63:J64)</f>
        <v>13</v>
      </c>
      <c r="K65" s="51">
        <f>SUM(K63:K64)</f>
        <v>5</v>
      </c>
      <c r="L65" s="14">
        <f>K65/J65</f>
        <v>0.38461538461538464</v>
      </c>
      <c r="M65" s="51">
        <f>SUM(M63:M64)</f>
        <v>5</v>
      </c>
      <c r="N65" s="14">
        <f>M65/J65</f>
        <v>0.38461538461538464</v>
      </c>
      <c r="O65" s="51">
        <f>SUM(O63:O64)</f>
        <v>3</v>
      </c>
      <c r="P65" s="14">
        <f>O65/J65</f>
        <v>0.23076923076923078</v>
      </c>
      <c r="Q65" s="17">
        <f>J65/C65</f>
        <v>0.29545454545454547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2137</v>
      </c>
      <c r="C67" s="51">
        <f>SUM(C40,C48,C55,C61,C65)</f>
        <v>2220</v>
      </c>
      <c r="D67" s="51">
        <f>SUM(D40,D48,D55,D61,D65)</f>
        <v>1733</v>
      </c>
      <c r="E67" s="14">
        <f>D67/C67</f>
        <v>0.7806306306306307</v>
      </c>
      <c r="F67" s="51">
        <f>SUM(F40,F48,F55,F61,F65)</f>
        <v>276</v>
      </c>
      <c r="G67" s="15">
        <f>F67/C67</f>
        <v>0.12432432432432433</v>
      </c>
      <c r="H67" s="51">
        <f>SUM(H40,H48,H55,H61,H65)</f>
        <v>211</v>
      </c>
      <c r="I67" s="15">
        <f>H67/C67</f>
        <v>0.09504504504504505</v>
      </c>
      <c r="J67" s="51">
        <f>SUM(J40,J48,J55,J61,J65)</f>
        <v>650</v>
      </c>
      <c r="K67" s="51">
        <f>SUM(K40,K48,K55,K61,K65)</f>
        <v>452</v>
      </c>
      <c r="L67" s="14">
        <f>K67/J67</f>
        <v>0.6953846153846154</v>
      </c>
      <c r="M67" s="51">
        <f>SUM(M40,M48,M55,M61,M65)</f>
        <v>107</v>
      </c>
      <c r="N67" s="14">
        <f>M67/J67</f>
        <v>0.1646153846153846</v>
      </c>
      <c r="O67" s="51">
        <f>SUM(O40,O48,O55,O61,O65)</f>
        <v>91</v>
      </c>
      <c r="P67" s="14">
        <f>O67/J67</f>
        <v>0.14</v>
      </c>
      <c r="Q67" s="17">
        <f>J67/C67</f>
        <v>0.2927927927927928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4695</v>
      </c>
      <c r="C69" s="51">
        <f>C35+C67</f>
        <v>4905</v>
      </c>
      <c r="D69" s="51">
        <f>D35+D67</f>
        <v>3789</v>
      </c>
      <c r="E69" s="14">
        <f>D69/C69</f>
        <v>0.7724770642201835</v>
      </c>
      <c r="F69" s="51">
        <f>F35+F67</f>
        <v>656</v>
      </c>
      <c r="G69" s="15">
        <f>F69/C69</f>
        <v>0.13374108053007136</v>
      </c>
      <c r="H69" s="51">
        <f>H35+H67</f>
        <v>460</v>
      </c>
      <c r="I69" s="15">
        <f>H69/C69</f>
        <v>0.09378185524974515</v>
      </c>
      <c r="J69" s="51">
        <f>J35+J67</f>
        <v>1462</v>
      </c>
      <c r="K69" s="51">
        <f>K35+K67</f>
        <v>1002</v>
      </c>
      <c r="L69" s="14">
        <f>K69/J69</f>
        <v>0.6853625170998632</v>
      </c>
      <c r="M69" s="51">
        <f>M35+M67</f>
        <v>270</v>
      </c>
      <c r="N69" s="14">
        <f>M69/J69</f>
        <v>0.18467852257181944</v>
      </c>
      <c r="O69" s="51">
        <f>O35+O67</f>
        <v>190</v>
      </c>
      <c r="P69" s="14">
        <f>O69/J69</f>
        <v>0.12995896032831739</v>
      </c>
      <c r="Q69" s="17">
        <f>J69/C69</f>
        <v>0.29806320081549437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pane xSplit="1" ySplit="3" topLeftCell="D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6" sqref="D6"/>
    </sheetView>
  </sheetViews>
  <sheetFormatPr defaultColWidth="9.140625" defaultRowHeight="12.75"/>
  <cols>
    <col min="1" max="1" width="18.421875" style="0" bestFit="1" customWidth="1"/>
    <col min="2" max="3" width="8.8515625" style="60" bestFit="1" customWidth="1"/>
    <col min="4" max="4" width="9.28125" style="60" bestFit="1" customWidth="1"/>
    <col min="5" max="5" width="11.00390625" style="0" bestFit="1" customWidth="1"/>
    <col min="6" max="6" width="9.28125" style="60" bestFit="1" customWidth="1"/>
    <col min="7" max="7" width="9.28125" style="0" bestFit="1" customWidth="1"/>
    <col min="8" max="8" width="9.28125" style="60" bestFit="1" customWidth="1"/>
    <col min="9" max="9" width="9.28125" style="0" bestFit="1" customWidth="1"/>
    <col min="10" max="10" width="8.8515625" style="60" bestFit="1" customWidth="1"/>
    <col min="11" max="11" width="9.28125" style="60" bestFit="1" customWidth="1"/>
    <col min="12" max="12" width="9.28125" style="0" bestFit="1" customWidth="1"/>
    <col min="13" max="13" width="9.28125" style="60" bestFit="1" customWidth="1"/>
    <col min="14" max="14" width="9.28125" style="0" bestFit="1" customWidth="1"/>
    <col min="15" max="15" width="9.28125" style="60" bestFit="1" customWidth="1"/>
    <col min="16" max="16" width="9.28125" style="0" bestFit="1" customWidth="1"/>
    <col min="17" max="17" width="11.140625" style="0" bestFit="1" customWidth="1"/>
  </cols>
  <sheetData>
    <row r="1" spans="1:17" ht="15.75">
      <c r="A1" s="1"/>
      <c r="B1" s="66" t="s">
        <v>7</v>
      </c>
      <c r="C1" s="93" t="s">
        <v>1</v>
      </c>
      <c r="D1" s="94"/>
      <c r="E1" s="94"/>
      <c r="F1" s="94"/>
      <c r="G1" s="94"/>
      <c r="H1" s="94"/>
      <c r="I1" s="95"/>
      <c r="J1" s="96" t="s">
        <v>2</v>
      </c>
      <c r="K1" s="97"/>
      <c r="L1" s="97"/>
      <c r="M1" s="97"/>
      <c r="N1" s="97"/>
      <c r="O1" s="97"/>
      <c r="P1" s="97"/>
      <c r="Q1" s="98"/>
    </row>
    <row r="2" spans="1:17" ht="15.75">
      <c r="A2" s="4"/>
      <c r="B2" s="67" t="s">
        <v>0</v>
      </c>
      <c r="C2" s="65"/>
      <c r="D2" s="93" t="s">
        <v>3</v>
      </c>
      <c r="E2" s="95"/>
      <c r="F2" s="99" t="s">
        <v>4</v>
      </c>
      <c r="G2" s="100"/>
      <c r="H2" s="100"/>
      <c r="I2" s="101"/>
      <c r="J2" s="62"/>
      <c r="K2" s="93" t="s">
        <v>3</v>
      </c>
      <c r="L2" s="95"/>
      <c r="M2" s="99" t="s">
        <v>4</v>
      </c>
      <c r="N2" s="100"/>
      <c r="O2" s="100"/>
      <c r="P2" s="101"/>
      <c r="Q2" s="6" t="s">
        <v>5</v>
      </c>
    </row>
    <row r="3" spans="1:17" ht="15.75">
      <c r="A3" s="22" t="s">
        <v>6</v>
      </c>
      <c r="B3" s="68" t="s">
        <v>71</v>
      </c>
      <c r="C3" s="69" t="s">
        <v>7</v>
      </c>
      <c r="D3" s="69" t="s">
        <v>8</v>
      </c>
      <c r="E3" s="9" t="s">
        <v>5</v>
      </c>
      <c r="F3" s="70" t="s">
        <v>9</v>
      </c>
      <c r="G3" s="10" t="s">
        <v>10</v>
      </c>
      <c r="H3" s="68" t="s">
        <v>11</v>
      </c>
      <c r="I3" s="11" t="s">
        <v>12</v>
      </c>
      <c r="J3" s="68" t="s">
        <v>7</v>
      </c>
      <c r="K3" s="69" t="s">
        <v>8</v>
      </c>
      <c r="L3" s="5" t="s">
        <v>5</v>
      </c>
      <c r="M3" s="68" t="s">
        <v>9</v>
      </c>
      <c r="N3" s="10" t="s">
        <v>10</v>
      </c>
      <c r="O3" s="68" t="s">
        <v>11</v>
      </c>
      <c r="P3" s="10" t="s">
        <v>13</v>
      </c>
      <c r="Q3" s="12" t="s">
        <v>14</v>
      </c>
    </row>
    <row r="4" spans="1:17" ht="15">
      <c r="A4" s="13" t="s">
        <v>15</v>
      </c>
      <c r="B4" s="47">
        <v>448</v>
      </c>
      <c r="C4" s="92">
        <f>SUM(D4+F4+H4)</f>
        <v>534</v>
      </c>
      <c r="D4" s="47">
        <v>427</v>
      </c>
      <c r="E4" s="14">
        <f aca="true" t="shared" si="0" ref="E4:E12">D4/C4</f>
        <v>0.799625468164794</v>
      </c>
      <c r="F4" s="55">
        <v>33</v>
      </c>
      <c r="G4" s="15">
        <f aca="true" t="shared" si="1" ref="G4:G12">F4/C4</f>
        <v>0.06179775280898876</v>
      </c>
      <c r="H4" s="47">
        <v>74</v>
      </c>
      <c r="I4" s="15">
        <f aca="true" t="shared" si="2" ref="I4:I12">H4/C4</f>
        <v>0.13857677902621723</v>
      </c>
      <c r="J4" s="92">
        <f>SUM(K4+M4+O4)</f>
        <v>146</v>
      </c>
      <c r="K4" s="47">
        <v>121</v>
      </c>
      <c r="L4" s="14">
        <f aca="true" t="shared" si="3" ref="L4:L12">K4/J4</f>
        <v>0.8287671232876712</v>
      </c>
      <c r="M4" s="55">
        <v>3</v>
      </c>
      <c r="N4" s="14">
        <f aca="true" t="shared" si="4" ref="N4:N12">M4/J4</f>
        <v>0.02054794520547945</v>
      </c>
      <c r="O4" s="55">
        <v>22</v>
      </c>
      <c r="P4" s="14">
        <f>O4/J4</f>
        <v>0.1506849315068493</v>
      </c>
      <c r="Q4" s="15">
        <f aca="true" t="shared" si="5" ref="Q4:Q12">J4/C4</f>
        <v>0.27340823970037453</v>
      </c>
    </row>
    <row r="5" spans="1:17" ht="15">
      <c r="A5" s="13" t="s">
        <v>16</v>
      </c>
      <c r="B5" s="47">
        <v>256</v>
      </c>
      <c r="C5" s="92">
        <f aca="true" t="shared" si="6" ref="C5:C11">SUM(D5+F5+H5)</f>
        <v>295</v>
      </c>
      <c r="D5" s="47">
        <v>168</v>
      </c>
      <c r="E5" s="14">
        <f t="shared" si="0"/>
        <v>0.5694915254237288</v>
      </c>
      <c r="F5" s="55">
        <v>102</v>
      </c>
      <c r="G5" s="15">
        <f t="shared" si="1"/>
        <v>0.34576271186440677</v>
      </c>
      <c r="H5" s="47">
        <v>25</v>
      </c>
      <c r="I5" s="15">
        <f t="shared" si="2"/>
        <v>0.0847457627118644</v>
      </c>
      <c r="J5" s="92">
        <f aca="true" t="shared" si="7" ref="J5:J11">SUM(K5+M5+O5)</f>
        <v>137</v>
      </c>
      <c r="K5" s="47">
        <v>85</v>
      </c>
      <c r="L5" s="14">
        <f t="shared" si="3"/>
        <v>0.6204379562043796</v>
      </c>
      <c r="M5" s="55">
        <v>44</v>
      </c>
      <c r="N5" s="14">
        <f t="shared" si="4"/>
        <v>0.32116788321167883</v>
      </c>
      <c r="O5" s="55">
        <v>8</v>
      </c>
      <c r="P5" s="14">
        <f aca="true" t="shared" si="8" ref="P5:P12">O5/J5</f>
        <v>0.058394160583941604</v>
      </c>
      <c r="Q5" s="15">
        <f t="shared" si="5"/>
        <v>0.46440677966101696</v>
      </c>
    </row>
    <row r="6" spans="1:17" ht="15">
      <c r="A6" s="13" t="s">
        <v>17</v>
      </c>
      <c r="B6" s="47">
        <v>27</v>
      </c>
      <c r="C6" s="92">
        <f t="shared" si="6"/>
        <v>25</v>
      </c>
      <c r="D6" s="47">
        <v>23</v>
      </c>
      <c r="E6" s="14">
        <f t="shared" si="0"/>
        <v>0.92</v>
      </c>
      <c r="F6" s="55">
        <v>1</v>
      </c>
      <c r="G6" s="15">
        <f t="shared" si="1"/>
        <v>0.04</v>
      </c>
      <c r="H6" s="47">
        <v>1</v>
      </c>
      <c r="I6" s="15">
        <f t="shared" si="2"/>
        <v>0.04</v>
      </c>
      <c r="J6" s="92">
        <f t="shared" si="7"/>
        <v>0</v>
      </c>
      <c r="K6" s="47">
        <v>0</v>
      </c>
      <c r="L6" s="14" t="e">
        <f t="shared" si="3"/>
        <v>#DIV/0!</v>
      </c>
      <c r="M6" s="55">
        <v>0</v>
      </c>
      <c r="N6" s="14" t="e">
        <f t="shared" si="4"/>
        <v>#DIV/0!</v>
      </c>
      <c r="O6" s="55">
        <v>0</v>
      </c>
      <c r="P6" s="14" t="e">
        <f t="shared" si="8"/>
        <v>#DIV/0!</v>
      </c>
      <c r="Q6" s="15">
        <f t="shared" si="5"/>
        <v>0</v>
      </c>
    </row>
    <row r="7" spans="1:17" ht="15">
      <c r="A7" s="13" t="s">
        <v>18</v>
      </c>
      <c r="B7" s="47">
        <v>31</v>
      </c>
      <c r="C7" s="92">
        <f t="shared" si="6"/>
        <v>23</v>
      </c>
      <c r="D7" s="47">
        <v>22</v>
      </c>
      <c r="E7" s="14">
        <f t="shared" si="0"/>
        <v>0.9565217391304348</v>
      </c>
      <c r="F7" s="55">
        <v>0</v>
      </c>
      <c r="G7" s="15">
        <f t="shared" si="1"/>
        <v>0</v>
      </c>
      <c r="H7" s="47">
        <v>1</v>
      </c>
      <c r="I7" s="15">
        <f t="shared" si="2"/>
        <v>0.043478260869565216</v>
      </c>
      <c r="J7" s="92">
        <f t="shared" si="7"/>
        <v>1</v>
      </c>
      <c r="K7" s="47">
        <v>1</v>
      </c>
      <c r="L7" s="14">
        <f t="shared" si="3"/>
        <v>1</v>
      </c>
      <c r="M7" s="55">
        <v>0</v>
      </c>
      <c r="N7" s="14">
        <f t="shared" si="4"/>
        <v>0</v>
      </c>
      <c r="O7" s="55">
        <v>0</v>
      </c>
      <c r="P7" s="14">
        <f t="shared" si="8"/>
        <v>0</v>
      </c>
      <c r="Q7" s="15">
        <f t="shared" si="5"/>
        <v>0.043478260869565216</v>
      </c>
    </row>
    <row r="8" spans="1:17" ht="15">
      <c r="A8" s="13" t="s">
        <v>19</v>
      </c>
      <c r="B8" s="47">
        <v>35</v>
      </c>
      <c r="C8" s="92">
        <f t="shared" si="6"/>
        <v>31</v>
      </c>
      <c r="D8" s="47">
        <v>27</v>
      </c>
      <c r="E8" s="14">
        <f t="shared" si="0"/>
        <v>0.8709677419354839</v>
      </c>
      <c r="F8" s="55">
        <v>2</v>
      </c>
      <c r="G8" s="15">
        <f t="shared" si="1"/>
        <v>0.06451612903225806</v>
      </c>
      <c r="H8" s="47">
        <v>2</v>
      </c>
      <c r="I8" s="15">
        <f t="shared" si="2"/>
        <v>0.06451612903225806</v>
      </c>
      <c r="J8" s="92">
        <f t="shared" si="7"/>
        <v>5</v>
      </c>
      <c r="K8" s="47">
        <v>3</v>
      </c>
      <c r="L8" s="14">
        <f t="shared" si="3"/>
        <v>0.6</v>
      </c>
      <c r="M8" s="55">
        <v>2</v>
      </c>
      <c r="N8" s="14">
        <f t="shared" si="4"/>
        <v>0.4</v>
      </c>
      <c r="O8" s="55">
        <v>0</v>
      </c>
      <c r="P8" s="14">
        <f t="shared" si="8"/>
        <v>0</v>
      </c>
      <c r="Q8" s="15">
        <f t="shared" si="5"/>
        <v>0.16129032258064516</v>
      </c>
    </row>
    <row r="9" spans="1:17" ht="15">
      <c r="A9" s="13" t="s">
        <v>20</v>
      </c>
      <c r="B9" s="47">
        <v>36</v>
      </c>
      <c r="C9" s="92">
        <f t="shared" si="6"/>
        <v>28</v>
      </c>
      <c r="D9" s="47">
        <v>24</v>
      </c>
      <c r="E9" s="14">
        <f t="shared" si="0"/>
        <v>0.8571428571428571</v>
      </c>
      <c r="F9" s="55">
        <v>0</v>
      </c>
      <c r="G9" s="15">
        <f t="shared" si="1"/>
        <v>0</v>
      </c>
      <c r="H9" s="47">
        <v>4</v>
      </c>
      <c r="I9" s="15">
        <f t="shared" si="2"/>
        <v>0.14285714285714285</v>
      </c>
      <c r="J9" s="92">
        <f t="shared" si="7"/>
        <v>7</v>
      </c>
      <c r="K9" s="47">
        <v>7</v>
      </c>
      <c r="L9" s="14">
        <f t="shared" si="3"/>
        <v>1</v>
      </c>
      <c r="M9" s="55">
        <v>0</v>
      </c>
      <c r="N9" s="14">
        <f t="shared" si="4"/>
        <v>0</v>
      </c>
      <c r="O9" s="55">
        <v>0</v>
      </c>
      <c r="P9" s="14">
        <f t="shared" si="8"/>
        <v>0</v>
      </c>
      <c r="Q9" s="15">
        <f t="shared" si="5"/>
        <v>0.25</v>
      </c>
    </row>
    <row r="10" spans="1:17" ht="15">
      <c r="A10" s="13" t="s">
        <v>21</v>
      </c>
      <c r="B10" s="47">
        <v>24</v>
      </c>
      <c r="C10" s="92">
        <f t="shared" si="6"/>
        <v>25</v>
      </c>
      <c r="D10" s="47">
        <v>22</v>
      </c>
      <c r="E10" s="14">
        <f t="shared" si="0"/>
        <v>0.88</v>
      </c>
      <c r="F10" s="55">
        <v>0</v>
      </c>
      <c r="G10" s="15">
        <f t="shared" si="1"/>
        <v>0</v>
      </c>
      <c r="H10" s="47">
        <v>3</v>
      </c>
      <c r="I10" s="15">
        <f t="shared" si="2"/>
        <v>0.12</v>
      </c>
      <c r="J10" s="92">
        <f t="shared" si="7"/>
        <v>3</v>
      </c>
      <c r="K10" s="47">
        <v>3</v>
      </c>
      <c r="L10" s="14">
        <f t="shared" si="3"/>
        <v>1</v>
      </c>
      <c r="M10" s="55">
        <v>0</v>
      </c>
      <c r="N10" s="14">
        <f t="shared" si="4"/>
        <v>0</v>
      </c>
      <c r="O10" s="55">
        <v>0</v>
      </c>
      <c r="P10" s="14">
        <f t="shared" si="8"/>
        <v>0</v>
      </c>
      <c r="Q10" s="15">
        <f t="shared" si="5"/>
        <v>0.12</v>
      </c>
    </row>
    <row r="11" spans="1:17" ht="15">
      <c r="A11" s="13" t="s">
        <v>22</v>
      </c>
      <c r="B11" s="47">
        <v>44</v>
      </c>
      <c r="C11" s="92">
        <f t="shared" si="6"/>
        <v>30</v>
      </c>
      <c r="D11" s="47">
        <v>27</v>
      </c>
      <c r="E11" s="14">
        <f t="shared" si="0"/>
        <v>0.9</v>
      </c>
      <c r="F11" s="55">
        <v>1</v>
      </c>
      <c r="G11" s="15">
        <f t="shared" si="1"/>
        <v>0.03333333333333333</v>
      </c>
      <c r="H11" s="47">
        <v>2</v>
      </c>
      <c r="I11" s="15">
        <f t="shared" si="2"/>
        <v>0.06666666666666667</v>
      </c>
      <c r="J11" s="92">
        <f t="shared" si="7"/>
        <v>1</v>
      </c>
      <c r="K11" s="47">
        <v>1</v>
      </c>
      <c r="L11" s="14">
        <f t="shared" si="3"/>
        <v>1</v>
      </c>
      <c r="M11" s="55">
        <v>0</v>
      </c>
      <c r="N11" s="14">
        <f t="shared" si="4"/>
        <v>0</v>
      </c>
      <c r="O11" s="55">
        <v>0</v>
      </c>
      <c r="P11" s="14">
        <f t="shared" si="8"/>
        <v>0</v>
      </c>
      <c r="Q11" s="15">
        <f t="shared" si="5"/>
        <v>0.03333333333333333</v>
      </c>
    </row>
    <row r="12" spans="1:17" ht="15.75">
      <c r="A12" s="7" t="s">
        <v>23</v>
      </c>
      <c r="B12" s="51">
        <f>SUM(B4:B11)</f>
        <v>901</v>
      </c>
      <c r="C12" s="51">
        <f>SUM(C4:C11)</f>
        <v>991</v>
      </c>
      <c r="D12" s="51">
        <f>SUM(D4:D11)</f>
        <v>740</v>
      </c>
      <c r="E12" s="14">
        <f t="shared" si="0"/>
        <v>0.7467204843592331</v>
      </c>
      <c r="F12" s="51">
        <f>SUM(F4:F11)</f>
        <v>139</v>
      </c>
      <c r="G12" s="15">
        <f t="shared" si="1"/>
        <v>0.14026236125126135</v>
      </c>
      <c r="H12" s="51">
        <f>SUM(H4:H11)</f>
        <v>112</v>
      </c>
      <c r="I12" s="15">
        <f t="shared" si="2"/>
        <v>0.11301715438950555</v>
      </c>
      <c r="J12" s="51">
        <f>SUM(J4:J11)</f>
        <v>300</v>
      </c>
      <c r="K12" s="51">
        <f>SUM(K4:K11)</f>
        <v>221</v>
      </c>
      <c r="L12" s="14">
        <f t="shared" si="3"/>
        <v>0.7366666666666667</v>
      </c>
      <c r="M12" s="51">
        <f>SUM(M4:M11)</f>
        <v>49</v>
      </c>
      <c r="N12" s="14">
        <f t="shared" si="4"/>
        <v>0.16333333333333333</v>
      </c>
      <c r="O12" s="51">
        <f>SUM(O4:O11)</f>
        <v>30</v>
      </c>
      <c r="P12" s="14">
        <f t="shared" si="8"/>
        <v>0.1</v>
      </c>
      <c r="Q12" s="17">
        <f t="shared" si="5"/>
        <v>0.30272452068617556</v>
      </c>
    </row>
    <row r="13" spans="1:17" ht="15">
      <c r="A13" s="18"/>
      <c r="B13" s="49"/>
      <c r="C13" s="49"/>
      <c r="D13" s="49"/>
      <c r="E13" s="19"/>
      <c r="F13" s="56"/>
      <c r="G13" s="20"/>
      <c r="H13" s="57"/>
      <c r="I13" s="20"/>
      <c r="J13" s="49"/>
      <c r="K13" s="49"/>
      <c r="L13" s="19"/>
      <c r="M13" s="56"/>
      <c r="N13" s="19"/>
      <c r="O13" s="56"/>
      <c r="P13" s="19"/>
      <c r="Q13" s="20"/>
    </row>
    <row r="14" spans="1:17" ht="15">
      <c r="A14" s="13" t="s">
        <v>24</v>
      </c>
      <c r="B14" s="47">
        <v>61</v>
      </c>
      <c r="C14" s="92">
        <f aca="true" t="shared" si="9" ref="C14:C21">SUM(D14+F14+H14)</f>
        <v>45</v>
      </c>
      <c r="D14" s="47">
        <v>40</v>
      </c>
      <c r="E14" s="14">
        <f aca="true" t="shared" si="10" ref="E14:E22">D14/C14</f>
        <v>0.8888888888888888</v>
      </c>
      <c r="F14" s="55">
        <v>2</v>
      </c>
      <c r="G14" s="15">
        <f aca="true" t="shared" si="11" ref="G14:G22">F14/C14</f>
        <v>0.044444444444444446</v>
      </c>
      <c r="H14" s="47">
        <v>3</v>
      </c>
      <c r="I14" s="15">
        <f aca="true" t="shared" si="12" ref="I14:I22">H14/C14</f>
        <v>0.06666666666666667</v>
      </c>
      <c r="J14" s="92">
        <f aca="true" t="shared" si="13" ref="J14:J21">SUM(K14+M14+O14)</f>
        <v>13</v>
      </c>
      <c r="K14" s="47">
        <v>12</v>
      </c>
      <c r="L14" s="14">
        <f aca="true" t="shared" si="14" ref="L14:L22">K14/J14</f>
        <v>0.9230769230769231</v>
      </c>
      <c r="M14" s="55">
        <v>0</v>
      </c>
      <c r="N14" s="14">
        <f aca="true" t="shared" si="15" ref="N14:N22">M14/J14</f>
        <v>0</v>
      </c>
      <c r="O14" s="55">
        <v>1</v>
      </c>
      <c r="P14" s="14">
        <f aca="true" t="shared" si="16" ref="P14:P22">O14/J14</f>
        <v>0.07692307692307693</v>
      </c>
      <c r="Q14" s="15">
        <f aca="true" t="shared" si="17" ref="Q14:Q22">J14/C14</f>
        <v>0.28888888888888886</v>
      </c>
    </row>
    <row r="15" spans="1:17" ht="15">
      <c r="A15" s="13" t="s">
        <v>25</v>
      </c>
      <c r="B15" s="47">
        <v>419</v>
      </c>
      <c r="C15" s="92">
        <f t="shared" si="9"/>
        <v>417</v>
      </c>
      <c r="D15" s="47">
        <v>398</v>
      </c>
      <c r="E15" s="14">
        <f t="shared" si="10"/>
        <v>0.9544364508393285</v>
      </c>
      <c r="F15" s="55">
        <v>13</v>
      </c>
      <c r="G15" s="15">
        <f t="shared" si="11"/>
        <v>0.03117505995203837</v>
      </c>
      <c r="H15" s="47">
        <v>6</v>
      </c>
      <c r="I15" s="15">
        <f t="shared" si="12"/>
        <v>0.014388489208633094</v>
      </c>
      <c r="J15" s="92">
        <f t="shared" si="13"/>
        <v>117</v>
      </c>
      <c r="K15" s="47">
        <v>117</v>
      </c>
      <c r="L15" s="14">
        <f t="shared" si="14"/>
        <v>1</v>
      </c>
      <c r="M15" s="55">
        <v>0</v>
      </c>
      <c r="N15" s="14">
        <f t="shared" si="15"/>
        <v>0</v>
      </c>
      <c r="O15" s="55">
        <v>0</v>
      </c>
      <c r="P15" s="14">
        <f t="shared" si="16"/>
        <v>0</v>
      </c>
      <c r="Q15" s="15">
        <f t="shared" si="17"/>
        <v>0.2805755395683453</v>
      </c>
    </row>
    <row r="16" spans="1:17" ht="15">
      <c r="A16" s="13" t="s">
        <v>26</v>
      </c>
      <c r="B16" s="47">
        <v>323</v>
      </c>
      <c r="C16" s="92">
        <f t="shared" si="9"/>
        <v>318</v>
      </c>
      <c r="D16" s="47">
        <v>284</v>
      </c>
      <c r="E16" s="14">
        <f t="shared" si="10"/>
        <v>0.8930817610062893</v>
      </c>
      <c r="F16" s="55">
        <v>16</v>
      </c>
      <c r="G16" s="15">
        <f t="shared" si="11"/>
        <v>0.050314465408805034</v>
      </c>
      <c r="H16" s="47">
        <v>18</v>
      </c>
      <c r="I16" s="15">
        <f t="shared" si="12"/>
        <v>0.05660377358490566</v>
      </c>
      <c r="J16" s="92">
        <f t="shared" si="13"/>
        <v>76</v>
      </c>
      <c r="K16" s="47">
        <v>68</v>
      </c>
      <c r="L16" s="14">
        <f t="shared" si="14"/>
        <v>0.8947368421052632</v>
      </c>
      <c r="M16" s="55">
        <v>3</v>
      </c>
      <c r="N16" s="14">
        <f t="shared" si="15"/>
        <v>0.039473684210526314</v>
      </c>
      <c r="O16" s="55">
        <v>5</v>
      </c>
      <c r="P16" s="14">
        <f t="shared" si="16"/>
        <v>0.06578947368421052</v>
      </c>
      <c r="Q16" s="15">
        <f t="shared" si="17"/>
        <v>0.2389937106918239</v>
      </c>
    </row>
    <row r="17" spans="1:17" ht="15">
      <c r="A17" s="13" t="s">
        <v>27</v>
      </c>
      <c r="B17" s="47">
        <v>51</v>
      </c>
      <c r="C17" s="92">
        <f t="shared" si="9"/>
        <v>59</v>
      </c>
      <c r="D17" s="47">
        <v>46</v>
      </c>
      <c r="E17" s="14">
        <f t="shared" si="10"/>
        <v>0.7796610169491526</v>
      </c>
      <c r="F17" s="55">
        <v>7</v>
      </c>
      <c r="G17" s="15">
        <f t="shared" si="11"/>
        <v>0.11864406779661017</v>
      </c>
      <c r="H17" s="47">
        <v>6</v>
      </c>
      <c r="I17" s="15">
        <f t="shared" si="12"/>
        <v>0.1016949152542373</v>
      </c>
      <c r="J17" s="92">
        <f t="shared" si="13"/>
        <v>10</v>
      </c>
      <c r="K17" s="47">
        <v>9</v>
      </c>
      <c r="L17" s="14">
        <f t="shared" si="14"/>
        <v>0.9</v>
      </c>
      <c r="M17" s="55">
        <v>0</v>
      </c>
      <c r="N17" s="14">
        <f t="shared" si="15"/>
        <v>0</v>
      </c>
      <c r="O17" s="55">
        <v>1</v>
      </c>
      <c r="P17" s="14">
        <f t="shared" si="16"/>
        <v>0.1</v>
      </c>
      <c r="Q17" s="15">
        <f t="shared" si="17"/>
        <v>0.1694915254237288</v>
      </c>
    </row>
    <row r="18" spans="1:17" ht="15">
      <c r="A18" s="13" t="s">
        <v>28</v>
      </c>
      <c r="B18" s="47">
        <v>50</v>
      </c>
      <c r="C18" s="92">
        <f t="shared" si="9"/>
        <v>31</v>
      </c>
      <c r="D18" s="47">
        <v>29</v>
      </c>
      <c r="E18" s="14">
        <f t="shared" si="10"/>
        <v>0.9354838709677419</v>
      </c>
      <c r="F18" s="55">
        <v>2</v>
      </c>
      <c r="G18" s="15">
        <f t="shared" si="11"/>
        <v>0.06451612903225806</v>
      </c>
      <c r="H18" s="47">
        <v>0</v>
      </c>
      <c r="I18" s="15">
        <f t="shared" si="12"/>
        <v>0</v>
      </c>
      <c r="J18" s="92">
        <f t="shared" si="13"/>
        <v>5</v>
      </c>
      <c r="K18" s="47">
        <v>5</v>
      </c>
      <c r="L18" s="14">
        <f t="shared" si="14"/>
        <v>1</v>
      </c>
      <c r="M18" s="55">
        <v>0</v>
      </c>
      <c r="N18" s="14">
        <f t="shared" si="15"/>
        <v>0</v>
      </c>
      <c r="O18" s="55">
        <v>0</v>
      </c>
      <c r="P18" s="14">
        <f t="shared" si="16"/>
        <v>0</v>
      </c>
      <c r="Q18" s="15">
        <f t="shared" si="17"/>
        <v>0.16129032258064516</v>
      </c>
    </row>
    <row r="19" spans="1:17" ht="15">
      <c r="A19" s="13" t="s">
        <v>29</v>
      </c>
      <c r="B19" s="47">
        <v>58</v>
      </c>
      <c r="C19" s="92">
        <f t="shared" si="9"/>
        <v>41</v>
      </c>
      <c r="D19" s="47">
        <v>37</v>
      </c>
      <c r="E19" s="14">
        <f t="shared" si="10"/>
        <v>0.9024390243902439</v>
      </c>
      <c r="F19" s="55">
        <v>0</v>
      </c>
      <c r="G19" s="15">
        <f t="shared" si="11"/>
        <v>0</v>
      </c>
      <c r="H19" s="47">
        <v>4</v>
      </c>
      <c r="I19" s="15">
        <f t="shared" si="12"/>
        <v>0.0975609756097561</v>
      </c>
      <c r="J19" s="92">
        <f t="shared" si="13"/>
        <v>6</v>
      </c>
      <c r="K19" s="47">
        <v>6</v>
      </c>
      <c r="L19" s="14">
        <f t="shared" si="14"/>
        <v>1</v>
      </c>
      <c r="M19" s="55">
        <v>0</v>
      </c>
      <c r="N19" s="14">
        <f t="shared" si="15"/>
        <v>0</v>
      </c>
      <c r="O19" s="55">
        <v>0</v>
      </c>
      <c r="P19" s="14">
        <f t="shared" si="16"/>
        <v>0</v>
      </c>
      <c r="Q19" s="15">
        <f t="shared" si="17"/>
        <v>0.14634146341463414</v>
      </c>
    </row>
    <row r="20" spans="1:17" ht="15">
      <c r="A20" s="13" t="s">
        <v>30</v>
      </c>
      <c r="B20" s="47">
        <v>38</v>
      </c>
      <c r="C20" s="92">
        <f t="shared" si="9"/>
        <v>41</v>
      </c>
      <c r="D20" s="47">
        <v>22</v>
      </c>
      <c r="E20" s="14">
        <f t="shared" si="10"/>
        <v>0.5365853658536586</v>
      </c>
      <c r="F20" s="55">
        <v>9</v>
      </c>
      <c r="G20" s="15">
        <f t="shared" si="11"/>
        <v>0.21951219512195122</v>
      </c>
      <c r="H20" s="47">
        <v>10</v>
      </c>
      <c r="I20" s="15">
        <f t="shared" si="12"/>
        <v>0.24390243902439024</v>
      </c>
      <c r="J20" s="92">
        <f t="shared" si="13"/>
        <v>2</v>
      </c>
      <c r="K20" s="47">
        <v>0</v>
      </c>
      <c r="L20" s="14">
        <f t="shared" si="14"/>
        <v>0</v>
      </c>
      <c r="M20" s="55">
        <v>1</v>
      </c>
      <c r="N20" s="14">
        <f t="shared" si="15"/>
        <v>0.5</v>
      </c>
      <c r="O20" s="55">
        <v>1</v>
      </c>
      <c r="P20" s="14">
        <f t="shared" si="16"/>
        <v>0.5</v>
      </c>
      <c r="Q20" s="15">
        <f t="shared" si="17"/>
        <v>0.04878048780487805</v>
      </c>
    </row>
    <row r="21" spans="1:17" ht="15">
      <c r="A21" s="13" t="s">
        <v>31</v>
      </c>
      <c r="B21" s="47">
        <v>367</v>
      </c>
      <c r="C21" s="92">
        <f t="shared" si="9"/>
        <v>396</v>
      </c>
      <c r="D21" s="47">
        <v>352</v>
      </c>
      <c r="E21" s="14">
        <f t="shared" si="10"/>
        <v>0.8888888888888888</v>
      </c>
      <c r="F21" s="55">
        <v>27</v>
      </c>
      <c r="G21" s="15">
        <f t="shared" si="11"/>
        <v>0.06818181818181818</v>
      </c>
      <c r="H21" s="47">
        <v>17</v>
      </c>
      <c r="I21" s="15">
        <f t="shared" si="12"/>
        <v>0.04292929292929293</v>
      </c>
      <c r="J21" s="92">
        <f t="shared" si="13"/>
        <v>116</v>
      </c>
      <c r="K21" s="47">
        <v>100</v>
      </c>
      <c r="L21" s="14">
        <f t="shared" si="14"/>
        <v>0.8620689655172413</v>
      </c>
      <c r="M21" s="55">
        <v>7</v>
      </c>
      <c r="N21" s="14">
        <f t="shared" si="15"/>
        <v>0.0603448275862069</v>
      </c>
      <c r="O21" s="55">
        <v>9</v>
      </c>
      <c r="P21" s="14">
        <f t="shared" si="16"/>
        <v>0.07758620689655173</v>
      </c>
      <c r="Q21" s="15">
        <f t="shared" si="17"/>
        <v>0.29292929292929293</v>
      </c>
    </row>
    <row r="22" spans="1:17" ht="15.75">
      <c r="A22" s="7" t="s">
        <v>32</v>
      </c>
      <c r="B22" s="51">
        <f>SUM(B14:B21)</f>
        <v>1367</v>
      </c>
      <c r="C22" s="51">
        <f>SUM(C14:C21)</f>
        <v>1348</v>
      </c>
      <c r="D22" s="51">
        <f>SUM(D14:D21)</f>
        <v>1208</v>
      </c>
      <c r="E22" s="14">
        <f t="shared" si="10"/>
        <v>0.8961424332344213</v>
      </c>
      <c r="F22" s="51">
        <f>SUM(F14:F21)</f>
        <v>76</v>
      </c>
      <c r="G22" s="15">
        <f t="shared" si="11"/>
        <v>0.05637982195845697</v>
      </c>
      <c r="H22" s="51">
        <f>SUM(H14:H21)</f>
        <v>64</v>
      </c>
      <c r="I22" s="15">
        <f t="shared" si="12"/>
        <v>0.04747774480712166</v>
      </c>
      <c r="J22" s="51">
        <f>SUM(J14:J21)</f>
        <v>345</v>
      </c>
      <c r="K22" s="51">
        <f>SUM(K14:K21)</f>
        <v>317</v>
      </c>
      <c r="L22" s="14">
        <f t="shared" si="14"/>
        <v>0.9188405797101449</v>
      </c>
      <c r="M22" s="51">
        <f>SUM(M14:M21)</f>
        <v>11</v>
      </c>
      <c r="N22" s="14">
        <f t="shared" si="15"/>
        <v>0.03188405797101449</v>
      </c>
      <c r="O22" s="51">
        <f>SUM(O14:O21)</f>
        <v>17</v>
      </c>
      <c r="P22" s="14">
        <f t="shared" si="16"/>
        <v>0.04927536231884058</v>
      </c>
      <c r="Q22" s="17">
        <f t="shared" si="17"/>
        <v>0.2559347181008902</v>
      </c>
    </row>
    <row r="23" spans="1:17" ht="15">
      <c r="A23" s="18"/>
      <c r="B23" s="49"/>
      <c r="C23" s="49"/>
      <c r="D23" s="49"/>
      <c r="E23" s="19"/>
      <c r="F23" s="56"/>
      <c r="G23" s="20"/>
      <c r="H23" s="57"/>
      <c r="I23" s="20"/>
      <c r="J23" s="49"/>
      <c r="K23" s="49"/>
      <c r="L23" s="19"/>
      <c r="M23" s="56"/>
      <c r="N23" s="19"/>
      <c r="O23" s="56"/>
      <c r="P23" s="19"/>
      <c r="Q23" s="20"/>
    </row>
    <row r="24" spans="1:17" ht="15">
      <c r="A24" s="13" t="s">
        <v>33</v>
      </c>
      <c r="B24" s="47">
        <v>31</v>
      </c>
      <c r="C24" s="92">
        <f aca="true" t="shared" si="18" ref="C24:C32">SUM(D24+F24+H24)</f>
        <v>24</v>
      </c>
      <c r="D24" s="47">
        <v>21</v>
      </c>
      <c r="E24" s="14">
        <f aca="true" t="shared" si="19" ref="E24:E33">D24/C24</f>
        <v>0.875</v>
      </c>
      <c r="F24" s="55">
        <v>1</v>
      </c>
      <c r="G24" s="15">
        <f aca="true" t="shared" si="20" ref="G24:G33">F24/C24</f>
        <v>0.041666666666666664</v>
      </c>
      <c r="H24" s="47">
        <v>2</v>
      </c>
      <c r="I24" s="15">
        <f aca="true" t="shared" si="21" ref="I24:I33">H24/C24</f>
        <v>0.08333333333333333</v>
      </c>
      <c r="J24" s="92">
        <f aca="true" t="shared" si="22" ref="J24:J32">SUM(K24+M24+O24)</f>
        <v>4</v>
      </c>
      <c r="K24" s="47">
        <v>2</v>
      </c>
      <c r="L24" s="14">
        <f aca="true" t="shared" si="23" ref="L24:L33">K24/J24</f>
        <v>0.5</v>
      </c>
      <c r="M24" s="55">
        <v>0</v>
      </c>
      <c r="N24" s="14">
        <f aca="true" t="shared" si="24" ref="N24:N33">M24/J24</f>
        <v>0</v>
      </c>
      <c r="O24" s="55">
        <v>2</v>
      </c>
      <c r="P24" s="14">
        <f aca="true" t="shared" si="25" ref="P24:P33">O24/J24</f>
        <v>0.5</v>
      </c>
      <c r="Q24" s="15">
        <f aca="true" t="shared" si="26" ref="Q24:Q33">J24/C24</f>
        <v>0.16666666666666666</v>
      </c>
    </row>
    <row r="25" spans="1:17" ht="15">
      <c r="A25" s="13" t="s">
        <v>34</v>
      </c>
      <c r="B25" s="47">
        <v>41</v>
      </c>
      <c r="C25" s="92">
        <f t="shared" si="18"/>
        <v>21</v>
      </c>
      <c r="D25" s="47">
        <v>20</v>
      </c>
      <c r="E25" s="14">
        <f t="shared" si="19"/>
        <v>0.9523809523809523</v>
      </c>
      <c r="F25" s="55">
        <v>1</v>
      </c>
      <c r="G25" s="15">
        <f t="shared" si="20"/>
        <v>0.047619047619047616</v>
      </c>
      <c r="H25" s="47">
        <v>0</v>
      </c>
      <c r="I25" s="15">
        <f t="shared" si="21"/>
        <v>0</v>
      </c>
      <c r="J25" s="92">
        <f t="shared" si="22"/>
        <v>11</v>
      </c>
      <c r="K25" s="47">
        <v>10</v>
      </c>
      <c r="L25" s="14">
        <f t="shared" si="23"/>
        <v>0.9090909090909091</v>
      </c>
      <c r="M25" s="55">
        <v>1</v>
      </c>
      <c r="N25" s="14">
        <f t="shared" si="24"/>
        <v>0.09090909090909091</v>
      </c>
      <c r="O25" s="55">
        <v>0</v>
      </c>
      <c r="P25" s="14">
        <f t="shared" si="25"/>
        <v>0</v>
      </c>
      <c r="Q25" s="15">
        <f t="shared" si="26"/>
        <v>0.5238095238095238</v>
      </c>
    </row>
    <row r="26" spans="1:17" ht="15">
      <c r="A26" s="13" t="s">
        <v>35</v>
      </c>
      <c r="B26" s="47">
        <v>23</v>
      </c>
      <c r="C26" s="92">
        <f t="shared" si="18"/>
        <v>19</v>
      </c>
      <c r="D26" s="47">
        <v>17</v>
      </c>
      <c r="E26" s="14">
        <f t="shared" si="19"/>
        <v>0.8947368421052632</v>
      </c>
      <c r="F26" s="55">
        <v>1</v>
      </c>
      <c r="G26" s="15">
        <f t="shared" si="20"/>
        <v>0.05263157894736842</v>
      </c>
      <c r="H26" s="47">
        <v>1</v>
      </c>
      <c r="I26" s="15">
        <f t="shared" si="21"/>
        <v>0.05263157894736842</v>
      </c>
      <c r="J26" s="92">
        <f t="shared" si="22"/>
        <v>2</v>
      </c>
      <c r="K26" s="47">
        <v>2</v>
      </c>
      <c r="L26" s="14">
        <f t="shared" si="23"/>
        <v>1</v>
      </c>
      <c r="M26" s="55">
        <v>0</v>
      </c>
      <c r="N26" s="14">
        <f t="shared" si="24"/>
        <v>0</v>
      </c>
      <c r="O26" s="55">
        <v>0</v>
      </c>
      <c r="P26" s="14">
        <f t="shared" si="25"/>
        <v>0</v>
      </c>
      <c r="Q26" s="15">
        <f t="shared" si="26"/>
        <v>0.10526315789473684</v>
      </c>
    </row>
    <row r="27" spans="1:17" ht="15">
      <c r="A27" s="13" t="s">
        <v>36</v>
      </c>
      <c r="B27" s="47">
        <v>40</v>
      </c>
      <c r="C27" s="92">
        <f t="shared" si="18"/>
        <v>41</v>
      </c>
      <c r="D27" s="47">
        <v>34</v>
      </c>
      <c r="E27" s="14">
        <f t="shared" si="19"/>
        <v>0.8292682926829268</v>
      </c>
      <c r="F27" s="55">
        <v>1</v>
      </c>
      <c r="G27" s="15">
        <f t="shared" si="20"/>
        <v>0.024390243902439025</v>
      </c>
      <c r="H27" s="47">
        <v>6</v>
      </c>
      <c r="I27" s="15">
        <f t="shared" si="21"/>
        <v>0.14634146341463414</v>
      </c>
      <c r="J27" s="92">
        <f t="shared" si="22"/>
        <v>1</v>
      </c>
      <c r="K27" s="47">
        <v>0</v>
      </c>
      <c r="L27" s="14">
        <f t="shared" si="23"/>
        <v>0</v>
      </c>
      <c r="M27" s="55">
        <v>0</v>
      </c>
      <c r="N27" s="14">
        <f t="shared" si="24"/>
        <v>0</v>
      </c>
      <c r="O27" s="55">
        <v>1</v>
      </c>
      <c r="P27" s="14">
        <f t="shared" si="25"/>
        <v>1</v>
      </c>
      <c r="Q27" s="15">
        <f t="shared" si="26"/>
        <v>0.024390243902439025</v>
      </c>
    </row>
    <row r="28" spans="1:17" ht="15">
      <c r="A28" s="13" t="s">
        <v>37</v>
      </c>
      <c r="B28" s="47">
        <v>20</v>
      </c>
      <c r="C28" s="92">
        <f t="shared" si="18"/>
        <v>19</v>
      </c>
      <c r="D28" s="47">
        <v>19</v>
      </c>
      <c r="E28" s="14">
        <f t="shared" si="19"/>
        <v>1</v>
      </c>
      <c r="F28" s="55">
        <v>0</v>
      </c>
      <c r="G28" s="15">
        <f t="shared" si="20"/>
        <v>0</v>
      </c>
      <c r="H28" s="47">
        <v>0</v>
      </c>
      <c r="I28" s="15">
        <f t="shared" si="21"/>
        <v>0</v>
      </c>
      <c r="J28" s="92">
        <f t="shared" si="22"/>
        <v>0</v>
      </c>
      <c r="K28" s="47">
        <v>0</v>
      </c>
      <c r="L28" s="14" t="e">
        <f t="shared" si="23"/>
        <v>#DIV/0!</v>
      </c>
      <c r="M28" s="55">
        <v>0</v>
      </c>
      <c r="N28" s="14" t="e">
        <f t="shared" si="24"/>
        <v>#DIV/0!</v>
      </c>
      <c r="O28" s="55">
        <v>0</v>
      </c>
      <c r="P28" s="14" t="e">
        <f t="shared" si="25"/>
        <v>#DIV/0!</v>
      </c>
      <c r="Q28" s="15">
        <f t="shared" si="26"/>
        <v>0</v>
      </c>
    </row>
    <row r="29" spans="1:17" ht="15">
      <c r="A29" s="13" t="s">
        <v>38</v>
      </c>
      <c r="B29" s="47">
        <v>33</v>
      </c>
      <c r="C29" s="92">
        <f t="shared" si="18"/>
        <v>31</v>
      </c>
      <c r="D29" s="47">
        <v>26</v>
      </c>
      <c r="E29" s="14">
        <f t="shared" si="19"/>
        <v>0.8387096774193549</v>
      </c>
      <c r="F29" s="55">
        <v>2</v>
      </c>
      <c r="G29" s="15">
        <f t="shared" si="20"/>
        <v>0.06451612903225806</v>
      </c>
      <c r="H29" s="47">
        <v>3</v>
      </c>
      <c r="I29" s="15">
        <f t="shared" si="21"/>
        <v>0.0967741935483871</v>
      </c>
      <c r="J29" s="92">
        <f t="shared" si="22"/>
        <v>9</v>
      </c>
      <c r="K29" s="47">
        <v>9</v>
      </c>
      <c r="L29" s="14">
        <f t="shared" si="23"/>
        <v>1</v>
      </c>
      <c r="M29" s="55">
        <v>0</v>
      </c>
      <c r="N29" s="14">
        <f t="shared" si="24"/>
        <v>0</v>
      </c>
      <c r="O29" s="55">
        <v>0</v>
      </c>
      <c r="P29" s="14">
        <f t="shared" si="25"/>
        <v>0</v>
      </c>
      <c r="Q29" s="15">
        <f t="shared" si="26"/>
        <v>0.2903225806451613</v>
      </c>
    </row>
    <row r="30" spans="1:17" ht="15">
      <c r="A30" s="13" t="s">
        <v>39</v>
      </c>
      <c r="B30" s="47">
        <v>296</v>
      </c>
      <c r="C30" s="92">
        <f t="shared" si="18"/>
        <v>321</v>
      </c>
      <c r="D30" s="47">
        <v>211</v>
      </c>
      <c r="E30" s="14">
        <f t="shared" si="19"/>
        <v>0.6573208722741433</v>
      </c>
      <c r="F30" s="55">
        <v>46</v>
      </c>
      <c r="G30" s="15">
        <f t="shared" si="20"/>
        <v>0.14330218068535824</v>
      </c>
      <c r="H30" s="47">
        <v>64</v>
      </c>
      <c r="I30" s="15">
        <f t="shared" si="21"/>
        <v>0.19937694704049844</v>
      </c>
      <c r="J30" s="92">
        <f t="shared" si="22"/>
        <v>124</v>
      </c>
      <c r="K30" s="47">
        <v>50</v>
      </c>
      <c r="L30" s="14">
        <f t="shared" si="23"/>
        <v>0.4032258064516129</v>
      </c>
      <c r="M30" s="55">
        <v>32</v>
      </c>
      <c r="N30" s="14">
        <f t="shared" si="24"/>
        <v>0.25806451612903225</v>
      </c>
      <c r="O30" s="55">
        <v>42</v>
      </c>
      <c r="P30" s="14">
        <f t="shared" si="25"/>
        <v>0.3387096774193548</v>
      </c>
      <c r="Q30" s="15">
        <f t="shared" si="26"/>
        <v>0.3862928348909657</v>
      </c>
    </row>
    <row r="31" spans="1:17" ht="15">
      <c r="A31" s="13" t="s">
        <v>40</v>
      </c>
      <c r="B31" s="47">
        <v>51</v>
      </c>
      <c r="C31" s="92">
        <f t="shared" si="18"/>
        <v>44</v>
      </c>
      <c r="D31" s="47">
        <v>37</v>
      </c>
      <c r="E31" s="14">
        <f t="shared" si="19"/>
        <v>0.8409090909090909</v>
      </c>
      <c r="F31" s="55">
        <v>3</v>
      </c>
      <c r="G31" s="15">
        <f t="shared" si="20"/>
        <v>0.06818181818181818</v>
      </c>
      <c r="H31" s="47">
        <v>4</v>
      </c>
      <c r="I31" s="15">
        <f t="shared" si="21"/>
        <v>0.09090909090909091</v>
      </c>
      <c r="J31" s="92">
        <f t="shared" si="22"/>
        <v>3</v>
      </c>
      <c r="K31" s="47">
        <v>3</v>
      </c>
      <c r="L31" s="14">
        <f t="shared" si="23"/>
        <v>1</v>
      </c>
      <c r="M31" s="55">
        <v>0</v>
      </c>
      <c r="N31" s="14">
        <f t="shared" si="24"/>
        <v>0</v>
      </c>
      <c r="O31" s="55">
        <v>0</v>
      </c>
      <c r="P31" s="14">
        <f t="shared" si="25"/>
        <v>0</v>
      </c>
      <c r="Q31" s="15">
        <f t="shared" si="26"/>
        <v>0.06818181818181818</v>
      </c>
    </row>
    <row r="32" spans="1:17" ht="15">
      <c r="A32" s="13" t="s">
        <v>41</v>
      </c>
      <c r="B32" s="47">
        <v>18</v>
      </c>
      <c r="C32" s="92">
        <f t="shared" si="18"/>
        <v>12</v>
      </c>
      <c r="D32" s="47">
        <v>11</v>
      </c>
      <c r="E32" s="14">
        <f t="shared" si="19"/>
        <v>0.9166666666666666</v>
      </c>
      <c r="F32" s="55">
        <v>0</v>
      </c>
      <c r="G32" s="15">
        <f t="shared" si="20"/>
        <v>0</v>
      </c>
      <c r="H32" s="47">
        <v>1</v>
      </c>
      <c r="I32" s="15">
        <f t="shared" si="21"/>
        <v>0.08333333333333333</v>
      </c>
      <c r="J32" s="92">
        <f t="shared" si="22"/>
        <v>5</v>
      </c>
      <c r="K32" s="47">
        <v>4</v>
      </c>
      <c r="L32" s="14">
        <f t="shared" si="23"/>
        <v>0.8</v>
      </c>
      <c r="M32" s="55">
        <v>0</v>
      </c>
      <c r="N32" s="14">
        <f t="shared" si="24"/>
        <v>0</v>
      </c>
      <c r="O32" s="55">
        <v>1</v>
      </c>
      <c r="P32" s="14">
        <f t="shared" si="25"/>
        <v>0.2</v>
      </c>
      <c r="Q32" s="15">
        <f t="shared" si="26"/>
        <v>0.4166666666666667</v>
      </c>
    </row>
    <row r="33" spans="1:17" ht="15.75">
      <c r="A33" s="7" t="s">
        <v>42</v>
      </c>
      <c r="B33" s="51">
        <f>SUM(B24:B32)</f>
        <v>553</v>
      </c>
      <c r="C33" s="51">
        <f>SUM(C24:C32)</f>
        <v>532</v>
      </c>
      <c r="D33" s="51">
        <f>SUM(D24:D32)</f>
        <v>396</v>
      </c>
      <c r="E33" s="14">
        <f t="shared" si="19"/>
        <v>0.7443609022556391</v>
      </c>
      <c r="F33" s="51">
        <f>SUM(F24:F32)</f>
        <v>55</v>
      </c>
      <c r="G33" s="15">
        <f t="shared" si="20"/>
        <v>0.10338345864661654</v>
      </c>
      <c r="H33" s="51">
        <f>SUM(H24:H32)</f>
        <v>81</v>
      </c>
      <c r="I33" s="15">
        <f t="shared" si="21"/>
        <v>0.15225563909774437</v>
      </c>
      <c r="J33" s="51">
        <f>SUM(J24:J32)</f>
        <v>159</v>
      </c>
      <c r="K33" s="51">
        <f>SUM(K24:K32)</f>
        <v>80</v>
      </c>
      <c r="L33" s="14">
        <f t="shared" si="23"/>
        <v>0.5031446540880503</v>
      </c>
      <c r="M33" s="51">
        <f>SUM(M24:M32)</f>
        <v>33</v>
      </c>
      <c r="N33" s="14">
        <f t="shared" si="24"/>
        <v>0.20754716981132076</v>
      </c>
      <c r="O33" s="51">
        <f>SUM(O24:O32)</f>
        <v>46</v>
      </c>
      <c r="P33" s="14">
        <f t="shared" si="25"/>
        <v>0.2893081761006289</v>
      </c>
      <c r="Q33" s="17">
        <f t="shared" si="26"/>
        <v>0.29887218045112784</v>
      </c>
    </row>
    <row r="34" spans="1:17" ht="15.75">
      <c r="A34" s="24"/>
      <c r="B34" s="50"/>
      <c r="C34" s="50"/>
      <c r="D34" s="50"/>
      <c r="E34" s="25"/>
      <c r="F34" s="50"/>
      <c r="G34" s="26"/>
      <c r="H34" s="50"/>
      <c r="I34" s="26"/>
      <c r="J34" s="50"/>
      <c r="K34" s="50"/>
      <c r="L34" s="25"/>
      <c r="M34" s="50"/>
      <c r="N34" s="25"/>
      <c r="O34" s="50"/>
      <c r="P34" s="25"/>
      <c r="Q34" s="27"/>
    </row>
    <row r="35" spans="1:17" ht="15.75">
      <c r="A35" s="7" t="s">
        <v>43</v>
      </c>
      <c r="B35" s="51">
        <f>B12+B22+B33</f>
        <v>2821</v>
      </c>
      <c r="C35" s="51">
        <f>C12+C22+C33</f>
        <v>2871</v>
      </c>
      <c r="D35" s="51">
        <f>D12+D22+D33</f>
        <v>2344</v>
      </c>
      <c r="E35" s="14">
        <f>D35/C35</f>
        <v>0.8164402647161267</v>
      </c>
      <c r="F35" s="51">
        <f>F12+F22+F33</f>
        <v>270</v>
      </c>
      <c r="G35" s="15">
        <f>F35/C35</f>
        <v>0.09404388714733543</v>
      </c>
      <c r="H35" s="51">
        <f>H12+H22+H33</f>
        <v>257</v>
      </c>
      <c r="I35" s="15">
        <f>H35/C35</f>
        <v>0.08951584813653779</v>
      </c>
      <c r="J35" s="51">
        <f>J12+J22+J33</f>
        <v>804</v>
      </c>
      <c r="K35" s="51">
        <f>K12+K22+K33</f>
        <v>618</v>
      </c>
      <c r="L35" s="14">
        <f>K35/J35</f>
        <v>0.7686567164179104</v>
      </c>
      <c r="M35" s="51">
        <f>M12+M22+M33</f>
        <v>93</v>
      </c>
      <c r="N35" s="14">
        <f>M35/J35</f>
        <v>0.11567164179104478</v>
      </c>
      <c r="O35" s="51">
        <f>O12+O22+O33</f>
        <v>93</v>
      </c>
      <c r="P35" s="14">
        <f>O35/J35</f>
        <v>0.11567164179104478</v>
      </c>
      <c r="Q35" s="17">
        <f>J35/C35</f>
        <v>0.2800417972831766</v>
      </c>
    </row>
    <row r="36" spans="1:17" ht="15.75">
      <c r="A36" s="24"/>
      <c r="B36" s="50"/>
      <c r="C36" s="50"/>
      <c r="D36" s="50"/>
      <c r="E36" s="25"/>
      <c r="F36" s="50"/>
      <c r="G36" s="26"/>
      <c r="H36" s="50"/>
      <c r="I36" s="26"/>
      <c r="J36" s="50"/>
      <c r="K36" s="50"/>
      <c r="L36" s="25"/>
      <c r="M36" s="50"/>
      <c r="N36" s="25"/>
      <c r="O36" s="50"/>
      <c r="P36" s="25"/>
      <c r="Q36" s="27"/>
    </row>
    <row r="37" spans="1:17" ht="15">
      <c r="A37" s="13" t="s">
        <v>44</v>
      </c>
      <c r="B37" s="47">
        <v>110</v>
      </c>
      <c r="C37" s="92">
        <f>SUM(D37+F37+H37)</f>
        <v>103</v>
      </c>
      <c r="D37" s="47">
        <v>95</v>
      </c>
      <c r="E37" s="14">
        <f>D37/C37</f>
        <v>0.9223300970873787</v>
      </c>
      <c r="F37" s="55">
        <v>6</v>
      </c>
      <c r="G37" s="15">
        <f>F37/C37</f>
        <v>0.05825242718446602</v>
      </c>
      <c r="H37" s="47">
        <v>2</v>
      </c>
      <c r="I37" s="15">
        <f>H37/C37</f>
        <v>0.019417475728155338</v>
      </c>
      <c r="J37" s="92">
        <f>SUM(K37+M37+O37)</f>
        <v>32</v>
      </c>
      <c r="K37" s="47">
        <v>31</v>
      </c>
      <c r="L37" s="14">
        <f>K37/J37</f>
        <v>0.96875</v>
      </c>
      <c r="M37" s="55">
        <v>1</v>
      </c>
      <c r="N37" s="14">
        <f>M37/J37</f>
        <v>0.03125</v>
      </c>
      <c r="O37" s="55">
        <v>0</v>
      </c>
      <c r="P37" s="14">
        <f>O37/J37</f>
        <v>0</v>
      </c>
      <c r="Q37" s="15">
        <f>J37/C37</f>
        <v>0.3106796116504854</v>
      </c>
    </row>
    <row r="38" spans="1:17" ht="15">
      <c r="A38" s="13" t="s">
        <v>45</v>
      </c>
      <c r="B38" s="47">
        <v>86</v>
      </c>
      <c r="C38" s="92">
        <f>SUM(D38+F38+H38)</f>
        <v>71</v>
      </c>
      <c r="D38" s="47">
        <v>69</v>
      </c>
      <c r="E38" s="14">
        <f>D38/C38</f>
        <v>0.971830985915493</v>
      </c>
      <c r="F38" s="55">
        <v>1</v>
      </c>
      <c r="G38" s="15">
        <f>F38/C38</f>
        <v>0.014084507042253521</v>
      </c>
      <c r="H38" s="47">
        <v>1</v>
      </c>
      <c r="I38" s="15">
        <f>H38/C38</f>
        <v>0.014084507042253521</v>
      </c>
      <c r="J38" s="92">
        <f>SUM(K38+M38+O38)</f>
        <v>14</v>
      </c>
      <c r="K38" s="47">
        <v>14</v>
      </c>
      <c r="L38" s="14">
        <f>K38/J38</f>
        <v>1</v>
      </c>
      <c r="M38" s="55">
        <v>0</v>
      </c>
      <c r="N38" s="14">
        <f>M38/J38</f>
        <v>0</v>
      </c>
      <c r="O38" s="55">
        <v>0</v>
      </c>
      <c r="P38" s="14">
        <f>O38/J38</f>
        <v>0</v>
      </c>
      <c r="Q38" s="15">
        <f>J38/C38</f>
        <v>0.19718309859154928</v>
      </c>
    </row>
    <row r="39" spans="1:17" ht="15">
      <c r="A39" s="13" t="s">
        <v>46</v>
      </c>
      <c r="B39" s="47">
        <v>176</v>
      </c>
      <c r="C39" s="92">
        <f>SUM(D39+F39+H39)</f>
        <v>155</v>
      </c>
      <c r="D39" s="47">
        <v>125</v>
      </c>
      <c r="E39" s="14">
        <f>D39/C39</f>
        <v>0.8064516129032258</v>
      </c>
      <c r="F39" s="55">
        <v>7</v>
      </c>
      <c r="G39" s="15">
        <f>F39/C39</f>
        <v>0.04516129032258064</v>
      </c>
      <c r="H39" s="47">
        <v>23</v>
      </c>
      <c r="I39" s="15">
        <f>H39/C39</f>
        <v>0.14838709677419354</v>
      </c>
      <c r="J39" s="92">
        <f>SUM(K39+M39+O39)</f>
        <v>37</v>
      </c>
      <c r="K39" s="47">
        <v>24</v>
      </c>
      <c r="L39" s="14">
        <f>K39/J39</f>
        <v>0.6486486486486487</v>
      </c>
      <c r="M39" s="55">
        <v>0</v>
      </c>
      <c r="N39" s="14">
        <f>M39/J39</f>
        <v>0</v>
      </c>
      <c r="O39" s="55">
        <v>13</v>
      </c>
      <c r="P39" s="14">
        <f>O39/J39</f>
        <v>0.35135135135135137</v>
      </c>
      <c r="Q39" s="15">
        <f>J39/C39</f>
        <v>0.23870967741935484</v>
      </c>
    </row>
    <row r="40" spans="1:17" ht="15.75">
      <c r="A40" s="7" t="s">
        <v>47</v>
      </c>
      <c r="B40" s="51">
        <f>SUM(B37:B39)</f>
        <v>372</v>
      </c>
      <c r="C40" s="51">
        <f>SUM(C37:C39)</f>
        <v>329</v>
      </c>
      <c r="D40" s="51">
        <f>SUM(D37:D39)</f>
        <v>289</v>
      </c>
      <c r="E40" s="14">
        <f>D40/C40</f>
        <v>0.878419452887538</v>
      </c>
      <c r="F40" s="51">
        <f>SUM(F37:F39)</f>
        <v>14</v>
      </c>
      <c r="G40" s="15">
        <f>F40/C40</f>
        <v>0.0425531914893617</v>
      </c>
      <c r="H40" s="51">
        <f>SUM(H37:H39)</f>
        <v>26</v>
      </c>
      <c r="I40" s="15">
        <f>H40/C40</f>
        <v>0.0790273556231003</v>
      </c>
      <c r="J40" s="51">
        <f>SUM(J37:J39)</f>
        <v>83</v>
      </c>
      <c r="K40" s="51">
        <f>SUM(K37:K39)</f>
        <v>69</v>
      </c>
      <c r="L40" s="14">
        <f>K40/J40</f>
        <v>0.8313253012048193</v>
      </c>
      <c r="M40" s="51">
        <f>SUM(M37:M39)</f>
        <v>1</v>
      </c>
      <c r="N40" s="14">
        <f>M40/J40</f>
        <v>0.012048192771084338</v>
      </c>
      <c r="O40" s="51">
        <f>SUM(O37:O39)</f>
        <v>13</v>
      </c>
      <c r="P40" s="14">
        <f>O40/J40</f>
        <v>0.1566265060240964</v>
      </c>
      <c r="Q40" s="17">
        <f>J40/C40</f>
        <v>0.25227963525835867</v>
      </c>
    </row>
    <row r="41" spans="1:17" ht="15.75">
      <c r="A41" s="21"/>
      <c r="B41" s="52"/>
      <c r="C41" s="49"/>
      <c r="D41" s="49"/>
      <c r="E41" s="19"/>
      <c r="F41" s="56"/>
      <c r="G41" s="20"/>
      <c r="H41" s="57"/>
      <c r="I41" s="20"/>
      <c r="J41" s="49"/>
      <c r="K41" s="49"/>
      <c r="L41" s="19"/>
      <c r="M41" s="56"/>
      <c r="N41" s="19"/>
      <c r="O41" s="56"/>
      <c r="P41" s="19"/>
      <c r="Q41" s="20"/>
    </row>
    <row r="42" spans="1:17" ht="15">
      <c r="A42" s="13" t="s">
        <v>48</v>
      </c>
      <c r="B42" s="47">
        <v>94</v>
      </c>
      <c r="C42" s="92">
        <f aca="true" t="shared" si="27" ref="C42:C47">SUM(D42+F42+H42)</f>
        <v>119</v>
      </c>
      <c r="D42" s="47">
        <v>99</v>
      </c>
      <c r="E42" s="14">
        <f aca="true" t="shared" si="28" ref="E42:E48">D42/C42</f>
        <v>0.8319327731092437</v>
      </c>
      <c r="F42" s="55">
        <v>9</v>
      </c>
      <c r="G42" s="15">
        <f aca="true" t="shared" si="29" ref="G42:G48">F42/C42</f>
        <v>0.07563025210084033</v>
      </c>
      <c r="H42" s="47">
        <v>11</v>
      </c>
      <c r="I42" s="15">
        <f aca="true" t="shared" si="30" ref="I42:I48">H42/C42</f>
        <v>0.09243697478991597</v>
      </c>
      <c r="J42" s="92">
        <f aca="true" t="shared" si="31" ref="J42:J47">SUM(K42+M42+O42)</f>
        <v>40</v>
      </c>
      <c r="K42" s="47">
        <v>37</v>
      </c>
      <c r="L42" s="14">
        <f aca="true" t="shared" si="32" ref="L42:L48">K42/J42</f>
        <v>0.925</v>
      </c>
      <c r="M42" s="55">
        <v>1</v>
      </c>
      <c r="N42" s="14">
        <f aca="true" t="shared" si="33" ref="N42:N48">M42/J42</f>
        <v>0.025</v>
      </c>
      <c r="O42" s="55">
        <v>2</v>
      </c>
      <c r="P42" s="14">
        <f aca="true" t="shared" si="34" ref="P42:P48">O42/J42</f>
        <v>0.05</v>
      </c>
      <c r="Q42" s="15">
        <f aca="true" t="shared" si="35" ref="Q42:Q48">J42/C42</f>
        <v>0.33613445378151263</v>
      </c>
    </row>
    <row r="43" spans="1:17" ht="15">
      <c r="A43" s="13" t="s">
        <v>49</v>
      </c>
      <c r="B43" s="47">
        <v>98</v>
      </c>
      <c r="C43" s="92">
        <f t="shared" si="27"/>
        <v>92</v>
      </c>
      <c r="D43" s="47">
        <v>76</v>
      </c>
      <c r="E43" s="14">
        <f t="shared" si="28"/>
        <v>0.8260869565217391</v>
      </c>
      <c r="F43" s="55">
        <v>7</v>
      </c>
      <c r="G43" s="15">
        <f t="shared" si="29"/>
        <v>0.07608695652173914</v>
      </c>
      <c r="H43" s="47">
        <v>9</v>
      </c>
      <c r="I43" s="15">
        <f t="shared" si="30"/>
        <v>0.09782608695652174</v>
      </c>
      <c r="J43" s="92">
        <f t="shared" si="31"/>
        <v>19</v>
      </c>
      <c r="K43" s="47">
        <v>11</v>
      </c>
      <c r="L43" s="14">
        <f t="shared" si="32"/>
        <v>0.5789473684210527</v>
      </c>
      <c r="M43" s="55">
        <v>5</v>
      </c>
      <c r="N43" s="14">
        <f t="shared" si="33"/>
        <v>0.2631578947368421</v>
      </c>
      <c r="O43" s="55">
        <v>3</v>
      </c>
      <c r="P43" s="14">
        <f t="shared" si="34"/>
        <v>0.15789473684210525</v>
      </c>
      <c r="Q43" s="15">
        <f t="shared" si="35"/>
        <v>0.20652173913043478</v>
      </c>
    </row>
    <row r="44" spans="1:17" ht="15">
      <c r="A44" s="13" t="s">
        <v>50</v>
      </c>
      <c r="B44" s="47">
        <v>154</v>
      </c>
      <c r="C44" s="92">
        <f t="shared" si="27"/>
        <v>163</v>
      </c>
      <c r="D44" s="47">
        <v>146</v>
      </c>
      <c r="E44" s="14">
        <f t="shared" si="28"/>
        <v>0.8957055214723927</v>
      </c>
      <c r="F44" s="55">
        <v>4</v>
      </c>
      <c r="G44" s="15">
        <f t="shared" si="29"/>
        <v>0.024539877300613498</v>
      </c>
      <c r="H44" s="47">
        <v>13</v>
      </c>
      <c r="I44" s="15">
        <f t="shared" si="30"/>
        <v>0.07975460122699386</v>
      </c>
      <c r="J44" s="92">
        <f t="shared" si="31"/>
        <v>44</v>
      </c>
      <c r="K44" s="47">
        <v>30</v>
      </c>
      <c r="L44" s="14">
        <f t="shared" si="32"/>
        <v>0.6818181818181818</v>
      </c>
      <c r="M44" s="55">
        <v>4</v>
      </c>
      <c r="N44" s="14">
        <f t="shared" si="33"/>
        <v>0.09090909090909091</v>
      </c>
      <c r="O44" s="55">
        <v>10</v>
      </c>
      <c r="P44" s="14">
        <f t="shared" si="34"/>
        <v>0.22727272727272727</v>
      </c>
      <c r="Q44" s="15">
        <f t="shared" si="35"/>
        <v>0.26993865030674846</v>
      </c>
    </row>
    <row r="45" spans="1:17" ht="15">
      <c r="A45" s="13" t="s">
        <v>51</v>
      </c>
      <c r="B45" s="47">
        <v>187</v>
      </c>
      <c r="C45" s="92">
        <f t="shared" si="27"/>
        <v>145</v>
      </c>
      <c r="D45" s="47">
        <v>137</v>
      </c>
      <c r="E45" s="14">
        <f t="shared" si="28"/>
        <v>0.9448275862068966</v>
      </c>
      <c r="F45" s="55">
        <v>2</v>
      </c>
      <c r="G45" s="15">
        <f t="shared" si="29"/>
        <v>0.013793103448275862</v>
      </c>
      <c r="H45" s="47">
        <v>6</v>
      </c>
      <c r="I45" s="15">
        <f t="shared" si="30"/>
        <v>0.041379310344827586</v>
      </c>
      <c r="J45" s="92">
        <f t="shared" si="31"/>
        <v>35</v>
      </c>
      <c r="K45" s="47">
        <v>33</v>
      </c>
      <c r="L45" s="14">
        <f t="shared" si="32"/>
        <v>0.9428571428571428</v>
      </c>
      <c r="M45" s="55">
        <v>1</v>
      </c>
      <c r="N45" s="14">
        <f t="shared" si="33"/>
        <v>0.02857142857142857</v>
      </c>
      <c r="O45" s="55">
        <v>1</v>
      </c>
      <c r="P45" s="14">
        <f t="shared" si="34"/>
        <v>0.02857142857142857</v>
      </c>
      <c r="Q45" s="15">
        <f t="shared" si="35"/>
        <v>0.2413793103448276</v>
      </c>
    </row>
    <row r="46" spans="1:17" ht="15">
      <c r="A46" s="13" t="s">
        <v>52</v>
      </c>
      <c r="B46" s="47">
        <v>78</v>
      </c>
      <c r="C46" s="92">
        <f t="shared" si="27"/>
        <v>68</v>
      </c>
      <c r="D46" s="47">
        <v>66</v>
      </c>
      <c r="E46" s="14">
        <f t="shared" si="28"/>
        <v>0.9705882352941176</v>
      </c>
      <c r="F46" s="55">
        <v>1</v>
      </c>
      <c r="G46" s="15">
        <f t="shared" si="29"/>
        <v>0.014705882352941176</v>
      </c>
      <c r="H46" s="47">
        <v>1</v>
      </c>
      <c r="I46" s="15">
        <f t="shared" si="30"/>
        <v>0.014705882352941176</v>
      </c>
      <c r="J46" s="92">
        <f t="shared" si="31"/>
        <v>27</v>
      </c>
      <c r="K46" s="47">
        <v>26</v>
      </c>
      <c r="L46" s="14">
        <f t="shared" si="32"/>
        <v>0.9629629629629629</v>
      </c>
      <c r="M46" s="55">
        <v>0</v>
      </c>
      <c r="N46" s="14">
        <f t="shared" si="33"/>
        <v>0</v>
      </c>
      <c r="O46" s="55">
        <v>1</v>
      </c>
      <c r="P46" s="14">
        <f t="shared" si="34"/>
        <v>0.037037037037037035</v>
      </c>
      <c r="Q46" s="15">
        <f t="shared" si="35"/>
        <v>0.39705882352941174</v>
      </c>
    </row>
    <row r="47" spans="1:17" ht="15">
      <c r="A47" s="13" t="s">
        <v>53</v>
      </c>
      <c r="B47" s="47">
        <v>186</v>
      </c>
      <c r="C47" s="92">
        <f t="shared" si="27"/>
        <v>158</v>
      </c>
      <c r="D47" s="47">
        <v>155</v>
      </c>
      <c r="E47" s="14">
        <f t="shared" si="28"/>
        <v>0.9810126582278481</v>
      </c>
      <c r="F47" s="55">
        <v>1</v>
      </c>
      <c r="G47" s="15">
        <f t="shared" si="29"/>
        <v>0.006329113924050633</v>
      </c>
      <c r="H47" s="47">
        <v>2</v>
      </c>
      <c r="I47" s="15">
        <f t="shared" si="30"/>
        <v>0.012658227848101266</v>
      </c>
      <c r="J47" s="92">
        <f t="shared" si="31"/>
        <v>46</v>
      </c>
      <c r="K47" s="47">
        <v>46</v>
      </c>
      <c r="L47" s="14">
        <f t="shared" si="32"/>
        <v>1</v>
      </c>
      <c r="M47" s="55">
        <v>0</v>
      </c>
      <c r="N47" s="14">
        <f t="shared" si="33"/>
        <v>0</v>
      </c>
      <c r="O47" s="55">
        <v>0</v>
      </c>
      <c r="P47" s="14">
        <f t="shared" si="34"/>
        <v>0</v>
      </c>
      <c r="Q47" s="15">
        <f t="shared" si="35"/>
        <v>0.2911392405063291</v>
      </c>
    </row>
    <row r="48" spans="1:17" ht="15.75">
      <c r="A48" s="7" t="s">
        <v>54</v>
      </c>
      <c r="B48" s="51">
        <f>SUM(B42:B47)</f>
        <v>797</v>
      </c>
      <c r="C48" s="51">
        <f>SUM(C42:C47)</f>
        <v>745</v>
      </c>
      <c r="D48" s="51">
        <f>SUM(D42:D47)</f>
        <v>679</v>
      </c>
      <c r="E48" s="14">
        <f t="shared" si="28"/>
        <v>0.9114093959731544</v>
      </c>
      <c r="F48" s="51">
        <f>SUM(F42:F47)</f>
        <v>24</v>
      </c>
      <c r="G48" s="15">
        <f t="shared" si="29"/>
        <v>0.032214765100671144</v>
      </c>
      <c r="H48" s="51">
        <f>SUM(H42:H47)</f>
        <v>42</v>
      </c>
      <c r="I48" s="15">
        <f t="shared" si="30"/>
        <v>0.056375838926174496</v>
      </c>
      <c r="J48" s="51">
        <f>SUM(J42:J47)</f>
        <v>211</v>
      </c>
      <c r="K48" s="51">
        <f>SUM(K42:K47)</f>
        <v>183</v>
      </c>
      <c r="L48" s="14">
        <f t="shared" si="32"/>
        <v>0.8672985781990521</v>
      </c>
      <c r="M48" s="51">
        <f>SUM(M42:M47)</f>
        <v>11</v>
      </c>
      <c r="N48" s="14">
        <f t="shared" si="33"/>
        <v>0.052132701421800945</v>
      </c>
      <c r="O48" s="51">
        <f>SUM(O42:O47)</f>
        <v>17</v>
      </c>
      <c r="P48" s="14">
        <f t="shared" si="34"/>
        <v>0.08056872037914692</v>
      </c>
      <c r="Q48" s="17">
        <f t="shared" si="35"/>
        <v>0.2832214765100671</v>
      </c>
    </row>
    <row r="49" spans="1:17" ht="15.75">
      <c r="A49" s="21"/>
      <c r="B49" s="52"/>
      <c r="C49" s="49"/>
      <c r="D49" s="49"/>
      <c r="E49" s="19"/>
      <c r="F49" s="56"/>
      <c r="G49" s="20"/>
      <c r="H49" s="57"/>
      <c r="I49" s="20"/>
      <c r="J49" s="49"/>
      <c r="K49" s="49"/>
      <c r="L49" s="19"/>
      <c r="M49" s="56"/>
      <c r="N49" s="19"/>
      <c r="O49" s="56"/>
      <c r="P49" s="19"/>
      <c r="Q49" s="20"/>
    </row>
    <row r="50" spans="1:17" ht="15">
      <c r="A50" s="13" t="s">
        <v>55</v>
      </c>
      <c r="B50" s="47">
        <v>85</v>
      </c>
      <c r="C50" s="92">
        <f>SUM(D50+F50+H50)</f>
        <v>78</v>
      </c>
      <c r="D50" s="47">
        <v>64</v>
      </c>
      <c r="E50" s="14">
        <f aca="true" t="shared" si="36" ref="E50:E55">D50/C50</f>
        <v>0.8205128205128205</v>
      </c>
      <c r="F50" s="55">
        <v>11</v>
      </c>
      <c r="G50" s="15">
        <f aca="true" t="shared" si="37" ref="G50:G55">F50/C50</f>
        <v>0.14102564102564102</v>
      </c>
      <c r="H50" s="47">
        <v>3</v>
      </c>
      <c r="I50" s="15">
        <f aca="true" t="shared" si="38" ref="I50:I55">H50/C50</f>
        <v>0.038461538461538464</v>
      </c>
      <c r="J50" s="92">
        <f>SUM(K50+M50+O50)</f>
        <v>8</v>
      </c>
      <c r="K50" s="47">
        <v>5</v>
      </c>
      <c r="L50" s="14">
        <f aca="true" t="shared" si="39" ref="L50:L55">K50/J50</f>
        <v>0.625</v>
      </c>
      <c r="M50" s="55">
        <v>0</v>
      </c>
      <c r="N50" s="14">
        <f aca="true" t="shared" si="40" ref="N50:N55">M50/J50</f>
        <v>0</v>
      </c>
      <c r="O50" s="55">
        <v>3</v>
      </c>
      <c r="P50" s="14">
        <f aca="true" t="shared" si="41" ref="P50:P55">O50/J50</f>
        <v>0.375</v>
      </c>
      <c r="Q50" s="15">
        <f aca="true" t="shared" si="42" ref="Q50:Q55">J50/C50</f>
        <v>0.10256410256410256</v>
      </c>
    </row>
    <row r="51" spans="1:17" ht="15">
      <c r="A51" s="13" t="s">
        <v>56</v>
      </c>
      <c r="B51" s="47">
        <v>178</v>
      </c>
      <c r="C51" s="92">
        <f>SUM(D51+F51+H51)</f>
        <v>144</v>
      </c>
      <c r="D51" s="47">
        <v>110</v>
      </c>
      <c r="E51" s="14">
        <f t="shared" si="36"/>
        <v>0.7638888888888888</v>
      </c>
      <c r="F51" s="55">
        <v>18</v>
      </c>
      <c r="G51" s="15">
        <f t="shared" si="37"/>
        <v>0.125</v>
      </c>
      <c r="H51" s="47">
        <v>16</v>
      </c>
      <c r="I51" s="15">
        <f t="shared" si="38"/>
        <v>0.1111111111111111</v>
      </c>
      <c r="J51" s="92">
        <f>SUM(K51+M51+O51)</f>
        <v>62</v>
      </c>
      <c r="K51" s="47">
        <v>47</v>
      </c>
      <c r="L51" s="14">
        <f t="shared" si="39"/>
        <v>0.7580645161290323</v>
      </c>
      <c r="M51" s="55">
        <v>6</v>
      </c>
      <c r="N51" s="14">
        <f t="shared" si="40"/>
        <v>0.0967741935483871</v>
      </c>
      <c r="O51" s="55">
        <v>9</v>
      </c>
      <c r="P51" s="14">
        <f t="shared" si="41"/>
        <v>0.14516129032258066</v>
      </c>
      <c r="Q51" s="15">
        <f t="shared" si="42"/>
        <v>0.4305555555555556</v>
      </c>
    </row>
    <row r="52" spans="1:17" ht="15">
      <c r="A52" s="13" t="s">
        <v>57</v>
      </c>
      <c r="B52" s="47">
        <v>39</v>
      </c>
      <c r="C52" s="92">
        <f>SUM(D52+F52+H52)</f>
        <v>58</v>
      </c>
      <c r="D52" s="47">
        <v>50</v>
      </c>
      <c r="E52" s="14">
        <f t="shared" si="36"/>
        <v>0.8620689655172413</v>
      </c>
      <c r="F52" s="55">
        <v>1</v>
      </c>
      <c r="G52" s="15">
        <f t="shared" si="37"/>
        <v>0.017241379310344827</v>
      </c>
      <c r="H52" s="47">
        <v>7</v>
      </c>
      <c r="I52" s="15">
        <f t="shared" si="38"/>
        <v>0.1206896551724138</v>
      </c>
      <c r="J52" s="92">
        <f>SUM(K52+M52+O52)</f>
        <v>12</v>
      </c>
      <c r="K52" s="47">
        <v>10</v>
      </c>
      <c r="L52" s="14">
        <f t="shared" si="39"/>
        <v>0.8333333333333334</v>
      </c>
      <c r="M52" s="55">
        <v>0</v>
      </c>
      <c r="N52" s="14">
        <f t="shared" si="40"/>
        <v>0</v>
      </c>
      <c r="O52" s="55">
        <v>2</v>
      </c>
      <c r="P52" s="14">
        <f t="shared" si="41"/>
        <v>0.16666666666666666</v>
      </c>
      <c r="Q52" s="15">
        <f t="shared" si="42"/>
        <v>0.20689655172413793</v>
      </c>
    </row>
    <row r="53" spans="1:17" ht="15">
      <c r="A53" s="13" t="s">
        <v>58</v>
      </c>
      <c r="B53" s="47">
        <v>50</v>
      </c>
      <c r="C53" s="92">
        <f>SUM(D53+F53+H53)</f>
        <v>47</v>
      </c>
      <c r="D53" s="47">
        <v>46</v>
      </c>
      <c r="E53" s="14">
        <f t="shared" si="36"/>
        <v>0.9787234042553191</v>
      </c>
      <c r="F53" s="55">
        <v>0</v>
      </c>
      <c r="G53" s="15">
        <f t="shared" si="37"/>
        <v>0</v>
      </c>
      <c r="H53" s="47">
        <v>1</v>
      </c>
      <c r="I53" s="15">
        <f t="shared" si="38"/>
        <v>0.02127659574468085</v>
      </c>
      <c r="J53" s="92">
        <f>SUM(K53+M53+O53)</f>
        <v>17</v>
      </c>
      <c r="K53" s="47">
        <v>16</v>
      </c>
      <c r="L53" s="14">
        <f t="shared" si="39"/>
        <v>0.9411764705882353</v>
      </c>
      <c r="M53" s="55">
        <v>0</v>
      </c>
      <c r="N53" s="14">
        <f t="shared" si="40"/>
        <v>0</v>
      </c>
      <c r="O53" s="55">
        <v>1</v>
      </c>
      <c r="P53" s="14">
        <f t="shared" si="41"/>
        <v>0.058823529411764705</v>
      </c>
      <c r="Q53" s="15">
        <f t="shared" si="42"/>
        <v>0.3617021276595745</v>
      </c>
    </row>
    <row r="54" spans="1:17" ht="15">
      <c r="A54" s="13" t="s">
        <v>59</v>
      </c>
      <c r="B54" s="47">
        <v>213</v>
      </c>
      <c r="C54" s="92">
        <f>SUM(D54+F54+H54)</f>
        <v>176</v>
      </c>
      <c r="D54" s="47">
        <v>140</v>
      </c>
      <c r="E54" s="14">
        <f t="shared" si="36"/>
        <v>0.7954545454545454</v>
      </c>
      <c r="F54" s="55">
        <v>10</v>
      </c>
      <c r="G54" s="15">
        <f t="shared" si="37"/>
        <v>0.056818181818181816</v>
      </c>
      <c r="H54" s="47">
        <v>26</v>
      </c>
      <c r="I54" s="15">
        <f t="shared" si="38"/>
        <v>0.14772727272727273</v>
      </c>
      <c r="J54" s="92">
        <f>SUM(K54+M54+O54)</f>
        <v>81</v>
      </c>
      <c r="K54" s="47">
        <v>59</v>
      </c>
      <c r="L54" s="14">
        <f t="shared" si="39"/>
        <v>0.7283950617283951</v>
      </c>
      <c r="M54" s="55">
        <v>4</v>
      </c>
      <c r="N54" s="14">
        <f t="shared" si="40"/>
        <v>0.04938271604938271</v>
      </c>
      <c r="O54" s="55">
        <v>18</v>
      </c>
      <c r="P54" s="14">
        <f t="shared" si="41"/>
        <v>0.2222222222222222</v>
      </c>
      <c r="Q54" s="15">
        <f t="shared" si="42"/>
        <v>0.4602272727272727</v>
      </c>
    </row>
    <row r="55" spans="1:17" ht="15.75">
      <c r="A55" s="7" t="s">
        <v>60</v>
      </c>
      <c r="B55" s="51">
        <f>SUM(B50:B54)</f>
        <v>565</v>
      </c>
      <c r="C55" s="51">
        <f>SUM(C50:C54)</f>
        <v>503</v>
      </c>
      <c r="D55" s="51">
        <f>SUM(D50:D54)</f>
        <v>410</v>
      </c>
      <c r="E55" s="14">
        <f t="shared" si="36"/>
        <v>0.8151093439363817</v>
      </c>
      <c r="F55" s="51">
        <f>SUM(F50:F54)</f>
        <v>40</v>
      </c>
      <c r="G55" s="15">
        <f t="shared" si="37"/>
        <v>0.07952286282306163</v>
      </c>
      <c r="H55" s="51">
        <f>SUM(H50:H54)</f>
        <v>53</v>
      </c>
      <c r="I55" s="15">
        <f t="shared" si="38"/>
        <v>0.10536779324055666</v>
      </c>
      <c r="J55" s="51">
        <f>SUM(J50:J54)</f>
        <v>180</v>
      </c>
      <c r="K55" s="51">
        <f>SUM(K50:K54)</f>
        <v>137</v>
      </c>
      <c r="L55" s="14">
        <f t="shared" si="39"/>
        <v>0.7611111111111111</v>
      </c>
      <c r="M55" s="51">
        <f>SUM(M50:M54)</f>
        <v>10</v>
      </c>
      <c r="N55" s="14">
        <f t="shared" si="40"/>
        <v>0.05555555555555555</v>
      </c>
      <c r="O55" s="51">
        <f>SUM(O50:O54)</f>
        <v>33</v>
      </c>
      <c r="P55" s="14">
        <f t="shared" si="41"/>
        <v>0.18333333333333332</v>
      </c>
      <c r="Q55" s="17">
        <f t="shared" si="42"/>
        <v>0.35785288270377735</v>
      </c>
    </row>
    <row r="56" spans="1:17" ht="15.75">
      <c r="A56" s="21"/>
      <c r="B56" s="52"/>
      <c r="C56" s="49"/>
      <c r="D56" s="49"/>
      <c r="E56" s="19"/>
      <c r="F56" s="56"/>
      <c r="G56" s="20"/>
      <c r="H56" s="57"/>
      <c r="I56" s="20"/>
      <c r="J56" s="49"/>
      <c r="K56" s="49"/>
      <c r="L56" s="19"/>
      <c r="M56" s="56"/>
      <c r="N56" s="19"/>
      <c r="O56" s="56"/>
      <c r="P56" s="19"/>
      <c r="Q56" s="20"/>
    </row>
    <row r="57" spans="1:17" ht="15">
      <c r="A57" s="13" t="s">
        <v>61</v>
      </c>
      <c r="B57" s="47">
        <v>203</v>
      </c>
      <c r="C57" s="92">
        <f>SUM(D57+F57+H57)</f>
        <v>197</v>
      </c>
      <c r="D57" s="47">
        <v>57</v>
      </c>
      <c r="E57" s="14">
        <f>D57/C57</f>
        <v>0.2893401015228426</v>
      </c>
      <c r="F57" s="55">
        <v>109</v>
      </c>
      <c r="G57" s="15">
        <f>F57/C57</f>
        <v>0.5532994923857868</v>
      </c>
      <c r="H57" s="47">
        <v>31</v>
      </c>
      <c r="I57" s="15">
        <f>H57/C57</f>
        <v>0.15736040609137056</v>
      </c>
      <c r="J57" s="92">
        <f>SUM(K57+M57+O57)</f>
        <v>71</v>
      </c>
      <c r="K57" s="47">
        <v>14</v>
      </c>
      <c r="L57" s="14">
        <f>K57/J57</f>
        <v>0.19718309859154928</v>
      </c>
      <c r="M57" s="55">
        <v>44</v>
      </c>
      <c r="N57" s="14">
        <f>M57/J57</f>
        <v>0.6197183098591549</v>
      </c>
      <c r="O57" s="55">
        <v>13</v>
      </c>
      <c r="P57" s="14">
        <f>O57/J57</f>
        <v>0.18309859154929578</v>
      </c>
      <c r="Q57" s="15">
        <f>J57/C57</f>
        <v>0.3604060913705584</v>
      </c>
    </row>
    <row r="58" spans="1:17" ht="15">
      <c r="A58" s="13" t="s">
        <v>62</v>
      </c>
      <c r="B58" s="47">
        <v>147</v>
      </c>
      <c r="C58" s="92">
        <f>SUM(D58+F58+H58)</f>
        <v>168</v>
      </c>
      <c r="D58" s="47">
        <v>66</v>
      </c>
      <c r="E58" s="14">
        <f>D58/C58</f>
        <v>0.39285714285714285</v>
      </c>
      <c r="F58" s="55">
        <v>75</v>
      </c>
      <c r="G58" s="15">
        <f>F58/C58</f>
        <v>0.44642857142857145</v>
      </c>
      <c r="H58" s="47">
        <v>27</v>
      </c>
      <c r="I58" s="15">
        <f>H58/C58</f>
        <v>0.16071428571428573</v>
      </c>
      <c r="J58" s="92">
        <f>SUM(K58+M58+O58)</f>
        <v>69</v>
      </c>
      <c r="K58" s="47">
        <v>17</v>
      </c>
      <c r="L58" s="14">
        <f>K58/J58</f>
        <v>0.2463768115942029</v>
      </c>
      <c r="M58" s="55">
        <v>44</v>
      </c>
      <c r="N58" s="14">
        <f>M58/J58</f>
        <v>0.6376811594202898</v>
      </c>
      <c r="O58" s="55">
        <v>8</v>
      </c>
      <c r="P58" s="14">
        <f>O58/J58</f>
        <v>0.11594202898550725</v>
      </c>
      <c r="Q58" s="15">
        <f>J58/C58</f>
        <v>0.4107142857142857</v>
      </c>
    </row>
    <row r="59" spans="1:17" ht="15">
      <c r="A59" s="13" t="s">
        <v>63</v>
      </c>
      <c r="B59" s="47">
        <v>134</v>
      </c>
      <c r="C59" s="92">
        <f>SUM(D59+F59+H59)</f>
        <v>138</v>
      </c>
      <c r="D59" s="47">
        <v>83</v>
      </c>
      <c r="E59" s="14">
        <f>D59/C59</f>
        <v>0.6014492753623188</v>
      </c>
      <c r="F59" s="55">
        <v>40</v>
      </c>
      <c r="G59" s="15">
        <f>F59/C59</f>
        <v>0.2898550724637681</v>
      </c>
      <c r="H59" s="47">
        <v>15</v>
      </c>
      <c r="I59" s="15">
        <f>H59/C59</f>
        <v>0.10869565217391304</v>
      </c>
      <c r="J59" s="92">
        <f>SUM(K59+M59+O59)</f>
        <v>55</v>
      </c>
      <c r="K59" s="47">
        <v>35</v>
      </c>
      <c r="L59" s="14">
        <f>K59/J59</f>
        <v>0.6363636363636364</v>
      </c>
      <c r="M59" s="55">
        <v>16</v>
      </c>
      <c r="N59" s="14">
        <f>M59/J59</f>
        <v>0.2909090909090909</v>
      </c>
      <c r="O59" s="55">
        <v>4</v>
      </c>
      <c r="P59" s="14">
        <f>O59/J59</f>
        <v>0.07272727272727272</v>
      </c>
      <c r="Q59" s="15">
        <f>J59/C59</f>
        <v>0.39855072463768115</v>
      </c>
    </row>
    <row r="60" spans="1:17" ht="15">
      <c r="A60" s="13" t="s">
        <v>64</v>
      </c>
      <c r="B60" s="47">
        <v>209</v>
      </c>
      <c r="C60" s="92">
        <f>SUM(D60+F60+H60)</f>
        <v>220</v>
      </c>
      <c r="D60" s="47">
        <v>168</v>
      </c>
      <c r="E60" s="14">
        <f>D60/C60</f>
        <v>0.7636363636363637</v>
      </c>
      <c r="F60" s="55">
        <v>30</v>
      </c>
      <c r="G60" s="15">
        <f>F60/C60</f>
        <v>0.13636363636363635</v>
      </c>
      <c r="H60" s="47">
        <v>22</v>
      </c>
      <c r="I60" s="15">
        <f>H60/C60</f>
        <v>0.1</v>
      </c>
      <c r="J60" s="92">
        <f>SUM(K60+M60+O60)</f>
        <v>53</v>
      </c>
      <c r="K60" s="47">
        <v>41</v>
      </c>
      <c r="L60" s="14">
        <f>K60/J60</f>
        <v>0.7735849056603774</v>
      </c>
      <c r="M60" s="55">
        <v>3</v>
      </c>
      <c r="N60" s="14">
        <f>M60/J60</f>
        <v>0.05660377358490566</v>
      </c>
      <c r="O60" s="55">
        <v>9</v>
      </c>
      <c r="P60" s="14">
        <f>O60/J60</f>
        <v>0.16981132075471697</v>
      </c>
      <c r="Q60" s="15">
        <f>J60/C60</f>
        <v>0.2409090909090909</v>
      </c>
    </row>
    <row r="61" spans="1:17" ht="15.75">
      <c r="A61" s="7" t="s">
        <v>65</v>
      </c>
      <c r="B61" s="51">
        <f>SUM(B57:B60)</f>
        <v>693</v>
      </c>
      <c r="C61" s="51">
        <f>SUM(C57:C60)</f>
        <v>723</v>
      </c>
      <c r="D61" s="51">
        <f>SUM(D57:D60)</f>
        <v>374</v>
      </c>
      <c r="E61" s="14">
        <f>D61/C61</f>
        <v>0.5172890733056709</v>
      </c>
      <c r="F61" s="51">
        <f>SUM(F57:F60)</f>
        <v>254</v>
      </c>
      <c r="G61" s="15">
        <f>F61/C61</f>
        <v>0.35131396957123096</v>
      </c>
      <c r="H61" s="51">
        <f>SUM(H57:H60)</f>
        <v>95</v>
      </c>
      <c r="I61" s="15">
        <f>H61/C61</f>
        <v>0.1313969571230982</v>
      </c>
      <c r="J61" s="51">
        <f>SUM(J57:J60)</f>
        <v>248</v>
      </c>
      <c r="K61" s="51">
        <f>SUM(K57:K60)</f>
        <v>107</v>
      </c>
      <c r="L61" s="14">
        <f>K61/J61</f>
        <v>0.4314516129032258</v>
      </c>
      <c r="M61" s="51">
        <f>SUM(M57:M60)</f>
        <v>107</v>
      </c>
      <c r="N61" s="14">
        <f>M61/J61</f>
        <v>0.4314516129032258</v>
      </c>
      <c r="O61" s="51">
        <f>SUM(O57:O60)</f>
        <v>34</v>
      </c>
      <c r="P61" s="14">
        <f>O61/J61</f>
        <v>0.13709677419354838</v>
      </c>
      <c r="Q61" s="17">
        <f>J61/C61</f>
        <v>0.343015214384509</v>
      </c>
    </row>
    <row r="62" spans="1:17" ht="15.75">
      <c r="A62" s="21"/>
      <c r="B62" s="52"/>
      <c r="C62" s="49"/>
      <c r="D62" s="49"/>
      <c r="E62" s="19"/>
      <c r="F62" s="56"/>
      <c r="G62" s="20"/>
      <c r="H62" s="57"/>
      <c r="I62" s="20"/>
      <c r="J62" s="49"/>
      <c r="K62" s="49"/>
      <c r="L62" s="19"/>
      <c r="M62" s="56"/>
      <c r="N62" s="19"/>
      <c r="O62" s="56"/>
      <c r="P62" s="19"/>
      <c r="Q62" s="20"/>
    </row>
    <row r="63" spans="1:17" ht="15">
      <c r="A63" s="13" t="s">
        <v>66</v>
      </c>
      <c r="B63" s="47">
        <v>50</v>
      </c>
      <c r="C63" s="92">
        <f>SUM(D63+F63+H63)</f>
        <v>53</v>
      </c>
      <c r="D63" s="47">
        <v>35</v>
      </c>
      <c r="E63" s="14">
        <f>D63/C63</f>
        <v>0.660377358490566</v>
      </c>
      <c r="F63" s="55">
        <v>17</v>
      </c>
      <c r="G63" s="15">
        <f>F63/C63</f>
        <v>0.32075471698113206</v>
      </c>
      <c r="H63" s="47">
        <v>1</v>
      </c>
      <c r="I63" s="15">
        <f>H63/C63</f>
        <v>0.018867924528301886</v>
      </c>
      <c r="J63" s="92">
        <f>SUM(K63+M63+O63)</f>
        <v>20</v>
      </c>
      <c r="K63" s="47">
        <v>5</v>
      </c>
      <c r="L63" s="14">
        <f>K63/J63</f>
        <v>0.25</v>
      </c>
      <c r="M63" s="55">
        <v>14</v>
      </c>
      <c r="N63" s="14">
        <f>M63/J63</f>
        <v>0.7</v>
      </c>
      <c r="O63" s="55">
        <v>1</v>
      </c>
      <c r="P63" s="14">
        <f>O63/J63</f>
        <v>0.05</v>
      </c>
      <c r="Q63" s="15">
        <f>J63/C63</f>
        <v>0.37735849056603776</v>
      </c>
    </row>
    <row r="64" spans="1:17" ht="15">
      <c r="A64" s="13" t="s">
        <v>67</v>
      </c>
      <c r="B64" s="47">
        <v>10</v>
      </c>
      <c r="C64" s="92">
        <f>SUM(D64+F64+H64)</f>
        <v>8</v>
      </c>
      <c r="D64" s="47">
        <v>6</v>
      </c>
      <c r="E64" s="14">
        <f>D64/C64</f>
        <v>0.75</v>
      </c>
      <c r="F64" s="55">
        <v>1</v>
      </c>
      <c r="G64" s="15">
        <f>F64/C64</f>
        <v>0.125</v>
      </c>
      <c r="H64" s="47">
        <v>1</v>
      </c>
      <c r="I64" s="15">
        <f>H64/C64</f>
        <v>0.125</v>
      </c>
      <c r="J64" s="92">
        <f>SUM(K64+M64+O64)</f>
        <v>0</v>
      </c>
      <c r="K64" s="47">
        <v>0</v>
      </c>
      <c r="L64" s="14" t="e">
        <f>K64/J64</f>
        <v>#DIV/0!</v>
      </c>
      <c r="M64" s="55">
        <v>0</v>
      </c>
      <c r="N64" s="14" t="e">
        <f>M64/J64</f>
        <v>#DIV/0!</v>
      </c>
      <c r="O64" s="55">
        <v>0</v>
      </c>
      <c r="P64" s="14" t="e">
        <f>O64/J64</f>
        <v>#DIV/0!</v>
      </c>
      <c r="Q64" s="15">
        <f>J64/C64</f>
        <v>0</v>
      </c>
    </row>
    <row r="65" spans="1:17" ht="15.75">
      <c r="A65" s="7" t="s">
        <v>68</v>
      </c>
      <c r="B65" s="51">
        <f>SUM(B63:B64)</f>
        <v>60</v>
      </c>
      <c r="C65" s="51">
        <f>SUM(C63:C64)</f>
        <v>61</v>
      </c>
      <c r="D65" s="51">
        <f>SUM(D63:D64)</f>
        <v>41</v>
      </c>
      <c r="E65" s="14">
        <f>D65/C65</f>
        <v>0.6721311475409836</v>
      </c>
      <c r="F65" s="51">
        <f>SUM(F63:F64)</f>
        <v>18</v>
      </c>
      <c r="G65" s="15">
        <f>F65/C65</f>
        <v>0.29508196721311475</v>
      </c>
      <c r="H65" s="51">
        <f>SUM(H63:H64)</f>
        <v>2</v>
      </c>
      <c r="I65" s="15">
        <f>H65/C65</f>
        <v>0.03278688524590164</v>
      </c>
      <c r="J65" s="51">
        <f>SUM(J63:J64)</f>
        <v>20</v>
      </c>
      <c r="K65" s="51">
        <f>SUM(K63:K64)</f>
        <v>5</v>
      </c>
      <c r="L65" s="14">
        <f>K65/J65</f>
        <v>0.25</v>
      </c>
      <c r="M65" s="51">
        <f>SUM(M63:M64)</f>
        <v>14</v>
      </c>
      <c r="N65" s="14">
        <f>M65/J65</f>
        <v>0.7</v>
      </c>
      <c r="O65" s="51">
        <f>SUM(O63:O64)</f>
        <v>1</v>
      </c>
      <c r="P65" s="14">
        <f>O65/J65</f>
        <v>0.05</v>
      </c>
      <c r="Q65" s="17">
        <f>J65/C65</f>
        <v>0.32786885245901637</v>
      </c>
    </row>
    <row r="66" spans="1:17" ht="15.75">
      <c r="A66" s="21"/>
      <c r="B66" s="52"/>
      <c r="C66" s="49"/>
      <c r="D66" s="49"/>
      <c r="E66" s="19"/>
      <c r="F66" s="56"/>
      <c r="G66" s="20"/>
      <c r="H66" s="57"/>
      <c r="I66" s="20"/>
      <c r="J66" s="49"/>
      <c r="K66" s="49"/>
      <c r="L66" s="19"/>
      <c r="M66" s="56"/>
      <c r="N66" s="19"/>
      <c r="O66" s="56"/>
      <c r="P66" s="19"/>
      <c r="Q66" s="20"/>
    </row>
    <row r="67" spans="1:17" ht="15.75">
      <c r="A67" s="7" t="s">
        <v>69</v>
      </c>
      <c r="B67" s="51">
        <f>SUM(B40,B48,B55,B61,B65)</f>
        <v>2487</v>
      </c>
      <c r="C67" s="51">
        <f>SUM(C40,C48,C55,C61,C65)</f>
        <v>2361</v>
      </c>
      <c r="D67" s="51">
        <f>SUM(D40,D48,D55,D61,D65)</f>
        <v>1793</v>
      </c>
      <c r="E67" s="14">
        <f>D67/C67</f>
        <v>0.759423972892842</v>
      </c>
      <c r="F67" s="51">
        <f>SUM(F40,F48,F55,F61,F65)</f>
        <v>350</v>
      </c>
      <c r="G67" s="15">
        <f>F67/C67</f>
        <v>0.14824227022448117</v>
      </c>
      <c r="H67" s="51">
        <f>SUM(H40,H48,H55,H61,H65)</f>
        <v>218</v>
      </c>
      <c r="I67" s="15">
        <f>H67/C67</f>
        <v>0.09233375688267684</v>
      </c>
      <c r="J67" s="51">
        <f>SUM(J40,J48,J55,J61,J65)</f>
        <v>742</v>
      </c>
      <c r="K67" s="51">
        <f>SUM(K40,K48,K55,K61,K65)</f>
        <v>501</v>
      </c>
      <c r="L67" s="14">
        <f>K67/J67</f>
        <v>0.6752021563342318</v>
      </c>
      <c r="M67" s="51">
        <f>SUM(M40,M48,M55,M61,M65)</f>
        <v>143</v>
      </c>
      <c r="N67" s="14">
        <f>M67/J67</f>
        <v>0.192722371967655</v>
      </c>
      <c r="O67" s="51">
        <f>SUM(O40,O48,O55,O61,O65)</f>
        <v>98</v>
      </c>
      <c r="P67" s="14">
        <f>O67/J67</f>
        <v>0.1320754716981132</v>
      </c>
      <c r="Q67" s="17">
        <f>J67/C67</f>
        <v>0.31427361287590005</v>
      </c>
    </row>
    <row r="68" spans="1:17" ht="15.75">
      <c r="A68" s="1"/>
      <c r="B68" s="52"/>
      <c r="C68" s="49"/>
      <c r="D68" s="49"/>
      <c r="E68" s="19"/>
      <c r="F68" s="56"/>
      <c r="G68" s="20"/>
      <c r="H68" s="57"/>
      <c r="I68" s="20"/>
      <c r="J68" s="49"/>
      <c r="K68" s="49"/>
      <c r="L68" s="19"/>
      <c r="M68" s="56"/>
      <c r="N68" s="19"/>
      <c r="O68" s="56"/>
      <c r="P68" s="19"/>
      <c r="Q68" s="20"/>
    </row>
    <row r="69" spans="1:17" ht="15.75">
      <c r="A69" s="7" t="s">
        <v>70</v>
      </c>
      <c r="B69" s="51">
        <f>B35+B67</f>
        <v>5308</v>
      </c>
      <c r="C69" s="51">
        <f>C35+C67</f>
        <v>5232</v>
      </c>
      <c r="D69" s="51">
        <f>D35+D67</f>
        <v>4137</v>
      </c>
      <c r="E69" s="14">
        <f>D69/C69</f>
        <v>0.7907110091743119</v>
      </c>
      <c r="F69" s="51">
        <f>F35+F67</f>
        <v>620</v>
      </c>
      <c r="G69" s="15">
        <f>F69/C69</f>
        <v>0.11850152905198777</v>
      </c>
      <c r="H69" s="51">
        <f>H35+H67</f>
        <v>475</v>
      </c>
      <c r="I69" s="15">
        <f>H69/C69</f>
        <v>0.09078746177370031</v>
      </c>
      <c r="J69" s="51">
        <f>J35+J67</f>
        <v>1546</v>
      </c>
      <c r="K69" s="51">
        <f>K35+K67</f>
        <v>1119</v>
      </c>
      <c r="L69" s="14">
        <f>K69/J69</f>
        <v>0.7238033635187581</v>
      </c>
      <c r="M69" s="51">
        <f>M35+M67</f>
        <v>236</v>
      </c>
      <c r="N69" s="14">
        <f>M69/J69</f>
        <v>0.15265200517464425</v>
      </c>
      <c r="O69" s="51">
        <f>O35+O67</f>
        <v>191</v>
      </c>
      <c r="P69" s="14">
        <f>O69/J69</f>
        <v>0.12354463130659767</v>
      </c>
      <c r="Q69" s="17">
        <f>J69/C69</f>
        <v>0.29548929663608564</v>
      </c>
    </row>
  </sheetData>
  <sheetProtection password="C237" sheet="1" objects="1" scenarios="1" selectLockedCells="1" selectUnlockedCells="1"/>
  <mergeCells count="6">
    <mergeCell ref="C1:I1"/>
    <mergeCell ref="J1:Q1"/>
    <mergeCell ref="D2:E2"/>
    <mergeCell ref="F2:I2"/>
    <mergeCell ref="K2:L2"/>
    <mergeCell ref="M2:P2"/>
  </mergeCells>
  <printOptions horizontalCentered="1"/>
  <pageMargins left="0.5" right="0.5" top="0.75" bottom="0.5" header="0.25" footer="0.25"/>
  <pageSetup horizontalDpi="600" verticalDpi="600" orientation="landscape" paperSize="5" scale="94" r:id="rId1"/>
  <headerFooter alignWithMargins="0">
    <oddHeader>&amp;C&amp;F
&amp;A</oddHeader>
    <oddFooter>&amp;CPage &amp;P of &amp;N</odd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Harry E. Akamine</dc:creator>
  <cp:keywords/>
  <dc:description/>
  <cp:lastModifiedBy>ltsark</cp:lastModifiedBy>
  <cp:lastPrinted>2010-10-13T20:17:44Z</cp:lastPrinted>
  <dcterms:created xsi:type="dcterms:W3CDTF">2007-08-09T17:33:27Z</dcterms:created>
  <dcterms:modified xsi:type="dcterms:W3CDTF">2011-01-20T03:48:25Z</dcterms:modified>
  <cp:category/>
  <cp:version/>
  <cp:contentType/>
  <cp:contentStatus/>
</cp:coreProperties>
</file>