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firstSheet="7" activeTab="11"/>
  </bookViews>
  <sheets>
    <sheet name="OCT" sheetId="1" r:id="rId1"/>
    <sheet name="NOV" sheetId="2" r:id="rId2"/>
    <sheet name="DEC" sheetId="3" r:id="rId3"/>
    <sheet name="JAN" sheetId="4" r:id="rId4"/>
    <sheet name="FEB" sheetId="5" r:id="rId5"/>
    <sheet name="MAR" sheetId="6" r:id="rId6"/>
    <sheet name="APR" sheetId="7" r:id="rId7"/>
    <sheet name="MAY" sheetId="8" r:id="rId8"/>
    <sheet name="JUN" sheetId="9" r:id="rId9"/>
    <sheet name="JUL" sheetId="10" r:id="rId10"/>
    <sheet name="AUG" sheetId="11" r:id="rId11"/>
    <sheet name="SEP" sheetId="12" r:id="rId12"/>
    <sheet name="OCT-DEC (OB)" sheetId="13" r:id="rId13"/>
    <sheet name="JAN - MAR (OB)" sheetId="14" r:id="rId14"/>
    <sheet name="APR - JUN (OB)" sheetId="15" r:id="rId15"/>
    <sheet name="JUL - SEP (OB)" sheetId="16" r:id="rId16"/>
    <sheet name="STATE SUMMARY" sheetId="17" r:id="rId17"/>
    <sheet name="FOR WEB POSTING" sheetId="18" r:id="rId18"/>
  </sheets>
  <definedNames>
    <definedName name="_xlnm.Print_Titles" localSheetId="6">'APR'!$1:$3</definedName>
    <definedName name="_xlnm.Print_Titles" localSheetId="14">'APR - JUN (OB)'!$1:$3</definedName>
    <definedName name="_xlnm.Print_Titles" localSheetId="10">'AUG'!$1:$3</definedName>
    <definedName name="_xlnm.Print_Titles" localSheetId="2">'DEC'!$1:$3</definedName>
    <definedName name="_xlnm.Print_Titles" localSheetId="4">'FEB'!$1:$3</definedName>
    <definedName name="_xlnm.Print_Titles" localSheetId="3">'JAN'!$1:$3</definedName>
    <definedName name="_xlnm.Print_Titles" localSheetId="13">'JAN - MAR (OB)'!$1:$3</definedName>
    <definedName name="_xlnm.Print_Titles" localSheetId="9">'JUL'!$1:$3</definedName>
    <definedName name="_xlnm.Print_Titles" localSheetId="15">'JUL - SEP (OB)'!$1:$3</definedName>
    <definedName name="_xlnm.Print_Titles" localSheetId="8">'JUN'!$1:$3</definedName>
    <definedName name="_xlnm.Print_Titles" localSheetId="5">'MAR'!$1:$3</definedName>
    <definedName name="_xlnm.Print_Titles" localSheetId="7">'MAY'!$1:$3</definedName>
    <definedName name="_xlnm.Print_Titles" localSheetId="1">'NOV'!$1:$3</definedName>
    <definedName name="_xlnm.Print_Titles" localSheetId="0">'OCT'!$1:$3</definedName>
    <definedName name="_xlnm.Print_Titles" localSheetId="12">'OCT-DEC (OB)'!$1:$3</definedName>
    <definedName name="_xlnm.Print_Titles" localSheetId="11">'SEP'!$1:$3</definedName>
  </definedNames>
  <calcPr fullCalcOnLoad="1"/>
</workbook>
</file>

<file path=xl/sharedStrings.xml><?xml version="1.0" encoding="utf-8"?>
<sst xmlns="http://schemas.openxmlformats.org/spreadsheetml/2006/main" count="1324" uniqueCount="100">
  <si>
    <t>APPS</t>
  </si>
  <si>
    <t>ALL DISPOSITIONS</t>
  </si>
  <si>
    <t>EXPEDITED DISPOSITIONS</t>
  </si>
  <si>
    <t>TIMELY</t>
  </si>
  <si>
    <t>UNTIMELY</t>
  </si>
  <si>
    <t>%</t>
  </si>
  <si>
    <t>UNIT/SEC/BR</t>
  </si>
  <si>
    <t>TOTAL</t>
  </si>
  <si>
    <t>#</t>
  </si>
  <si>
    <t># AG</t>
  </si>
  <si>
    <t xml:space="preserve"> % AG</t>
  </si>
  <si>
    <t># CC</t>
  </si>
  <si>
    <t xml:space="preserve"> % CC</t>
  </si>
  <si>
    <t>% CC</t>
  </si>
  <si>
    <t>OF EXP</t>
  </si>
  <si>
    <t>103 - Pauahi</t>
  </si>
  <si>
    <t>104 - Iwilei</t>
  </si>
  <si>
    <t>108 - Pawaa</t>
  </si>
  <si>
    <t>122 - Makiki</t>
  </si>
  <si>
    <t>123 - Punawai</t>
  </si>
  <si>
    <t>128 - Nuuanu</t>
  </si>
  <si>
    <t>174 - Kuakini</t>
  </si>
  <si>
    <t>175 - Palama</t>
  </si>
  <si>
    <t>Sec 1 TOTAL</t>
  </si>
  <si>
    <t>207 - Waianae</t>
  </si>
  <si>
    <t>212 - Kamokila</t>
  </si>
  <si>
    <t>214 - West Oahu</t>
  </si>
  <si>
    <t>215 - Waipahu</t>
  </si>
  <si>
    <t>267 - Nanakuli</t>
  </si>
  <si>
    <t>272 - Kaala</t>
  </si>
  <si>
    <t>273 - Waikele</t>
  </si>
  <si>
    <t>280 - Ewa</t>
  </si>
  <si>
    <t>Sec 2 TOTAL</t>
  </si>
  <si>
    <t>302 - Kinau</t>
  </si>
  <si>
    <t>306 - Waikalua</t>
  </si>
  <si>
    <t>309 - Kalihi</t>
  </si>
  <si>
    <t>319 - Moanalua</t>
  </si>
  <si>
    <t>320 - Kapalama</t>
  </si>
  <si>
    <t>325 - Windward</t>
  </si>
  <si>
    <t>365 - Kailua</t>
  </si>
  <si>
    <t>366 - Wahiawa</t>
  </si>
  <si>
    <t>376 - Kaneohe</t>
  </si>
  <si>
    <t>Sec 3 TOTAL</t>
  </si>
  <si>
    <t>OB TOTAL</t>
  </si>
  <si>
    <t>441 - Central</t>
  </si>
  <si>
    <t xml:space="preserve">444 - West </t>
  </si>
  <si>
    <t xml:space="preserve">445 - East </t>
  </si>
  <si>
    <t>Sec 4 TOTAL</t>
  </si>
  <si>
    <t>530 - N. Hilo 1</t>
  </si>
  <si>
    <t>531 - S. Hilo 1</t>
  </si>
  <si>
    <t>536 - S. Hilo 3</t>
  </si>
  <si>
    <t>546 - S. Hilo 2</t>
  </si>
  <si>
    <t>562 - N. Hilo 2</t>
  </si>
  <si>
    <t>563 - N. Hillo 3</t>
  </si>
  <si>
    <t>Sec 5 TOTAL</t>
  </si>
  <si>
    <t>632 - Kamuela</t>
  </si>
  <si>
    <t>633 - S. Kona</t>
  </si>
  <si>
    <t>634 - Kohala sub</t>
  </si>
  <si>
    <t>635 - Ka'u</t>
  </si>
  <si>
    <t>664 - N. Kona</t>
  </si>
  <si>
    <t>Sec 6 TOTAL</t>
  </si>
  <si>
    <t>750 - W. Maui 1</t>
  </si>
  <si>
    <t>751 - W. Maui 2</t>
  </si>
  <si>
    <t>758 - E. Maui 2</t>
  </si>
  <si>
    <t>759 - E. Maui 1</t>
  </si>
  <si>
    <t>Sec 7 TOTAL</t>
  </si>
  <si>
    <t>852 - Molokai</t>
  </si>
  <si>
    <t>853 - Lanai Sub</t>
  </si>
  <si>
    <t>Sec 8 TOTAL</t>
  </si>
  <si>
    <t>NIB TOTAL</t>
  </si>
  <si>
    <t>State TOTAL</t>
  </si>
  <si>
    <t>REC'D</t>
  </si>
  <si>
    <t xml:space="preserve">TOTAL </t>
  </si>
  <si>
    <t>UNIT/SEC</t>
  </si>
  <si>
    <t>OCTOBER</t>
  </si>
  <si>
    <t>OB APPL TOTAL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</si>
  <si>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</si>
  <si>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</si>
  <si>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</si>
  <si>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</si>
  <si>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</si>
  <si>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</si>
  <si>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</si>
  <si>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</si>
  <si>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</si>
  <si>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</si>
  <si>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</si>
  <si>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MONTH</t>
  </si>
  <si>
    <t>TOTALS:</t>
  </si>
  <si>
    <t>266-  Wahiawa</t>
  </si>
  <si>
    <t>266- Wahiawa</t>
  </si>
  <si>
    <t>250 - LEAP</t>
  </si>
  <si>
    <t>575 - S. Hilo Unit</t>
  </si>
  <si>
    <t>563 - N. Hilo 3</t>
  </si>
  <si>
    <t>TOTAL APPS REC'D IN THE MONTH</t>
  </si>
  <si>
    <t>TOTAL APPS WITH A DISPOSITION IN THE MONTH</t>
  </si>
  <si>
    <t>FEDERAL FISCAL YEAR 2011</t>
  </si>
  <si>
    <t>% OF APPS WITH A DISPOSITION ELIGIBLE FOR EXPEDITED SNAP BENEFITS</t>
  </si>
  <si>
    <t xml:space="preserve">OF THE TOTAL APPS WITH A DISPOSITION, APPS ELIGIBLE FOR EXPEDITED SNAP BENEFITS </t>
  </si>
  <si>
    <t>`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</si>
</sst>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3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0" fontId="0" fillId="24" borderId="0" xfId="0" applyFont="1" applyFill="1" applyBorder="1" applyAlignment="1">
      <alignment/>
    </xf>
    <xf numFmtId="164" fontId="0" fillId="24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25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13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3" fontId="3" fillId="0" borderId="13" xfId="0" applyNumberFormat="1" applyFont="1" applyBorder="1" applyAlignment="1" applyProtection="1">
      <alignment/>
      <protection locked="0"/>
    </xf>
    <xf numFmtId="3" fontId="3" fillId="0" borderId="13" xfId="0" applyNumberFormat="1" applyFont="1" applyBorder="1" applyAlignment="1" applyProtection="1">
      <alignment/>
      <protection/>
    </xf>
    <xf numFmtId="3" fontId="23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64" fontId="23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7" sqref="B57"/>
    </sheetView>
  </sheetViews>
  <sheetFormatPr defaultColWidth="9.140625" defaultRowHeight="12.75"/>
  <cols>
    <col min="1" max="1" width="18.421875" style="0" bestFit="1" customWidth="1"/>
    <col min="2" max="3" width="8.8515625" style="51" bestFit="1" customWidth="1"/>
    <col min="4" max="4" width="9.28125" style="51" bestFit="1" customWidth="1"/>
    <col min="5" max="5" width="11.00390625" style="0" bestFit="1" customWidth="1"/>
    <col min="6" max="6" width="9.28125" style="51" bestFit="1" customWidth="1"/>
    <col min="7" max="7" width="9.28125" style="0" bestFit="1" customWidth="1"/>
    <col min="8" max="8" width="9.28125" style="51" bestFit="1" customWidth="1"/>
    <col min="9" max="9" width="9.28125" style="0" bestFit="1" customWidth="1"/>
    <col min="10" max="10" width="8.8515625" style="51" bestFit="1" customWidth="1"/>
    <col min="11" max="11" width="9.28125" style="51" bestFit="1" customWidth="1"/>
    <col min="12" max="12" width="9.28125" style="0" bestFit="1" customWidth="1"/>
    <col min="13" max="13" width="9.28125" style="51" bestFit="1" customWidth="1"/>
    <col min="14" max="14" width="9.28125" style="0" bestFit="1" customWidth="1"/>
    <col min="15" max="15" width="9.28125" style="51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2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3" t="s">
        <v>0</v>
      </c>
      <c r="C2" s="52"/>
      <c r="D2" s="104" t="s">
        <v>3</v>
      </c>
      <c r="E2" s="106"/>
      <c r="F2" s="110" t="s">
        <v>4</v>
      </c>
      <c r="G2" s="111"/>
      <c r="H2" s="111"/>
      <c r="I2" s="112"/>
      <c r="J2" s="46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5" t="s">
        <v>71</v>
      </c>
      <c r="C3" s="8" t="s">
        <v>7</v>
      </c>
      <c r="D3" s="8" t="s">
        <v>8</v>
      </c>
      <c r="E3" s="9" t="s">
        <v>5</v>
      </c>
      <c r="F3" s="9" t="s">
        <v>9</v>
      </c>
      <c r="G3" s="10" t="s">
        <v>10</v>
      </c>
      <c r="H3" s="10" t="s">
        <v>11</v>
      </c>
      <c r="I3" s="11" t="s">
        <v>12</v>
      </c>
      <c r="J3" s="5" t="s">
        <v>7</v>
      </c>
      <c r="K3" s="8" t="s">
        <v>8</v>
      </c>
      <c r="L3" s="5" t="s">
        <v>5</v>
      </c>
      <c r="M3" s="10" t="s">
        <v>9</v>
      </c>
      <c r="N3" s="10" t="s">
        <v>10</v>
      </c>
      <c r="O3" s="10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548</v>
      </c>
      <c r="C4" s="85">
        <f>SUM(D4+F4+H4)</f>
        <v>619</v>
      </c>
      <c r="D4" s="45">
        <v>470</v>
      </c>
      <c r="E4" s="14">
        <f aca="true" t="shared" si="0" ref="E4:E12">D4/C4</f>
        <v>0.7592891760904685</v>
      </c>
      <c r="F4" s="53">
        <v>38</v>
      </c>
      <c r="G4" s="15">
        <f aca="true" t="shared" si="1" ref="G4:G12">F4/C4</f>
        <v>0.061389337641357025</v>
      </c>
      <c r="H4" s="45">
        <v>111</v>
      </c>
      <c r="I4" s="15">
        <f aca="true" t="shared" si="2" ref="I4:I12">H4/C4</f>
        <v>0.17932148626817448</v>
      </c>
      <c r="J4" s="85">
        <f>SUM(K4+M4+O4)</f>
        <v>149</v>
      </c>
      <c r="K4" s="45">
        <v>129</v>
      </c>
      <c r="L4" s="14">
        <f aca="true" t="shared" si="3" ref="L4:L12">K4/J4</f>
        <v>0.8657718120805369</v>
      </c>
      <c r="M4" s="53">
        <v>2</v>
      </c>
      <c r="N4" s="14">
        <f aca="true" t="shared" si="4" ref="N4:N12">M4/J4</f>
        <v>0.013422818791946308</v>
      </c>
      <c r="O4" s="53">
        <v>18</v>
      </c>
      <c r="P4" s="14">
        <f>O4/J4</f>
        <v>0.12080536912751678</v>
      </c>
      <c r="Q4" s="15">
        <f aca="true" t="shared" si="5" ref="Q4:Q12">J4/C4</f>
        <v>0.2407108239095315</v>
      </c>
    </row>
    <row r="5" spans="1:17" ht="15">
      <c r="A5" s="13" t="s">
        <v>16</v>
      </c>
      <c r="B5" s="45">
        <v>320</v>
      </c>
      <c r="C5" s="85">
        <f aca="true" t="shared" si="6" ref="C5:C11">SUM(D5+F5+H5)</f>
        <v>315</v>
      </c>
      <c r="D5" s="45">
        <v>140</v>
      </c>
      <c r="E5" s="14">
        <f t="shared" si="0"/>
        <v>0.4444444444444444</v>
      </c>
      <c r="F5" s="53">
        <v>143</v>
      </c>
      <c r="G5" s="15">
        <f t="shared" si="1"/>
        <v>0.45396825396825397</v>
      </c>
      <c r="H5" s="45">
        <v>32</v>
      </c>
      <c r="I5" s="15">
        <f t="shared" si="2"/>
        <v>0.10158730158730159</v>
      </c>
      <c r="J5" s="85">
        <f aca="true" t="shared" si="7" ref="J5:J11">SUM(K5+M5+O5)</f>
        <v>113</v>
      </c>
      <c r="K5" s="45">
        <v>35</v>
      </c>
      <c r="L5" s="14">
        <f t="shared" si="3"/>
        <v>0.30973451327433627</v>
      </c>
      <c r="M5" s="53">
        <v>55</v>
      </c>
      <c r="N5" s="14">
        <f t="shared" si="4"/>
        <v>0.48672566371681414</v>
      </c>
      <c r="O5" s="53">
        <v>23</v>
      </c>
      <c r="P5" s="14">
        <f aca="true" t="shared" si="8" ref="P5:P12">O5/J5</f>
        <v>0.20353982300884957</v>
      </c>
      <c r="Q5" s="15">
        <f t="shared" si="5"/>
        <v>0.35873015873015873</v>
      </c>
    </row>
    <row r="6" spans="1:17" ht="15">
      <c r="A6" s="13" t="s">
        <v>17</v>
      </c>
      <c r="B6" s="45">
        <v>41</v>
      </c>
      <c r="C6" s="85">
        <f t="shared" si="6"/>
        <v>31</v>
      </c>
      <c r="D6" s="45">
        <v>30</v>
      </c>
      <c r="E6" s="14">
        <f t="shared" si="0"/>
        <v>0.967741935483871</v>
      </c>
      <c r="F6" s="53">
        <v>1</v>
      </c>
      <c r="G6" s="15">
        <f t="shared" si="1"/>
        <v>0.03225806451612903</v>
      </c>
      <c r="H6" s="45">
        <v>0</v>
      </c>
      <c r="I6" s="15">
        <f t="shared" si="2"/>
        <v>0</v>
      </c>
      <c r="J6" s="85">
        <f t="shared" si="7"/>
        <v>4</v>
      </c>
      <c r="K6" s="45">
        <v>3</v>
      </c>
      <c r="L6" s="14">
        <f t="shared" si="3"/>
        <v>0.75</v>
      </c>
      <c r="M6" s="53">
        <v>1</v>
      </c>
      <c r="N6" s="14">
        <f t="shared" si="4"/>
        <v>0.25</v>
      </c>
      <c r="O6" s="53">
        <v>0</v>
      </c>
      <c r="P6" s="14">
        <f t="shared" si="8"/>
        <v>0</v>
      </c>
      <c r="Q6" s="15">
        <f t="shared" si="5"/>
        <v>0.12903225806451613</v>
      </c>
    </row>
    <row r="7" spans="1:17" ht="15">
      <c r="A7" s="13" t="s">
        <v>18</v>
      </c>
      <c r="B7" s="45">
        <v>60</v>
      </c>
      <c r="C7" s="85">
        <f t="shared" si="6"/>
        <v>36</v>
      </c>
      <c r="D7" s="45">
        <v>36</v>
      </c>
      <c r="E7" s="14">
        <f t="shared" si="0"/>
        <v>1</v>
      </c>
      <c r="F7" s="53">
        <v>0</v>
      </c>
      <c r="G7" s="15">
        <f t="shared" si="1"/>
        <v>0</v>
      </c>
      <c r="H7" s="45">
        <v>0</v>
      </c>
      <c r="I7" s="15">
        <f t="shared" si="2"/>
        <v>0</v>
      </c>
      <c r="J7" s="85">
        <f t="shared" si="7"/>
        <v>2</v>
      </c>
      <c r="K7" s="45">
        <v>2</v>
      </c>
      <c r="L7" s="14">
        <f t="shared" si="3"/>
        <v>1</v>
      </c>
      <c r="M7" s="53">
        <v>0</v>
      </c>
      <c r="N7" s="14">
        <f t="shared" si="4"/>
        <v>0</v>
      </c>
      <c r="O7" s="53">
        <v>0</v>
      </c>
      <c r="P7" s="14">
        <f t="shared" si="8"/>
        <v>0</v>
      </c>
      <c r="Q7" s="15">
        <f t="shared" si="5"/>
        <v>0.05555555555555555</v>
      </c>
    </row>
    <row r="8" spans="1:17" ht="15">
      <c r="A8" s="13" t="s">
        <v>19</v>
      </c>
      <c r="B8" s="45">
        <v>41</v>
      </c>
      <c r="C8" s="85">
        <f t="shared" si="6"/>
        <v>43</v>
      </c>
      <c r="D8" s="45">
        <v>38</v>
      </c>
      <c r="E8" s="14">
        <f t="shared" si="0"/>
        <v>0.8837209302325582</v>
      </c>
      <c r="F8" s="53">
        <v>1</v>
      </c>
      <c r="G8" s="15">
        <f t="shared" si="1"/>
        <v>0.023255813953488372</v>
      </c>
      <c r="H8" s="45">
        <v>4</v>
      </c>
      <c r="I8" s="15">
        <f t="shared" si="2"/>
        <v>0.09302325581395349</v>
      </c>
      <c r="J8" s="85">
        <f t="shared" si="7"/>
        <v>1</v>
      </c>
      <c r="K8" s="45">
        <v>1</v>
      </c>
      <c r="L8" s="14">
        <f t="shared" si="3"/>
        <v>1</v>
      </c>
      <c r="M8" s="53">
        <v>0</v>
      </c>
      <c r="N8" s="14">
        <f t="shared" si="4"/>
        <v>0</v>
      </c>
      <c r="O8" s="53">
        <v>0</v>
      </c>
      <c r="P8" s="14">
        <f t="shared" si="8"/>
        <v>0</v>
      </c>
      <c r="Q8" s="15">
        <f t="shared" si="5"/>
        <v>0.023255813953488372</v>
      </c>
    </row>
    <row r="9" spans="1:17" ht="15">
      <c r="A9" s="13" t="s">
        <v>20</v>
      </c>
      <c r="B9" s="45">
        <v>57</v>
      </c>
      <c r="C9" s="85">
        <f t="shared" si="6"/>
        <v>52</v>
      </c>
      <c r="D9" s="45">
        <v>52</v>
      </c>
      <c r="E9" s="14">
        <f t="shared" si="0"/>
        <v>1</v>
      </c>
      <c r="F9" s="53">
        <v>0</v>
      </c>
      <c r="G9" s="15">
        <f t="shared" si="1"/>
        <v>0</v>
      </c>
      <c r="H9" s="45">
        <v>0</v>
      </c>
      <c r="I9" s="15">
        <f t="shared" si="2"/>
        <v>0</v>
      </c>
      <c r="J9" s="85">
        <f t="shared" si="7"/>
        <v>8</v>
      </c>
      <c r="K9" s="45">
        <v>8</v>
      </c>
      <c r="L9" s="14">
        <f t="shared" si="3"/>
        <v>1</v>
      </c>
      <c r="M9" s="53">
        <v>0</v>
      </c>
      <c r="N9" s="14">
        <f t="shared" si="4"/>
        <v>0</v>
      </c>
      <c r="O9" s="53">
        <v>0</v>
      </c>
      <c r="P9" s="14">
        <f t="shared" si="8"/>
        <v>0</v>
      </c>
      <c r="Q9" s="15">
        <f t="shared" si="5"/>
        <v>0.15384615384615385</v>
      </c>
    </row>
    <row r="10" spans="1:17" ht="15">
      <c r="A10" s="13" t="s">
        <v>21</v>
      </c>
      <c r="B10" s="45">
        <v>48</v>
      </c>
      <c r="C10" s="85">
        <f t="shared" si="6"/>
        <v>38</v>
      </c>
      <c r="D10" s="45">
        <v>34</v>
      </c>
      <c r="E10" s="14">
        <f t="shared" si="0"/>
        <v>0.8947368421052632</v>
      </c>
      <c r="F10" s="53">
        <v>4</v>
      </c>
      <c r="G10" s="15">
        <f t="shared" si="1"/>
        <v>0.10526315789473684</v>
      </c>
      <c r="H10" s="45">
        <v>0</v>
      </c>
      <c r="I10" s="15">
        <f t="shared" si="2"/>
        <v>0</v>
      </c>
      <c r="J10" s="85">
        <f t="shared" si="7"/>
        <v>2</v>
      </c>
      <c r="K10" s="45">
        <v>2</v>
      </c>
      <c r="L10" s="14">
        <f t="shared" si="3"/>
        <v>1</v>
      </c>
      <c r="M10" s="53">
        <v>0</v>
      </c>
      <c r="N10" s="14">
        <f t="shared" si="4"/>
        <v>0</v>
      </c>
      <c r="O10" s="53">
        <v>0</v>
      </c>
      <c r="P10" s="14">
        <f t="shared" si="8"/>
        <v>0</v>
      </c>
      <c r="Q10" s="15">
        <f t="shared" si="5"/>
        <v>0.05263157894736842</v>
      </c>
    </row>
    <row r="11" spans="1:17" ht="15">
      <c r="A11" s="13" t="s">
        <v>22</v>
      </c>
      <c r="B11" s="45">
        <v>75</v>
      </c>
      <c r="C11" s="85">
        <f t="shared" si="6"/>
        <v>56</v>
      </c>
      <c r="D11" s="45">
        <v>49</v>
      </c>
      <c r="E11" s="14">
        <f t="shared" si="0"/>
        <v>0.875</v>
      </c>
      <c r="F11" s="53">
        <v>1</v>
      </c>
      <c r="G11" s="15">
        <f t="shared" si="1"/>
        <v>0.017857142857142856</v>
      </c>
      <c r="H11" s="45">
        <v>6</v>
      </c>
      <c r="I11" s="15">
        <f t="shared" si="2"/>
        <v>0.10714285714285714</v>
      </c>
      <c r="J11" s="85">
        <f t="shared" si="7"/>
        <v>3</v>
      </c>
      <c r="K11" s="45">
        <v>1</v>
      </c>
      <c r="L11" s="14">
        <f t="shared" si="3"/>
        <v>0.3333333333333333</v>
      </c>
      <c r="M11" s="53">
        <v>1</v>
      </c>
      <c r="N11" s="14">
        <f t="shared" si="4"/>
        <v>0.3333333333333333</v>
      </c>
      <c r="O11" s="53">
        <v>1</v>
      </c>
      <c r="P11" s="14">
        <f t="shared" si="8"/>
        <v>0.3333333333333333</v>
      </c>
      <c r="Q11" s="15">
        <f t="shared" si="5"/>
        <v>0.05357142857142857</v>
      </c>
    </row>
    <row r="12" spans="1:17" ht="15.75">
      <c r="A12" s="7" t="s">
        <v>23</v>
      </c>
      <c r="B12" s="49">
        <f>SUM(B4:B11)</f>
        <v>1190</v>
      </c>
      <c r="C12" s="49">
        <f>SUM(C4:C11)</f>
        <v>1190</v>
      </c>
      <c r="D12" s="49">
        <f>SUM(D4:D11)</f>
        <v>849</v>
      </c>
      <c r="E12" s="14">
        <f t="shared" si="0"/>
        <v>0.7134453781512605</v>
      </c>
      <c r="F12" s="49">
        <f>SUM(F4:F11)</f>
        <v>188</v>
      </c>
      <c r="G12" s="15">
        <f t="shared" si="1"/>
        <v>0.15798319327731092</v>
      </c>
      <c r="H12" s="49">
        <f>SUM(H4:H11)</f>
        <v>153</v>
      </c>
      <c r="I12" s="15">
        <f t="shared" si="2"/>
        <v>0.12857142857142856</v>
      </c>
      <c r="J12" s="49">
        <f>SUM(J4:J11)</f>
        <v>282</v>
      </c>
      <c r="K12" s="49">
        <f>SUM(K4:K11)</f>
        <v>181</v>
      </c>
      <c r="L12" s="14">
        <f t="shared" si="3"/>
        <v>0.6418439716312057</v>
      </c>
      <c r="M12" s="49">
        <f>SUM(M4:M11)</f>
        <v>59</v>
      </c>
      <c r="N12" s="14">
        <f t="shared" si="4"/>
        <v>0.20921985815602837</v>
      </c>
      <c r="O12" s="49">
        <f>SUM(O4:O11)</f>
        <v>42</v>
      </c>
      <c r="P12" s="14">
        <f t="shared" si="8"/>
        <v>0.14893617021276595</v>
      </c>
      <c r="Q12" s="16">
        <f t="shared" si="5"/>
        <v>0.23697478991596638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114</v>
      </c>
      <c r="C14" s="85">
        <f aca="true" t="shared" si="9" ref="C14:C21">SUM(D14+F14+H14)</f>
        <v>73</v>
      </c>
      <c r="D14" s="45">
        <v>56</v>
      </c>
      <c r="E14" s="14">
        <f aca="true" t="shared" si="10" ref="E14:E22">D14/C14</f>
        <v>0.7671232876712328</v>
      </c>
      <c r="F14" s="53">
        <v>9</v>
      </c>
      <c r="G14" s="15">
        <f aca="true" t="shared" si="11" ref="G14:G22">F14/C14</f>
        <v>0.1232876712328767</v>
      </c>
      <c r="H14" s="45">
        <v>8</v>
      </c>
      <c r="I14" s="15">
        <f aca="true" t="shared" si="12" ref="I14:I22">H14/C14</f>
        <v>0.1095890410958904</v>
      </c>
      <c r="J14" s="85">
        <f aca="true" t="shared" si="13" ref="J14:J21">SUM(K14+M14+O14)</f>
        <v>17</v>
      </c>
      <c r="K14" s="45">
        <v>11</v>
      </c>
      <c r="L14" s="14">
        <f aca="true" t="shared" si="14" ref="L14:L22">K14/J14</f>
        <v>0.6470588235294118</v>
      </c>
      <c r="M14" s="53">
        <v>1</v>
      </c>
      <c r="N14" s="14">
        <f aca="true" t="shared" si="15" ref="N14:N22">M14/J14</f>
        <v>0.058823529411764705</v>
      </c>
      <c r="O14" s="53">
        <v>5</v>
      </c>
      <c r="P14" s="14">
        <f aca="true" t="shared" si="16" ref="P14:P22">O14/J14</f>
        <v>0.29411764705882354</v>
      </c>
      <c r="Q14" s="15">
        <f aca="true" t="shared" si="17" ref="Q14:Q22">J14/C14</f>
        <v>0.2328767123287671</v>
      </c>
    </row>
    <row r="15" spans="1:17" ht="15">
      <c r="A15" s="13" t="s">
        <v>25</v>
      </c>
      <c r="B15" s="45">
        <v>549</v>
      </c>
      <c r="C15" s="85">
        <f t="shared" si="9"/>
        <v>551</v>
      </c>
      <c r="D15" s="45">
        <v>480</v>
      </c>
      <c r="E15" s="14">
        <f t="shared" si="10"/>
        <v>0.8711433756805808</v>
      </c>
      <c r="F15" s="53">
        <v>52</v>
      </c>
      <c r="G15" s="15">
        <f t="shared" si="11"/>
        <v>0.09437386569872959</v>
      </c>
      <c r="H15" s="45">
        <v>19</v>
      </c>
      <c r="I15" s="15">
        <f t="shared" si="12"/>
        <v>0.034482758620689655</v>
      </c>
      <c r="J15" s="85">
        <f t="shared" si="13"/>
        <v>86</v>
      </c>
      <c r="K15" s="45">
        <v>60</v>
      </c>
      <c r="L15" s="14">
        <f t="shared" si="14"/>
        <v>0.6976744186046512</v>
      </c>
      <c r="M15" s="53">
        <v>11</v>
      </c>
      <c r="N15" s="14">
        <f t="shared" si="15"/>
        <v>0.12790697674418605</v>
      </c>
      <c r="O15" s="53">
        <v>15</v>
      </c>
      <c r="P15" s="14">
        <f t="shared" si="16"/>
        <v>0.1744186046511628</v>
      </c>
      <c r="Q15" s="15">
        <f t="shared" si="17"/>
        <v>0.1560798548094374</v>
      </c>
    </row>
    <row r="16" spans="1:17" ht="15">
      <c r="A16" s="13" t="s">
        <v>26</v>
      </c>
      <c r="B16" s="45">
        <v>391</v>
      </c>
      <c r="C16" s="85">
        <f t="shared" si="9"/>
        <v>373</v>
      </c>
      <c r="D16" s="45">
        <v>283</v>
      </c>
      <c r="E16" s="14">
        <f t="shared" si="10"/>
        <v>0.7587131367292225</v>
      </c>
      <c r="F16" s="53">
        <v>57</v>
      </c>
      <c r="G16" s="15">
        <f t="shared" si="11"/>
        <v>0.15281501340482573</v>
      </c>
      <c r="H16" s="45">
        <v>33</v>
      </c>
      <c r="I16" s="15">
        <f t="shared" si="12"/>
        <v>0.08847184986595175</v>
      </c>
      <c r="J16" s="85">
        <f t="shared" si="13"/>
        <v>80</v>
      </c>
      <c r="K16" s="45">
        <v>28</v>
      </c>
      <c r="L16" s="14">
        <f t="shared" si="14"/>
        <v>0.35</v>
      </c>
      <c r="M16" s="53">
        <v>32</v>
      </c>
      <c r="N16" s="14">
        <f t="shared" si="15"/>
        <v>0.4</v>
      </c>
      <c r="O16" s="53">
        <v>20</v>
      </c>
      <c r="P16" s="14">
        <f t="shared" si="16"/>
        <v>0.25</v>
      </c>
      <c r="Q16" s="15">
        <f t="shared" si="17"/>
        <v>0.21447721179624665</v>
      </c>
    </row>
    <row r="17" spans="1:17" ht="15">
      <c r="A17" s="13" t="s">
        <v>27</v>
      </c>
      <c r="B17" s="45">
        <v>87</v>
      </c>
      <c r="C17" s="85">
        <f t="shared" si="9"/>
        <v>69</v>
      </c>
      <c r="D17" s="45">
        <v>53</v>
      </c>
      <c r="E17" s="14">
        <f t="shared" si="10"/>
        <v>0.7681159420289855</v>
      </c>
      <c r="F17" s="53">
        <v>7</v>
      </c>
      <c r="G17" s="15">
        <f t="shared" si="11"/>
        <v>0.10144927536231885</v>
      </c>
      <c r="H17" s="45">
        <v>9</v>
      </c>
      <c r="I17" s="15">
        <f t="shared" si="12"/>
        <v>0.13043478260869565</v>
      </c>
      <c r="J17" s="85">
        <f t="shared" si="13"/>
        <v>22</v>
      </c>
      <c r="K17" s="45">
        <v>18</v>
      </c>
      <c r="L17" s="14">
        <f t="shared" si="14"/>
        <v>0.8181818181818182</v>
      </c>
      <c r="M17" s="53">
        <v>2</v>
      </c>
      <c r="N17" s="14">
        <f t="shared" si="15"/>
        <v>0.09090909090909091</v>
      </c>
      <c r="O17" s="53">
        <v>2</v>
      </c>
      <c r="P17" s="14">
        <f t="shared" si="16"/>
        <v>0.09090909090909091</v>
      </c>
      <c r="Q17" s="15">
        <f t="shared" si="17"/>
        <v>0.3188405797101449</v>
      </c>
    </row>
    <row r="18" spans="1:17" ht="15">
      <c r="A18" s="13" t="s">
        <v>28</v>
      </c>
      <c r="B18" s="45">
        <v>114</v>
      </c>
      <c r="C18" s="85">
        <f t="shared" si="9"/>
        <v>83</v>
      </c>
      <c r="D18" s="45">
        <v>82</v>
      </c>
      <c r="E18" s="14">
        <f t="shared" si="10"/>
        <v>0.9879518072289156</v>
      </c>
      <c r="F18" s="53">
        <v>1</v>
      </c>
      <c r="G18" s="15">
        <f t="shared" si="11"/>
        <v>0.012048192771084338</v>
      </c>
      <c r="H18" s="45">
        <v>0</v>
      </c>
      <c r="I18" s="15">
        <f t="shared" si="12"/>
        <v>0</v>
      </c>
      <c r="J18" s="85">
        <f t="shared" si="13"/>
        <v>4</v>
      </c>
      <c r="K18" s="45">
        <v>3</v>
      </c>
      <c r="L18" s="14">
        <f t="shared" si="14"/>
        <v>0.75</v>
      </c>
      <c r="M18" s="53">
        <v>1</v>
      </c>
      <c r="N18" s="14">
        <f t="shared" si="15"/>
        <v>0.25</v>
      </c>
      <c r="O18" s="53">
        <v>0</v>
      </c>
      <c r="P18" s="14">
        <f t="shared" si="16"/>
        <v>0</v>
      </c>
      <c r="Q18" s="15">
        <f t="shared" si="17"/>
        <v>0.04819277108433735</v>
      </c>
    </row>
    <row r="19" spans="1:17" ht="15">
      <c r="A19" s="13" t="s">
        <v>29</v>
      </c>
      <c r="B19" s="45">
        <v>123</v>
      </c>
      <c r="C19" s="85">
        <f t="shared" si="9"/>
        <v>70</v>
      </c>
      <c r="D19" s="45">
        <v>62</v>
      </c>
      <c r="E19" s="14">
        <f t="shared" si="10"/>
        <v>0.8857142857142857</v>
      </c>
      <c r="F19" s="53">
        <v>2</v>
      </c>
      <c r="G19" s="15">
        <f t="shared" si="11"/>
        <v>0.02857142857142857</v>
      </c>
      <c r="H19" s="45">
        <v>6</v>
      </c>
      <c r="I19" s="15">
        <f t="shared" si="12"/>
        <v>0.08571428571428572</v>
      </c>
      <c r="J19" s="85">
        <f t="shared" si="13"/>
        <v>5</v>
      </c>
      <c r="K19" s="45">
        <v>5</v>
      </c>
      <c r="L19" s="14">
        <f t="shared" si="14"/>
        <v>1</v>
      </c>
      <c r="M19" s="53">
        <v>0</v>
      </c>
      <c r="N19" s="14">
        <f t="shared" si="15"/>
        <v>0</v>
      </c>
      <c r="O19" s="53">
        <v>0</v>
      </c>
      <c r="P19" s="14">
        <f t="shared" si="16"/>
        <v>0</v>
      </c>
      <c r="Q19" s="15">
        <f t="shared" si="17"/>
        <v>0.07142857142857142</v>
      </c>
    </row>
    <row r="20" spans="1:17" ht="15">
      <c r="A20" s="13" t="s">
        <v>30</v>
      </c>
      <c r="B20" s="45">
        <v>96</v>
      </c>
      <c r="C20" s="85">
        <f t="shared" si="9"/>
        <v>54</v>
      </c>
      <c r="D20" s="45">
        <v>52</v>
      </c>
      <c r="E20" s="14">
        <f t="shared" si="10"/>
        <v>0.9629629629629629</v>
      </c>
      <c r="F20" s="53">
        <v>1</v>
      </c>
      <c r="G20" s="15">
        <f t="shared" si="11"/>
        <v>0.018518518518518517</v>
      </c>
      <c r="H20" s="45">
        <v>1</v>
      </c>
      <c r="I20" s="15">
        <f t="shared" si="12"/>
        <v>0.018518518518518517</v>
      </c>
      <c r="J20" s="85">
        <f t="shared" si="13"/>
        <v>4</v>
      </c>
      <c r="K20" s="45">
        <v>3</v>
      </c>
      <c r="L20" s="14">
        <f t="shared" si="14"/>
        <v>0.75</v>
      </c>
      <c r="M20" s="53">
        <v>1</v>
      </c>
      <c r="N20" s="14">
        <f t="shared" si="15"/>
        <v>0.25</v>
      </c>
      <c r="O20" s="53">
        <v>0</v>
      </c>
      <c r="P20" s="14">
        <f t="shared" si="16"/>
        <v>0</v>
      </c>
      <c r="Q20" s="15">
        <f t="shared" si="17"/>
        <v>0.07407407407407407</v>
      </c>
    </row>
    <row r="21" spans="1:17" ht="15">
      <c r="A21" s="13" t="s">
        <v>31</v>
      </c>
      <c r="B21" s="45">
        <v>559</v>
      </c>
      <c r="C21" s="85">
        <f t="shared" si="9"/>
        <v>526</v>
      </c>
      <c r="D21" s="45">
        <v>355</v>
      </c>
      <c r="E21" s="14">
        <f t="shared" si="10"/>
        <v>0.6749049429657795</v>
      </c>
      <c r="F21" s="53">
        <v>161</v>
      </c>
      <c r="G21" s="15">
        <f t="shared" si="11"/>
        <v>0.3060836501901141</v>
      </c>
      <c r="H21" s="45">
        <v>10</v>
      </c>
      <c r="I21" s="15">
        <f t="shared" si="12"/>
        <v>0.019011406844106463</v>
      </c>
      <c r="J21" s="85">
        <f t="shared" si="13"/>
        <v>100</v>
      </c>
      <c r="K21" s="45">
        <v>83</v>
      </c>
      <c r="L21" s="14">
        <f t="shared" si="14"/>
        <v>0.83</v>
      </c>
      <c r="M21" s="53">
        <v>11</v>
      </c>
      <c r="N21" s="14">
        <f t="shared" si="15"/>
        <v>0.11</v>
      </c>
      <c r="O21" s="53">
        <v>6</v>
      </c>
      <c r="P21" s="14">
        <f t="shared" si="16"/>
        <v>0.06</v>
      </c>
      <c r="Q21" s="15">
        <f t="shared" si="17"/>
        <v>0.19011406844106463</v>
      </c>
    </row>
    <row r="22" spans="1:17" ht="15.75">
      <c r="A22" s="7" t="s">
        <v>32</v>
      </c>
      <c r="B22" s="49">
        <f>SUM(B14:B21)</f>
        <v>2033</v>
      </c>
      <c r="C22" s="49">
        <f aca="true" t="shared" si="18" ref="C22:O22">SUM(C14:C21)</f>
        <v>1799</v>
      </c>
      <c r="D22" s="49">
        <f t="shared" si="18"/>
        <v>1423</v>
      </c>
      <c r="E22" s="14">
        <f t="shared" si="10"/>
        <v>0.7909949972206781</v>
      </c>
      <c r="F22" s="49">
        <f t="shared" si="18"/>
        <v>290</v>
      </c>
      <c r="G22" s="15">
        <f t="shared" si="11"/>
        <v>0.16120066703724292</v>
      </c>
      <c r="H22" s="49">
        <f t="shared" si="18"/>
        <v>86</v>
      </c>
      <c r="I22" s="15">
        <f t="shared" si="12"/>
        <v>0.04780433574207893</v>
      </c>
      <c r="J22" s="49">
        <f t="shared" si="18"/>
        <v>318</v>
      </c>
      <c r="K22" s="49">
        <f t="shared" si="18"/>
        <v>211</v>
      </c>
      <c r="L22" s="14">
        <f t="shared" si="14"/>
        <v>0.6635220125786163</v>
      </c>
      <c r="M22" s="49">
        <f t="shared" si="18"/>
        <v>59</v>
      </c>
      <c r="N22" s="14">
        <f t="shared" si="15"/>
        <v>0.18553459119496854</v>
      </c>
      <c r="O22" s="49">
        <f t="shared" si="18"/>
        <v>48</v>
      </c>
      <c r="P22" s="14">
        <f t="shared" si="16"/>
        <v>0.1509433962264151</v>
      </c>
      <c r="Q22" s="16">
        <f t="shared" si="17"/>
        <v>0.17676486937187327</v>
      </c>
    </row>
    <row r="23" spans="1:17" ht="15">
      <c r="A23" s="17"/>
      <c r="B23" s="47"/>
      <c r="C23" s="47"/>
      <c r="D23" s="47"/>
      <c r="E23" s="18"/>
      <c r="F23" s="54"/>
      <c r="G23" s="19"/>
      <c r="H23" s="55"/>
      <c r="I23" s="19"/>
      <c r="J23" s="47"/>
      <c r="K23" s="47"/>
      <c r="L23" s="18"/>
      <c r="M23" s="54"/>
      <c r="N23" s="18"/>
      <c r="O23" s="54"/>
      <c r="P23" s="18"/>
      <c r="Q23" s="19"/>
    </row>
    <row r="24" spans="1:17" ht="15">
      <c r="A24" s="13" t="s">
        <v>33</v>
      </c>
      <c r="B24" s="45">
        <v>32</v>
      </c>
      <c r="C24" s="85">
        <f aca="true" t="shared" si="19" ref="C24:C32">SUM(D24+F24+H24)</f>
        <v>29</v>
      </c>
      <c r="D24" s="45">
        <v>28</v>
      </c>
      <c r="E24" s="14">
        <f aca="true" t="shared" si="20" ref="E24:E33">D24/C24</f>
        <v>0.9655172413793104</v>
      </c>
      <c r="F24" s="53">
        <v>0</v>
      </c>
      <c r="G24" s="15">
        <f aca="true" t="shared" si="21" ref="G24:G33">F24/C24</f>
        <v>0</v>
      </c>
      <c r="H24" s="45">
        <v>1</v>
      </c>
      <c r="I24" s="15">
        <f aca="true" t="shared" si="22" ref="I24:I33">H24/C24</f>
        <v>0.034482758620689655</v>
      </c>
      <c r="J24" s="85">
        <f aca="true" t="shared" si="23" ref="J24:J32">SUM(K24+M24+O24)</f>
        <v>6</v>
      </c>
      <c r="K24" s="45">
        <v>5</v>
      </c>
      <c r="L24" s="14">
        <f aca="true" t="shared" si="24" ref="L24:L33">K24/J24</f>
        <v>0.8333333333333334</v>
      </c>
      <c r="M24" s="53">
        <v>0</v>
      </c>
      <c r="N24" s="14">
        <f aca="true" t="shared" si="25" ref="N24:N33">M24/J24</f>
        <v>0</v>
      </c>
      <c r="O24" s="53">
        <v>1</v>
      </c>
      <c r="P24" s="14">
        <f aca="true" t="shared" si="26" ref="P24:P33">O24/J24</f>
        <v>0.16666666666666666</v>
      </c>
      <c r="Q24" s="15">
        <f aca="true" t="shared" si="27" ref="Q24:Q33">J24/C24</f>
        <v>0.20689655172413793</v>
      </c>
    </row>
    <row r="25" spans="1:17" ht="15">
      <c r="A25" s="13" t="s">
        <v>34</v>
      </c>
      <c r="B25" s="45">
        <v>40</v>
      </c>
      <c r="C25" s="85">
        <f t="shared" si="19"/>
        <v>33</v>
      </c>
      <c r="D25" s="45">
        <v>33</v>
      </c>
      <c r="E25" s="14">
        <f t="shared" si="20"/>
        <v>1</v>
      </c>
      <c r="F25" s="53">
        <v>0</v>
      </c>
      <c r="G25" s="15">
        <f t="shared" si="21"/>
        <v>0</v>
      </c>
      <c r="H25" s="45">
        <v>0</v>
      </c>
      <c r="I25" s="15">
        <f t="shared" si="22"/>
        <v>0</v>
      </c>
      <c r="J25" s="85">
        <f t="shared" si="23"/>
        <v>4</v>
      </c>
      <c r="K25" s="45">
        <v>4</v>
      </c>
      <c r="L25" s="14">
        <f t="shared" si="24"/>
        <v>1</v>
      </c>
      <c r="M25" s="53">
        <v>0</v>
      </c>
      <c r="N25" s="14">
        <f t="shared" si="25"/>
        <v>0</v>
      </c>
      <c r="O25" s="53">
        <v>0</v>
      </c>
      <c r="P25" s="14">
        <f t="shared" si="26"/>
        <v>0</v>
      </c>
      <c r="Q25" s="15">
        <f t="shared" si="27"/>
        <v>0.12121212121212122</v>
      </c>
    </row>
    <row r="26" spans="1:17" ht="15">
      <c r="A26" s="13" t="s">
        <v>35</v>
      </c>
      <c r="B26" s="45">
        <v>22</v>
      </c>
      <c r="C26" s="85">
        <f t="shared" si="19"/>
        <v>19</v>
      </c>
      <c r="D26" s="45">
        <v>19</v>
      </c>
      <c r="E26" s="14">
        <f t="shared" si="20"/>
        <v>1</v>
      </c>
      <c r="F26" s="53">
        <v>0</v>
      </c>
      <c r="G26" s="15">
        <f t="shared" si="21"/>
        <v>0</v>
      </c>
      <c r="H26" s="45">
        <v>0</v>
      </c>
      <c r="I26" s="15">
        <f t="shared" si="22"/>
        <v>0</v>
      </c>
      <c r="J26" s="85">
        <f t="shared" si="23"/>
        <v>1</v>
      </c>
      <c r="K26" s="45">
        <v>1</v>
      </c>
      <c r="L26" s="14">
        <f t="shared" si="24"/>
        <v>1</v>
      </c>
      <c r="M26" s="53">
        <v>0</v>
      </c>
      <c r="N26" s="14">
        <f t="shared" si="25"/>
        <v>0</v>
      </c>
      <c r="O26" s="53">
        <v>0</v>
      </c>
      <c r="P26" s="14">
        <f t="shared" si="26"/>
        <v>0</v>
      </c>
      <c r="Q26" s="15">
        <f t="shared" si="27"/>
        <v>0.05263157894736842</v>
      </c>
    </row>
    <row r="27" spans="1:17" ht="15">
      <c r="A27" s="13" t="s">
        <v>36</v>
      </c>
      <c r="B27" s="45">
        <v>68</v>
      </c>
      <c r="C27" s="85">
        <f t="shared" si="19"/>
        <v>40</v>
      </c>
      <c r="D27" s="45">
        <v>36</v>
      </c>
      <c r="E27" s="14">
        <f t="shared" si="20"/>
        <v>0.9</v>
      </c>
      <c r="F27" s="53">
        <v>0</v>
      </c>
      <c r="G27" s="15">
        <f t="shared" si="21"/>
        <v>0</v>
      </c>
      <c r="H27" s="45">
        <v>4</v>
      </c>
      <c r="I27" s="15">
        <f t="shared" si="22"/>
        <v>0.1</v>
      </c>
      <c r="J27" s="85">
        <f t="shared" si="23"/>
        <v>3</v>
      </c>
      <c r="K27" s="45">
        <v>1</v>
      </c>
      <c r="L27" s="14">
        <f t="shared" si="24"/>
        <v>0.3333333333333333</v>
      </c>
      <c r="M27" s="53">
        <v>0</v>
      </c>
      <c r="N27" s="14">
        <f t="shared" si="25"/>
        <v>0</v>
      </c>
      <c r="O27" s="53">
        <v>2</v>
      </c>
      <c r="P27" s="14">
        <f t="shared" si="26"/>
        <v>0.6666666666666666</v>
      </c>
      <c r="Q27" s="15">
        <f t="shared" si="27"/>
        <v>0.075</v>
      </c>
    </row>
    <row r="28" spans="1:17" ht="15">
      <c r="A28" s="13" t="s">
        <v>37</v>
      </c>
      <c r="B28" s="45">
        <v>23</v>
      </c>
      <c r="C28" s="85">
        <f t="shared" si="19"/>
        <v>20</v>
      </c>
      <c r="D28" s="45">
        <v>20</v>
      </c>
      <c r="E28" s="14">
        <f t="shared" si="20"/>
        <v>1</v>
      </c>
      <c r="F28" s="53">
        <v>0</v>
      </c>
      <c r="G28" s="15">
        <f t="shared" si="21"/>
        <v>0</v>
      </c>
      <c r="H28" s="45">
        <v>0</v>
      </c>
      <c r="I28" s="15">
        <f t="shared" si="22"/>
        <v>0</v>
      </c>
      <c r="J28" s="85">
        <f t="shared" si="23"/>
        <v>0</v>
      </c>
      <c r="K28" s="45">
        <v>0</v>
      </c>
      <c r="L28" s="14" t="e">
        <f t="shared" si="24"/>
        <v>#DIV/0!</v>
      </c>
      <c r="M28" s="53">
        <v>0</v>
      </c>
      <c r="N28" s="14" t="e">
        <f t="shared" si="25"/>
        <v>#DIV/0!</v>
      </c>
      <c r="O28" s="53">
        <v>0</v>
      </c>
      <c r="P28" s="14" t="e">
        <f t="shared" si="26"/>
        <v>#DIV/0!</v>
      </c>
      <c r="Q28" s="15">
        <f t="shared" si="27"/>
        <v>0</v>
      </c>
    </row>
    <row r="29" spans="1:17" ht="15">
      <c r="A29" s="13" t="s">
        <v>38</v>
      </c>
      <c r="B29" s="45">
        <v>53</v>
      </c>
      <c r="C29" s="85">
        <f t="shared" si="19"/>
        <v>51</v>
      </c>
      <c r="D29" s="45">
        <v>48</v>
      </c>
      <c r="E29" s="14">
        <f t="shared" si="20"/>
        <v>0.9411764705882353</v>
      </c>
      <c r="F29" s="53">
        <v>2</v>
      </c>
      <c r="G29" s="15">
        <f t="shared" si="21"/>
        <v>0.0392156862745098</v>
      </c>
      <c r="H29" s="45">
        <v>1</v>
      </c>
      <c r="I29" s="15">
        <f t="shared" si="22"/>
        <v>0.0196078431372549</v>
      </c>
      <c r="J29" s="85">
        <f t="shared" si="23"/>
        <v>10</v>
      </c>
      <c r="K29" s="45">
        <v>9</v>
      </c>
      <c r="L29" s="14">
        <f t="shared" si="24"/>
        <v>0.9</v>
      </c>
      <c r="M29" s="53">
        <v>1</v>
      </c>
      <c r="N29" s="14">
        <f t="shared" si="25"/>
        <v>0.1</v>
      </c>
      <c r="O29" s="53">
        <v>0</v>
      </c>
      <c r="P29" s="14">
        <f t="shared" si="26"/>
        <v>0</v>
      </c>
      <c r="Q29" s="15">
        <f t="shared" si="27"/>
        <v>0.19607843137254902</v>
      </c>
    </row>
    <row r="30" spans="1:18" ht="15">
      <c r="A30" s="13" t="s">
        <v>39</v>
      </c>
      <c r="B30" s="45">
        <v>489</v>
      </c>
      <c r="C30" s="85">
        <f t="shared" si="19"/>
        <v>504</v>
      </c>
      <c r="D30" s="45">
        <v>451</v>
      </c>
      <c r="E30" s="14">
        <f t="shared" si="20"/>
        <v>0.8948412698412699</v>
      </c>
      <c r="F30" s="53">
        <v>17</v>
      </c>
      <c r="G30" s="15">
        <f t="shared" si="21"/>
        <v>0.03373015873015873</v>
      </c>
      <c r="H30" s="45">
        <v>36</v>
      </c>
      <c r="I30" s="15">
        <f t="shared" si="22"/>
        <v>0.07142857142857142</v>
      </c>
      <c r="J30" s="85">
        <f t="shared" si="23"/>
        <v>159</v>
      </c>
      <c r="K30" s="45">
        <v>132</v>
      </c>
      <c r="L30" s="14">
        <f t="shared" si="24"/>
        <v>0.8301886792452831</v>
      </c>
      <c r="M30" s="53">
        <v>10</v>
      </c>
      <c r="N30" s="14">
        <f t="shared" si="25"/>
        <v>0.06289308176100629</v>
      </c>
      <c r="O30" s="53">
        <v>17</v>
      </c>
      <c r="P30" s="14">
        <f t="shared" si="26"/>
        <v>0.1069182389937107</v>
      </c>
      <c r="Q30" s="15">
        <f t="shared" si="27"/>
        <v>0.31547619047619047</v>
      </c>
      <c r="R30" s="44"/>
    </row>
    <row r="31" spans="1:17" ht="15">
      <c r="A31" s="13" t="s">
        <v>40</v>
      </c>
      <c r="B31" s="45">
        <v>70</v>
      </c>
      <c r="C31" s="85">
        <f t="shared" si="19"/>
        <v>61</v>
      </c>
      <c r="D31" s="45">
        <v>56</v>
      </c>
      <c r="E31" s="14">
        <f t="shared" si="20"/>
        <v>0.9180327868852459</v>
      </c>
      <c r="F31" s="53">
        <v>1</v>
      </c>
      <c r="G31" s="15">
        <f t="shared" si="21"/>
        <v>0.01639344262295082</v>
      </c>
      <c r="H31" s="45">
        <v>4</v>
      </c>
      <c r="I31" s="15">
        <f t="shared" si="22"/>
        <v>0.06557377049180328</v>
      </c>
      <c r="J31" s="85">
        <f t="shared" si="23"/>
        <v>8</v>
      </c>
      <c r="K31" s="45">
        <v>8</v>
      </c>
      <c r="L31" s="14">
        <f t="shared" si="24"/>
        <v>1</v>
      </c>
      <c r="M31" s="53">
        <v>0</v>
      </c>
      <c r="N31" s="14">
        <f t="shared" si="25"/>
        <v>0</v>
      </c>
      <c r="O31" s="53">
        <v>0</v>
      </c>
      <c r="P31" s="14">
        <f t="shared" si="26"/>
        <v>0</v>
      </c>
      <c r="Q31" s="15">
        <f t="shared" si="27"/>
        <v>0.13114754098360656</v>
      </c>
    </row>
    <row r="32" spans="1:17" ht="15">
      <c r="A32" s="13" t="s">
        <v>41</v>
      </c>
      <c r="B32" s="45"/>
      <c r="C32" s="85">
        <f t="shared" si="19"/>
        <v>0</v>
      </c>
      <c r="D32" s="45"/>
      <c r="E32" s="14" t="e">
        <f t="shared" si="20"/>
        <v>#DIV/0!</v>
      </c>
      <c r="F32" s="53"/>
      <c r="G32" s="15" t="e">
        <f t="shared" si="21"/>
        <v>#DIV/0!</v>
      </c>
      <c r="H32" s="45"/>
      <c r="I32" s="15" t="e">
        <f t="shared" si="22"/>
        <v>#DIV/0!</v>
      </c>
      <c r="J32" s="85">
        <f t="shared" si="23"/>
        <v>0</v>
      </c>
      <c r="K32" s="45"/>
      <c r="L32" s="14" t="e">
        <f t="shared" si="24"/>
        <v>#DIV/0!</v>
      </c>
      <c r="M32" s="53"/>
      <c r="N32" s="14" t="e">
        <f t="shared" si="25"/>
        <v>#DIV/0!</v>
      </c>
      <c r="O32" s="53"/>
      <c r="P32" s="14" t="e">
        <f t="shared" si="26"/>
        <v>#DIV/0!</v>
      </c>
      <c r="Q32" s="15" t="e">
        <f t="shared" si="27"/>
        <v>#DIV/0!</v>
      </c>
    </row>
    <row r="33" spans="1:17" ht="15.75">
      <c r="A33" s="7" t="s">
        <v>42</v>
      </c>
      <c r="B33" s="49">
        <f>SUM(B24:B32)</f>
        <v>797</v>
      </c>
      <c r="C33" s="49">
        <f>SUM(C24:C32)</f>
        <v>757</v>
      </c>
      <c r="D33" s="49">
        <f>SUM(D24:D32)</f>
        <v>691</v>
      </c>
      <c r="E33" s="14">
        <f t="shared" si="20"/>
        <v>0.9128137384412153</v>
      </c>
      <c r="F33" s="49">
        <f>SUM(F24:F32)</f>
        <v>20</v>
      </c>
      <c r="G33" s="15">
        <f t="shared" si="21"/>
        <v>0.026420079260237782</v>
      </c>
      <c r="H33" s="49">
        <f>SUM(H24:H32)</f>
        <v>46</v>
      </c>
      <c r="I33" s="15">
        <f t="shared" si="22"/>
        <v>0.0607661822985469</v>
      </c>
      <c r="J33" s="49">
        <f>SUM(J24:J32)</f>
        <v>191</v>
      </c>
      <c r="K33" s="49">
        <f>SUM(K24:K32)</f>
        <v>160</v>
      </c>
      <c r="L33" s="14">
        <f t="shared" si="24"/>
        <v>0.837696335078534</v>
      </c>
      <c r="M33" s="49">
        <f>SUM(M24:M32)</f>
        <v>11</v>
      </c>
      <c r="N33" s="14">
        <f t="shared" si="25"/>
        <v>0.05759162303664921</v>
      </c>
      <c r="O33" s="49">
        <f>SUM(O24:O32)</f>
        <v>20</v>
      </c>
      <c r="P33" s="14">
        <f t="shared" si="26"/>
        <v>0.10471204188481675</v>
      </c>
      <c r="Q33" s="16">
        <f t="shared" si="27"/>
        <v>0.2523117569352708</v>
      </c>
    </row>
    <row r="34" spans="1:17" ht="15.75">
      <c r="A34" s="23"/>
      <c r="B34" s="48"/>
      <c r="C34" s="48"/>
      <c r="D34" s="48"/>
      <c r="E34" s="24"/>
      <c r="F34" s="48"/>
      <c r="G34" s="25"/>
      <c r="H34" s="48"/>
      <c r="I34" s="25"/>
      <c r="J34" s="48"/>
      <c r="K34" s="48"/>
      <c r="L34" s="24"/>
      <c r="M34" s="48"/>
      <c r="N34" s="24"/>
      <c r="O34" s="48"/>
      <c r="P34" s="24"/>
      <c r="Q34" s="26"/>
    </row>
    <row r="35" spans="1:17" ht="15.75">
      <c r="A35" s="7" t="s">
        <v>43</v>
      </c>
      <c r="B35" s="49">
        <f>B12+B22+B33</f>
        <v>4020</v>
      </c>
      <c r="C35" s="49">
        <f>C12+C22+C33</f>
        <v>3746</v>
      </c>
      <c r="D35" s="49">
        <f>D12+D22+D33</f>
        <v>2963</v>
      </c>
      <c r="E35" s="14">
        <f>D35/C35</f>
        <v>0.7909770421783235</v>
      </c>
      <c r="F35" s="49">
        <f>F12+F22+F33</f>
        <v>498</v>
      </c>
      <c r="G35" s="15">
        <f>F35/C35</f>
        <v>0.13294180459156432</v>
      </c>
      <c r="H35" s="49">
        <f>H12+H22+H33</f>
        <v>285</v>
      </c>
      <c r="I35" s="15">
        <f>H35/C35</f>
        <v>0.07608115323011212</v>
      </c>
      <c r="J35" s="49">
        <f>J12+J22+J33</f>
        <v>791</v>
      </c>
      <c r="K35" s="49">
        <f>K12+K22+K33</f>
        <v>552</v>
      </c>
      <c r="L35" s="14">
        <f>K35/J35</f>
        <v>0.6978508217446271</v>
      </c>
      <c r="M35" s="49">
        <f>M12+M22+M33</f>
        <v>129</v>
      </c>
      <c r="N35" s="14">
        <f>M35/J35</f>
        <v>0.16308470290771176</v>
      </c>
      <c r="O35" s="49">
        <f>O12+O22+O33</f>
        <v>110</v>
      </c>
      <c r="P35" s="14">
        <f>O35/J35</f>
        <v>0.1390644753476612</v>
      </c>
      <c r="Q35" s="16">
        <f>J35/C35</f>
        <v>0.21115856914041645</v>
      </c>
    </row>
    <row r="36" spans="1:17" ht="15.75">
      <c r="A36" s="23"/>
      <c r="B36" s="48"/>
      <c r="C36" s="48"/>
      <c r="D36" s="48"/>
      <c r="E36" s="24"/>
      <c r="F36" s="48"/>
      <c r="G36" s="25"/>
      <c r="H36" s="48"/>
      <c r="I36" s="25"/>
      <c r="J36" s="48"/>
      <c r="K36" s="48"/>
      <c r="L36" s="24"/>
      <c r="M36" s="48"/>
      <c r="N36" s="24"/>
      <c r="O36" s="48"/>
      <c r="P36" s="24"/>
      <c r="Q36" s="26"/>
    </row>
    <row r="37" spans="1:17" ht="15">
      <c r="A37" s="13" t="s">
        <v>44</v>
      </c>
      <c r="B37" s="45">
        <v>4</v>
      </c>
      <c r="C37" s="85">
        <f>SUM(D37+F37+H37)</f>
        <v>20</v>
      </c>
      <c r="D37" s="45">
        <v>16</v>
      </c>
      <c r="E37" s="14">
        <f>D37/C37</f>
        <v>0.8</v>
      </c>
      <c r="F37" s="53">
        <v>4</v>
      </c>
      <c r="G37" s="15">
        <f>F37/C37</f>
        <v>0.2</v>
      </c>
      <c r="H37" s="45">
        <v>0</v>
      </c>
      <c r="I37" s="15">
        <f>H37/C37</f>
        <v>0</v>
      </c>
      <c r="J37" s="85">
        <f>SUM(K37+M37+O37)</f>
        <v>1</v>
      </c>
      <c r="K37" s="45">
        <v>1</v>
      </c>
      <c r="L37" s="14">
        <f>K37/J37</f>
        <v>1</v>
      </c>
      <c r="M37" s="53">
        <v>0</v>
      </c>
      <c r="N37" s="14">
        <f>M37/J37</f>
        <v>0</v>
      </c>
      <c r="O37" s="53">
        <v>0</v>
      </c>
      <c r="P37" s="14">
        <f>O37/J37</f>
        <v>0</v>
      </c>
      <c r="Q37" s="15">
        <f>J37/C37</f>
        <v>0.05</v>
      </c>
    </row>
    <row r="38" spans="1:17" ht="15">
      <c r="A38" s="13" t="s">
        <v>45</v>
      </c>
      <c r="B38" s="45">
        <v>199</v>
      </c>
      <c r="C38" s="85">
        <f>SUM(D38+F38+H38)</f>
        <v>168</v>
      </c>
      <c r="D38" s="45">
        <v>158</v>
      </c>
      <c r="E38" s="14">
        <f>D38/C38</f>
        <v>0.9404761904761905</v>
      </c>
      <c r="F38" s="53">
        <v>5</v>
      </c>
      <c r="G38" s="15">
        <f>F38/C38</f>
        <v>0.02976190476190476</v>
      </c>
      <c r="H38" s="45">
        <v>5</v>
      </c>
      <c r="I38" s="15">
        <f>H38/C38</f>
        <v>0.02976190476190476</v>
      </c>
      <c r="J38" s="85">
        <f>SUM(K38+M38+O38)</f>
        <v>18</v>
      </c>
      <c r="K38" s="45">
        <v>13</v>
      </c>
      <c r="L38" s="14">
        <f>K38/J38</f>
        <v>0.7222222222222222</v>
      </c>
      <c r="M38" s="53">
        <v>4</v>
      </c>
      <c r="N38" s="14">
        <f>M38/J38</f>
        <v>0.2222222222222222</v>
      </c>
      <c r="O38" s="53">
        <v>1</v>
      </c>
      <c r="P38" s="14">
        <f>O38/J38</f>
        <v>0.05555555555555555</v>
      </c>
      <c r="Q38" s="15">
        <f>J38/C38</f>
        <v>0.10714285714285714</v>
      </c>
    </row>
    <row r="39" spans="1:17" ht="15">
      <c r="A39" s="13" t="s">
        <v>46</v>
      </c>
      <c r="B39" s="45">
        <v>271</v>
      </c>
      <c r="C39" s="85">
        <f>SUM(D39+F39+H39)</f>
        <v>303</v>
      </c>
      <c r="D39" s="45">
        <v>255</v>
      </c>
      <c r="E39" s="14">
        <f>D39/C39</f>
        <v>0.8415841584158416</v>
      </c>
      <c r="F39" s="53">
        <v>14</v>
      </c>
      <c r="G39" s="15">
        <f>F39/C39</f>
        <v>0.0462046204620462</v>
      </c>
      <c r="H39" s="45">
        <v>34</v>
      </c>
      <c r="I39" s="15">
        <f>H39/C39</f>
        <v>0.11221122112211221</v>
      </c>
      <c r="J39" s="85">
        <f>SUM(K39+M39+O39)</f>
        <v>69</v>
      </c>
      <c r="K39" s="45">
        <v>42</v>
      </c>
      <c r="L39" s="14">
        <f>K39/J39</f>
        <v>0.6086956521739131</v>
      </c>
      <c r="M39" s="53">
        <v>7</v>
      </c>
      <c r="N39" s="14">
        <f>M39/J39</f>
        <v>0.10144927536231885</v>
      </c>
      <c r="O39" s="53">
        <v>20</v>
      </c>
      <c r="P39" s="14">
        <f>O39/J39</f>
        <v>0.2898550724637681</v>
      </c>
      <c r="Q39" s="15">
        <f>J39/C39</f>
        <v>0.22772277227722773</v>
      </c>
    </row>
    <row r="40" spans="1:17" ht="15.75">
      <c r="A40" s="7" t="s">
        <v>47</v>
      </c>
      <c r="B40" s="49">
        <f>SUM(B37:B39)</f>
        <v>474</v>
      </c>
      <c r="C40" s="49">
        <f>SUM(C37:C39)</f>
        <v>491</v>
      </c>
      <c r="D40" s="49">
        <f>SUM(D37:D39)</f>
        <v>429</v>
      </c>
      <c r="E40" s="14">
        <f>D40/C40</f>
        <v>0.8737270875763747</v>
      </c>
      <c r="F40" s="49">
        <f>SUM(F37:F39)</f>
        <v>23</v>
      </c>
      <c r="G40" s="15">
        <f>F40/C40</f>
        <v>0.04684317718940937</v>
      </c>
      <c r="H40" s="49">
        <f>SUM(H37:H39)</f>
        <v>39</v>
      </c>
      <c r="I40" s="15">
        <f>H40/C40</f>
        <v>0.07942973523421588</v>
      </c>
      <c r="J40" s="49">
        <f>SUM(J37:J39)</f>
        <v>88</v>
      </c>
      <c r="K40" s="49">
        <f>SUM(K37:K39)</f>
        <v>56</v>
      </c>
      <c r="L40" s="14">
        <f>K40/J40</f>
        <v>0.6363636363636364</v>
      </c>
      <c r="M40" s="49">
        <f>SUM(M37:M39)</f>
        <v>11</v>
      </c>
      <c r="N40" s="14">
        <f>M40/J40</f>
        <v>0.125</v>
      </c>
      <c r="O40" s="49">
        <f>SUM(O37:O39)</f>
        <v>21</v>
      </c>
      <c r="P40" s="14">
        <f>O40/J40</f>
        <v>0.23863636363636365</v>
      </c>
      <c r="Q40" s="16">
        <f>J40/C40</f>
        <v>0.17922606924643583</v>
      </c>
    </row>
    <row r="41" spans="1:17" ht="15.75">
      <c r="A41" s="20"/>
      <c r="B41" s="50"/>
      <c r="C41" s="47"/>
      <c r="D41" s="47"/>
      <c r="E41" s="18"/>
      <c r="F41" s="54"/>
      <c r="G41" s="19"/>
      <c r="H41" s="55"/>
      <c r="I41" s="19"/>
      <c r="J41" s="47"/>
      <c r="K41" s="47"/>
      <c r="L41" s="18"/>
      <c r="M41" s="54"/>
      <c r="N41" s="18"/>
      <c r="O41" s="54"/>
      <c r="P41" s="18"/>
      <c r="Q41" s="19"/>
    </row>
    <row r="42" spans="1:17" ht="15">
      <c r="A42" s="13" t="s">
        <v>48</v>
      </c>
      <c r="B42" s="45">
        <v>135</v>
      </c>
      <c r="C42" s="85">
        <f aca="true" t="shared" si="28" ref="C42:C47">SUM(D42+F42+H42)</f>
        <v>99</v>
      </c>
      <c r="D42" s="45">
        <v>94</v>
      </c>
      <c r="E42" s="14">
        <f aca="true" t="shared" si="29" ref="E42:E48">D42/C42</f>
        <v>0.9494949494949495</v>
      </c>
      <c r="F42" s="53">
        <v>5</v>
      </c>
      <c r="G42" s="15">
        <f aca="true" t="shared" si="30" ref="G42:G48">F42/C42</f>
        <v>0.050505050505050504</v>
      </c>
      <c r="H42" s="45">
        <v>0</v>
      </c>
      <c r="I42" s="15">
        <f aca="true" t="shared" si="31" ref="I42:I48">H42/C42</f>
        <v>0</v>
      </c>
      <c r="J42" s="85">
        <f>SUM(K42+M42+O42)</f>
        <v>22</v>
      </c>
      <c r="K42" s="45">
        <v>22</v>
      </c>
      <c r="L42" s="14">
        <f aca="true" t="shared" si="32" ref="L42:L48">K42/J42</f>
        <v>1</v>
      </c>
      <c r="M42" s="53">
        <v>0</v>
      </c>
      <c r="N42" s="14">
        <f aca="true" t="shared" si="33" ref="N42:N48">M42/J42</f>
        <v>0</v>
      </c>
      <c r="O42" s="53">
        <v>0</v>
      </c>
      <c r="P42" s="14">
        <f aca="true" t="shared" si="34" ref="P42:P48">O42/J42</f>
        <v>0</v>
      </c>
      <c r="Q42" s="15">
        <f aca="true" t="shared" si="35" ref="Q42:Q48">J42/C42</f>
        <v>0.2222222222222222</v>
      </c>
    </row>
    <row r="43" spans="1:17" ht="15">
      <c r="A43" s="13" t="s">
        <v>49</v>
      </c>
      <c r="B43" s="45">
        <v>154</v>
      </c>
      <c r="C43" s="85">
        <f t="shared" si="28"/>
        <v>107</v>
      </c>
      <c r="D43" s="45">
        <v>102</v>
      </c>
      <c r="E43" s="14">
        <f t="shared" si="29"/>
        <v>0.9532710280373832</v>
      </c>
      <c r="F43" s="53">
        <v>1</v>
      </c>
      <c r="G43" s="15">
        <f t="shared" si="30"/>
        <v>0.009345794392523364</v>
      </c>
      <c r="H43" s="45">
        <v>4</v>
      </c>
      <c r="I43" s="15">
        <f t="shared" si="31"/>
        <v>0.037383177570093455</v>
      </c>
      <c r="J43" s="85">
        <f>SUM(K43+M43+O43)</f>
        <v>13</v>
      </c>
      <c r="K43" s="45">
        <v>12</v>
      </c>
      <c r="L43" s="14">
        <f t="shared" si="32"/>
        <v>0.9230769230769231</v>
      </c>
      <c r="M43" s="53">
        <v>0</v>
      </c>
      <c r="N43" s="14">
        <f t="shared" si="33"/>
        <v>0</v>
      </c>
      <c r="O43" s="53">
        <v>1</v>
      </c>
      <c r="P43" s="14">
        <f t="shared" si="34"/>
        <v>0.07692307692307693</v>
      </c>
      <c r="Q43" s="15">
        <f t="shared" si="35"/>
        <v>0.12149532710280374</v>
      </c>
    </row>
    <row r="44" spans="1:17" ht="15">
      <c r="A44" s="13" t="s">
        <v>50</v>
      </c>
      <c r="B44" s="45">
        <v>263</v>
      </c>
      <c r="C44" s="85">
        <f t="shared" si="28"/>
        <v>256</v>
      </c>
      <c r="D44" s="45">
        <v>247</v>
      </c>
      <c r="E44" s="14">
        <f t="shared" si="29"/>
        <v>0.96484375</v>
      </c>
      <c r="F44" s="53">
        <v>1</v>
      </c>
      <c r="G44" s="15">
        <f t="shared" si="30"/>
        <v>0.00390625</v>
      </c>
      <c r="H44" s="45">
        <v>8</v>
      </c>
      <c r="I44" s="15">
        <f t="shared" si="31"/>
        <v>0.03125</v>
      </c>
      <c r="J44" s="85">
        <f>SUM(K44+M44+O44)</f>
        <v>34</v>
      </c>
      <c r="K44" s="45">
        <v>27</v>
      </c>
      <c r="L44" s="14">
        <f t="shared" si="32"/>
        <v>0.7941176470588235</v>
      </c>
      <c r="M44" s="53">
        <v>1</v>
      </c>
      <c r="N44" s="14">
        <f t="shared" si="33"/>
        <v>0.029411764705882353</v>
      </c>
      <c r="O44" s="53">
        <v>6</v>
      </c>
      <c r="P44" s="14">
        <f t="shared" si="34"/>
        <v>0.17647058823529413</v>
      </c>
      <c r="Q44" s="15">
        <f t="shared" si="35"/>
        <v>0.1328125</v>
      </c>
    </row>
    <row r="45" spans="1:17" ht="15">
      <c r="A45" s="13" t="s">
        <v>51</v>
      </c>
      <c r="B45" s="45">
        <v>221</v>
      </c>
      <c r="C45" s="85">
        <f t="shared" si="28"/>
        <v>238</v>
      </c>
      <c r="D45" s="45">
        <v>217</v>
      </c>
      <c r="E45" s="14">
        <f t="shared" si="29"/>
        <v>0.9117647058823529</v>
      </c>
      <c r="F45" s="53">
        <v>8</v>
      </c>
      <c r="G45" s="15">
        <f t="shared" si="30"/>
        <v>0.03361344537815126</v>
      </c>
      <c r="H45" s="45">
        <v>13</v>
      </c>
      <c r="I45" s="15">
        <f t="shared" si="31"/>
        <v>0.0546218487394958</v>
      </c>
      <c r="J45" s="85">
        <f>SUM(K45+M45+O45)</f>
        <v>45</v>
      </c>
      <c r="K45" s="45">
        <v>31</v>
      </c>
      <c r="L45" s="14">
        <f t="shared" si="32"/>
        <v>0.6888888888888889</v>
      </c>
      <c r="M45" s="53">
        <v>4</v>
      </c>
      <c r="N45" s="14">
        <f t="shared" si="33"/>
        <v>0.08888888888888889</v>
      </c>
      <c r="O45" s="53">
        <v>10</v>
      </c>
      <c r="P45" s="14">
        <f t="shared" si="34"/>
        <v>0.2222222222222222</v>
      </c>
      <c r="Q45" s="15">
        <f t="shared" si="35"/>
        <v>0.18907563025210083</v>
      </c>
    </row>
    <row r="46" spans="1:17" ht="15">
      <c r="A46" s="13" t="s">
        <v>52</v>
      </c>
      <c r="B46" s="45">
        <v>128</v>
      </c>
      <c r="C46" s="85">
        <f t="shared" si="28"/>
        <v>123</v>
      </c>
      <c r="D46" s="45">
        <v>120</v>
      </c>
      <c r="E46" s="14">
        <f t="shared" si="29"/>
        <v>0.975609756097561</v>
      </c>
      <c r="F46" s="53">
        <v>2</v>
      </c>
      <c r="G46" s="15">
        <f t="shared" si="30"/>
        <v>0.016260162601626018</v>
      </c>
      <c r="H46" s="45">
        <v>1</v>
      </c>
      <c r="I46" s="15">
        <f t="shared" si="31"/>
        <v>0.008130081300813009</v>
      </c>
      <c r="J46" s="85">
        <f>SUM(K46+M46+O46)</f>
        <v>33</v>
      </c>
      <c r="K46" s="45">
        <v>32</v>
      </c>
      <c r="L46" s="14">
        <f t="shared" si="32"/>
        <v>0.9696969696969697</v>
      </c>
      <c r="M46" s="53">
        <v>1</v>
      </c>
      <c r="N46" s="14">
        <f t="shared" si="33"/>
        <v>0.030303030303030304</v>
      </c>
      <c r="O46" s="53">
        <v>0</v>
      </c>
      <c r="P46" s="14">
        <f t="shared" si="34"/>
        <v>0</v>
      </c>
      <c r="Q46" s="15">
        <f t="shared" si="35"/>
        <v>0.2682926829268293</v>
      </c>
    </row>
    <row r="47" spans="1:17" ht="15">
      <c r="A47" s="13" t="s">
        <v>53</v>
      </c>
      <c r="B47" s="45">
        <v>249</v>
      </c>
      <c r="C47" s="85">
        <f t="shared" si="28"/>
        <v>221</v>
      </c>
      <c r="D47" s="45">
        <v>217</v>
      </c>
      <c r="E47" s="14">
        <f t="shared" si="29"/>
        <v>0.9819004524886877</v>
      </c>
      <c r="F47" s="53">
        <v>4</v>
      </c>
      <c r="G47" s="15">
        <f t="shared" si="30"/>
        <v>0.01809954751131222</v>
      </c>
      <c r="H47" s="45">
        <v>0</v>
      </c>
      <c r="I47" s="15">
        <f t="shared" si="31"/>
        <v>0</v>
      </c>
      <c r="J47" s="84">
        <v>47</v>
      </c>
      <c r="K47" s="45">
        <v>47</v>
      </c>
      <c r="L47" s="14">
        <f t="shared" si="32"/>
        <v>1</v>
      </c>
      <c r="M47" s="53">
        <v>0</v>
      </c>
      <c r="N47" s="14">
        <f t="shared" si="33"/>
        <v>0</v>
      </c>
      <c r="O47" s="53">
        <v>0</v>
      </c>
      <c r="P47" s="14">
        <f t="shared" si="34"/>
        <v>0</v>
      </c>
      <c r="Q47" s="15">
        <f t="shared" si="35"/>
        <v>0.21266968325791855</v>
      </c>
    </row>
    <row r="48" spans="1:17" ht="15.75">
      <c r="A48" s="7" t="s">
        <v>54</v>
      </c>
      <c r="B48" s="49">
        <f>SUM(B42:B47)</f>
        <v>1150</v>
      </c>
      <c r="C48" s="49">
        <f>SUM(C42:C47)</f>
        <v>1044</v>
      </c>
      <c r="D48" s="49">
        <f>SUM(D42:D47)</f>
        <v>997</v>
      </c>
      <c r="E48" s="14">
        <f t="shared" si="29"/>
        <v>0.9549808429118773</v>
      </c>
      <c r="F48" s="49">
        <f>SUM(F42:F47)</f>
        <v>21</v>
      </c>
      <c r="G48" s="15">
        <f t="shared" si="30"/>
        <v>0.020114942528735632</v>
      </c>
      <c r="H48" s="49">
        <f>SUM(H42:H47)</f>
        <v>26</v>
      </c>
      <c r="I48" s="15">
        <f t="shared" si="31"/>
        <v>0.02490421455938697</v>
      </c>
      <c r="J48" s="49">
        <f>SUM(J42:J47)</f>
        <v>194</v>
      </c>
      <c r="K48" s="49">
        <f>SUM(K42:K47)</f>
        <v>171</v>
      </c>
      <c r="L48" s="14">
        <f t="shared" si="32"/>
        <v>0.8814432989690721</v>
      </c>
      <c r="M48" s="49">
        <f>SUM(M42:M47)</f>
        <v>6</v>
      </c>
      <c r="N48" s="14">
        <f t="shared" si="33"/>
        <v>0.030927835051546393</v>
      </c>
      <c r="O48" s="49">
        <f>SUM(O42:O47)</f>
        <v>17</v>
      </c>
      <c r="P48" s="14">
        <f t="shared" si="34"/>
        <v>0.08762886597938144</v>
      </c>
      <c r="Q48" s="16">
        <f t="shared" si="35"/>
        <v>0.18582375478927204</v>
      </c>
    </row>
    <row r="49" spans="1:17" ht="15.75">
      <c r="A49" s="20"/>
      <c r="B49" s="50"/>
      <c r="C49" s="47"/>
      <c r="D49" s="47"/>
      <c r="E49" s="18"/>
      <c r="F49" s="54"/>
      <c r="G49" s="19"/>
      <c r="H49" s="55"/>
      <c r="I49" s="19"/>
      <c r="J49" s="47"/>
      <c r="K49" s="47"/>
      <c r="L49" s="18"/>
      <c r="M49" s="54"/>
      <c r="N49" s="18"/>
      <c r="O49" s="54"/>
      <c r="P49" s="18"/>
      <c r="Q49" s="19"/>
    </row>
    <row r="50" spans="1:17" ht="15">
      <c r="A50" s="13" t="s">
        <v>55</v>
      </c>
      <c r="B50" s="45">
        <v>91</v>
      </c>
      <c r="C50" s="85">
        <f>SUM(D50+F50+H50)</f>
        <v>91</v>
      </c>
      <c r="D50" s="45">
        <v>82</v>
      </c>
      <c r="E50" s="14">
        <f aca="true" t="shared" si="36" ref="E50:E55">D50/C50</f>
        <v>0.9010989010989011</v>
      </c>
      <c r="F50" s="53">
        <v>6</v>
      </c>
      <c r="G50" s="15">
        <f aca="true" t="shared" si="37" ref="G50:G55">F50/C50</f>
        <v>0.06593406593406594</v>
      </c>
      <c r="H50" s="45">
        <v>3</v>
      </c>
      <c r="I50" s="15">
        <f aca="true" t="shared" si="38" ref="I50:I55">H50/C50</f>
        <v>0.03296703296703297</v>
      </c>
      <c r="J50" s="85">
        <f>SUM(K50+M50+O50)</f>
        <v>9</v>
      </c>
      <c r="K50" s="45">
        <v>5</v>
      </c>
      <c r="L50" s="14">
        <f aca="true" t="shared" si="39" ref="L50:L55">K50/J50</f>
        <v>0.5555555555555556</v>
      </c>
      <c r="M50" s="53">
        <v>2</v>
      </c>
      <c r="N50" s="14">
        <f aca="true" t="shared" si="40" ref="N50:N55">M50/J50</f>
        <v>0.2222222222222222</v>
      </c>
      <c r="O50" s="53">
        <v>2</v>
      </c>
      <c r="P50" s="14">
        <f aca="true" t="shared" si="41" ref="P50:P55">O50/J50</f>
        <v>0.2222222222222222</v>
      </c>
      <c r="Q50" s="15">
        <f aca="true" t="shared" si="42" ref="Q50:Q55">J50/C50</f>
        <v>0.0989010989010989</v>
      </c>
    </row>
    <row r="51" spans="1:17" ht="15">
      <c r="A51" s="13" t="s">
        <v>56</v>
      </c>
      <c r="B51" s="45">
        <v>208</v>
      </c>
      <c r="C51" s="85">
        <f>SUM(D51+F51+H51)</f>
        <v>218</v>
      </c>
      <c r="D51" s="45">
        <v>182</v>
      </c>
      <c r="E51" s="14">
        <f t="shared" si="36"/>
        <v>0.8348623853211009</v>
      </c>
      <c r="F51" s="53">
        <v>17</v>
      </c>
      <c r="G51" s="15">
        <f t="shared" si="37"/>
        <v>0.0779816513761468</v>
      </c>
      <c r="H51" s="45">
        <v>19</v>
      </c>
      <c r="I51" s="15">
        <f t="shared" si="38"/>
        <v>0.0871559633027523</v>
      </c>
      <c r="J51" s="85">
        <f>SUM(K51+M51+O51)</f>
        <v>53</v>
      </c>
      <c r="K51" s="45">
        <v>44</v>
      </c>
      <c r="L51" s="14">
        <f t="shared" si="39"/>
        <v>0.8301886792452831</v>
      </c>
      <c r="M51" s="53">
        <v>0</v>
      </c>
      <c r="N51" s="14">
        <f t="shared" si="40"/>
        <v>0</v>
      </c>
      <c r="O51" s="53">
        <v>9</v>
      </c>
      <c r="P51" s="14">
        <f t="shared" si="41"/>
        <v>0.16981132075471697</v>
      </c>
      <c r="Q51" s="15">
        <f t="shared" si="42"/>
        <v>0.24311926605504589</v>
      </c>
    </row>
    <row r="52" spans="1:17" ht="15">
      <c r="A52" s="13" t="s">
        <v>57</v>
      </c>
      <c r="B52" s="45">
        <v>82</v>
      </c>
      <c r="C52" s="85">
        <f>SUM(D52+F52+H52)</f>
        <v>87</v>
      </c>
      <c r="D52" s="45">
        <v>74</v>
      </c>
      <c r="E52" s="14">
        <f t="shared" si="36"/>
        <v>0.8505747126436781</v>
      </c>
      <c r="F52" s="53">
        <v>7</v>
      </c>
      <c r="G52" s="15">
        <f t="shared" si="37"/>
        <v>0.08045977011494253</v>
      </c>
      <c r="H52" s="45">
        <v>6</v>
      </c>
      <c r="I52" s="15">
        <f t="shared" si="38"/>
        <v>0.06896551724137931</v>
      </c>
      <c r="J52" s="85">
        <f>SUM(K52+M52+O52)</f>
        <v>8</v>
      </c>
      <c r="K52" s="45">
        <v>7</v>
      </c>
      <c r="L52" s="14">
        <f t="shared" si="39"/>
        <v>0.875</v>
      </c>
      <c r="M52" s="53">
        <v>0</v>
      </c>
      <c r="N52" s="14">
        <f t="shared" si="40"/>
        <v>0</v>
      </c>
      <c r="O52" s="53">
        <v>1</v>
      </c>
      <c r="P52" s="14">
        <f t="shared" si="41"/>
        <v>0.125</v>
      </c>
      <c r="Q52" s="15">
        <f t="shared" si="42"/>
        <v>0.09195402298850575</v>
      </c>
    </row>
    <row r="53" spans="1:17" ht="15">
      <c r="A53" s="13" t="s">
        <v>58</v>
      </c>
      <c r="B53" s="45">
        <v>60</v>
      </c>
      <c r="C53" s="85">
        <f>SUM(D53+F53+H53)</f>
        <v>56</v>
      </c>
      <c r="D53" s="45">
        <v>49</v>
      </c>
      <c r="E53" s="14">
        <f t="shared" si="36"/>
        <v>0.875</v>
      </c>
      <c r="F53" s="53">
        <v>0</v>
      </c>
      <c r="G53" s="15">
        <f t="shared" si="37"/>
        <v>0</v>
      </c>
      <c r="H53" s="45">
        <v>7</v>
      </c>
      <c r="I53" s="15">
        <f t="shared" si="38"/>
        <v>0.125</v>
      </c>
      <c r="J53" s="85">
        <f>SUM(K53+M53+O53)</f>
        <v>8</v>
      </c>
      <c r="K53" s="45">
        <v>6</v>
      </c>
      <c r="L53" s="14">
        <f t="shared" si="39"/>
        <v>0.75</v>
      </c>
      <c r="M53" s="53">
        <v>0</v>
      </c>
      <c r="N53" s="14">
        <f t="shared" si="40"/>
        <v>0</v>
      </c>
      <c r="O53" s="53">
        <v>2</v>
      </c>
      <c r="P53" s="14">
        <f t="shared" si="41"/>
        <v>0.25</v>
      </c>
      <c r="Q53" s="15">
        <f t="shared" si="42"/>
        <v>0.14285714285714285</v>
      </c>
    </row>
    <row r="54" spans="1:17" ht="15">
      <c r="A54" s="13" t="s">
        <v>59</v>
      </c>
      <c r="B54" s="45">
        <v>305</v>
      </c>
      <c r="C54" s="85">
        <f>SUM(D54+F54+H54)</f>
        <v>261</v>
      </c>
      <c r="D54" s="45">
        <v>176</v>
      </c>
      <c r="E54" s="14">
        <f t="shared" si="36"/>
        <v>0.6743295019157088</v>
      </c>
      <c r="F54" s="53">
        <v>37</v>
      </c>
      <c r="G54" s="15">
        <f t="shared" si="37"/>
        <v>0.1417624521072797</v>
      </c>
      <c r="H54" s="45">
        <v>48</v>
      </c>
      <c r="I54" s="15">
        <f t="shared" si="38"/>
        <v>0.1839080459770115</v>
      </c>
      <c r="J54" s="85">
        <f>SUM(K54+M54+O54)</f>
        <v>89</v>
      </c>
      <c r="K54" s="45">
        <v>22</v>
      </c>
      <c r="L54" s="14">
        <f t="shared" si="39"/>
        <v>0.24719101123595505</v>
      </c>
      <c r="M54" s="53">
        <v>36</v>
      </c>
      <c r="N54" s="14">
        <f t="shared" si="40"/>
        <v>0.4044943820224719</v>
      </c>
      <c r="O54" s="53">
        <v>31</v>
      </c>
      <c r="P54" s="14">
        <f t="shared" si="41"/>
        <v>0.34831460674157305</v>
      </c>
      <c r="Q54" s="15">
        <f t="shared" si="42"/>
        <v>0.34099616858237547</v>
      </c>
    </row>
    <row r="55" spans="1:17" ht="15.75">
      <c r="A55" s="7" t="s">
        <v>60</v>
      </c>
      <c r="B55" s="49">
        <f>SUM(B50:B54)</f>
        <v>746</v>
      </c>
      <c r="C55" s="49">
        <f>SUM(C50:C54)</f>
        <v>713</v>
      </c>
      <c r="D55" s="49">
        <f>SUM(D50:D54)</f>
        <v>563</v>
      </c>
      <c r="E55" s="14">
        <f t="shared" si="36"/>
        <v>0.7896213183730715</v>
      </c>
      <c r="F55" s="49">
        <f>SUM(F50:F54)</f>
        <v>67</v>
      </c>
      <c r="G55" s="15">
        <f t="shared" si="37"/>
        <v>0.09396914446002805</v>
      </c>
      <c r="H55" s="49">
        <f>SUM(H50:H54)</f>
        <v>83</v>
      </c>
      <c r="I55" s="15">
        <f t="shared" si="38"/>
        <v>0.11640953716690042</v>
      </c>
      <c r="J55" s="49">
        <f>SUM(J50:J54)</f>
        <v>167</v>
      </c>
      <c r="K55" s="49">
        <f>SUM(K50:K54)</f>
        <v>84</v>
      </c>
      <c r="L55" s="14">
        <f t="shared" si="39"/>
        <v>0.5029940119760479</v>
      </c>
      <c r="M55" s="49">
        <f>SUM(M50:M54)</f>
        <v>38</v>
      </c>
      <c r="N55" s="14">
        <f t="shared" si="40"/>
        <v>0.2275449101796407</v>
      </c>
      <c r="O55" s="49">
        <f>SUM(O50:O54)</f>
        <v>45</v>
      </c>
      <c r="P55" s="14">
        <f t="shared" si="41"/>
        <v>0.2694610778443114</v>
      </c>
      <c r="Q55" s="16">
        <f t="shared" si="42"/>
        <v>0.23422159887798036</v>
      </c>
    </row>
    <row r="56" spans="1:17" ht="15.75">
      <c r="A56" s="20"/>
      <c r="B56" s="50"/>
      <c r="C56" s="47"/>
      <c r="D56" s="47"/>
      <c r="E56" s="18"/>
      <c r="F56" s="54"/>
      <c r="G56" s="19"/>
      <c r="H56" s="55"/>
      <c r="I56" s="19"/>
      <c r="J56" s="47"/>
      <c r="K56" s="47"/>
      <c r="L56" s="18"/>
      <c r="M56" s="56"/>
      <c r="N56" s="18"/>
      <c r="O56" s="54"/>
      <c r="P56" s="18"/>
      <c r="Q56" s="19"/>
    </row>
    <row r="57" spans="1:17" ht="15">
      <c r="A57" s="13" t="s">
        <v>61</v>
      </c>
      <c r="B57" s="45">
        <v>168</v>
      </c>
      <c r="C57" s="85">
        <f>SUM(D57+F57+H57)</f>
        <v>120</v>
      </c>
      <c r="D57" s="45">
        <v>40</v>
      </c>
      <c r="E57" s="14">
        <f>D57/C57</f>
        <v>0.3333333333333333</v>
      </c>
      <c r="F57" s="53">
        <v>64</v>
      </c>
      <c r="G57" s="15">
        <f>F57/C57</f>
        <v>0.5333333333333333</v>
      </c>
      <c r="H57" s="45">
        <v>16</v>
      </c>
      <c r="I57" s="15">
        <f>H57/C57</f>
        <v>0.13333333333333333</v>
      </c>
      <c r="J57" s="85">
        <f>SUM(K57+M57+O57)</f>
        <v>40</v>
      </c>
      <c r="K57" s="45">
        <v>8</v>
      </c>
      <c r="L57" s="14">
        <f>K57/J57</f>
        <v>0.2</v>
      </c>
      <c r="M57" s="53">
        <v>28</v>
      </c>
      <c r="N57" s="14">
        <f>M57/J57</f>
        <v>0.7</v>
      </c>
      <c r="O57" s="53">
        <v>4</v>
      </c>
      <c r="P57" s="14">
        <f>O57/J57</f>
        <v>0.1</v>
      </c>
      <c r="Q57" s="15">
        <f>J57/C57</f>
        <v>0.3333333333333333</v>
      </c>
    </row>
    <row r="58" spans="1:17" ht="15">
      <c r="A58" s="13" t="s">
        <v>62</v>
      </c>
      <c r="B58" s="45">
        <v>174</v>
      </c>
      <c r="C58" s="85">
        <f>SUM(D58+F58+H58)</f>
        <v>123</v>
      </c>
      <c r="D58" s="45">
        <v>33</v>
      </c>
      <c r="E58" s="14">
        <f>D58/C58</f>
        <v>0.2682926829268293</v>
      </c>
      <c r="F58" s="53">
        <v>77</v>
      </c>
      <c r="G58" s="15">
        <f>F58/C58</f>
        <v>0.6260162601626016</v>
      </c>
      <c r="H58" s="45">
        <v>13</v>
      </c>
      <c r="I58" s="15">
        <f>H58/C58</f>
        <v>0.10569105691056911</v>
      </c>
      <c r="J58" s="85">
        <f>SUM(K58+M58+O58)</f>
        <v>59</v>
      </c>
      <c r="K58" s="45">
        <v>9</v>
      </c>
      <c r="L58" s="14">
        <f>K58/J58</f>
        <v>0.15254237288135594</v>
      </c>
      <c r="M58" s="53">
        <v>43</v>
      </c>
      <c r="N58" s="14">
        <f>M58/J58</f>
        <v>0.7288135593220338</v>
      </c>
      <c r="O58" s="53">
        <v>7</v>
      </c>
      <c r="P58" s="14">
        <f>O58/J58</f>
        <v>0.11864406779661017</v>
      </c>
      <c r="Q58" s="15">
        <f>J58/C58</f>
        <v>0.4796747967479675</v>
      </c>
    </row>
    <row r="59" spans="1:17" ht="15">
      <c r="A59" s="13" t="s">
        <v>63</v>
      </c>
      <c r="B59" s="45">
        <v>244</v>
      </c>
      <c r="C59" s="85">
        <f>SUM(D59+F59+H59)</f>
        <v>269</v>
      </c>
      <c r="D59" s="45">
        <v>103</v>
      </c>
      <c r="E59" s="14">
        <f>D59/C59</f>
        <v>0.3828996282527881</v>
      </c>
      <c r="F59" s="53">
        <v>134</v>
      </c>
      <c r="G59" s="15">
        <f>F59/C59</f>
        <v>0.49814126394052044</v>
      </c>
      <c r="H59" s="45">
        <v>32</v>
      </c>
      <c r="I59" s="15">
        <f>H59/C59</f>
        <v>0.11895910780669144</v>
      </c>
      <c r="J59" s="85">
        <f>SUM(K59+M59+O59)</f>
        <v>72</v>
      </c>
      <c r="K59" s="45">
        <v>29</v>
      </c>
      <c r="L59" s="14">
        <f>K59/J59</f>
        <v>0.4027777777777778</v>
      </c>
      <c r="M59" s="53">
        <v>33</v>
      </c>
      <c r="N59" s="14">
        <f>M59/J59</f>
        <v>0.4583333333333333</v>
      </c>
      <c r="O59" s="53">
        <v>10</v>
      </c>
      <c r="P59" s="14">
        <f>O59/J59</f>
        <v>0.1388888888888889</v>
      </c>
      <c r="Q59" s="15">
        <f>J59/C59</f>
        <v>0.26765799256505574</v>
      </c>
    </row>
    <row r="60" spans="1:17" ht="15">
      <c r="A60" s="13" t="s">
        <v>64</v>
      </c>
      <c r="B60" s="45">
        <v>250</v>
      </c>
      <c r="C60" s="85">
        <f>SUM(D60+F60+H60)</f>
        <v>190</v>
      </c>
      <c r="D60" s="45">
        <v>138</v>
      </c>
      <c r="E60" s="14">
        <f>D60/C60</f>
        <v>0.7263157894736842</v>
      </c>
      <c r="F60" s="53">
        <v>42</v>
      </c>
      <c r="G60" s="15">
        <f>F60/C60</f>
        <v>0.22105263157894736</v>
      </c>
      <c r="H60" s="45">
        <v>10</v>
      </c>
      <c r="I60" s="15">
        <f>H60/C60</f>
        <v>0.05263157894736842</v>
      </c>
      <c r="J60" s="85">
        <f>SUM(K60+M60+O60)</f>
        <v>27</v>
      </c>
      <c r="K60" s="45">
        <v>12</v>
      </c>
      <c r="L60" s="14">
        <f>K60/J60</f>
        <v>0.4444444444444444</v>
      </c>
      <c r="M60" s="53">
        <v>13</v>
      </c>
      <c r="N60" s="14">
        <f>M60/J60</f>
        <v>0.48148148148148145</v>
      </c>
      <c r="O60" s="53">
        <v>2</v>
      </c>
      <c r="P60" s="14">
        <f>O60/J60</f>
        <v>0.07407407407407407</v>
      </c>
      <c r="Q60" s="15">
        <f>J60/C60</f>
        <v>0.14210526315789473</v>
      </c>
    </row>
    <row r="61" spans="1:17" ht="15.75">
      <c r="A61" s="7" t="s">
        <v>65</v>
      </c>
      <c r="B61" s="49">
        <f>SUM(B57:B60)</f>
        <v>836</v>
      </c>
      <c r="C61" s="49">
        <f>SUM(C57:C60)</f>
        <v>702</v>
      </c>
      <c r="D61" s="49">
        <f>SUM(D57:D60)</f>
        <v>314</v>
      </c>
      <c r="E61" s="14">
        <f>D61/C61</f>
        <v>0.4472934472934473</v>
      </c>
      <c r="F61" s="49">
        <f>SUM(F57:F60)</f>
        <v>317</v>
      </c>
      <c r="G61" s="15">
        <f>F61/C61</f>
        <v>0.4515669515669516</v>
      </c>
      <c r="H61" s="49">
        <f>SUM(H57:H60)</f>
        <v>71</v>
      </c>
      <c r="I61" s="15">
        <f>H61/C61</f>
        <v>0.10113960113960115</v>
      </c>
      <c r="J61" s="49">
        <f>SUM(J57:J60)</f>
        <v>198</v>
      </c>
      <c r="K61" s="49">
        <f>SUM(K57:K60)</f>
        <v>58</v>
      </c>
      <c r="L61" s="14">
        <f>K61/J61</f>
        <v>0.29292929292929293</v>
      </c>
      <c r="M61" s="49">
        <f>SUM(M57:M60)</f>
        <v>117</v>
      </c>
      <c r="N61" s="14">
        <f>M61/J61</f>
        <v>0.5909090909090909</v>
      </c>
      <c r="O61" s="49">
        <f>SUM(O57:O60)</f>
        <v>23</v>
      </c>
      <c r="P61" s="14">
        <f>O61/J61</f>
        <v>0.11616161616161616</v>
      </c>
      <c r="Q61" s="16">
        <f>J61/C61</f>
        <v>0.28205128205128205</v>
      </c>
    </row>
    <row r="62" spans="1:17" ht="15.75">
      <c r="A62" s="20"/>
      <c r="B62" s="50"/>
      <c r="C62" s="47"/>
      <c r="D62" s="47"/>
      <c r="E62" s="18"/>
      <c r="F62" s="54"/>
      <c r="G62" s="19"/>
      <c r="H62" s="55"/>
      <c r="I62" s="19"/>
      <c r="J62" s="47"/>
      <c r="K62" s="47"/>
      <c r="L62" s="18"/>
      <c r="M62" s="54"/>
      <c r="N62" s="18"/>
      <c r="O62" s="54"/>
      <c r="P62" s="18"/>
      <c r="Q62" s="19"/>
    </row>
    <row r="63" spans="1:17" ht="15">
      <c r="A63" s="13" t="s">
        <v>66</v>
      </c>
      <c r="B63" s="45">
        <v>57</v>
      </c>
      <c r="C63" s="85">
        <f>SUM(D63+F63+H63)</f>
        <v>40</v>
      </c>
      <c r="D63" s="45">
        <v>35</v>
      </c>
      <c r="E63" s="14">
        <f>D63/C63</f>
        <v>0.875</v>
      </c>
      <c r="F63" s="53">
        <v>0</v>
      </c>
      <c r="G63" s="15">
        <f>F63/C63</f>
        <v>0</v>
      </c>
      <c r="H63" s="45">
        <v>5</v>
      </c>
      <c r="I63" s="15">
        <f>H63/C63</f>
        <v>0.125</v>
      </c>
      <c r="J63" s="85">
        <f>SUM(K63+M63+O63)</f>
        <v>9</v>
      </c>
      <c r="K63" s="45">
        <v>7</v>
      </c>
      <c r="L63" s="14">
        <f>K63/J63</f>
        <v>0.7777777777777778</v>
      </c>
      <c r="M63" s="53">
        <v>0</v>
      </c>
      <c r="N63" s="14">
        <f>M63/J63</f>
        <v>0</v>
      </c>
      <c r="O63" s="53">
        <v>2</v>
      </c>
      <c r="P63" s="14">
        <f>O63/J63</f>
        <v>0.2222222222222222</v>
      </c>
      <c r="Q63" s="15">
        <f>J63/C63</f>
        <v>0.225</v>
      </c>
    </row>
    <row r="64" spans="1:17" ht="15">
      <c r="A64" s="13" t="s">
        <v>67</v>
      </c>
      <c r="B64" s="45">
        <v>10</v>
      </c>
      <c r="C64" s="85">
        <f>SUM(D64+F64+H64)</f>
        <v>8</v>
      </c>
      <c r="D64" s="45">
        <v>6</v>
      </c>
      <c r="E64" s="14">
        <f>D64/C64</f>
        <v>0.75</v>
      </c>
      <c r="F64" s="53">
        <v>2</v>
      </c>
      <c r="G64" s="15">
        <f>F64/C64</f>
        <v>0.25</v>
      </c>
      <c r="H64" s="45">
        <v>0</v>
      </c>
      <c r="I64" s="15">
        <f>H64/C64</f>
        <v>0</v>
      </c>
      <c r="J64" s="85">
        <f>SUM(K64+M64+O64)</f>
        <v>1</v>
      </c>
      <c r="K64" s="45">
        <v>1</v>
      </c>
      <c r="L64" s="14">
        <f>K64/J64</f>
        <v>1</v>
      </c>
      <c r="M64" s="53">
        <v>0</v>
      </c>
      <c r="N64" s="14">
        <f>M64/J64</f>
        <v>0</v>
      </c>
      <c r="O64" s="53">
        <v>0</v>
      </c>
      <c r="P64" s="14">
        <f>O64/J64</f>
        <v>0</v>
      </c>
      <c r="Q64" s="15">
        <f>J64/C64</f>
        <v>0.125</v>
      </c>
    </row>
    <row r="65" spans="1:17" ht="15.75">
      <c r="A65" s="7" t="s">
        <v>68</v>
      </c>
      <c r="B65" s="49">
        <f>SUM(B63:B64)</f>
        <v>67</v>
      </c>
      <c r="C65" s="49">
        <f>SUM(C63:C64)</f>
        <v>48</v>
      </c>
      <c r="D65" s="49">
        <f>SUM(D63:D64)</f>
        <v>41</v>
      </c>
      <c r="E65" s="14">
        <f>D65/C65</f>
        <v>0.8541666666666666</v>
      </c>
      <c r="F65" s="49">
        <f>SUM(F63:F64)</f>
        <v>2</v>
      </c>
      <c r="G65" s="15">
        <f>F65/C65</f>
        <v>0.041666666666666664</v>
      </c>
      <c r="H65" s="49">
        <f>SUM(H63:H64)</f>
        <v>5</v>
      </c>
      <c r="I65" s="15">
        <f>H65/C65</f>
        <v>0.10416666666666667</v>
      </c>
      <c r="J65" s="49">
        <f>SUM(J63:J64)</f>
        <v>10</v>
      </c>
      <c r="K65" s="49">
        <f>SUM(K63:K64)</f>
        <v>8</v>
      </c>
      <c r="L65" s="14">
        <f>K65/J65</f>
        <v>0.8</v>
      </c>
      <c r="M65" s="49">
        <f>SUM(M63:M64)</f>
        <v>0</v>
      </c>
      <c r="N65" s="14">
        <f>M65/J65</f>
        <v>0</v>
      </c>
      <c r="O65" s="49">
        <f>SUM(O63:O64)</f>
        <v>2</v>
      </c>
      <c r="P65" s="14">
        <f>O65/J65</f>
        <v>0.2</v>
      </c>
      <c r="Q65" s="16">
        <f>J65/C65</f>
        <v>0.20833333333333334</v>
      </c>
    </row>
    <row r="66" spans="1:17" ht="15.75">
      <c r="A66" s="20"/>
      <c r="B66" s="50"/>
      <c r="C66" s="47"/>
      <c r="D66" s="47"/>
      <c r="E66" s="18"/>
      <c r="F66" s="54"/>
      <c r="G66" s="19"/>
      <c r="H66" s="55"/>
      <c r="I66" s="19"/>
      <c r="J66" s="47"/>
      <c r="K66" s="47"/>
      <c r="L66" s="18"/>
      <c r="M66" s="54"/>
      <c r="N66" s="18"/>
      <c r="O66" s="54"/>
      <c r="P66" s="18"/>
      <c r="Q66" s="19"/>
    </row>
    <row r="67" spans="1:17" ht="15.75">
      <c r="A67" s="7" t="s">
        <v>69</v>
      </c>
      <c r="B67" s="49">
        <f>SUM(B40,B48,B55,B61,B65)</f>
        <v>3273</v>
      </c>
      <c r="C67" s="49">
        <f>SUM(C40,C48,C55,C61,C65)</f>
        <v>2998</v>
      </c>
      <c r="D67" s="49">
        <f>SUM(D40,D48,D55,D61,D65)</f>
        <v>2344</v>
      </c>
      <c r="E67" s="14">
        <f>D67/C67</f>
        <v>0.781854569713142</v>
      </c>
      <c r="F67" s="49">
        <f>SUM(F40,F48,F55,F61,F65)</f>
        <v>430</v>
      </c>
      <c r="G67" s="15">
        <f>F67/C67</f>
        <v>0.14342895263509006</v>
      </c>
      <c r="H67" s="49">
        <f>SUM(H40,H48,H55,H61,H65)</f>
        <v>224</v>
      </c>
      <c r="I67" s="15">
        <f>H67/C67</f>
        <v>0.07471647765176785</v>
      </c>
      <c r="J67" s="49">
        <f>SUM(J40,J48,J55,J61,J65)</f>
        <v>657</v>
      </c>
      <c r="K67" s="49">
        <f>SUM(K40,K48,K55,K61,K65)</f>
        <v>377</v>
      </c>
      <c r="L67" s="14">
        <f>K67/J67</f>
        <v>0.573820395738204</v>
      </c>
      <c r="M67" s="49">
        <f>SUM(M40,M48,M55,M61,M65)</f>
        <v>172</v>
      </c>
      <c r="N67" s="14">
        <f>M67/J67</f>
        <v>0.2617960426179604</v>
      </c>
      <c r="O67" s="49">
        <f>SUM(O40,O48,O55,O61,O65)</f>
        <v>108</v>
      </c>
      <c r="P67" s="14">
        <f>O67/J67</f>
        <v>0.1643835616438356</v>
      </c>
      <c r="Q67" s="16">
        <f>J67/C67</f>
        <v>0.21914609739826552</v>
      </c>
    </row>
    <row r="68" spans="1:17" ht="15.75">
      <c r="A68" s="1"/>
      <c r="B68" s="50"/>
      <c r="C68" s="47"/>
      <c r="D68" s="47"/>
      <c r="E68" s="18"/>
      <c r="F68" s="54"/>
      <c r="G68" s="19"/>
      <c r="H68" s="55"/>
      <c r="I68" s="19"/>
      <c r="J68" s="47"/>
      <c r="K68" s="47"/>
      <c r="L68" s="18"/>
      <c r="M68" s="54"/>
      <c r="N68" s="18"/>
      <c r="O68" s="54"/>
      <c r="P68" s="18"/>
      <c r="Q68" s="19"/>
    </row>
    <row r="69" spans="1:17" ht="15.75">
      <c r="A69" s="7" t="s">
        <v>70</v>
      </c>
      <c r="B69" s="49">
        <f>B35+B67</f>
        <v>7293</v>
      </c>
      <c r="C69" s="49">
        <f>C35+C67</f>
        <v>6744</v>
      </c>
      <c r="D69" s="49">
        <f>D35+D67</f>
        <v>5307</v>
      </c>
      <c r="E69" s="14">
        <f>D69/C69</f>
        <v>0.7869217081850534</v>
      </c>
      <c r="F69" s="49">
        <f>F35+F67</f>
        <v>928</v>
      </c>
      <c r="G69" s="15">
        <f>F69/C69</f>
        <v>0.1376037959667853</v>
      </c>
      <c r="H69" s="49">
        <f>H35+H67</f>
        <v>509</v>
      </c>
      <c r="I69" s="15">
        <f>H69/C69</f>
        <v>0.07547449584816134</v>
      </c>
      <c r="J69" s="49">
        <f>J35+J67</f>
        <v>1448</v>
      </c>
      <c r="K69" s="49">
        <f>K35+K67</f>
        <v>929</v>
      </c>
      <c r="L69" s="14">
        <f>K69/J69</f>
        <v>0.6415745856353591</v>
      </c>
      <c r="M69" s="49">
        <f>M35+M67</f>
        <v>301</v>
      </c>
      <c r="N69" s="14">
        <f>M69/J69</f>
        <v>0.2078729281767956</v>
      </c>
      <c r="O69" s="49">
        <f>O35+O67</f>
        <v>218</v>
      </c>
      <c r="P69" s="14">
        <f>O69/J69</f>
        <v>0.1505524861878453</v>
      </c>
      <c r="Q69" s="16">
        <f>J69/C69</f>
        <v>0.2147093712930012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pane xSplit="1" ySplit="3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2" sqref="D52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395</v>
      </c>
      <c r="C4" s="85">
        <f aca="true" t="shared" si="0" ref="C4:C11">SUM(D4+F4+H4)</f>
        <v>395</v>
      </c>
      <c r="D4" s="45">
        <v>328</v>
      </c>
      <c r="E4" s="14">
        <f aca="true" t="shared" si="1" ref="E4:E12">D4/C4</f>
        <v>0.830379746835443</v>
      </c>
      <c r="F4" s="53">
        <v>19</v>
      </c>
      <c r="G4" s="15">
        <f aca="true" t="shared" si="2" ref="G4:G12">F4/C4</f>
        <v>0.04810126582278481</v>
      </c>
      <c r="H4" s="45">
        <v>48</v>
      </c>
      <c r="I4" s="15">
        <f aca="true" t="shared" si="3" ref="I4:I12">H4/C4</f>
        <v>0.12151898734177215</v>
      </c>
      <c r="J4" s="85">
        <f aca="true" t="shared" si="4" ref="J4:J11">SUM(K4+M4+O4)</f>
        <v>98</v>
      </c>
      <c r="K4" s="45">
        <v>90</v>
      </c>
      <c r="L4" s="14">
        <f aca="true" t="shared" si="5" ref="L4:L12">K4/J4</f>
        <v>0.9183673469387755</v>
      </c>
      <c r="M4" s="53">
        <v>1</v>
      </c>
      <c r="N4" s="14">
        <f aca="true" t="shared" si="6" ref="N4:N12">M4/J4</f>
        <v>0.01020408163265306</v>
      </c>
      <c r="O4" s="53">
        <v>7</v>
      </c>
      <c r="P4" s="14">
        <f aca="true" t="shared" si="7" ref="P4:P12">O4/J4</f>
        <v>0.07142857142857142</v>
      </c>
      <c r="Q4" s="15">
        <f aca="true" t="shared" si="8" ref="Q4:Q12">J4/C4</f>
        <v>0.2481012658227848</v>
      </c>
    </row>
    <row r="5" spans="1:17" ht="15">
      <c r="A5" s="13" t="s">
        <v>16</v>
      </c>
      <c r="B5" s="45">
        <v>246</v>
      </c>
      <c r="C5" s="85">
        <f t="shared" si="0"/>
        <v>259</v>
      </c>
      <c r="D5" s="45">
        <v>237</v>
      </c>
      <c r="E5" s="14">
        <f t="shared" si="1"/>
        <v>0.915057915057915</v>
      </c>
      <c r="F5" s="53">
        <v>7</v>
      </c>
      <c r="G5" s="15">
        <f t="shared" si="2"/>
        <v>0.02702702702702703</v>
      </c>
      <c r="H5" s="45">
        <v>15</v>
      </c>
      <c r="I5" s="15">
        <f t="shared" si="3"/>
        <v>0.05791505791505792</v>
      </c>
      <c r="J5" s="85">
        <f t="shared" si="4"/>
        <v>45</v>
      </c>
      <c r="K5" s="45">
        <v>40</v>
      </c>
      <c r="L5" s="14">
        <f t="shared" si="5"/>
        <v>0.8888888888888888</v>
      </c>
      <c r="M5" s="53">
        <v>0</v>
      </c>
      <c r="N5" s="14">
        <f t="shared" si="6"/>
        <v>0</v>
      </c>
      <c r="O5" s="53">
        <v>5</v>
      </c>
      <c r="P5" s="14">
        <f t="shared" si="7"/>
        <v>0.1111111111111111</v>
      </c>
      <c r="Q5" s="15">
        <f t="shared" si="8"/>
        <v>0.17374517374517376</v>
      </c>
    </row>
    <row r="6" spans="1:17" ht="15">
      <c r="A6" s="13" t="s">
        <v>17</v>
      </c>
      <c r="B6" s="45">
        <v>54</v>
      </c>
      <c r="C6" s="85">
        <f t="shared" si="0"/>
        <v>38</v>
      </c>
      <c r="D6" s="45">
        <v>38</v>
      </c>
      <c r="E6" s="14">
        <f t="shared" si="1"/>
        <v>1</v>
      </c>
      <c r="F6" s="53">
        <v>0</v>
      </c>
      <c r="G6" s="15">
        <f t="shared" si="2"/>
        <v>0</v>
      </c>
      <c r="H6" s="45">
        <v>0</v>
      </c>
      <c r="I6" s="15">
        <f t="shared" si="3"/>
        <v>0</v>
      </c>
      <c r="J6" s="85">
        <f t="shared" si="4"/>
        <v>3</v>
      </c>
      <c r="K6" s="45">
        <v>3</v>
      </c>
      <c r="L6" s="14">
        <f t="shared" si="5"/>
        <v>1</v>
      </c>
      <c r="M6" s="53">
        <v>0</v>
      </c>
      <c r="N6" s="14">
        <f t="shared" si="6"/>
        <v>0</v>
      </c>
      <c r="O6" s="53">
        <v>0</v>
      </c>
      <c r="P6" s="14">
        <f t="shared" si="7"/>
        <v>0</v>
      </c>
      <c r="Q6" s="15">
        <f t="shared" si="8"/>
        <v>0.07894736842105263</v>
      </c>
    </row>
    <row r="7" spans="1:17" ht="15">
      <c r="A7" s="13" t="s">
        <v>18</v>
      </c>
      <c r="B7" s="45">
        <v>20</v>
      </c>
      <c r="C7" s="85">
        <f t="shared" si="0"/>
        <v>16</v>
      </c>
      <c r="D7" s="45">
        <v>16</v>
      </c>
      <c r="E7" s="14">
        <f t="shared" si="1"/>
        <v>1</v>
      </c>
      <c r="F7" s="53">
        <v>0</v>
      </c>
      <c r="G7" s="15">
        <f t="shared" si="2"/>
        <v>0</v>
      </c>
      <c r="H7" s="45">
        <v>0</v>
      </c>
      <c r="I7" s="15">
        <f t="shared" si="3"/>
        <v>0</v>
      </c>
      <c r="J7" s="85">
        <f t="shared" si="4"/>
        <v>1</v>
      </c>
      <c r="K7" s="45">
        <v>1</v>
      </c>
      <c r="L7" s="14">
        <f t="shared" si="5"/>
        <v>1</v>
      </c>
      <c r="M7" s="53">
        <v>0</v>
      </c>
      <c r="N7" s="14">
        <f t="shared" si="6"/>
        <v>0</v>
      </c>
      <c r="O7" s="53">
        <v>0</v>
      </c>
      <c r="P7" s="14">
        <f t="shared" si="7"/>
        <v>0</v>
      </c>
      <c r="Q7" s="15">
        <f t="shared" si="8"/>
        <v>0.0625</v>
      </c>
    </row>
    <row r="8" spans="1:17" ht="15">
      <c r="A8" s="13" t="s">
        <v>19</v>
      </c>
      <c r="B8" s="45">
        <v>36</v>
      </c>
      <c r="C8" s="85">
        <f t="shared" si="0"/>
        <v>26</v>
      </c>
      <c r="D8" s="45">
        <v>23</v>
      </c>
      <c r="E8" s="14">
        <f t="shared" si="1"/>
        <v>0.8846153846153846</v>
      </c>
      <c r="F8" s="53">
        <v>1</v>
      </c>
      <c r="G8" s="15">
        <f t="shared" si="2"/>
        <v>0.038461538461538464</v>
      </c>
      <c r="H8" s="45">
        <v>2</v>
      </c>
      <c r="I8" s="15">
        <f t="shared" si="3"/>
        <v>0.07692307692307693</v>
      </c>
      <c r="J8" s="85">
        <f t="shared" si="4"/>
        <v>0</v>
      </c>
      <c r="K8" s="45">
        <v>0</v>
      </c>
      <c r="L8" s="14" t="e">
        <f t="shared" si="5"/>
        <v>#DIV/0!</v>
      </c>
      <c r="M8" s="53">
        <v>0</v>
      </c>
      <c r="N8" s="14" t="e">
        <f t="shared" si="6"/>
        <v>#DIV/0!</v>
      </c>
      <c r="O8" s="53">
        <v>0</v>
      </c>
      <c r="P8" s="14" t="e">
        <f t="shared" si="7"/>
        <v>#DIV/0!</v>
      </c>
      <c r="Q8" s="15">
        <f t="shared" si="8"/>
        <v>0</v>
      </c>
    </row>
    <row r="9" spans="1:17" ht="15">
      <c r="A9" s="13" t="s">
        <v>20</v>
      </c>
      <c r="B9" s="45">
        <v>48</v>
      </c>
      <c r="C9" s="85">
        <f t="shared" si="0"/>
        <v>46</v>
      </c>
      <c r="D9" s="45">
        <v>44</v>
      </c>
      <c r="E9" s="14">
        <f t="shared" si="1"/>
        <v>0.9565217391304348</v>
      </c>
      <c r="F9" s="53">
        <v>1</v>
      </c>
      <c r="G9" s="15">
        <f t="shared" si="2"/>
        <v>0.021739130434782608</v>
      </c>
      <c r="H9" s="45">
        <v>1</v>
      </c>
      <c r="I9" s="15">
        <f t="shared" si="3"/>
        <v>0.021739130434782608</v>
      </c>
      <c r="J9" s="85">
        <f t="shared" si="4"/>
        <v>9</v>
      </c>
      <c r="K9" s="45">
        <v>8</v>
      </c>
      <c r="L9" s="14">
        <f t="shared" si="5"/>
        <v>0.8888888888888888</v>
      </c>
      <c r="M9" s="53">
        <v>0</v>
      </c>
      <c r="N9" s="14">
        <f t="shared" si="6"/>
        <v>0</v>
      </c>
      <c r="O9" s="53">
        <v>1</v>
      </c>
      <c r="P9" s="14">
        <f t="shared" si="7"/>
        <v>0.1111111111111111</v>
      </c>
      <c r="Q9" s="15">
        <f t="shared" si="8"/>
        <v>0.1956521739130435</v>
      </c>
    </row>
    <row r="10" spans="1:17" ht="15">
      <c r="A10" s="13" t="s">
        <v>21</v>
      </c>
      <c r="B10" s="45">
        <v>19</v>
      </c>
      <c r="C10" s="85">
        <f t="shared" si="0"/>
        <v>24</v>
      </c>
      <c r="D10" s="45">
        <v>21</v>
      </c>
      <c r="E10" s="14">
        <f t="shared" si="1"/>
        <v>0.875</v>
      </c>
      <c r="F10" s="53">
        <v>1</v>
      </c>
      <c r="G10" s="15">
        <f t="shared" si="2"/>
        <v>0.041666666666666664</v>
      </c>
      <c r="H10" s="45">
        <v>2</v>
      </c>
      <c r="I10" s="15">
        <f t="shared" si="3"/>
        <v>0.08333333333333333</v>
      </c>
      <c r="J10" s="85">
        <f t="shared" si="4"/>
        <v>0</v>
      </c>
      <c r="K10" s="45">
        <v>0</v>
      </c>
      <c r="L10" s="14" t="e">
        <f t="shared" si="5"/>
        <v>#DIV/0!</v>
      </c>
      <c r="M10" s="53">
        <v>0</v>
      </c>
      <c r="N10" s="14" t="e">
        <f t="shared" si="6"/>
        <v>#DIV/0!</v>
      </c>
      <c r="O10" s="53">
        <v>0</v>
      </c>
      <c r="P10" s="14" t="e">
        <f t="shared" si="7"/>
        <v>#DIV/0!</v>
      </c>
      <c r="Q10" s="15">
        <f t="shared" si="8"/>
        <v>0</v>
      </c>
    </row>
    <row r="11" spans="1:17" ht="15">
      <c r="A11" s="13" t="s">
        <v>22</v>
      </c>
      <c r="B11" s="45">
        <v>170</v>
      </c>
      <c r="C11" s="85">
        <f t="shared" si="0"/>
        <v>195</v>
      </c>
      <c r="D11" s="45">
        <v>183</v>
      </c>
      <c r="E11" s="14">
        <f t="shared" si="1"/>
        <v>0.9384615384615385</v>
      </c>
      <c r="F11" s="53">
        <v>3</v>
      </c>
      <c r="G11" s="15">
        <f t="shared" si="2"/>
        <v>0.015384615384615385</v>
      </c>
      <c r="H11" s="45">
        <v>9</v>
      </c>
      <c r="I11" s="15">
        <f t="shared" si="3"/>
        <v>0.046153846153846156</v>
      </c>
      <c r="J11" s="85">
        <f t="shared" si="4"/>
        <v>16</v>
      </c>
      <c r="K11" s="45">
        <v>14</v>
      </c>
      <c r="L11" s="14">
        <f t="shared" si="5"/>
        <v>0.875</v>
      </c>
      <c r="M11" s="53">
        <v>0</v>
      </c>
      <c r="N11" s="14">
        <f t="shared" si="6"/>
        <v>0</v>
      </c>
      <c r="O11" s="53">
        <v>2</v>
      </c>
      <c r="P11" s="14">
        <f t="shared" si="7"/>
        <v>0.125</v>
      </c>
      <c r="Q11" s="15">
        <f t="shared" si="8"/>
        <v>0.08205128205128205</v>
      </c>
    </row>
    <row r="12" spans="1:17" ht="15.75">
      <c r="A12" s="7" t="s">
        <v>23</v>
      </c>
      <c r="B12" s="49">
        <f>SUM(B4:B11)</f>
        <v>988</v>
      </c>
      <c r="C12" s="49">
        <f>SUM(C4:C11)</f>
        <v>999</v>
      </c>
      <c r="D12" s="49">
        <f>SUM(D4:D11)</f>
        <v>890</v>
      </c>
      <c r="E12" s="14">
        <f t="shared" si="1"/>
        <v>0.8908908908908909</v>
      </c>
      <c r="F12" s="49">
        <f>SUM(F4:F11)</f>
        <v>32</v>
      </c>
      <c r="G12" s="15">
        <f t="shared" si="2"/>
        <v>0.03203203203203203</v>
      </c>
      <c r="H12" s="49">
        <f>SUM(H4:H11)</f>
        <v>77</v>
      </c>
      <c r="I12" s="15">
        <f t="shared" si="3"/>
        <v>0.07707707707707707</v>
      </c>
      <c r="J12" s="49">
        <f>SUM(J4:J11)</f>
        <v>172</v>
      </c>
      <c r="K12" s="49">
        <f>SUM(K4:K11)</f>
        <v>156</v>
      </c>
      <c r="L12" s="14">
        <f t="shared" si="5"/>
        <v>0.9069767441860465</v>
      </c>
      <c r="M12" s="49">
        <f>SUM(M4:M11)</f>
        <v>1</v>
      </c>
      <c r="N12" s="14">
        <f t="shared" si="6"/>
        <v>0.005813953488372093</v>
      </c>
      <c r="O12" s="49">
        <f>SUM(O4:O11)</f>
        <v>15</v>
      </c>
      <c r="P12" s="14">
        <f t="shared" si="7"/>
        <v>0.0872093023255814</v>
      </c>
      <c r="Q12" s="16">
        <f t="shared" si="8"/>
        <v>0.17217217217217218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52</v>
      </c>
      <c r="C14" s="85">
        <f aca="true" t="shared" si="9" ref="C14:C23">SUM(D14+F14+H14)</f>
        <v>60</v>
      </c>
      <c r="D14" s="45">
        <v>41</v>
      </c>
      <c r="E14" s="14">
        <f aca="true" t="shared" si="10" ref="E14:E24">D14/C14</f>
        <v>0.6833333333333333</v>
      </c>
      <c r="F14" s="53">
        <v>11</v>
      </c>
      <c r="G14" s="15">
        <f aca="true" t="shared" si="11" ref="G14:G24">F14/C14</f>
        <v>0.18333333333333332</v>
      </c>
      <c r="H14" s="45">
        <v>8</v>
      </c>
      <c r="I14" s="15">
        <f aca="true" t="shared" si="12" ref="I14:I24">H14/C14</f>
        <v>0.13333333333333333</v>
      </c>
      <c r="J14" s="85">
        <f aca="true" t="shared" si="13" ref="J14:J23">SUM(K14+M14+O14)</f>
        <v>18</v>
      </c>
      <c r="K14" s="45">
        <v>15</v>
      </c>
      <c r="L14" s="14">
        <f aca="true" t="shared" si="14" ref="L14:L24">K14/J14</f>
        <v>0.8333333333333334</v>
      </c>
      <c r="M14" s="53">
        <v>1</v>
      </c>
      <c r="N14" s="14">
        <f aca="true" t="shared" si="15" ref="N14:N24">M14/J14</f>
        <v>0.05555555555555555</v>
      </c>
      <c r="O14" s="53">
        <v>2</v>
      </c>
      <c r="P14" s="14">
        <f aca="true" t="shared" si="16" ref="P14:P24">O14/J14</f>
        <v>0.1111111111111111</v>
      </c>
      <c r="Q14" s="15">
        <f aca="true" t="shared" si="17" ref="Q14:Q24">J14/C14</f>
        <v>0.3</v>
      </c>
    </row>
    <row r="15" spans="1:17" ht="15">
      <c r="A15" s="13" t="s">
        <v>25</v>
      </c>
      <c r="B15" s="45"/>
      <c r="C15" s="85">
        <f t="shared" si="9"/>
        <v>0</v>
      </c>
      <c r="D15" s="45"/>
      <c r="E15" s="14" t="e">
        <f t="shared" si="10"/>
        <v>#DIV/0!</v>
      </c>
      <c r="F15" s="53"/>
      <c r="G15" s="15" t="e">
        <f t="shared" si="11"/>
        <v>#DIV/0!</v>
      </c>
      <c r="H15" s="45"/>
      <c r="I15" s="15" t="e">
        <f t="shared" si="12"/>
        <v>#DIV/0!</v>
      </c>
      <c r="J15" s="85">
        <f t="shared" si="13"/>
        <v>0</v>
      </c>
      <c r="K15" s="45"/>
      <c r="L15" s="14" t="e">
        <f t="shared" si="14"/>
        <v>#DIV/0!</v>
      </c>
      <c r="M15" s="53"/>
      <c r="N15" s="14" t="e">
        <f t="shared" si="15"/>
        <v>#DIV/0!</v>
      </c>
      <c r="O15" s="53"/>
      <c r="P15" s="14" t="e">
        <f t="shared" si="16"/>
        <v>#DIV/0!</v>
      </c>
      <c r="Q15" s="15" t="e">
        <f t="shared" si="17"/>
        <v>#DIV/0!</v>
      </c>
    </row>
    <row r="16" spans="1:17" ht="15">
      <c r="A16" s="13" t="s">
        <v>26</v>
      </c>
      <c r="B16" s="45"/>
      <c r="C16" s="85">
        <f>SUM(D16+F16+H16)</f>
        <v>0</v>
      </c>
      <c r="D16" s="45"/>
      <c r="E16" s="14" t="e">
        <f t="shared" si="10"/>
        <v>#DIV/0!</v>
      </c>
      <c r="F16" s="53"/>
      <c r="G16" s="15" t="e">
        <f t="shared" si="11"/>
        <v>#DIV/0!</v>
      </c>
      <c r="H16" s="45"/>
      <c r="I16" s="15" t="e">
        <f t="shared" si="12"/>
        <v>#DIV/0!</v>
      </c>
      <c r="J16" s="85">
        <f t="shared" si="13"/>
        <v>0</v>
      </c>
      <c r="K16" s="45"/>
      <c r="L16" s="14" t="e">
        <f t="shared" si="14"/>
        <v>#DIV/0!</v>
      </c>
      <c r="M16" s="53"/>
      <c r="N16" s="14" t="e">
        <f t="shared" si="15"/>
        <v>#DIV/0!</v>
      </c>
      <c r="O16" s="53"/>
      <c r="P16" s="14" t="e">
        <f t="shared" si="16"/>
        <v>#DIV/0!</v>
      </c>
      <c r="Q16" s="15" t="e">
        <f t="shared" si="17"/>
        <v>#DIV/0!</v>
      </c>
    </row>
    <row r="17" spans="1:17" ht="15">
      <c r="A17" s="13" t="s">
        <v>27</v>
      </c>
      <c r="B17" s="45">
        <v>29</v>
      </c>
      <c r="C17" s="85">
        <f t="shared" si="9"/>
        <v>37</v>
      </c>
      <c r="D17" s="45">
        <v>28</v>
      </c>
      <c r="E17" s="14">
        <f t="shared" si="10"/>
        <v>0.7567567567567568</v>
      </c>
      <c r="F17" s="53">
        <v>1</v>
      </c>
      <c r="G17" s="15">
        <v>0.08</v>
      </c>
      <c r="H17" s="45">
        <v>8</v>
      </c>
      <c r="I17" s="15">
        <f t="shared" si="12"/>
        <v>0.21621621621621623</v>
      </c>
      <c r="J17" s="85">
        <f t="shared" si="13"/>
        <v>1</v>
      </c>
      <c r="K17" s="45">
        <v>1</v>
      </c>
      <c r="L17" s="14">
        <f t="shared" si="14"/>
        <v>1</v>
      </c>
      <c r="M17" s="53">
        <v>0</v>
      </c>
      <c r="N17" s="14">
        <f t="shared" si="15"/>
        <v>0</v>
      </c>
      <c r="O17" s="53">
        <v>0</v>
      </c>
      <c r="P17" s="14">
        <f t="shared" si="16"/>
        <v>0</v>
      </c>
      <c r="Q17" s="15">
        <f t="shared" si="17"/>
        <v>0.02702702702702703</v>
      </c>
    </row>
    <row r="18" spans="1:17" ht="15">
      <c r="A18" s="13" t="s">
        <v>91</v>
      </c>
      <c r="B18" s="45">
        <v>1178</v>
      </c>
      <c r="C18" s="85">
        <f t="shared" si="9"/>
        <v>1284</v>
      </c>
      <c r="D18" s="45">
        <v>1104</v>
      </c>
      <c r="E18" s="14">
        <f t="shared" si="10"/>
        <v>0.8598130841121495</v>
      </c>
      <c r="F18" s="53">
        <v>123</v>
      </c>
      <c r="G18" s="15">
        <f t="shared" si="11"/>
        <v>0.09579439252336448</v>
      </c>
      <c r="H18" s="45">
        <v>57</v>
      </c>
      <c r="I18" s="15">
        <f t="shared" si="12"/>
        <v>0.04439252336448598</v>
      </c>
      <c r="J18" s="85">
        <f t="shared" si="13"/>
        <v>320</v>
      </c>
      <c r="K18" s="45">
        <v>243</v>
      </c>
      <c r="L18" s="14">
        <f t="shared" si="14"/>
        <v>0.759375</v>
      </c>
      <c r="M18" s="53">
        <v>43</v>
      </c>
      <c r="N18" s="14">
        <f t="shared" si="15"/>
        <v>0.134375</v>
      </c>
      <c r="O18" s="53">
        <v>34</v>
      </c>
      <c r="P18" s="14">
        <f t="shared" si="16"/>
        <v>0.10625</v>
      </c>
      <c r="Q18" s="15">
        <f t="shared" si="17"/>
        <v>0.24922118380062305</v>
      </c>
    </row>
    <row r="19" spans="1:17" ht="15">
      <c r="A19" s="13" t="s">
        <v>90</v>
      </c>
      <c r="B19" s="45">
        <v>41</v>
      </c>
      <c r="C19" s="85">
        <f t="shared" si="9"/>
        <v>31</v>
      </c>
      <c r="D19" s="45">
        <v>27</v>
      </c>
      <c r="E19" s="14">
        <f t="shared" si="10"/>
        <v>0.8709677419354839</v>
      </c>
      <c r="F19" s="53">
        <v>1</v>
      </c>
      <c r="G19" s="15">
        <f t="shared" si="11"/>
        <v>0.03225806451612903</v>
      </c>
      <c r="H19" s="45">
        <v>3</v>
      </c>
      <c r="I19" s="15">
        <f t="shared" si="12"/>
        <v>0.0967741935483871</v>
      </c>
      <c r="J19" s="85">
        <f t="shared" si="13"/>
        <v>1</v>
      </c>
      <c r="K19" s="45">
        <v>1</v>
      </c>
      <c r="L19" s="14">
        <f t="shared" si="14"/>
        <v>1</v>
      </c>
      <c r="M19" s="53">
        <v>0</v>
      </c>
      <c r="N19" s="14">
        <f t="shared" si="15"/>
        <v>0</v>
      </c>
      <c r="O19" s="53">
        <v>0</v>
      </c>
      <c r="P19" s="14">
        <f t="shared" si="16"/>
        <v>0</v>
      </c>
      <c r="Q19" s="15">
        <f t="shared" si="17"/>
        <v>0.03225806451612903</v>
      </c>
    </row>
    <row r="20" spans="1:17" ht="15">
      <c r="A20" s="13" t="s">
        <v>28</v>
      </c>
      <c r="B20" s="45">
        <v>46</v>
      </c>
      <c r="C20" s="85">
        <f t="shared" si="9"/>
        <v>44</v>
      </c>
      <c r="D20" s="45">
        <v>42</v>
      </c>
      <c r="E20" s="14">
        <f t="shared" si="10"/>
        <v>0.9545454545454546</v>
      </c>
      <c r="F20" s="53">
        <v>1</v>
      </c>
      <c r="G20" s="15">
        <f t="shared" si="11"/>
        <v>0.022727272727272728</v>
      </c>
      <c r="H20" s="45">
        <v>1</v>
      </c>
      <c r="I20" s="15">
        <f t="shared" si="12"/>
        <v>0.022727272727272728</v>
      </c>
      <c r="J20" s="85">
        <f t="shared" si="13"/>
        <v>1</v>
      </c>
      <c r="K20" s="45">
        <v>1</v>
      </c>
      <c r="L20" s="14">
        <f t="shared" si="14"/>
        <v>1</v>
      </c>
      <c r="M20" s="53">
        <v>0</v>
      </c>
      <c r="N20" s="14">
        <f t="shared" si="15"/>
        <v>0</v>
      </c>
      <c r="O20" s="53">
        <v>0</v>
      </c>
      <c r="P20" s="14">
        <f t="shared" si="16"/>
        <v>0</v>
      </c>
      <c r="Q20" s="15">
        <f t="shared" si="17"/>
        <v>0.022727272727272728</v>
      </c>
    </row>
    <row r="21" spans="1:17" ht="15">
      <c r="A21" s="13" t="s">
        <v>29</v>
      </c>
      <c r="B21" s="45">
        <v>51</v>
      </c>
      <c r="C21" s="85">
        <f t="shared" si="9"/>
        <v>59</v>
      </c>
      <c r="D21" s="45">
        <v>55</v>
      </c>
      <c r="E21" s="14">
        <f t="shared" si="10"/>
        <v>0.9322033898305084</v>
      </c>
      <c r="F21" s="53">
        <v>2</v>
      </c>
      <c r="G21" s="15">
        <f t="shared" si="11"/>
        <v>0.03389830508474576</v>
      </c>
      <c r="H21" s="45">
        <v>2</v>
      </c>
      <c r="I21" s="15">
        <f t="shared" si="12"/>
        <v>0.03389830508474576</v>
      </c>
      <c r="J21" s="85">
        <f t="shared" si="13"/>
        <v>8</v>
      </c>
      <c r="K21" s="45">
        <v>8</v>
      </c>
      <c r="L21" s="14">
        <f t="shared" si="14"/>
        <v>1</v>
      </c>
      <c r="M21" s="53">
        <v>0</v>
      </c>
      <c r="N21" s="14">
        <f t="shared" si="15"/>
        <v>0</v>
      </c>
      <c r="O21" s="53">
        <v>0</v>
      </c>
      <c r="P21" s="14">
        <f t="shared" si="16"/>
        <v>0</v>
      </c>
      <c r="Q21" s="15">
        <f t="shared" si="17"/>
        <v>0.13559322033898305</v>
      </c>
    </row>
    <row r="22" spans="1:17" ht="15">
      <c r="A22" s="13" t="s">
        <v>30</v>
      </c>
      <c r="B22" s="45">
        <v>48</v>
      </c>
      <c r="C22" s="85">
        <f t="shared" si="9"/>
        <v>39</v>
      </c>
      <c r="D22" s="45">
        <v>39</v>
      </c>
      <c r="E22" s="14">
        <f t="shared" si="10"/>
        <v>1</v>
      </c>
      <c r="F22" s="53">
        <v>0</v>
      </c>
      <c r="G22" s="15">
        <f t="shared" si="11"/>
        <v>0</v>
      </c>
      <c r="H22" s="45">
        <v>0</v>
      </c>
      <c r="I22" s="15">
        <f t="shared" si="12"/>
        <v>0</v>
      </c>
      <c r="J22" s="85">
        <f t="shared" si="13"/>
        <v>2</v>
      </c>
      <c r="K22" s="45">
        <v>2</v>
      </c>
      <c r="L22" s="14">
        <f t="shared" si="14"/>
        <v>1</v>
      </c>
      <c r="M22" s="53">
        <v>0</v>
      </c>
      <c r="N22" s="14">
        <f t="shared" si="15"/>
        <v>0</v>
      </c>
      <c r="O22" s="53">
        <v>0</v>
      </c>
      <c r="P22" s="14">
        <f t="shared" si="16"/>
        <v>0</v>
      </c>
      <c r="Q22" s="15">
        <f t="shared" si="17"/>
        <v>0.05128205128205128</v>
      </c>
    </row>
    <row r="23" spans="1:17" ht="15">
      <c r="A23" s="13" t="s">
        <v>31</v>
      </c>
      <c r="B23" s="45"/>
      <c r="C23" s="85">
        <f t="shared" si="9"/>
        <v>0</v>
      </c>
      <c r="D23" s="45"/>
      <c r="E23" s="14" t="e">
        <f t="shared" si="10"/>
        <v>#DIV/0!</v>
      </c>
      <c r="F23" s="53"/>
      <c r="G23" s="15" t="e">
        <f t="shared" si="11"/>
        <v>#DIV/0!</v>
      </c>
      <c r="H23" s="45"/>
      <c r="I23" s="15" t="e">
        <f t="shared" si="12"/>
        <v>#DIV/0!</v>
      </c>
      <c r="J23" s="85">
        <f t="shared" si="13"/>
        <v>0</v>
      </c>
      <c r="K23" s="45"/>
      <c r="L23" s="14" t="e">
        <f t="shared" si="14"/>
        <v>#DIV/0!</v>
      </c>
      <c r="M23" s="53"/>
      <c r="N23" s="14" t="e">
        <f t="shared" si="15"/>
        <v>#DIV/0!</v>
      </c>
      <c r="O23" s="53"/>
      <c r="P23" s="14" t="e">
        <f t="shared" si="16"/>
        <v>#DIV/0!</v>
      </c>
      <c r="Q23" s="15" t="e">
        <f t="shared" si="17"/>
        <v>#DIV/0!</v>
      </c>
    </row>
    <row r="24" spans="1:17" ht="15.75">
      <c r="A24" s="7" t="s">
        <v>32</v>
      </c>
      <c r="B24" s="49">
        <f>SUM(B14:B23)</f>
        <v>1445</v>
      </c>
      <c r="C24" s="49">
        <f>SUM(C14:C23)</f>
        <v>1554</v>
      </c>
      <c r="D24" s="49">
        <f>SUM(D14:D23)</f>
        <v>1336</v>
      </c>
      <c r="E24" s="14">
        <f t="shared" si="10"/>
        <v>0.8597168597168597</v>
      </c>
      <c r="F24" s="49">
        <f>SUM(F14:F23)</f>
        <v>139</v>
      </c>
      <c r="G24" s="15">
        <f t="shared" si="11"/>
        <v>0.08944658944658945</v>
      </c>
      <c r="H24" s="49">
        <f>SUM(H14:H23)</f>
        <v>79</v>
      </c>
      <c r="I24" s="15">
        <f t="shared" si="12"/>
        <v>0.05083655083655084</v>
      </c>
      <c r="J24" s="49">
        <f>SUM(J14:J23)</f>
        <v>351</v>
      </c>
      <c r="K24" s="49">
        <f>SUM(K14:K23)</f>
        <v>271</v>
      </c>
      <c r="L24" s="14">
        <f t="shared" si="14"/>
        <v>0.7720797720797721</v>
      </c>
      <c r="M24" s="49">
        <f>SUM(M14:M23)</f>
        <v>44</v>
      </c>
      <c r="N24" s="14">
        <f t="shared" si="15"/>
        <v>0.12535612535612536</v>
      </c>
      <c r="O24" s="49">
        <f>SUM(O14:O23)</f>
        <v>36</v>
      </c>
      <c r="P24" s="14">
        <f t="shared" si="16"/>
        <v>0.10256410256410256</v>
      </c>
      <c r="Q24" s="16">
        <f t="shared" si="17"/>
        <v>0.22586872586872586</v>
      </c>
    </row>
    <row r="25" spans="1:17" ht="15">
      <c r="A25" s="17"/>
      <c r="B25" s="47"/>
      <c r="C25" s="47"/>
      <c r="D25" s="47"/>
      <c r="E25" s="18"/>
      <c r="F25" s="54"/>
      <c r="G25" s="19"/>
      <c r="H25" s="55"/>
      <c r="I25" s="19"/>
      <c r="J25" s="47"/>
      <c r="K25" s="47"/>
      <c r="L25" s="18"/>
      <c r="M25" s="54"/>
      <c r="N25" s="18"/>
      <c r="O25" s="54"/>
      <c r="P25" s="18"/>
      <c r="Q25" s="19"/>
    </row>
    <row r="26" spans="1:17" ht="15">
      <c r="A26" s="13" t="s">
        <v>33</v>
      </c>
      <c r="B26" s="45">
        <v>33</v>
      </c>
      <c r="C26" s="85">
        <f aca="true" t="shared" si="18" ref="C26:C33">SUM(D26+F26+H26)</f>
        <v>30</v>
      </c>
      <c r="D26" s="45">
        <v>25</v>
      </c>
      <c r="E26" s="14">
        <f aca="true" t="shared" si="19" ref="E26:E34">D26/C26</f>
        <v>0.8333333333333334</v>
      </c>
      <c r="F26" s="53">
        <v>1</v>
      </c>
      <c r="G26" s="15">
        <f aca="true" t="shared" si="20" ref="G26:G34">F26/C26</f>
        <v>0.03333333333333333</v>
      </c>
      <c r="H26" s="45">
        <v>4</v>
      </c>
      <c r="I26" s="15">
        <f aca="true" t="shared" si="21" ref="I26:I34">H26/C26</f>
        <v>0.13333333333333333</v>
      </c>
      <c r="J26" s="85">
        <f aca="true" t="shared" si="22" ref="J26:J33">SUM(K26+M26+O26)</f>
        <v>5</v>
      </c>
      <c r="K26" s="45">
        <v>5</v>
      </c>
      <c r="L26" s="14">
        <f aca="true" t="shared" si="23" ref="L26:L34">K26/J26</f>
        <v>1</v>
      </c>
      <c r="M26" s="53">
        <v>0</v>
      </c>
      <c r="N26" s="14">
        <f aca="true" t="shared" si="24" ref="N26:N34">M26/J26</f>
        <v>0</v>
      </c>
      <c r="O26" s="53">
        <v>0</v>
      </c>
      <c r="P26" s="14">
        <f aca="true" t="shared" si="25" ref="P26:P34">O26/J26</f>
        <v>0</v>
      </c>
      <c r="Q26" s="15">
        <f aca="true" t="shared" si="26" ref="Q26:Q34">J26/C26</f>
        <v>0.16666666666666666</v>
      </c>
    </row>
    <row r="27" spans="1:17" ht="15">
      <c r="A27" s="13" t="s">
        <v>34</v>
      </c>
      <c r="B27" s="45">
        <v>54</v>
      </c>
      <c r="C27" s="85">
        <f t="shared" si="18"/>
        <v>38</v>
      </c>
      <c r="D27" s="45">
        <v>33</v>
      </c>
      <c r="E27" s="14">
        <f t="shared" si="19"/>
        <v>0.868421052631579</v>
      </c>
      <c r="F27" s="53">
        <v>3</v>
      </c>
      <c r="G27" s="15">
        <f t="shared" si="20"/>
        <v>0.07894736842105263</v>
      </c>
      <c r="H27" s="45">
        <v>2</v>
      </c>
      <c r="I27" s="15">
        <f t="shared" si="21"/>
        <v>0.05263157894736842</v>
      </c>
      <c r="J27" s="85">
        <f t="shared" si="22"/>
        <v>12</v>
      </c>
      <c r="K27" s="45">
        <v>7</v>
      </c>
      <c r="L27" s="14">
        <f t="shared" si="23"/>
        <v>0.5833333333333334</v>
      </c>
      <c r="M27" s="53">
        <v>3</v>
      </c>
      <c r="N27" s="14">
        <f t="shared" si="24"/>
        <v>0.25</v>
      </c>
      <c r="O27" s="53">
        <v>2</v>
      </c>
      <c r="P27" s="14">
        <f t="shared" si="25"/>
        <v>0.16666666666666666</v>
      </c>
      <c r="Q27" s="15">
        <f t="shared" si="26"/>
        <v>0.3157894736842105</v>
      </c>
    </row>
    <row r="28" spans="1:17" ht="15">
      <c r="A28" s="13" t="s">
        <v>35</v>
      </c>
      <c r="B28" s="45">
        <v>44</v>
      </c>
      <c r="C28" s="85">
        <f t="shared" si="18"/>
        <v>46</v>
      </c>
      <c r="D28" s="45">
        <v>43</v>
      </c>
      <c r="E28" s="14">
        <f t="shared" si="19"/>
        <v>0.9347826086956522</v>
      </c>
      <c r="F28" s="53">
        <v>1</v>
      </c>
      <c r="G28" s="15">
        <f t="shared" si="20"/>
        <v>0.021739130434782608</v>
      </c>
      <c r="H28" s="45">
        <v>2</v>
      </c>
      <c r="I28" s="15">
        <f t="shared" si="21"/>
        <v>0.043478260869565216</v>
      </c>
      <c r="J28" s="85">
        <f t="shared" si="22"/>
        <v>1</v>
      </c>
      <c r="K28" s="45">
        <v>1</v>
      </c>
      <c r="L28" s="14">
        <f t="shared" si="23"/>
        <v>1</v>
      </c>
      <c r="M28" s="53">
        <v>0</v>
      </c>
      <c r="N28" s="14">
        <f t="shared" si="24"/>
        <v>0</v>
      </c>
      <c r="O28" s="53">
        <v>0</v>
      </c>
      <c r="P28" s="14">
        <f t="shared" si="25"/>
        <v>0</v>
      </c>
      <c r="Q28" s="15">
        <f t="shared" si="26"/>
        <v>0.021739130434782608</v>
      </c>
    </row>
    <row r="29" spans="1:17" ht="15">
      <c r="A29" s="13" t="s">
        <v>36</v>
      </c>
      <c r="B29" s="45">
        <v>48</v>
      </c>
      <c r="C29" s="85">
        <f t="shared" si="18"/>
        <v>42</v>
      </c>
      <c r="D29" s="45">
        <v>38</v>
      </c>
      <c r="E29" s="14">
        <f t="shared" si="19"/>
        <v>0.9047619047619048</v>
      </c>
      <c r="F29" s="53">
        <v>0</v>
      </c>
      <c r="G29" s="15">
        <f t="shared" si="20"/>
        <v>0</v>
      </c>
      <c r="H29" s="45">
        <v>4</v>
      </c>
      <c r="I29" s="15">
        <f t="shared" si="21"/>
        <v>0.09523809523809523</v>
      </c>
      <c r="J29" s="85">
        <f t="shared" si="22"/>
        <v>2</v>
      </c>
      <c r="K29" s="45">
        <v>2</v>
      </c>
      <c r="L29" s="14">
        <f t="shared" si="23"/>
        <v>1</v>
      </c>
      <c r="M29" s="53">
        <v>0</v>
      </c>
      <c r="N29" s="14">
        <f t="shared" si="24"/>
        <v>0</v>
      </c>
      <c r="O29" s="53">
        <v>0</v>
      </c>
      <c r="P29" s="14">
        <f t="shared" si="25"/>
        <v>0</v>
      </c>
      <c r="Q29" s="15">
        <f t="shared" si="26"/>
        <v>0.047619047619047616</v>
      </c>
    </row>
    <row r="30" spans="1:17" ht="15">
      <c r="A30" s="13" t="s">
        <v>37</v>
      </c>
      <c r="B30" s="45">
        <v>40</v>
      </c>
      <c r="C30" s="85">
        <f t="shared" si="18"/>
        <v>28</v>
      </c>
      <c r="D30" s="45">
        <v>27</v>
      </c>
      <c r="E30" s="14">
        <f t="shared" si="19"/>
        <v>0.9642857142857143</v>
      </c>
      <c r="F30" s="53">
        <v>0</v>
      </c>
      <c r="G30" s="15">
        <f t="shared" si="20"/>
        <v>0</v>
      </c>
      <c r="H30" s="45">
        <v>1</v>
      </c>
      <c r="I30" s="15">
        <f t="shared" si="21"/>
        <v>0.03571428571428571</v>
      </c>
      <c r="J30" s="85">
        <f t="shared" si="22"/>
        <v>0</v>
      </c>
      <c r="K30" s="45">
        <v>0</v>
      </c>
      <c r="L30" s="14" t="e">
        <f t="shared" si="23"/>
        <v>#DIV/0!</v>
      </c>
      <c r="M30" s="53">
        <v>0</v>
      </c>
      <c r="N30" s="14" t="e">
        <f t="shared" si="24"/>
        <v>#DIV/0!</v>
      </c>
      <c r="O30" s="53">
        <v>0</v>
      </c>
      <c r="P30" s="14" t="e">
        <f t="shared" si="25"/>
        <v>#DIV/0!</v>
      </c>
      <c r="Q30" s="15">
        <f t="shared" si="26"/>
        <v>0</v>
      </c>
    </row>
    <row r="31" spans="1:17" ht="15">
      <c r="A31" s="13" t="s">
        <v>38</v>
      </c>
      <c r="B31" s="45">
        <v>64</v>
      </c>
      <c r="C31" s="85">
        <f t="shared" si="18"/>
        <v>56</v>
      </c>
      <c r="D31" s="45">
        <v>52</v>
      </c>
      <c r="E31" s="14">
        <f t="shared" si="19"/>
        <v>0.9285714285714286</v>
      </c>
      <c r="F31" s="53">
        <v>0</v>
      </c>
      <c r="G31" s="15">
        <f t="shared" si="20"/>
        <v>0</v>
      </c>
      <c r="H31" s="45">
        <v>4</v>
      </c>
      <c r="I31" s="15">
        <f t="shared" si="21"/>
        <v>0.07142857142857142</v>
      </c>
      <c r="J31" s="85">
        <f t="shared" si="22"/>
        <v>12</v>
      </c>
      <c r="K31" s="45">
        <v>12</v>
      </c>
      <c r="L31" s="14">
        <f t="shared" si="23"/>
        <v>1</v>
      </c>
      <c r="M31" s="53">
        <v>0</v>
      </c>
      <c r="N31" s="14">
        <f t="shared" si="24"/>
        <v>0</v>
      </c>
      <c r="O31" s="53">
        <v>0</v>
      </c>
      <c r="P31" s="14">
        <f t="shared" si="25"/>
        <v>0</v>
      </c>
      <c r="Q31" s="15">
        <f t="shared" si="26"/>
        <v>0.21428571428571427</v>
      </c>
    </row>
    <row r="32" spans="1:17" ht="15">
      <c r="A32" s="13" t="s">
        <v>39</v>
      </c>
      <c r="B32" s="45">
        <v>340</v>
      </c>
      <c r="C32" s="85">
        <f t="shared" si="18"/>
        <v>364</v>
      </c>
      <c r="D32" s="45">
        <v>320</v>
      </c>
      <c r="E32" s="14">
        <f t="shared" si="19"/>
        <v>0.8791208791208791</v>
      </c>
      <c r="F32" s="53">
        <v>22</v>
      </c>
      <c r="G32" s="15">
        <f t="shared" si="20"/>
        <v>0.06043956043956044</v>
      </c>
      <c r="H32" s="45">
        <v>22</v>
      </c>
      <c r="I32" s="15">
        <f t="shared" si="21"/>
        <v>0.06043956043956044</v>
      </c>
      <c r="J32" s="85">
        <f t="shared" si="22"/>
        <v>137</v>
      </c>
      <c r="K32" s="45">
        <v>115</v>
      </c>
      <c r="L32" s="14">
        <f t="shared" si="23"/>
        <v>0.8394160583941606</v>
      </c>
      <c r="M32" s="53">
        <v>6</v>
      </c>
      <c r="N32" s="14">
        <f t="shared" si="24"/>
        <v>0.043795620437956206</v>
      </c>
      <c r="O32" s="53">
        <v>16</v>
      </c>
      <c r="P32" s="14">
        <f t="shared" si="25"/>
        <v>0.11678832116788321</v>
      </c>
      <c r="Q32" s="15">
        <f t="shared" si="26"/>
        <v>0.37637362637362637</v>
      </c>
    </row>
    <row r="33" spans="1:17" ht="15">
      <c r="A33" s="13" t="s">
        <v>41</v>
      </c>
      <c r="B33" s="45"/>
      <c r="C33" s="85">
        <f t="shared" si="18"/>
        <v>0</v>
      </c>
      <c r="D33" s="45"/>
      <c r="E33" s="14" t="e">
        <f t="shared" si="19"/>
        <v>#DIV/0!</v>
      </c>
      <c r="F33" s="53"/>
      <c r="G33" s="15" t="e">
        <f t="shared" si="20"/>
        <v>#DIV/0!</v>
      </c>
      <c r="H33" s="45"/>
      <c r="I33" s="15" t="e">
        <f t="shared" si="21"/>
        <v>#DIV/0!</v>
      </c>
      <c r="J33" s="85">
        <f t="shared" si="22"/>
        <v>0</v>
      </c>
      <c r="K33" s="45"/>
      <c r="L33" s="14" t="e">
        <f t="shared" si="23"/>
        <v>#DIV/0!</v>
      </c>
      <c r="M33" s="53"/>
      <c r="N33" s="14" t="e">
        <f t="shared" si="24"/>
        <v>#DIV/0!</v>
      </c>
      <c r="O33" s="53"/>
      <c r="P33" s="14" t="e">
        <f t="shared" si="25"/>
        <v>#DIV/0!</v>
      </c>
      <c r="Q33" s="15" t="e">
        <f t="shared" si="26"/>
        <v>#DIV/0!</v>
      </c>
    </row>
    <row r="34" spans="1:17" ht="15.75">
      <c r="A34" s="7" t="s">
        <v>42</v>
      </c>
      <c r="B34" s="49">
        <f>SUM(B26:B33)</f>
        <v>623</v>
      </c>
      <c r="C34" s="49">
        <f>SUM(C26:C33)</f>
        <v>604</v>
      </c>
      <c r="D34" s="49">
        <f>SUM(D26:D33)</f>
        <v>538</v>
      </c>
      <c r="E34" s="14">
        <f t="shared" si="19"/>
        <v>0.890728476821192</v>
      </c>
      <c r="F34" s="49">
        <f>SUM(F26:F33)</f>
        <v>27</v>
      </c>
      <c r="G34" s="15">
        <f t="shared" si="20"/>
        <v>0.04470198675496689</v>
      </c>
      <c r="H34" s="49">
        <f>SUM(H26:H33)</f>
        <v>39</v>
      </c>
      <c r="I34" s="15">
        <f t="shared" si="21"/>
        <v>0.06456953642384106</v>
      </c>
      <c r="J34" s="49">
        <f>SUM(J26:J33)</f>
        <v>169</v>
      </c>
      <c r="K34" s="49">
        <f>SUM(K26:K33)</f>
        <v>142</v>
      </c>
      <c r="L34" s="14">
        <f t="shared" si="23"/>
        <v>0.8402366863905325</v>
      </c>
      <c r="M34" s="49">
        <f>SUM(M26:M33)</f>
        <v>9</v>
      </c>
      <c r="N34" s="14">
        <f t="shared" si="24"/>
        <v>0.05325443786982249</v>
      </c>
      <c r="O34" s="49">
        <f>SUM(O26:O33)</f>
        <v>18</v>
      </c>
      <c r="P34" s="14">
        <f t="shared" si="25"/>
        <v>0.10650887573964497</v>
      </c>
      <c r="Q34" s="16">
        <f t="shared" si="26"/>
        <v>0.27980132450331124</v>
      </c>
    </row>
    <row r="35" spans="1:17" ht="15.75">
      <c r="A35" s="23"/>
      <c r="B35" s="48"/>
      <c r="C35" s="48"/>
      <c r="D35" s="48"/>
      <c r="E35" s="24"/>
      <c r="F35" s="48"/>
      <c r="G35" s="25"/>
      <c r="H35" s="48"/>
      <c r="I35" s="25"/>
      <c r="J35" s="48"/>
      <c r="K35" s="48"/>
      <c r="L35" s="24"/>
      <c r="M35" s="48"/>
      <c r="N35" s="24"/>
      <c r="O35" s="48"/>
      <c r="P35" s="24"/>
      <c r="Q35" s="26"/>
    </row>
    <row r="36" spans="1:17" ht="15.75">
      <c r="A36" s="7" t="s">
        <v>43</v>
      </c>
      <c r="B36" s="49">
        <f>B12+B24+B34</f>
        <v>3056</v>
      </c>
      <c r="C36" s="49">
        <f>C12+C24+C34</f>
        <v>3157</v>
      </c>
      <c r="D36" s="49">
        <f>D12+D24+D34</f>
        <v>2764</v>
      </c>
      <c r="E36" s="14">
        <f>D36/C36</f>
        <v>0.8755147291732658</v>
      </c>
      <c r="F36" s="49">
        <f>F12+F24+F34</f>
        <v>198</v>
      </c>
      <c r="G36" s="15">
        <f>F36/C36</f>
        <v>0.0627177700348432</v>
      </c>
      <c r="H36" s="49">
        <f>H12+H24+H34</f>
        <v>195</v>
      </c>
      <c r="I36" s="15">
        <f>H36/C36</f>
        <v>0.061767500791891035</v>
      </c>
      <c r="J36" s="49">
        <f>J12+J24+J34</f>
        <v>692</v>
      </c>
      <c r="K36" s="49">
        <f>K12+K24+K34</f>
        <v>569</v>
      </c>
      <c r="L36" s="14">
        <f>K36/J36</f>
        <v>0.8222543352601156</v>
      </c>
      <c r="M36" s="49">
        <f>M12+M24+M34</f>
        <v>54</v>
      </c>
      <c r="N36" s="14">
        <f>M36/J36</f>
        <v>0.07803468208092486</v>
      </c>
      <c r="O36" s="49">
        <f>O12+O24+O34</f>
        <v>69</v>
      </c>
      <c r="P36" s="14">
        <f>O36/J36</f>
        <v>0.09971098265895954</v>
      </c>
      <c r="Q36" s="16">
        <f>J36/C36</f>
        <v>0.21919543870763383</v>
      </c>
    </row>
    <row r="37" spans="1:17" ht="15.75">
      <c r="A37" s="23"/>
      <c r="B37" s="48"/>
      <c r="C37" s="48"/>
      <c r="D37" s="48"/>
      <c r="E37" s="24"/>
      <c r="F37" s="48"/>
      <c r="G37" s="25"/>
      <c r="H37" s="48"/>
      <c r="I37" s="25"/>
      <c r="J37" s="48"/>
      <c r="K37" s="48"/>
      <c r="L37" s="24"/>
      <c r="M37" s="48"/>
      <c r="N37" s="24"/>
      <c r="O37" s="48"/>
      <c r="P37" s="24"/>
      <c r="Q37" s="26"/>
    </row>
    <row r="38" spans="1:17" ht="15">
      <c r="A38" s="13" t="s">
        <v>44</v>
      </c>
      <c r="B38" s="45"/>
      <c r="C38" s="85">
        <f>SUM(D38+F38+H38)</f>
        <v>0</v>
      </c>
      <c r="D38" s="45"/>
      <c r="E38" s="14" t="e">
        <f>D38/C38</f>
        <v>#DIV/0!</v>
      </c>
      <c r="F38" s="53"/>
      <c r="G38" s="15" t="e">
        <f>F38/C38</f>
        <v>#DIV/0!</v>
      </c>
      <c r="H38" s="45"/>
      <c r="I38" s="15" t="e">
        <f>H38/C38</f>
        <v>#DIV/0!</v>
      </c>
      <c r="J38" s="85">
        <f>SUM(K38+M38+O38)</f>
        <v>0</v>
      </c>
      <c r="K38" s="45"/>
      <c r="L38" s="14" t="e">
        <f>K38/J38</f>
        <v>#DIV/0!</v>
      </c>
      <c r="M38" s="53"/>
      <c r="N38" s="14" t="e">
        <f>M38/J38</f>
        <v>#DIV/0!</v>
      </c>
      <c r="O38" s="53"/>
      <c r="P38" s="14" t="e">
        <f>O38/J38</f>
        <v>#DIV/0!</v>
      </c>
      <c r="Q38" s="15" t="e">
        <f>J38/C38</f>
        <v>#DIV/0!</v>
      </c>
    </row>
    <row r="39" spans="1:17" ht="15">
      <c r="A39" s="13" t="s">
        <v>45</v>
      </c>
      <c r="B39" s="45">
        <v>130</v>
      </c>
      <c r="C39" s="85">
        <f>SUM(D39+F39+H39)</f>
        <v>155</v>
      </c>
      <c r="D39" s="45">
        <v>132</v>
      </c>
      <c r="E39" s="14">
        <f>D39/C39</f>
        <v>0.8516129032258064</v>
      </c>
      <c r="F39" s="53">
        <v>14</v>
      </c>
      <c r="G39" s="15">
        <f>F39/C39</f>
        <v>0.09032258064516129</v>
      </c>
      <c r="H39" s="45">
        <v>9</v>
      </c>
      <c r="I39" s="15">
        <f>H39/C39</f>
        <v>0.05806451612903226</v>
      </c>
      <c r="J39" s="85">
        <f>SUM(K39+M39+O39)</f>
        <v>26</v>
      </c>
      <c r="K39" s="45">
        <v>26</v>
      </c>
      <c r="L39" s="14">
        <f>K39/J39</f>
        <v>1</v>
      </c>
      <c r="M39" s="53">
        <v>0</v>
      </c>
      <c r="N39" s="14">
        <f>M39/J39</f>
        <v>0</v>
      </c>
      <c r="O39" s="53">
        <v>0</v>
      </c>
      <c r="P39" s="14">
        <f>O39/J39</f>
        <v>0</v>
      </c>
      <c r="Q39" s="15">
        <f>J39/C39</f>
        <v>0.16774193548387098</v>
      </c>
    </row>
    <row r="40" spans="1:17" ht="15">
      <c r="A40" s="13" t="s">
        <v>46</v>
      </c>
      <c r="B40" s="45">
        <v>209</v>
      </c>
      <c r="C40" s="85">
        <f>SUM(D40+F40+H40)</f>
        <v>219</v>
      </c>
      <c r="D40" s="45">
        <v>176</v>
      </c>
      <c r="E40" s="14">
        <f>D40/C40</f>
        <v>0.8036529680365296</v>
      </c>
      <c r="F40" s="53">
        <v>19</v>
      </c>
      <c r="G40" s="15">
        <f>F40/C40</f>
        <v>0.0867579908675799</v>
      </c>
      <c r="H40" s="45">
        <v>24</v>
      </c>
      <c r="I40" s="15">
        <f>H40/C40</f>
        <v>0.1095890410958904</v>
      </c>
      <c r="J40" s="85">
        <f>SUM(K40+M40+O40)</f>
        <v>43</v>
      </c>
      <c r="K40" s="45">
        <v>23</v>
      </c>
      <c r="L40" s="14">
        <f>K40/J40</f>
        <v>0.5348837209302325</v>
      </c>
      <c r="M40" s="53">
        <v>9</v>
      </c>
      <c r="N40" s="14">
        <f>M40/J40</f>
        <v>0.20930232558139536</v>
      </c>
      <c r="O40" s="53">
        <v>11</v>
      </c>
      <c r="P40" s="14">
        <f>O40/J40</f>
        <v>0.2558139534883721</v>
      </c>
      <c r="Q40" s="15">
        <f>J40/C40</f>
        <v>0.1963470319634703</v>
      </c>
    </row>
    <row r="41" spans="1:17" ht="15.75">
      <c r="A41" s="7" t="s">
        <v>47</v>
      </c>
      <c r="B41" s="49">
        <f>SUM(B38:B40)</f>
        <v>339</v>
      </c>
      <c r="C41" s="49">
        <f>SUM(C38:C40)</f>
        <v>374</v>
      </c>
      <c r="D41" s="49">
        <f>SUM(D38:D40)</f>
        <v>308</v>
      </c>
      <c r="E41" s="14">
        <f>D41/C41</f>
        <v>0.8235294117647058</v>
      </c>
      <c r="F41" s="49">
        <f>SUM(F38:F40)</f>
        <v>33</v>
      </c>
      <c r="G41" s="15">
        <f>F41/C41</f>
        <v>0.08823529411764706</v>
      </c>
      <c r="H41" s="49">
        <f>SUM(H38:H40)</f>
        <v>33</v>
      </c>
      <c r="I41" s="15">
        <f>H41/C41</f>
        <v>0.08823529411764706</v>
      </c>
      <c r="J41" s="49">
        <f>SUM(J38:J40)</f>
        <v>69</v>
      </c>
      <c r="K41" s="49">
        <f>SUM(K38:K40)</f>
        <v>49</v>
      </c>
      <c r="L41" s="14">
        <f>K41/J41</f>
        <v>0.7101449275362319</v>
      </c>
      <c r="M41" s="49">
        <f>SUM(M38:M40)</f>
        <v>9</v>
      </c>
      <c r="N41" s="14">
        <f>M41/J41</f>
        <v>0.13043478260869565</v>
      </c>
      <c r="O41" s="49">
        <f>SUM(O38:O40)</f>
        <v>11</v>
      </c>
      <c r="P41" s="14">
        <f>O41/J41</f>
        <v>0.15942028985507245</v>
      </c>
      <c r="Q41" s="16">
        <f>J41/C41</f>
        <v>0.18449197860962566</v>
      </c>
    </row>
    <row r="42" spans="1:17" ht="15.75">
      <c r="A42" s="20"/>
      <c r="B42" s="50"/>
      <c r="C42" s="47"/>
      <c r="D42" s="47"/>
      <c r="E42" s="18"/>
      <c r="F42" s="54"/>
      <c r="G42" s="19"/>
      <c r="H42" s="55"/>
      <c r="I42" s="19"/>
      <c r="J42" s="47"/>
      <c r="K42" s="47"/>
      <c r="L42" s="18"/>
      <c r="M42" s="54"/>
      <c r="N42" s="18"/>
      <c r="O42" s="54"/>
      <c r="P42" s="18"/>
      <c r="Q42" s="19"/>
    </row>
    <row r="43" spans="1:17" ht="15">
      <c r="A43" s="13" t="s">
        <v>48</v>
      </c>
      <c r="B43" s="45">
        <v>75</v>
      </c>
      <c r="C43" s="85">
        <f aca="true" t="shared" si="27" ref="C43:C48">SUM(D43+F43+H43)</f>
        <v>88</v>
      </c>
      <c r="D43" s="45">
        <v>81</v>
      </c>
      <c r="E43" s="14">
        <f aca="true" t="shared" si="28" ref="E43:E50">D43/C43</f>
        <v>0.9204545454545454</v>
      </c>
      <c r="F43" s="53">
        <v>4</v>
      </c>
      <c r="G43" s="15">
        <f aca="true" t="shared" si="29" ref="G43:G50">F43/C43</f>
        <v>0.045454545454545456</v>
      </c>
      <c r="H43" s="45">
        <v>3</v>
      </c>
      <c r="I43" s="15">
        <f aca="true" t="shared" si="30" ref="I43:I50">H43/C43</f>
        <v>0.03409090909090909</v>
      </c>
      <c r="J43" s="85">
        <f aca="true" t="shared" si="31" ref="J43:J49">SUM(K43+M43+O43)</f>
        <v>26</v>
      </c>
      <c r="K43" s="45">
        <v>26</v>
      </c>
      <c r="L43" s="14">
        <f aca="true" t="shared" si="32" ref="L43:L50">K43/J43</f>
        <v>1</v>
      </c>
      <c r="M43" s="53">
        <v>0</v>
      </c>
      <c r="N43" s="14">
        <f aca="true" t="shared" si="33" ref="N43:N50">M43/J43</f>
        <v>0</v>
      </c>
      <c r="O43" s="53">
        <v>0</v>
      </c>
      <c r="P43" s="14">
        <f aca="true" t="shared" si="34" ref="P43:P50">O43/J43</f>
        <v>0</v>
      </c>
      <c r="Q43" s="15">
        <f aca="true" t="shared" si="35" ref="Q43:Q50">J43/C43</f>
        <v>0.29545454545454547</v>
      </c>
    </row>
    <row r="44" spans="1:17" ht="15">
      <c r="A44" s="13" t="s">
        <v>49</v>
      </c>
      <c r="B44" s="45"/>
      <c r="C44" s="85">
        <f t="shared" si="27"/>
        <v>0</v>
      </c>
      <c r="D44" s="45"/>
      <c r="E44" s="14" t="e">
        <f t="shared" si="28"/>
        <v>#DIV/0!</v>
      </c>
      <c r="F44" s="53"/>
      <c r="G44" s="15" t="e">
        <f t="shared" si="29"/>
        <v>#DIV/0!</v>
      </c>
      <c r="H44" s="45"/>
      <c r="I44" s="15" t="e">
        <f t="shared" si="30"/>
        <v>#DIV/0!</v>
      </c>
      <c r="J44" s="85">
        <f t="shared" si="31"/>
        <v>0</v>
      </c>
      <c r="K44" s="45"/>
      <c r="L44" s="14" t="e">
        <f t="shared" si="32"/>
        <v>#DIV/0!</v>
      </c>
      <c r="M44" s="53"/>
      <c r="N44" s="14" t="e">
        <f t="shared" si="33"/>
        <v>#DIV/0!</v>
      </c>
      <c r="O44" s="53"/>
      <c r="P44" s="14" t="e">
        <f t="shared" si="34"/>
        <v>#DIV/0!</v>
      </c>
      <c r="Q44" s="15" t="e">
        <f t="shared" si="35"/>
        <v>#DIV/0!</v>
      </c>
    </row>
    <row r="45" spans="1:17" ht="15">
      <c r="A45" s="13" t="s">
        <v>50</v>
      </c>
      <c r="B45" s="45"/>
      <c r="C45" s="85">
        <f t="shared" si="27"/>
        <v>0</v>
      </c>
      <c r="D45" s="45"/>
      <c r="E45" s="14" t="e">
        <f t="shared" si="28"/>
        <v>#DIV/0!</v>
      </c>
      <c r="F45" s="53"/>
      <c r="G45" s="15" t="e">
        <f t="shared" si="29"/>
        <v>#DIV/0!</v>
      </c>
      <c r="H45" s="45"/>
      <c r="I45" s="15" t="e">
        <f t="shared" si="30"/>
        <v>#DIV/0!</v>
      </c>
      <c r="J45" s="85">
        <f t="shared" si="31"/>
        <v>0</v>
      </c>
      <c r="K45" s="45"/>
      <c r="L45" s="14" t="e">
        <f t="shared" si="32"/>
        <v>#DIV/0!</v>
      </c>
      <c r="M45" s="53"/>
      <c r="N45" s="14" t="e">
        <f t="shared" si="33"/>
        <v>#DIV/0!</v>
      </c>
      <c r="O45" s="53"/>
      <c r="P45" s="14" t="e">
        <f t="shared" si="34"/>
        <v>#DIV/0!</v>
      </c>
      <c r="Q45" s="15" t="e">
        <f t="shared" si="35"/>
        <v>#DIV/0!</v>
      </c>
    </row>
    <row r="46" spans="1:17" ht="15">
      <c r="A46" s="13" t="s">
        <v>51</v>
      </c>
      <c r="B46" s="45"/>
      <c r="C46" s="85">
        <f t="shared" si="27"/>
        <v>0</v>
      </c>
      <c r="D46" s="45"/>
      <c r="E46" s="14" t="e">
        <f t="shared" si="28"/>
        <v>#DIV/0!</v>
      </c>
      <c r="F46" s="53"/>
      <c r="G46" s="15" t="e">
        <f t="shared" si="29"/>
        <v>#DIV/0!</v>
      </c>
      <c r="H46" s="45"/>
      <c r="I46" s="15" t="e">
        <f t="shared" si="30"/>
        <v>#DIV/0!</v>
      </c>
      <c r="J46" s="85">
        <f t="shared" si="31"/>
        <v>0</v>
      </c>
      <c r="K46" s="45"/>
      <c r="L46" s="14" t="e">
        <f t="shared" si="32"/>
        <v>#DIV/0!</v>
      </c>
      <c r="M46" s="53"/>
      <c r="N46" s="14" t="e">
        <f t="shared" si="33"/>
        <v>#DIV/0!</v>
      </c>
      <c r="O46" s="53"/>
      <c r="P46" s="14" t="e">
        <f t="shared" si="34"/>
        <v>#DIV/0!</v>
      </c>
      <c r="Q46" s="15" t="e">
        <f t="shared" si="35"/>
        <v>#DIV/0!</v>
      </c>
    </row>
    <row r="47" spans="1:17" ht="15">
      <c r="A47" s="13" t="s">
        <v>52</v>
      </c>
      <c r="B47" s="45">
        <v>80</v>
      </c>
      <c r="C47" s="85">
        <f t="shared" si="27"/>
        <v>88</v>
      </c>
      <c r="D47" s="45">
        <v>88</v>
      </c>
      <c r="E47" s="14">
        <f t="shared" si="28"/>
        <v>1</v>
      </c>
      <c r="F47" s="53">
        <v>0</v>
      </c>
      <c r="G47" s="15">
        <f t="shared" si="29"/>
        <v>0</v>
      </c>
      <c r="H47" s="45">
        <v>0</v>
      </c>
      <c r="I47" s="15">
        <f t="shared" si="30"/>
        <v>0</v>
      </c>
      <c r="J47" s="85">
        <f t="shared" si="31"/>
        <v>23</v>
      </c>
      <c r="K47" s="45">
        <v>23</v>
      </c>
      <c r="L47" s="14">
        <f t="shared" si="32"/>
        <v>1</v>
      </c>
      <c r="M47" s="53">
        <v>0</v>
      </c>
      <c r="N47" s="14">
        <f t="shared" si="33"/>
        <v>0</v>
      </c>
      <c r="O47" s="53">
        <v>0</v>
      </c>
      <c r="P47" s="14">
        <f t="shared" si="34"/>
        <v>0</v>
      </c>
      <c r="Q47" s="15">
        <f t="shared" si="35"/>
        <v>0.26136363636363635</v>
      </c>
    </row>
    <row r="48" spans="1:17" ht="15">
      <c r="A48" s="13" t="s">
        <v>53</v>
      </c>
      <c r="B48" s="45">
        <v>178</v>
      </c>
      <c r="C48" s="85">
        <f t="shared" si="27"/>
        <v>171</v>
      </c>
      <c r="D48" s="45">
        <v>168</v>
      </c>
      <c r="E48" s="14">
        <f t="shared" si="28"/>
        <v>0.9824561403508771</v>
      </c>
      <c r="F48" s="53">
        <v>3</v>
      </c>
      <c r="G48" s="15">
        <f t="shared" si="29"/>
        <v>0.017543859649122806</v>
      </c>
      <c r="H48" s="45">
        <v>0</v>
      </c>
      <c r="I48" s="15">
        <f t="shared" si="30"/>
        <v>0</v>
      </c>
      <c r="J48" s="85">
        <f t="shared" si="31"/>
        <v>57</v>
      </c>
      <c r="K48" s="45">
        <v>57</v>
      </c>
      <c r="L48" s="14">
        <f t="shared" si="32"/>
        <v>1</v>
      </c>
      <c r="M48" s="53">
        <v>0</v>
      </c>
      <c r="N48" s="14">
        <f t="shared" si="33"/>
        <v>0</v>
      </c>
      <c r="O48" s="53">
        <v>0</v>
      </c>
      <c r="P48" s="14">
        <f t="shared" si="34"/>
        <v>0</v>
      </c>
      <c r="Q48" s="15">
        <f t="shared" si="35"/>
        <v>0.3333333333333333</v>
      </c>
    </row>
    <row r="49" spans="1:17" ht="15">
      <c r="A49" s="13" t="s">
        <v>92</v>
      </c>
      <c r="B49" s="45">
        <v>416</v>
      </c>
      <c r="C49" s="85">
        <f>SUM(D49+F49+H49)</f>
        <v>418</v>
      </c>
      <c r="D49" s="45">
        <v>310</v>
      </c>
      <c r="E49" s="14">
        <f>D49/C49</f>
        <v>0.7416267942583732</v>
      </c>
      <c r="F49" s="53">
        <v>52</v>
      </c>
      <c r="G49" s="15">
        <f>F49/C49</f>
        <v>0.12440191387559808</v>
      </c>
      <c r="H49" s="45">
        <v>56</v>
      </c>
      <c r="I49" s="15">
        <f>H49/C49</f>
        <v>0.1339712918660287</v>
      </c>
      <c r="J49" s="85">
        <f t="shared" si="31"/>
        <v>109</v>
      </c>
      <c r="K49" s="45">
        <v>50</v>
      </c>
      <c r="L49" s="14">
        <f t="shared" si="32"/>
        <v>0.45871559633027525</v>
      </c>
      <c r="M49" s="53">
        <v>29</v>
      </c>
      <c r="N49" s="14">
        <f>M49/J49</f>
        <v>0.26605504587155965</v>
      </c>
      <c r="O49" s="53">
        <v>30</v>
      </c>
      <c r="P49" s="14">
        <f t="shared" si="34"/>
        <v>0.27522935779816515</v>
      </c>
      <c r="Q49" s="15">
        <f>J49/C49</f>
        <v>0.2607655502392344</v>
      </c>
    </row>
    <row r="50" spans="1:17" ht="15.75">
      <c r="A50" s="7" t="s">
        <v>54</v>
      </c>
      <c r="B50" s="49">
        <f>SUM(B43:B49)</f>
        <v>749</v>
      </c>
      <c r="C50" s="49">
        <f>SUM(C43:C49)</f>
        <v>765</v>
      </c>
      <c r="D50" s="49">
        <f>SUM(D43:D49)</f>
        <v>647</v>
      </c>
      <c r="E50" s="14">
        <f t="shared" si="28"/>
        <v>0.8457516339869281</v>
      </c>
      <c r="F50" s="49">
        <f>SUM(F43:F49)</f>
        <v>59</v>
      </c>
      <c r="G50" s="15">
        <f t="shared" si="29"/>
        <v>0.07712418300653595</v>
      </c>
      <c r="H50" s="49">
        <f>SUM(H43:H49)</f>
        <v>59</v>
      </c>
      <c r="I50" s="15">
        <f t="shared" si="30"/>
        <v>0.07712418300653595</v>
      </c>
      <c r="J50" s="49">
        <f>SUM(J43:J49)</f>
        <v>215</v>
      </c>
      <c r="K50" s="49">
        <f>SUM(K43:K49)</f>
        <v>156</v>
      </c>
      <c r="L50" s="14">
        <f t="shared" si="32"/>
        <v>0.7255813953488373</v>
      </c>
      <c r="M50" s="49">
        <f>SUM(M43:M49)</f>
        <v>29</v>
      </c>
      <c r="N50" s="14">
        <f t="shared" si="33"/>
        <v>0.13488372093023257</v>
      </c>
      <c r="O50" s="49">
        <f>SUM(O43:O49)</f>
        <v>30</v>
      </c>
      <c r="P50" s="14">
        <f t="shared" si="34"/>
        <v>0.13953488372093023</v>
      </c>
      <c r="Q50" s="16">
        <f t="shared" si="35"/>
        <v>0.28104575163398693</v>
      </c>
    </row>
    <row r="51" spans="1:17" ht="15.75">
      <c r="A51" s="20"/>
      <c r="B51" s="50"/>
      <c r="C51" s="47"/>
      <c r="D51" s="47"/>
      <c r="E51" s="18"/>
      <c r="F51" s="54"/>
      <c r="G51" s="19"/>
      <c r="H51" s="55"/>
      <c r="I51" s="19"/>
      <c r="J51" s="47"/>
      <c r="K51" s="47"/>
      <c r="L51" s="18"/>
      <c r="M51" s="54"/>
      <c r="N51" s="18"/>
      <c r="O51" s="54"/>
      <c r="P51" s="18"/>
      <c r="Q51" s="19"/>
    </row>
    <row r="52" spans="1:17" ht="15">
      <c r="A52" s="13" t="s">
        <v>55</v>
      </c>
      <c r="B52" s="45">
        <v>55</v>
      </c>
      <c r="C52" s="85">
        <f>SUM(D52+F52+H52)</f>
        <v>76</v>
      </c>
      <c r="D52" s="45">
        <v>61</v>
      </c>
      <c r="E52" s="14">
        <f aca="true" t="shared" si="36" ref="E52:E57">D52/C52</f>
        <v>0.8026315789473685</v>
      </c>
      <c r="F52" s="53">
        <v>10</v>
      </c>
      <c r="G52" s="15">
        <f aca="true" t="shared" si="37" ref="G52:G57">F52/C52</f>
        <v>0.13157894736842105</v>
      </c>
      <c r="H52" s="45">
        <v>5</v>
      </c>
      <c r="I52" s="15">
        <f aca="true" t="shared" si="38" ref="I52:I57">H52/C52</f>
        <v>0.06578947368421052</v>
      </c>
      <c r="J52" s="85">
        <f>SUM(K52+M52+O52)</f>
        <v>8</v>
      </c>
      <c r="K52" s="45">
        <v>7</v>
      </c>
      <c r="L52" s="14">
        <f aca="true" t="shared" si="39" ref="L52:L57">K52/J52</f>
        <v>0.875</v>
      </c>
      <c r="M52" s="53">
        <v>1</v>
      </c>
      <c r="N52" s="14">
        <f aca="true" t="shared" si="40" ref="N52:N57">M52/J52</f>
        <v>0.125</v>
      </c>
      <c r="O52" s="53">
        <v>0</v>
      </c>
      <c r="P52" s="14">
        <f aca="true" t="shared" si="41" ref="P52:P57">O52/J52</f>
        <v>0</v>
      </c>
      <c r="Q52" s="15">
        <f aca="true" t="shared" si="42" ref="Q52:Q57">J52/C52</f>
        <v>0.10526315789473684</v>
      </c>
    </row>
    <row r="53" spans="1:17" ht="15">
      <c r="A53" s="13" t="s">
        <v>56</v>
      </c>
      <c r="B53" s="45">
        <v>138</v>
      </c>
      <c r="C53" s="85">
        <f>SUM(D53+F53+H53)</f>
        <v>150</v>
      </c>
      <c r="D53" s="45">
        <v>98</v>
      </c>
      <c r="E53" s="14">
        <f t="shared" si="36"/>
        <v>0.6533333333333333</v>
      </c>
      <c r="F53" s="53">
        <v>32</v>
      </c>
      <c r="G53" s="15">
        <f t="shared" si="37"/>
        <v>0.21333333333333335</v>
      </c>
      <c r="H53" s="45">
        <v>20</v>
      </c>
      <c r="I53" s="15">
        <f t="shared" si="38"/>
        <v>0.13333333333333333</v>
      </c>
      <c r="J53" s="85">
        <f>SUM(K53+M53+O53)</f>
        <v>37</v>
      </c>
      <c r="K53" s="45">
        <v>13</v>
      </c>
      <c r="L53" s="14">
        <f t="shared" si="39"/>
        <v>0.35135135135135137</v>
      </c>
      <c r="M53" s="53">
        <v>10</v>
      </c>
      <c r="N53" s="14">
        <f t="shared" si="40"/>
        <v>0.2702702702702703</v>
      </c>
      <c r="O53" s="53">
        <v>14</v>
      </c>
      <c r="P53" s="14">
        <f t="shared" si="41"/>
        <v>0.3783783783783784</v>
      </c>
      <c r="Q53" s="15">
        <f t="shared" si="42"/>
        <v>0.24666666666666667</v>
      </c>
    </row>
    <row r="54" spans="1:17" ht="15">
      <c r="A54" s="13" t="s">
        <v>57</v>
      </c>
      <c r="B54" s="45">
        <v>39</v>
      </c>
      <c r="C54" s="85">
        <f>SUM(D54+F54+H54)</f>
        <v>63</v>
      </c>
      <c r="D54" s="45">
        <v>47</v>
      </c>
      <c r="E54" s="14">
        <f t="shared" si="36"/>
        <v>0.746031746031746</v>
      </c>
      <c r="F54" s="53">
        <v>16</v>
      </c>
      <c r="G54" s="15">
        <f t="shared" si="37"/>
        <v>0.25396825396825395</v>
      </c>
      <c r="H54" s="45">
        <v>0</v>
      </c>
      <c r="I54" s="15">
        <f t="shared" si="38"/>
        <v>0</v>
      </c>
      <c r="J54" s="85">
        <v>0</v>
      </c>
      <c r="K54" s="45">
        <v>4</v>
      </c>
      <c r="L54" s="14" t="e">
        <f t="shared" si="39"/>
        <v>#DIV/0!</v>
      </c>
      <c r="M54" s="53">
        <v>1</v>
      </c>
      <c r="N54" s="14" t="e">
        <f t="shared" si="40"/>
        <v>#DIV/0!</v>
      </c>
      <c r="O54" s="53">
        <v>0</v>
      </c>
      <c r="P54" s="14" t="e">
        <f t="shared" si="41"/>
        <v>#DIV/0!</v>
      </c>
      <c r="Q54" s="15">
        <f t="shared" si="42"/>
        <v>0</v>
      </c>
    </row>
    <row r="55" spans="1:17" ht="15">
      <c r="A55" s="13" t="s">
        <v>58</v>
      </c>
      <c r="B55" s="45">
        <v>26</v>
      </c>
      <c r="C55" s="85">
        <f>SUM(D55+F55+H55)</f>
        <v>38</v>
      </c>
      <c r="D55" s="45">
        <v>35</v>
      </c>
      <c r="E55" s="14">
        <f t="shared" si="36"/>
        <v>0.9210526315789473</v>
      </c>
      <c r="F55" s="53">
        <v>1</v>
      </c>
      <c r="G55" s="15">
        <f t="shared" si="37"/>
        <v>0.02631578947368421</v>
      </c>
      <c r="H55" s="45">
        <v>2</v>
      </c>
      <c r="I55" s="15">
        <f t="shared" si="38"/>
        <v>0.05263157894736842</v>
      </c>
      <c r="J55" s="85">
        <f>SUM(K55+M55+O55)</f>
        <v>4</v>
      </c>
      <c r="K55" s="45">
        <v>3</v>
      </c>
      <c r="L55" s="14">
        <f t="shared" si="39"/>
        <v>0.75</v>
      </c>
      <c r="M55" s="53">
        <v>0</v>
      </c>
      <c r="N55" s="14">
        <f t="shared" si="40"/>
        <v>0</v>
      </c>
      <c r="O55" s="53">
        <v>1</v>
      </c>
      <c r="P55" s="14">
        <f t="shared" si="41"/>
        <v>0.25</v>
      </c>
      <c r="Q55" s="15">
        <f t="shared" si="42"/>
        <v>0.10526315789473684</v>
      </c>
    </row>
    <row r="56" spans="1:17" ht="15">
      <c r="A56" s="13" t="s">
        <v>59</v>
      </c>
      <c r="B56" s="45">
        <v>177</v>
      </c>
      <c r="C56" s="85">
        <f>SUM(D56+F56+H56)</f>
        <v>198</v>
      </c>
      <c r="D56" s="45">
        <v>155</v>
      </c>
      <c r="E56" s="14">
        <f t="shared" si="36"/>
        <v>0.7828282828282829</v>
      </c>
      <c r="F56" s="53">
        <v>12</v>
      </c>
      <c r="G56" s="15">
        <f t="shared" si="37"/>
        <v>0.06060606060606061</v>
      </c>
      <c r="H56" s="45">
        <v>31</v>
      </c>
      <c r="I56" s="15">
        <f t="shared" si="38"/>
        <v>0.15656565656565657</v>
      </c>
      <c r="J56" s="85">
        <f>SUM(K56+M56+O56)</f>
        <v>77</v>
      </c>
      <c r="K56" s="45">
        <v>47</v>
      </c>
      <c r="L56" s="14">
        <f t="shared" si="39"/>
        <v>0.6103896103896104</v>
      </c>
      <c r="M56" s="53">
        <v>9</v>
      </c>
      <c r="N56" s="14">
        <f t="shared" si="40"/>
        <v>0.11688311688311688</v>
      </c>
      <c r="O56" s="53">
        <v>21</v>
      </c>
      <c r="P56" s="14">
        <f t="shared" si="41"/>
        <v>0.2727272727272727</v>
      </c>
      <c r="Q56" s="15">
        <f t="shared" si="42"/>
        <v>0.3888888888888889</v>
      </c>
    </row>
    <row r="57" spans="1:17" ht="15.75">
      <c r="A57" s="7" t="s">
        <v>60</v>
      </c>
      <c r="B57" s="49">
        <f>SUM(B52:B56)</f>
        <v>435</v>
      </c>
      <c r="C57" s="49">
        <f>SUM(C52:C56)</f>
        <v>525</v>
      </c>
      <c r="D57" s="49">
        <f>SUM(D52:D56)</f>
        <v>396</v>
      </c>
      <c r="E57" s="14">
        <f t="shared" si="36"/>
        <v>0.7542857142857143</v>
      </c>
      <c r="F57" s="49">
        <f>SUM(F52:F56)</f>
        <v>71</v>
      </c>
      <c r="G57" s="15">
        <f t="shared" si="37"/>
        <v>0.13523809523809524</v>
      </c>
      <c r="H57" s="49">
        <f>SUM(H52:H56)</f>
        <v>58</v>
      </c>
      <c r="I57" s="15">
        <f t="shared" si="38"/>
        <v>0.11047619047619048</v>
      </c>
      <c r="J57" s="49">
        <f>SUM(J52:J56)</f>
        <v>126</v>
      </c>
      <c r="K57" s="49">
        <f>SUM(K52:K56)</f>
        <v>74</v>
      </c>
      <c r="L57" s="14">
        <f t="shared" si="39"/>
        <v>0.5873015873015873</v>
      </c>
      <c r="M57" s="49">
        <f>SUM(M52:M56)</f>
        <v>21</v>
      </c>
      <c r="N57" s="14">
        <f t="shared" si="40"/>
        <v>0.16666666666666666</v>
      </c>
      <c r="O57" s="49">
        <f>SUM(O52:O56)</f>
        <v>36</v>
      </c>
      <c r="P57" s="14">
        <f t="shared" si="41"/>
        <v>0.2857142857142857</v>
      </c>
      <c r="Q57" s="16">
        <f t="shared" si="42"/>
        <v>0.24</v>
      </c>
    </row>
    <row r="58" spans="1:17" ht="15.75">
      <c r="A58" s="20"/>
      <c r="B58" s="50"/>
      <c r="C58" s="47"/>
      <c r="D58" s="47"/>
      <c r="E58" s="18"/>
      <c r="F58" s="54"/>
      <c r="G58" s="19"/>
      <c r="H58" s="55"/>
      <c r="I58" s="19"/>
      <c r="J58" s="47"/>
      <c r="K58" s="47"/>
      <c r="L58" s="18"/>
      <c r="M58" s="54"/>
      <c r="N58" s="18"/>
      <c r="O58" s="54"/>
      <c r="P58" s="18"/>
      <c r="Q58" s="19"/>
    </row>
    <row r="59" spans="1:17" ht="15">
      <c r="A59" s="13" t="s">
        <v>61</v>
      </c>
      <c r="B59" s="45">
        <v>172</v>
      </c>
      <c r="C59" s="85">
        <f>SUM(D59+F59+H59)</f>
        <v>162</v>
      </c>
      <c r="D59" s="45">
        <v>35</v>
      </c>
      <c r="E59" s="14">
        <f>D59/C59</f>
        <v>0.21604938271604937</v>
      </c>
      <c r="F59" s="53">
        <v>127</v>
      </c>
      <c r="G59" s="15">
        <f>F59/C59</f>
        <v>0.7839506172839507</v>
      </c>
      <c r="H59" s="45">
        <v>0</v>
      </c>
      <c r="I59" s="15">
        <f>H59/C59</f>
        <v>0</v>
      </c>
      <c r="J59" s="85">
        <f>SUM(K59+M59+O59)</f>
        <v>47</v>
      </c>
      <c r="K59" s="45">
        <v>11</v>
      </c>
      <c r="L59" s="14">
        <f>K59/J59</f>
        <v>0.23404255319148937</v>
      </c>
      <c r="M59" s="53">
        <v>36</v>
      </c>
      <c r="N59" s="14">
        <f>M59/J59</f>
        <v>0.7659574468085106</v>
      </c>
      <c r="O59" s="53">
        <v>0</v>
      </c>
      <c r="P59" s="14">
        <f>O59/J59</f>
        <v>0</v>
      </c>
      <c r="Q59" s="15">
        <f>J59/C59</f>
        <v>0.29012345679012347</v>
      </c>
    </row>
    <row r="60" spans="1:17" ht="15">
      <c r="A60" s="13" t="s">
        <v>62</v>
      </c>
      <c r="B60" s="45">
        <v>152</v>
      </c>
      <c r="C60" s="85">
        <f>SUM(D60+F60+H60)</f>
        <v>138</v>
      </c>
      <c r="D60" s="45">
        <v>41</v>
      </c>
      <c r="E60" s="14">
        <f>D60/C60</f>
        <v>0.2971014492753623</v>
      </c>
      <c r="F60" s="53">
        <v>97</v>
      </c>
      <c r="G60" s="15">
        <f>F60/C60</f>
        <v>0.7028985507246377</v>
      </c>
      <c r="H60" s="45">
        <v>0</v>
      </c>
      <c r="I60" s="15">
        <f>H60/C60</f>
        <v>0</v>
      </c>
      <c r="J60" s="85">
        <f>SUM(K60+M60+O60)</f>
        <v>30</v>
      </c>
      <c r="K60" s="45">
        <v>6</v>
      </c>
      <c r="L60" s="14">
        <f>K60/J60</f>
        <v>0.2</v>
      </c>
      <c r="M60" s="53">
        <v>24</v>
      </c>
      <c r="N60" s="14">
        <f>M60/J60</f>
        <v>0.8</v>
      </c>
      <c r="O60" s="53">
        <v>0</v>
      </c>
      <c r="P60" s="14">
        <f>O60/J60</f>
        <v>0</v>
      </c>
      <c r="Q60" s="15">
        <f>J60/C60</f>
        <v>0.21739130434782608</v>
      </c>
    </row>
    <row r="61" spans="1:17" ht="15">
      <c r="A61" s="13" t="s">
        <v>63</v>
      </c>
      <c r="B61" s="45">
        <v>142</v>
      </c>
      <c r="C61" s="85">
        <f>SUM(D61+F61+H61)</f>
        <v>141</v>
      </c>
      <c r="D61" s="45">
        <v>76</v>
      </c>
      <c r="E61" s="14">
        <f>D61/C61</f>
        <v>0.5390070921985816</v>
      </c>
      <c r="F61" s="53">
        <v>59</v>
      </c>
      <c r="G61" s="15">
        <f>F61/C61</f>
        <v>0.41843971631205673</v>
      </c>
      <c r="H61" s="45">
        <v>6</v>
      </c>
      <c r="I61" s="15">
        <f>H61/C61</f>
        <v>0.0425531914893617</v>
      </c>
      <c r="J61" s="85">
        <f>SUM(K61+M61+O61)</f>
        <v>13</v>
      </c>
      <c r="K61" s="45">
        <v>11</v>
      </c>
      <c r="L61" s="14">
        <f>K61/J61</f>
        <v>0.8461538461538461</v>
      </c>
      <c r="M61" s="53">
        <v>2</v>
      </c>
      <c r="N61" s="14">
        <f>M61/J61</f>
        <v>0.15384615384615385</v>
      </c>
      <c r="O61" s="53">
        <v>0</v>
      </c>
      <c r="P61" s="14">
        <f>O61/J61</f>
        <v>0</v>
      </c>
      <c r="Q61" s="15">
        <f>J61/C61</f>
        <v>0.09219858156028368</v>
      </c>
    </row>
    <row r="62" spans="1:17" ht="15">
      <c r="A62" s="13" t="s">
        <v>64</v>
      </c>
      <c r="B62" s="45">
        <v>222</v>
      </c>
      <c r="C62" s="85">
        <f>SUM(D62+F62+H62)</f>
        <v>288</v>
      </c>
      <c r="D62" s="45">
        <v>169</v>
      </c>
      <c r="E62" s="14">
        <f>D62/C62</f>
        <v>0.5868055555555556</v>
      </c>
      <c r="F62" s="53">
        <v>67</v>
      </c>
      <c r="G62" s="15">
        <f>F62/C62</f>
        <v>0.2326388888888889</v>
      </c>
      <c r="H62" s="45">
        <v>52</v>
      </c>
      <c r="I62" s="15">
        <f>H62/C62</f>
        <v>0.18055555555555555</v>
      </c>
      <c r="J62" s="85">
        <f>SUM(K62+M62+O62)</f>
        <v>66</v>
      </c>
      <c r="K62" s="45">
        <v>29</v>
      </c>
      <c r="L62" s="14">
        <f>K62/J62</f>
        <v>0.4393939393939394</v>
      </c>
      <c r="M62" s="53">
        <v>21</v>
      </c>
      <c r="N62" s="14">
        <f>M62/J62</f>
        <v>0.3181818181818182</v>
      </c>
      <c r="O62" s="53">
        <v>16</v>
      </c>
      <c r="P62" s="14">
        <f>O62/J62</f>
        <v>0.24242424242424243</v>
      </c>
      <c r="Q62" s="15">
        <f>J62/C62</f>
        <v>0.22916666666666666</v>
      </c>
    </row>
    <row r="63" spans="1:17" ht="15.75">
      <c r="A63" s="7" t="s">
        <v>65</v>
      </c>
      <c r="B63" s="49">
        <f>SUM(B59:B62)</f>
        <v>688</v>
      </c>
      <c r="C63" s="49">
        <f>SUM(C59:C62)</f>
        <v>729</v>
      </c>
      <c r="D63" s="49">
        <f>SUM(D59:D62)</f>
        <v>321</v>
      </c>
      <c r="E63" s="14">
        <f>D63/C63</f>
        <v>0.4403292181069959</v>
      </c>
      <c r="F63" s="49">
        <f>SUM(F59:F62)</f>
        <v>350</v>
      </c>
      <c r="G63" s="15">
        <f>F63/C63</f>
        <v>0.48010973936899864</v>
      </c>
      <c r="H63" s="49">
        <f>SUM(H59:H62)</f>
        <v>58</v>
      </c>
      <c r="I63" s="15">
        <f>H63/C63</f>
        <v>0.07956104252400549</v>
      </c>
      <c r="J63" s="49">
        <f>SUM(J59:J62)</f>
        <v>156</v>
      </c>
      <c r="K63" s="49">
        <f>SUM(K59:K62)</f>
        <v>57</v>
      </c>
      <c r="L63" s="14">
        <f>K63/J63</f>
        <v>0.36538461538461536</v>
      </c>
      <c r="M63" s="49">
        <f>SUM(M59:M62)</f>
        <v>83</v>
      </c>
      <c r="N63" s="14">
        <f>M63/J63</f>
        <v>0.532051282051282</v>
      </c>
      <c r="O63" s="49">
        <f>SUM(O59:O62)</f>
        <v>16</v>
      </c>
      <c r="P63" s="14">
        <f>O63/J63</f>
        <v>0.10256410256410256</v>
      </c>
      <c r="Q63" s="16">
        <f>J63/C63</f>
        <v>0.2139917695473251</v>
      </c>
    </row>
    <row r="64" spans="1:17" ht="15.75">
      <c r="A64" s="20"/>
      <c r="B64" s="50"/>
      <c r="C64" s="47"/>
      <c r="D64" s="47"/>
      <c r="E64" s="18"/>
      <c r="F64" s="54"/>
      <c r="G64" s="19"/>
      <c r="H64" s="55"/>
      <c r="I64" s="19"/>
      <c r="J64" s="47"/>
      <c r="K64" s="47"/>
      <c r="L64" s="18"/>
      <c r="M64" s="54"/>
      <c r="N64" s="18"/>
      <c r="O64" s="54"/>
      <c r="P64" s="18"/>
      <c r="Q64" s="19"/>
    </row>
    <row r="65" spans="1:17" ht="15">
      <c r="A65" s="13" t="s">
        <v>66</v>
      </c>
      <c r="B65" s="45">
        <v>46</v>
      </c>
      <c r="C65" s="85">
        <f>SUM(D65+F65+H65)</f>
        <v>60</v>
      </c>
      <c r="D65" s="45">
        <v>44</v>
      </c>
      <c r="E65" s="14">
        <f>D65/C65</f>
        <v>0.7333333333333333</v>
      </c>
      <c r="F65" s="53">
        <v>7</v>
      </c>
      <c r="G65" s="15">
        <f>F65/C65</f>
        <v>0.11666666666666667</v>
      </c>
      <c r="H65" s="45">
        <v>9</v>
      </c>
      <c r="I65" s="15">
        <f>H65/C65</f>
        <v>0.15</v>
      </c>
      <c r="J65" s="85">
        <f>SUM(K65+M65+O65)</f>
        <v>14</v>
      </c>
      <c r="K65" s="45">
        <v>6</v>
      </c>
      <c r="L65" s="14">
        <f>K65/J65</f>
        <v>0.42857142857142855</v>
      </c>
      <c r="M65" s="53">
        <v>3</v>
      </c>
      <c r="N65" s="14">
        <f>M65/J65</f>
        <v>0.21428571428571427</v>
      </c>
      <c r="O65" s="53">
        <v>5</v>
      </c>
      <c r="P65" s="14">
        <f>O65/J65</f>
        <v>0.35714285714285715</v>
      </c>
      <c r="Q65" s="15">
        <f>J65/C65</f>
        <v>0.23333333333333334</v>
      </c>
    </row>
    <row r="66" spans="1:17" ht="15">
      <c r="A66" s="13" t="s">
        <v>67</v>
      </c>
      <c r="B66" s="45">
        <v>6</v>
      </c>
      <c r="C66" s="85">
        <f>SUM(D66+F66+H66)</f>
        <v>5</v>
      </c>
      <c r="D66" s="45">
        <v>5</v>
      </c>
      <c r="E66" s="14">
        <f>D66/C66</f>
        <v>1</v>
      </c>
      <c r="F66" s="53">
        <v>0</v>
      </c>
      <c r="G66" s="15">
        <f>F66/C66</f>
        <v>0</v>
      </c>
      <c r="H66" s="45">
        <v>0</v>
      </c>
      <c r="I66" s="15">
        <f>H66/C66</f>
        <v>0</v>
      </c>
      <c r="J66" s="85">
        <f>SUM(K66+M66+O66)</f>
        <v>0</v>
      </c>
      <c r="K66" s="45">
        <v>0</v>
      </c>
      <c r="L66" s="14" t="e">
        <f>K66/J66</f>
        <v>#DIV/0!</v>
      </c>
      <c r="M66" s="53">
        <v>0</v>
      </c>
      <c r="N66" s="14" t="e">
        <f>M66/J66</f>
        <v>#DIV/0!</v>
      </c>
      <c r="O66" s="53">
        <v>0</v>
      </c>
      <c r="P66" s="14" t="e">
        <f>O66/J66</f>
        <v>#DIV/0!</v>
      </c>
      <c r="Q66" s="15">
        <f>J66/C66</f>
        <v>0</v>
      </c>
    </row>
    <row r="67" spans="1:17" ht="15.75">
      <c r="A67" s="7" t="s">
        <v>68</v>
      </c>
      <c r="B67" s="49">
        <f>SUM(B65:B66)</f>
        <v>52</v>
      </c>
      <c r="C67" s="49">
        <f>SUM(C65:C66)</f>
        <v>65</v>
      </c>
      <c r="D67" s="49">
        <f>SUM(D65:D66)</f>
        <v>49</v>
      </c>
      <c r="E67" s="14">
        <f>D67/C67</f>
        <v>0.7538461538461538</v>
      </c>
      <c r="F67" s="49">
        <f>SUM(F65:F66)</f>
        <v>7</v>
      </c>
      <c r="G67" s="15">
        <f>F67/C67</f>
        <v>0.1076923076923077</v>
      </c>
      <c r="H67" s="49">
        <f>SUM(H65:H66)</f>
        <v>9</v>
      </c>
      <c r="I67" s="15">
        <f>H67/C67</f>
        <v>0.13846153846153847</v>
      </c>
      <c r="J67" s="49">
        <f>SUM(J65:J66)</f>
        <v>14</v>
      </c>
      <c r="K67" s="49">
        <f>SUM(K65:K66)</f>
        <v>6</v>
      </c>
      <c r="L67" s="14">
        <f>K67/J67</f>
        <v>0.42857142857142855</v>
      </c>
      <c r="M67" s="49">
        <f>SUM(M65:M66)</f>
        <v>3</v>
      </c>
      <c r="N67" s="14">
        <f>M67/J67</f>
        <v>0.21428571428571427</v>
      </c>
      <c r="O67" s="49">
        <f>SUM(O65:O66)</f>
        <v>5</v>
      </c>
      <c r="P67" s="14">
        <f>O67/J67</f>
        <v>0.35714285714285715</v>
      </c>
      <c r="Q67" s="16">
        <f>J67/C67</f>
        <v>0.2153846153846154</v>
      </c>
    </row>
    <row r="68" spans="1:17" ht="15.75">
      <c r="A68" s="20"/>
      <c r="B68" s="50"/>
      <c r="C68" s="47"/>
      <c r="D68" s="47"/>
      <c r="E68" s="18"/>
      <c r="F68" s="54"/>
      <c r="G68" s="19"/>
      <c r="H68" s="55"/>
      <c r="I68" s="19"/>
      <c r="J68" s="47"/>
      <c r="K68" s="47"/>
      <c r="L68" s="18"/>
      <c r="M68" s="54"/>
      <c r="N68" s="18"/>
      <c r="O68" s="54"/>
      <c r="P68" s="18"/>
      <c r="Q68" s="19"/>
    </row>
    <row r="69" spans="1:17" ht="15.75">
      <c r="A69" s="7" t="s">
        <v>69</v>
      </c>
      <c r="B69" s="49">
        <f>SUM(B41,B50,B57,B63,B67)</f>
        <v>2263</v>
      </c>
      <c r="C69" s="49">
        <f>SUM(C41,C50,C57,C63,C67)</f>
        <v>2458</v>
      </c>
      <c r="D69" s="49">
        <f>SUM(D41,D50,D57,D63,D67)</f>
        <v>1721</v>
      </c>
      <c r="E69" s="14">
        <f>D69/C69</f>
        <v>0.7001627339300244</v>
      </c>
      <c r="F69" s="49">
        <f>SUM(F41,F50,F57,F63,F67)</f>
        <v>520</v>
      </c>
      <c r="G69" s="15">
        <f>F69/C69</f>
        <v>0.2115541090317331</v>
      </c>
      <c r="H69" s="49">
        <f>SUM(H41,H50,H57,H63,H67)</f>
        <v>217</v>
      </c>
      <c r="I69" s="15">
        <f>H69/C69</f>
        <v>0.08828315703824248</v>
      </c>
      <c r="J69" s="49">
        <f>SUM(J41,J50,J57,J63,J67)</f>
        <v>580</v>
      </c>
      <c r="K69" s="49">
        <f>SUM(K41,K50,K57,K63,K67)</f>
        <v>342</v>
      </c>
      <c r="L69" s="14">
        <f>K69/J69</f>
        <v>0.5896551724137931</v>
      </c>
      <c r="M69" s="49">
        <f>SUM(M41,M50,M57,M63,M67)</f>
        <v>145</v>
      </c>
      <c r="N69" s="14">
        <f>M69/J69</f>
        <v>0.25</v>
      </c>
      <c r="O69" s="49">
        <f>SUM(O41,O50,O57,O63,O67)</f>
        <v>98</v>
      </c>
      <c r="P69" s="14">
        <f>O69/J69</f>
        <v>0.16896551724137931</v>
      </c>
      <c r="Q69" s="16">
        <f>J69/C69</f>
        <v>0.23596419853539463</v>
      </c>
    </row>
    <row r="70" spans="1:17" ht="15.75">
      <c r="A70" s="1"/>
      <c r="B70" s="50"/>
      <c r="C70" s="47"/>
      <c r="D70" s="47"/>
      <c r="E70" s="18"/>
      <c r="F70" s="54"/>
      <c r="G70" s="19"/>
      <c r="H70" s="55"/>
      <c r="I70" s="19"/>
      <c r="J70" s="47"/>
      <c r="K70" s="47"/>
      <c r="L70" s="18"/>
      <c r="M70" s="54"/>
      <c r="N70" s="18"/>
      <c r="O70" s="54"/>
      <c r="P70" s="18"/>
      <c r="Q70" s="19"/>
    </row>
    <row r="71" spans="1:17" ht="15.75">
      <c r="A71" s="7" t="s">
        <v>70</v>
      </c>
      <c r="B71" s="49">
        <f>B36+B69</f>
        <v>5319</v>
      </c>
      <c r="C71" s="49">
        <f>C36+C69</f>
        <v>5615</v>
      </c>
      <c r="D71" s="49">
        <f>D36+D69</f>
        <v>4485</v>
      </c>
      <c r="E71" s="14">
        <f>D71/C71</f>
        <v>0.798753339269813</v>
      </c>
      <c r="F71" s="49">
        <f>F36+F69</f>
        <v>718</v>
      </c>
      <c r="G71" s="15">
        <f>F71/C71</f>
        <v>0.12787177203918076</v>
      </c>
      <c r="H71" s="49">
        <f>H36+H69</f>
        <v>412</v>
      </c>
      <c r="I71" s="15">
        <f>H71/C71</f>
        <v>0.07337488869100624</v>
      </c>
      <c r="J71" s="49">
        <f>J36+J69</f>
        <v>1272</v>
      </c>
      <c r="K71" s="49">
        <f>K36+K69</f>
        <v>911</v>
      </c>
      <c r="L71" s="14">
        <f>K71/J71</f>
        <v>0.7161949685534591</v>
      </c>
      <c r="M71" s="49">
        <f>M36+M69</f>
        <v>199</v>
      </c>
      <c r="N71" s="14">
        <f>M71/J71</f>
        <v>0.15644654088050314</v>
      </c>
      <c r="O71" s="49">
        <f>O36+O69</f>
        <v>167</v>
      </c>
      <c r="P71" s="14">
        <f>O71/J71</f>
        <v>0.13128930817610063</v>
      </c>
      <c r="Q71" s="16">
        <f>J71/C71</f>
        <v>0.22653606411398042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0" sqref="F10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436</v>
      </c>
      <c r="C4" s="85">
        <f aca="true" t="shared" si="0" ref="C4:C11">SUM(D4+F4+H4)</f>
        <v>492</v>
      </c>
      <c r="D4" s="45">
        <v>406</v>
      </c>
      <c r="E4" s="14">
        <f aca="true" t="shared" si="1" ref="E4:E12">D4/C4</f>
        <v>0.8252032520325203</v>
      </c>
      <c r="F4" s="53">
        <v>12</v>
      </c>
      <c r="G4" s="15">
        <f aca="true" t="shared" si="2" ref="G4:G12">F4/C4</f>
        <v>0.024390243902439025</v>
      </c>
      <c r="H4" s="45">
        <v>74</v>
      </c>
      <c r="I4" s="15">
        <f aca="true" t="shared" si="3" ref="I4:I12">H4/C4</f>
        <v>0.15040650406504066</v>
      </c>
      <c r="J4" s="85">
        <f aca="true" t="shared" si="4" ref="J4:J11">SUM(K4+M4+O4)</f>
        <v>154</v>
      </c>
      <c r="K4" s="45">
        <v>132</v>
      </c>
      <c r="L4" s="14">
        <f aca="true" t="shared" si="5" ref="L4:L12">K4/J4</f>
        <v>0.8571428571428571</v>
      </c>
      <c r="M4" s="53">
        <v>3</v>
      </c>
      <c r="N4" s="14">
        <f aca="true" t="shared" si="6" ref="N4:N12">M4/J4</f>
        <v>0.01948051948051948</v>
      </c>
      <c r="O4" s="53">
        <v>19</v>
      </c>
      <c r="P4" s="14">
        <f aca="true" t="shared" si="7" ref="P4:P12">O4/J4</f>
        <v>0.12337662337662338</v>
      </c>
      <c r="Q4" s="15">
        <f aca="true" t="shared" si="8" ref="Q4:Q12">J4/C4</f>
        <v>0.3130081300813008</v>
      </c>
    </row>
    <row r="5" spans="1:17" ht="15">
      <c r="A5" s="13" t="s">
        <v>16</v>
      </c>
      <c r="B5" s="45">
        <v>278</v>
      </c>
      <c r="C5" s="85">
        <f t="shared" si="0"/>
        <v>300</v>
      </c>
      <c r="D5" s="45">
        <v>278</v>
      </c>
      <c r="E5" s="14">
        <f t="shared" si="1"/>
        <v>0.9266666666666666</v>
      </c>
      <c r="F5" s="53">
        <v>9</v>
      </c>
      <c r="G5" s="15">
        <f t="shared" si="2"/>
        <v>0.03</v>
      </c>
      <c r="H5" s="45">
        <v>13</v>
      </c>
      <c r="I5" s="15">
        <f t="shared" si="3"/>
        <v>0.043333333333333335</v>
      </c>
      <c r="J5" s="85">
        <f t="shared" si="4"/>
        <v>64</v>
      </c>
      <c r="K5" s="45">
        <v>59</v>
      </c>
      <c r="L5" s="14">
        <f t="shared" si="5"/>
        <v>0.921875</v>
      </c>
      <c r="M5" s="53">
        <v>1</v>
      </c>
      <c r="N5" s="14">
        <f t="shared" si="6"/>
        <v>0.015625</v>
      </c>
      <c r="O5" s="53">
        <v>4</v>
      </c>
      <c r="P5" s="14">
        <f t="shared" si="7"/>
        <v>0.0625</v>
      </c>
      <c r="Q5" s="15">
        <f t="shared" si="8"/>
        <v>0.21333333333333335</v>
      </c>
    </row>
    <row r="6" spans="1:17" ht="15">
      <c r="A6" s="13" t="s">
        <v>17</v>
      </c>
      <c r="B6" s="45">
        <v>55</v>
      </c>
      <c r="C6" s="85">
        <f t="shared" si="0"/>
        <v>41</v>
      </c>
      <c r="D6" s="45">
        <v>41</v>
      </c>
      <c r="E6" s="14">
        <f t="shared" si="1"/>
        <v>1</v>
      </c>
      <c r="F6" s="53">
        <v>0</v>
      </c>
      <c r="G6" s="15">
        <f t="shared" si="2"/>
        <v>0</v>
      </c>
      <c r="H6" s="45">
        <v>0</v>
      </c>
      <c r="I6" s="15">
        <f t="shared" si="3"/>
        <v>0</v>
      </c>
      <c r="J6" s="85">
        <f t="shared" si="4"/>
        <v>2</v>
      </c>
      <c r="K6" s="45">
        <v>2</v>
      </c>
      <c r="L6" s="14">
        <f t="shared" si="5"/>
        <v>1</v>
      </c>
      <c r="M6" s="53">
        <v>0</v>
      </c>
      <c r="N6" s="14">
        <f t="shared" si="6"/>
        <v>0</v>
      </c>
      <c r="O6" s="53">
        <v>0</v>
      </c>
      <c r="P6" s="14">
        <f t="shared" si="7"/>
        <v>0</v>
      </c>
      <c r="Q6" s="15">
        <f t="shared" si="8"/>
        <v>0.04878048780487805</v>
      </c>
    </row>
    <row r="7" spans="1:17" ht="15">
      <c r="A7" s="13" t="s">
        <v>18</v>
      </c>
      <c r="B7" s="45">
        <v>47</v>
      </c>
      <c r="C7" s="85">
        <f t="shared" si="0"/>
        <v>20</v>
      </c>
      <c r="D7" s="45">
        <v>17</v>
      </c>
      <c r="E7" s="14">
        <f t="shared" si="1"/>
        <v>0.85</v>
      </c>
      <c r="F7" s="53">
        <v>0</v>
      </c>
      <c r="G7" s="15">
        <f t="shared" si="2"/>
        <v>0</v>
      </c>
      <c r="H7" s="45">
        <v>3</v>
      </c>
      <c r="I7" s="15">
        <f t="shared" si="3"/>
        <v>0.15</v>
      </c>
      <c r="J7" s="85">
        <f t="shared" si="4"/>
        <v>4</v>
      </c>
      <c r="K7" s="45">
        <v>4</v>
      </c>
      <c r="L7" s="14">
        <f t="shared" si="5"/>
        <v>1</v>
      </c>
      <c r="M7" s="53">
        <v>0</v>
      </c>
      <c r="N7" s="14">
        <f t="shared" si="6"/>
        <v>0</v>
      </c>
      <c r="O7" s="53">
        <v>0</v>
      </c>
      <c r="P7" s="14">
        <f t="shared" si="7"/>
        <v>0</v>
      </c>
      <c r="Q7" s="15">
        <f t="shared" si="8"/>
        <v>0.2</v>
      </c>
    </row>
    <row r="8" spans="1:17" ht="15">
      <c r="A8" s="13" t="s">
        <v>19</v>
      </c>
      <c r="B8" s="45">
        <v>44</v>
      </c>
      <c r="C8" s="85">
        <f t="shared" si="0"/>
        <v>25</v>
      </c>
      <c r="D8" s="45">
        <v>22</v>
      </c>
      <c r="E8" s="14">
        <f t="shared" si="1"/>
        <v>0.88</v>
      </c>
      <c r="F8" s="53">
        <v>2</v>
      </c>
      <c r="G8" s="15">
        <f t="shared" si="2"/>
        <v>0.08</v>
      </c>
      <c r="H8" s="45">
        <v>1</v>
      </c>
      <c r="I8" s="15">
        <f t="shared" si="3"/>
        <v>0.04</v>
      </c>
      <c r="J8" s="85">
        <f t="shared" si="4"/>
        <v>3</v>
      </c>
      <c r="K8" s="45">
        <v>3</v>
      </c>
      <c r="L8" s="14">
        <f t="shared" si="5"/>
        <v>1</v>
      </c>
      <c r="M8" s="53">
        <v>0</v>
      </c>
      <c r="N8" s="14">
        <f t="shared" si="6"/>
        <v>0</v>
      </c>
      <c r="O8" s="53">
        <v>0</v>
      </c>
      <c r="P8" s="14">
        <f t="shared" si="7"/>
        <v>0</v>
      </c>
      <c r="Q8" s="15">
        <f t="shared" si="8"/>
        <v>0.12</v>
      </c>
    </row>
    <row r="9" spans="1:17" ht="15">
      <c r="A9" s="13" t="s">
        <v>20</v>
      </c>
      <c r="B9" s="45">
        <v>60</v>
      </c>
      <c r="C9" s="85">
        <f t="shared" si="0"/>
        <v>38</v>
      </c>
      <c r="D9" s="45">
        <v>36</v>
      </c>
      <c r="E9" s="14">
        <f t="shared" si="1"/>
        <v>0.9473684210526315</v>
      </c>
      <c r="F9" s="53">
        <v>1</v>
      </c>
      <c r="G9" s="15">
        <f t="shared" si="2"/>
        <v>0.02631578947368421</v>
      </c>
      <c r="H9" s="45">
        <v>1</v>
      </c>
      <c r="I9" s="15">
        <f t="shared" si="3"/>
        <v>0.02631578947368421</v>
      </c>
      <c r="J9" s="85">
        <f t="shared" si="4"/>
        <v>8</v>
      </c>
      <c r="K9" s="45">
        <v>8</v>
      </c>
      <c r="L9" s="14">
        <f t="shared" si="5"/>
        <v>1</v>
      </c>
      <c r="M9" s="53">
        <v>0</v>
      </c>
      <c r="N9" s="14">
        <f t="shared" si="6"/>
        <v>0</v>
      </c>
      <c r="O9" s="53">
        <v>0</v>
      </c>
      <c r="P9" s="14">
        <f t="shared" si="7"/>
        <v>0</v>
      </c>
      <c r="Q9" s="15">
        <f t="shared" si="8"/>
        <v>0.21052631578947367</v>
      </c>
    </row>
    <row r="10" spans="1:17" ht="15">
      <c r="A10" s="13" t="s">
        <v>21</v>
      </c>
      <c r="B10" s="45">
        <v>44</v>
      </c>
      <c r="C10" s="85">
        <f t="shared" si="0"/>
        <v>15</v>
      </c>
      <c r="D10" s="45">
        <v>14</v>
      </c>
      <c r="E10" s="14">
        <f>D10/C10</f>
        <v>0.9333333333333333</v>
      </c>
      <c r="F10" s="53">
        <v>1</v>
      </c>
      <c r="G10" s="15">
        <f t="shared" si="2"/>
        <v>0.06666666666666667</v>
      </c>
      <c r="H10" s="45">
        <v>0</v>
      </c>
      <c r="I10" s="15">
        <f t="shared" si="3"/>
        <v>0</v>
      </c>
      <c r="J10" s="85">
        <f t="shared" si="4"/>
        <v>0</v>
      </c>
      <c r="K10" s="45">
        <v>0</v>
      </c>
      <c r="L10" s="14" t="e">
        <f t="shared" si="5"/>
        <v>#DIV/0!</v>
      </c>
      <c r="M10" s="53">
        <v>0</v>
      </c>
      <c r="N10" s="14" t="e">
        <f t="shared" si="6"/>
        <v>#DIV/0!</v>
      </c>
      <c r="O10" s="53">
        <v>0</v>
      </c>
      <c r="P10" s="14" t="e">
        <f t="shared" si="7"/>
        <v>#DIV/0!</v>
      </c>
      <c r="Q10" s="15">
        <f t="shared" si="8"/>
        <v>0</v>
      </c>
    </row>
    <row r="11" spans="1:17" ht="15">
      <c r="A11" s="13" t="s">
        <v>22</v>
      </c>
      <c r="B11" s="45">
        <v>238</v>
      </c>
      <c r="C11" s="85">
        <f t="shared" si="0"/>
        <v>251</v>
      </c>
      <c r="D11" s="45">
        <v>238</v>
      </c>
      <c r="E11" s="14">
        <f t="shared" si="1"/>
        <v>0.9482071713147411</v>
      </c>
      <c r="F11" s="53">
        <v>3</v>
      </c>
      <c r="G11" s="15">
        <f t="shared" si="2"/>
        <v>0.01195219123505976</v>
      </c>
      <c r="H11" s="45">
        <v>10</v>
      </c>
      <c r="I11" s="15">
        <f t="shared" si="3"/>
        <v>0.0398406374501992</v>
      </c>
      <c r="J11" s="85">
        <f t="shared" si="4"/>
        <v>25</v>
      </c>
      <c r="K11" s="45">
        <v>22</v>
      </c>
      <c r="L11" s="14">
        <f t="shared" si="5"/>
        <v>0.88</v>
      </c>
      <c r="M11" s="53">
        <v>1</v>
      </c>
      <c r="N11" s="14">
        <f t="shared" si="6"/>
        <v>0.04</v>
      </c>
      <c r="O11" s="53">
        <v>2</v>
      </c>
      <c r="P11" s="14">
        <f t="shared" si="7"/>
        <v>0.08</v>
      </c>
      <c r="Q11" s="15">
        <f t="shared" si="8"/>
        <v>0.099601593625498</v>
      </c>
    </row>
    <row r="12" spans="1:17" ht="15.75">
      <c r="A12" s="7" t="s">
        <v>23</v>
      </c>
      <c r="B12" s="49">
        <f>SUM(B4:B11)</f>
        <v>1202</v>
      </c>
      <c r="C12" s="49">
        <f>SUM(C4:C11)</f>
        <v>1182</v>
      </c>
      <c r="D12" s="49">
        <f>SUM(D4:D11)</f>
        <v>1052</v>
      </c>
      <c r="E12" s="14">
        <f t="shared" si="1"/>
        <v>0.8900169204737732</v>
      </c>
      <c r="F12" s="49">
        <f>SUM(F4:F11)</f>
        <v>28</v>
      </c>
      <c r="G12" s="15">
        <f t="shared" si="2"/>
        <v>0.023688663282571912</v>
      </c>
      <c r="H12" s="49">
        <f>SUM(H4:H11)</f>
        <v>102</v>
      </c>
      <c r="I12" s="15">
        <f t="shared" si="3"/>
        <v>0.08629441624365482</v>
      </c>
      <c r="J12" s="49">
        <f>SUM(J4:J11)</f>
        <v>260</v>
      </c>
      <c r="K12" s="49">
        <f>SUM(K4:K11)</f>
        <v>230</v>
      </c>
      <c r="L12" s="14">
        <f t="shared" si="5"/>
        <v>0.8846153846153846</v>
      </c>
      <c r="M12" s="49">
        <f>SUM(M4:M11)</f>
        <v>5</v>
      </c>
      <c r="N12" s="14">
        <f t="shared" si="6"/>
        <v>0.019230769230769232</v>
      </c>
      <c r="O12" s="49">
        <f>SUM(O4:O11)</f>
        <v>25</v>
      </c>
      <c r="P12" s="14">
        <f t="shared" si="7"/>
        <v>0.09615384615384616</v>
      </c>
      <c r="Q12" s="16">
        <f t="shared" si="8"/>
        <v>0.21996615905245348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68</v>
      </c>
      <c r="C14" s="85">
        <f aca="true" t="shared" si="9" ref="C14:C23">SUM(D14+F14+H14)</f>
        <v>56</v>
      </c>
      <c r="D14" s="45">
        <v>52</v>
      </c>
      <c r="E14" s="14">
        <f aca="true" t="shared" si="10" ref="E14:E24">D14/C14</f>
        <v>0.9285714285714286</v>
      </c>
      <c r="F14" s="53">
        <v>2</v>
      </c>
      <c r="G14" s="15">
        <f aca="true" t="shared" si="11" ref="G14:G24">F14/C14</f>
        <v>0.03571428571428571</v>
      </c>
      <c r="H14" s="45">
        <v>2</v>
      </c>
      <c r="I14" s="15">
        <f aca="true" t="shared" si="12" ref="I14:I24">H14/C14</f>
        <v>0.03571428571428571</v>
      </c>
      <c r="J14" s="85">
        <f aca="true" t="shared" si="13" ref="J14:J23">SUM(K14+M14+O14)</f>
        <v>21</v>
      </c>
      <c r="K14" s="45">
        <v>20</v>
      </c>
      <c r="L14" s="14">
        <f aca="true" t="shared" si="14" ref="L14:L24">K14/J14</f>
        <v>0.9523809523809523</v>
      </c>
      <c r="M14" s="53">
        <v>0</v>
      </c>
      <c r="N14" s="14">
        <f aca="true" t="shared" si="15" ref="N14:N24">M14/J14</f>
        <v>0</v>
      </c>
      <c r="O14" s="53">
        <v>1</v>
      </c>
      <c r="P14" s="14">
        <f aca="true" t="shared" si="16" ref="P14:P24">O14/J14</f>
        <v>0.047619047619047616</v>
      </c>
      <c r="Q14" s="15">
        <f aca="true" t="shared" si="17" ref="Q14:Q24">J14/C14</f>
        <v>0.375</v>
      </c>
    </row>
    <row r="15" spans="1:17" ht="15">
      <c r="A15" s="13" t="s">
        <v>25</v>
      </c>
      <c r="B15" s="45"/>
      <c r="C15" s="85">
        <f t="shared" si="9"/>
        <v>0</v>
      </c>
      <c r="D15" s="45"/>
      <c r="E15" s="14" t="e">
        <f t="shared" si="10"/>
        <v>#DIV/0!</v>
      </c>
      <c r="F15" s="53"/>
      <c r="G15" s="15" t="e">
        <f t="shared" si="11"/>
        <v>#DIV/0!</v>
      </c>
      <c r="H15" s="45"/>
      <c r="I15" s="15" t="e">
        <f t="shared" si="12"/>
        <v>#DIV/0!</v>
      </c>
      <c r="J15" s="85">
        <f t="shared" si="13"/>
        <v>0</v>
      </c>
      <c r="K15" s="45"/>
      <c r="L15" s="14" t="e">
        <f t="shared" si="14"/>
        <v>#DIV/0!</v>
      </c>
      <c r="M15" s="53"/>
      <c r="N15" s="14" t="e">
        <f t="shared" si="15"/>
        <v>#DIV/0!</v>
      </c>
      <c r="O15" s="53"/>
      <c r="P15" s="14" t="e">
        <f t="shared" si="16"/>
        <v>#DIV/0!</v>
      </c>
      <c r="Q15" s="15" t="e">
        <f t="shared" si="17"/>
        <v>#DIV/0!</v>
      </c>
    </row>
    <row r="16" spans="1:17" ht="15">
      <c r="A16" s="13" t="s">
        <v>26</v>
      </c>
      <c r="B16" s="45"/>
      <c r="C16" s="85">
        <f>SUM(D16+F16+H16)</f>
        <v>0</v>
      </c>
      <c r="D16" s="45"/>
      <c r="E16" s="14" t="e">
        <f t="shared" si="10"/>
        <v>#DIV/0!</v>
      </c>
      <c r="F16" s="53"/>
      <c r="G16" s="15" t="e">
        <f t="shared" si="11"/>
        <v>#DIV/0!</v>
      </c>
      <c r="H16" s="45"/>
      <c r="I16" s="15" t="e">
        <f t="shared" si="12"/>
        <v>#DIV/0!</v>
      </c>
      <c r="J16" s="85">
        <f t="shared" si="13"/>
        <v>0</v>
      </c>
      <c r="K16" s="45"/>
      <c r="L16" s="14" t="e">
        <f t="shared" si="14"/>
        <v>#DIV/0!</v>
      </c>
      <c r="M16" s="53"/>
      <c r="N16" s="14" t="e">
        <f t="shared" si="15"/>
        <v>#DIV/0!</v>
      </c>
      <c r="O16" s="53"/>
      <c r="P16" s="14" t="e">
        <f t="shared" si="16"/>
        <v>#DIV/0!</v>
      </c>
      <c r="Q16" s="15" t="e">
        <f t="shared" si="17"/>
        <v>#DIV/0!</v>
      </c>
    </row>
    <row r="17" spans="1:17" ht="15">
      <c r="A17" s="13" t="s">
        <v>27</v>
      </c>
      <c r="B17" s="45">
        <v>23</v>
      </c>
      <c r="C17" s="85">
        <f t="shared" si="9"/>
        <v>32</v>
      </c>
      <c r="D17" s="45">
        <v>20</v>
      </c>
      <c r="E17" s="14">
        <f t="shared" si="10"/>
        <v>0.625</v>
      </c>
      <c r="F17" s="53">
        <v>3</v>
      </c>
      <c r="G17" s="15">
        <f t="shared" si="11"/>
        <v>0.09375</v>
      </c>
      <c r="H17" s="45">
        <v>9</v>
      </c>
      <c r="I17" s="15">
        <f t="shared" si="12"/>
        <v>0.28125</v>
      </c>
      <c r="J17" s="85">
        <f t="shared" si="13"/>
        <v>3</v>
      </c>
      <c r="K17" s="45">
        <v>2</v>
      </c>
      <c r="L17" s="14">
        <f t="shared" si="14"/>
        <v>0.6666666666666666</v>
      </c>
      <c r="M17" s="53">
        <v>0</v>
      </c>
      <c r="N17" s="14">
        <f t="shared" si="15"/>
        <v>0</v>
      </c>
      <c r="O17" s="53">
        <v>1</v>
      </c>
      <c r="P17" s="14">
        <f t="shared" si="16"/>
        <v>0.3333333333333333</v>
      </c>
      <c r="Q17" s="15">
        <f t="shared" si="17"/>
        <v>0.09375</v>
      </c>
    </row>
    <row r="18" spans="1:17" ht="15">
      <c r="A18" s="13" t="s">
        <v>91</v>
      </c>
      <c r="B18" s="45">
        <v>1376</v>
      </c>
      <c r="C18" s="85">
        <f t="shared" si="9"/>
        <v>1263</v>
      </c>
      <c r="D18" s="45">
        <v>1000</v>
      </c>
      <c r="E18" s="14">
        <f>D18/C18</f>
        <v>0.7917656373713381</v>
      </c>
      <c r="F18" s="53">
        <v>181</v>
      </c>
      <c r="G18" s="15">
        <v>0.82</v>
      </c>
      <c r="H18" s="45">
        <v>82</v>
      </c>
      <c r="I18" s="15">
        <f t="shared" si="12"/>
        <v>0.06492478226444973</v>
      </c>
      <c r="J18" s="85">
        <f t="shared" si="13"/>
        <v>320</v>
      </c>
      <c r="K18" s="45">
        <v>238</v>
      </c>
      <c r="L18" s="14">
        <f t="shared" si="14"/>
        <v>0.74375</v>
      </c>
      <c r="M18" s="53">
        <v>51</v>
      </c>
      <c r="N18" s="14">
        <f t="shared" si="15"/>
        <v>0.159375</v>
      </c>
      <c r="O18" s="53">
        <v>31</v>
      </c>
      <c r="P18" s="14">
        <f t="shared" si="16"/>
        <v>0.096875</v>
      </c>
      <c r="Q18" s="15">
        <f t="shared" si="17"/>
        <v>0.25336500395882816</v>
      </c>
    </row>
    <row r="19" spans="1:17" ht="15">
      <c r="A19" s="13" t="s">
        <v>90</v>
      </c>
      <c r="B19" s="45">
        <v>49</v>
      </c>
      <c r="C19" s="85">
        <f t="shared" si="9"/>
        <v>44</v>
      </c>
      <c r="D19" s="45">
        <v>39</v>
      </c>
      <c r="E19" s="14">
        <f t="shared" si="10"/>
        <v>0.8863636363636364</v>
      </c>
      <c r="F19" s="53">
        <v>0</v>
      </c>
      <c r="G19" s="15">
        <f t="shared" si="11"/>
        <v>0</v>
      </c>
      <c r="H19" s="45">
        <v>5</v>
      </c>
      <c r="I19" s="15">
        <f t="shared" si="12"/>
        <v>0.11363636363636363</v>
      </c>
      <c r="J19" s="85">
        <f t="shared" si="13"/>
        <v>3</v>
      </c>
      <c r="K19" s="45">
        <v>2</v>
      </c>
      <c r="L19" s="14">
        <f t="shared" si="14"/>
        <v>0.6666666666666666</v>
      </c>
      <c r="M19" s="53">
        <v>0</v>
      </c>
      <c r="N19" s="14">
        <f t="shared" si="15"/>
        <v>0</v>
      </c>
      <c r="O19" s="53">
        <v>1</v>
      </c>
      <c r="P19" s="14">
        <f t="shared" si="16"/>
        <v>0.3333333333333333</v>
      </c>
      <c r="Q19" s="15">
        <f t="shared" si="17"/>
        <v>0.06818181818181818</v>
      </c>
    </row>
    <row r="20" spans="1:17" ht="15">
      <c r="A20" s="13" t="s">
        <v>28</v>
      </c>
      <c r="B20" s="45">
        <v>43</v>
      </c>
      <c r="C20" s="85">
        <f t="shared" si="9"/>
        <v>34</v>
      </c>
      <c r="D20" s="45">
        <v>32</v>
      </c>
      <c r="E20" s="14">
        <f t="shared" si="10"/>
        <v>0.9411764705882353</v>
      </c>
      <c r="F20" s="53">
        <v>0</v>
      </c>
      <c r="G20" s="15">
        <f t="shared" si="11"/>
        <v>0</v>
      </c>
      <c r="H20" s="45">
        <v>2</v>
      </c>
      <c r="I20" s="15">
        <v>0.01</v>
      </c>
      <c r="J20" s="85">
        <f t="shared" si="13"/>
        <v>1</v>
      </c>
      <c r="K20" s="45">
        <v>1</v>
      </c>
      <c r="L20" s="14">
        <f t="shared" si="14"/>
        <v>1</v>
      </c>
      <c r="M20" s="53">
        <v>0</v>
      </c>
      <c r="N20" s="14">
        <f t="shared" si="15"/>
        <v>0</v>
      </c>
      <c r="O20" s="53">
        <v>0</v>
      </c>
      <c r="P20" s="14">
        <f t="shared" si="16"/>
        <v>0</v>
      </c>
      <c r="Q20" s="15">
        <f t="shared" si="17"/>
        <v>0.029411764705882353</v>
      </c>
    </row>
    <row r="21" spans="1:17" ht="15">
      <c r="A21" s="13" t="s">
        <v>29</v>
      </c>
      <c r="B21" s="45">
        <v>50</v>
      </c>
      <c r="C21" s="85">
        <f t="shared" si="9"/>
        <v>48</v>
      </c>
      <c r="D21" s="45">
        <v>44</v>
      </c>
      <c r="E21" s="14">
        <f t="shared" si="10"/>
        <v>0.9166666666666666</v>
      </c>
      <c r="F21" s="53">
        <v>2</v>
      </c>
      <c r="G21" s="15">
        <f t="shared" si="11"/>
        <v>0.041666666666666664</v>
      </c>
      <c r="H21" s="45">
        <v>2</v>
      </c>
      <c r="I21" s="15">
        <f t="shared" si="12"/>
        <v>0.041666666666666664</v>
      </c>
      <c r="J21" s="85">
        <f t="shared" si="13"/>
        <v>3</v>
      </c>
      <c r="K21" s="45">
        <v>2</v>
      </c>
      <c r="L21" s="14">
        <f t="shared" si="14"/>
        <v>0.6666666666666666</v>
      </c>
      <c r="M21" s="53">
        <v>1</v>
      </c>
      <c r="N21" s="14">
        <f t="shared" si="15"/>
        <v>0.3333333333333333</v>
      </c>
      <c r="O21" s="53">
        <v>0</v>
      </c>
      <c r="P21" s="14">
        <f t="shared" si="16"/>
        <v>0</v>
      </c>
      <c r="Q21" s="15">
        <f t="shared" si="17"/>
        <v>0.0625</v>
      </c>
    </row>
    <row r="22" spans="1:17" ht="15">
      <c r="A22" s="13" t="s">
        <v>30</v>
      </c>
      <c r="B22" s="45">
        <v>42</v>
      </c>
      <c r="C22" s="85">
        <f t="shared" si="9"/>
        <v>39</v>
      </c>
      <c r="D22" s="45">
        <v>38</v>
      </c>
      <c r="E22" s="14">
        <f t="shared" si="10"/>
        <v>0.9743589743589743</v>
      </c>
      <c r="F22" s="53">
        <v>1</v>
      </c>
      <c r="G22" s="15">
        <f t="shared" si="11"/>
        <v>0.02564102564102564</v>
      </c>
      <c r="H22" s="45">
        <v>0</v>
      </c>
      <c r="I22" s="15">
        <f t="shared" si="12"/>
        <v>0</v>
      </c>
      <c r="J22" s="85">
        <f t="shared" si="13"/>
        <v>3</v>
      </c>
      <c r="K22" s="45">
        <v>3</v>
      </c>
      <c r="L22" s="14">
        <f t="shared" si="14"/>
        <v>1</v>
      </c>
      <c r="M22" s="53">
        <v>0</v>
      </c>
      <c r="N22" s="14">
        <f t="shared" si="15"/>
        <v>0</v>
      </c>
      <c r="O22" s="53">
        <v>0</v>
      </c>
      <c r="P22" s="14">
        <f t="shared" si="16"/>
        <v>0</v>
      </c>
      <c r="Q22" s="15">
        <f t="shared" si="17"/>
        <v>0.07692307692307693</v>
      </c>
    </row>
    <row r="23" spans="1:17" ht="15">
      <c r="A23" s="13" t="s">
        <v>31</v>
      </c>
      <c r="B23" s="45"/>
      <c r="C23" s="85">
        <f t="shared" si="9"/>
        <v>0</v>
      </c>
      <c r="D23" s="45"/>
      <c r="E23" s="14" t="e">
        <f t="shared" si="10"/>
        <v>#DIV/0!</v>
      </c>
      <c r="F23" s="53"/>
      <c r="G23" s="15" t="e">
        <f t="shared" si="11"/>
        <v>#DIV/0!</v>
      </c>
      <c r="H23" s="45"/>
      <c r="I23" s="15" t="e">
        <f t="shared" si="12"/>
        <v>#DIV/0!</v>
      </c>
      <c r="J23" s="85">
        <f t="shared" si="13"/>
        <v>0</v>
      </c>
      <c r="K23" s="45"/>
      <c r="L23" s="14" t="e">
        <f t="shared" si="14"/>
        <v>#DIV/0!</v>
      </c>
      <c r="M23" s="53"/>
      <c r="N23" s="14" t="e">
        <f t="shared" si="15"/>
        <v>#DIV/0!</v>
      </c>
      <c r="O23" s="53"/>
      <c r="P23" s="14" t="e">
        <f t="shared" si="16"/>
        <v>#DIV/0!</v>
      </c>
      <c r="Q23" s="15" t="e">
        <f t="shared" si="17"/>
        <v>#DIV/0!</v>
      </c>
    </row>
    <row r="24" spans="1:17" ht="15.75">
      <c r="A24" s="7" t="s">
        <v>32</v>
      </c>
      <c r="B24" s="49">
        <f>SUM(B14:B23)</f>
        <v>1651</v>
      </c>
      <c r="C24" s="49">
        <f>SUM(C14:C23)</f>
        <v>1516</v>
      </c>
      <c r="D24" s="49">
        <f>SUM(D14:D23)</f>
        <v>1225</v>
      </c>
      <c r="E24" s="14">
        <f t="shared" si="10"/>
        <v>0.808047493403694</v>
      </c>
      <c r="F24" s="49">
        <f>SUM(F14:F23)</f>
        <v>189</v>
      </c>
      <c r="G24" s="15">
        <f t="shared" si="11"/>
        <v>0.12467018469656992</v>
      </c>
      <c r="H24" s="49">
        <f>SUM(H14:H23)</f>
        <v>102</v>
      </c>
      <c r="I24" s="15">
        <f t="shared" si="12"/>
        <v>0.06728232189973615</v>
      </c>
      <c r="J24" s="49">
        <f>SUM(J14:J23)</f>
        <v>354</v>
      </c>
      <c r="K24" s="49">
        <f>SUM(K14:K23)</f>
        <v>268</v>
      </c>
      <c r="L24" s="14">
        <f t="shared" si="14"/>
        <v>0.7570621468926554</v>
      </c>
      <c r="M24" s="49">
        <f>SUM(M14:M23)</f>
        <v>52</v>
      </c>
      <c r="N24" s="14">
        <f t="shared" si="15"/>
        <v>0.14689265536723164</v>
      </c>
      <c r="O24" s="49">
        <f>SUM(O14:O23)</f>
        <v>34</v>
      </c>
      <c r="P24" s="14">
        <f t="shared" si="16"/>
        <v>0.096045197740113</v>
      </c>
      <c r="Q24" s="16">
        <f t="shared" si="17"/>
        <v>0.23350923482849603</v>
      </c>
    </row>
    <row r="25" spans="1:17" ht="15">
      <c r="A25" s="17"/>
      <c r="B25" s="47"/>
      <c r="C25" s="47"/>
      <c r="D25" s="47"/>
      <c r="E25" s="18"/>
      <c r="F25" s="54"/>
      <c r="G25" s="19"/>
      <c r="H25" s="55"/>
      <c r="I25" s="19"/>
      <c r="J25" s="47"/>
      <c r="K25" s="47"/>
      <c r="L25" s="18"/>
      <c r="M25" s="54"/>
      <c r="N25" s="18"/>
      <c r="O25" s="54"/>
      <c r="P25" s="18"/>
      <c r="Q25" s="19"/>
    </row>
    <row r="26" spans="1:17" ht="15">
      <c r="A26" s="13" t="s">
        <v>33</v>
      </c>
      <c r="B26" s="45">
        <v>49</v>
      </c>
      <c r="C26" s="85">
        <f aca="true" t="shared" si="18" ref="C26:C33">SUM(D26+F26+H26)</f>
        <v>38</v>
      </c>
      <c r="D26" s="45">
        <v>34</v>
      </c>
      <c r="E26" s="14">
        <f aca="true" t="shared" si="19" ref="E26:E34">D26/C26</f>
        <v>0.8947368421052632</v>
      </c>
      <c r="F26" s="53">
        <v>0</v>
      </c>
      <c r="G26" s="15">
        <f aca="true" t="shared" si="20" ref="G26:G34">F26/C26</f>
        <v>0</v>
      </c>
      <c r="H26" s="45">
        <v>4</v>
      </c>
      <c r="I26" s="15">
        <f aca="true" t="shared" si="21" ref="I26:I34">H26/C26</f>
        <v>0.10526315789473684</v>
      </c>
      <c r="J26" s="85">
        <f aca="true" t="shared" si="22" ref="J26:J33">SUM(K26+M26+O26)</f>
        <v>5</v>
      </c>
      <c r="K26" s="45">
        <v>2</v>
      </c>
      <c r="L26" s="14" t="s">
        <v>5</v>
      </c>
      <c r="M26" s="53">
        <v>0</v>
      </c>
      <c r="N26" s="14">
        <f aca="true" t="shared" si="23" ref="N26:N34">M26/J26</f>
        <v>0</v>
      </c>
      <c r="O26" s="53">
        <v>3</v>
      </c>
      <c r="P26" s="14">
        <f aca="true" t="shared" si="24" ref="P26:P34">O26/J26</f>
        <v>0.6</v>
      </c>
      <c r="Q26" s="15">
        <f aca="true" t="shared" si="25" ref="Q26:Q34">J26/C26</f>
        <v>0.13157894736842105</v>
      </c>
    </row>
    <row r="27" spans="1:17" ht="15">
      <c r="A27" s="13" t="s">
        <v>34</v>
      </c>
      <c r="B27" s="45">
        <v>60</v>
      </c>
      <c r="C27" s="85">
        <f t="shared" si="18"/>
        <v>40</v>
      </c>
      <c r="D27" s="45">
        <v>39</v>
      </c>
      <c r="E27" s="14">
        <f t="shared" si="19"/>
        <v>0.975</v>
      </c>
      <c r="F27" s="53">
        <v>0</v>
      </c>
      <c r="G27" s="15">
        <f t="shared" si="20"/>
        <v>0</v>
      </c>
      <c r="H27" s="45">
        <v>1</v>
      </c>
      <c r="I27" s="15">
        <f t="shared" si="21"/>
        <v>0.025</v>
      </c>
      <c r="J27" s="85">
        <f t="shared" si="22"/>
        <v>5</v>
      </c>
      <c r="K27" s="45">
        <v>4</v>
      </c>
      <c r="L27" s="14">
        <f aca="true" t="shared" si="26" ref="L27:L34">K27/J27</f>
        <v>0.8</v>
      </c>
      <c r="M27" s="53">
        <v>0</v>
      </c>
      <c r="N27" s="14">
        <f t="shared" si="23"/>
        <v>0</v>
      </c>
      <c r="O27" s="53">
        <v>1</v>
      </c>
      <c r="P27" s="14">
        <f t="shared" si="24"/>
        <v>0.2</v>
      </c>
      <c r="Q27" s="15">
        <f t="shared" si="25"/>
        <v>0.125</v>
      </c>
    </row>
    <row r="28" spans="1:17" ht="15">
      <c r="A28" s="13" t="s">
        <v>35</v>
      </c>
      <c r="B28" s="45">
        <v>52</v>
      </c>
      <c r="C28" s="85">
        <f t="shared" si="18"/>
        <v>26</v>
      </c>
      <c r="D28" s="45">
        <v>23</v>
      </c>
      <c r="E28" s="14">
        <f t="shared" si="19"/>
        <v>0.8846153846153846</v>
      </c>
      <c r="F28" s="53">
        <v>3</v>
      </c>
      <c r="G28" s="15">
        <f t="shared" si="20"/>
        <v>0.11538461538461539</v>
      </c>
      <c r="H28" s="45">
        <v>0</v>
      </c>
      <c r="I28" s="15">
        <f t="shared" si="21"/>
        <v>0</v>
      </c>
      <c r="J28" s="85">
        <f t="shared" si="22"/>
        <v>3</v>
      </c>
      <c r="K28" s="45">
        <v>3</v>
      </c>
      <c r="L28" s="14">
        <f t="shared" si="26"/>
        <v>1</v>
      </c>
      <c r="M28" s="53">
        <v>0</v>
      </c>
      <c r="N28" s="14">
        <f t="shared" si="23"/>
        <v>0</v>
      </c>
      <c r="O28" s="53">
        <v>0</v>
      </c>
      <c r="P28" s="14">
        <f t="shared" si="24"/>
        <v>0</v>
      </c>
      <c r="Q28" s="15">
        <f t="shared" si="25"/>
        <v>0.11538461538461539</v>
      </c>
    </row>
    <row r="29" spans="1:17" ht="15">
      <c r="A29" s="13" t="s">
        <v>36</v>
      </c>
      <c r="B29" s="45">
        <v>79</v>
      </c>
      <c r="C29" s="85">
        <f t="shared" si="18"/>
        <v>44</v>
      </c>
      <c r="D29" s="45">
        <v>39</v>
      </c>
      <c r="E29" s="14">
        <f t="shared" si="19"/>
        <v>0.8863636363636364</v>
      </c>
      <c r="F29" s="53">
        <v>1</v>
      </c>
      <c r="G29" s="15">
        <f t="shared" si="20"/>
        <v>0.022727272727272728</v>
      </c>
      <c r="H29" s="45">
        <v>4</v>
      </c>
      <c r="I29" s="15">
        <f t="shared" si="21"/>
        <v>0.09090909090909091</v>
      </c>
      <c r="J29" s="85">
        <f t="shared" si="22"/>
        <v>8</v>
      </c>
      <c r="K29" s="45">
        <v>7</v>
      </c>
      <c r="L29" s="14">
        <f t="shared" si="26"/>
        <v>0.875</v>
      </c>
      <c r="M29" s="53">
        <v>1</v>
      </c>
      <c r="N29" s="14">
        <f t="shared" si="23"/>
        <v>0.125</v>
      </c>
      <c r="O29" s="53">
        <v>0</v>
      </c>
      <c r="P29" s="14">
        <f t="shared" si="24"/>
        <v>0</v>
      </c>
      <c r="Q29" s="15">
        <f t="shared" si="25"/>
        <v>0.18181818181818182</v>
      </c>
    </row>
    <row r="30" spans="1:17" ht="15">
      <c r="A30" s="13" t="s">
        <v>37</v>
      </c>
      <c r="B30" s="45">
        <v>45</v>
      </c>
      <c r="C30" s="85">
        <f t="shared" si="18"/>
        <v>26</v>
      </c>
      <c r="D30" s="45">
        <v>25</v>
      </c>
      <c r="E30" s="14">
        <f t="shared" si="19"/>
        <v>0.9615384615384616</v>
      </c>
      <c r="F30" s="53">
        <v>0</v>
      </c>
      <c r="G30" s="15">
        <f t="shared" si="20"/>
        <v>0</v>
      </c>
      <c r="H30" s="45">
        <v>1</v>
      </c>
      <c r="I30" s="15">
        <f t="shared" si="21"/>
        <v>0.038461538461538464</v>
      </c>
      <c r="J30" s="85">
        <f t="shared" si="22"/>
        <v>26</v>
      </c>
      <c r="K30" s="45">
        <v>25</v>
      </c>
      <c r="L30" s="14">
        <f t="shared" si="26"/>
        <v>0.9615384615384616</v>
      </c>
      <c r="M30" s="53">
        <v>0</v>
      </c>
      <c r="N30" s="14">
        <f t="shared" si="23"/>
        <v>0</v>
      </c>
      <c r="O30" s="53">
        <v>1</v>
      </c>
      <c r="P30" s="14">
        <f t="shared" si="24"/>
        <v>0.038461538461538464</v>
      </c>
      <c r="Q30" s="15">
        <f t="shared" si="25"/>
        <v>1</v>
      </c>
    </row>
    <row r="31" spans="1:17" ht="15">
      <c r="A31" s="13" t="s">
        <v>38</v>
      </c>
      <c r="B31" s="45">
        <v>78</v>
      </c>
      <c r="C31" s="85">
        <f t="shared" si="18"/>
        <v>53</v>
      </c>
      <c r="D31" s="45">
        <v>50</v>
      </c>
      <c r="E31" s="14">
        <f t="shared" si="19"/>
        <v>0.9433962264150944</v>
      </c>
      <c r="F31" s="53">
        <v>2</v>
      </c>
      <c r="G31" s="15">
        <f t="shared" si="20"/>
        <v>0.03773584905660377</v>
      </c>
      <c r="H31" s="45">
        <v>1</v>
      </c>
      <c r="I31" s="15">
        <f t="shared" si="21"/>
        <v>0.018867924528301886</v>
      </c>
      <c r="J31" s="85">
        <f t="shared" si="22"/>
        <v>12</v>
      </c>
      <c r="K31" s="45">
        <v>12</v>
      </c>
      <c r="L31" s="14">
        <f t="shared" si="26"/>
        <v>1</v>
      </c>
      <c r="M31" s="53">
        <v>0</v>
      </c>
      <c r="N31" s="14">
        <f t="shared" si="23"/>
        <v>0</v>
      </c>
      <c r="O31" s="53">
        <v>0</v>
      </c>
      <c r="P31" s="14">
        <f t="shared" si="24"/>
        <v>0</v>
      </c>
      <c r="Q31" s="15">
        <f t="shared" si="25"/>
        <v>0.22641509433962265</v>
      </c>
    </row>
    <row r="32" spans="1:17" ht="15">
      <c r="A32" s="13" t="s">
        <v>39</v>
      </c>
      <c r="B32" s="45">
        <v>408</v>
      </c>
      <c r="C32" s="85">
        <f t="shared" si="18"/>
        <v>409</v>
      </c>
      <c r="D32" s="45">
        <v>358</v>
      </c>
      <c r="E32" s="14">
        <f t="shared" si="19"/>
        <v>0.8753056234718827</v>
      </c>
      <c r="F32" s="53">
        <v>23</v>
      </c>
      <c r="G32" s="15">
        <f t="shared" si="20"/>
        <v>0.05623471882640587</v>
      </c>
      <c r="H32" s="45">
        <v>28</v>
      </c>
      <c r="I32" s="15">
        <f t="shared" si="21"/>
        <v>0.06845965770171149</v>
      </c>
      <c r="J32" s="85">
        <f t="shared" si="22"/>
        <v>137</v>
      </c>
      <c r="K32" s="45">
        <v>120</v>
      </c>
      <c r="L32" s="14">
        <f t="shared" si="26"/>
        <v>0.8759124087591241</v>
      </c>
      <c r="M32" s="53">
        <v>3</v>
      </c>
      <c r="N32" s="14">
        <f t="shared" si="23"/>
        <v>0.021897810218978103</v>
      </c>
      <c r="O32" s="53">
        <v>14</v>
      </c>
      <c r="P32" s="14">
        <f t="shared" si="24"/>
        <v>0.10218978102189781</v>
      </c>
      <c r="Q32" s="15">
        <f t="shared" si="25"/>
        <v>0.33496332518337407</v>
      </c>
    </row>
    <row r="33" spans="1:17" ht="15">
      <c r="A33" s="13" t="s">
        <v>41</v>
      </c>
      <c r="B33" s="45"/>
      <c r="C33" s="85">
        <f t="shared" si="18"/>
        <v>0</v>
      </c>
      <c r="D33" s="45"/>
      <c r="E33" s="14" t="e">
        <f t="shared" si="19"/>
        <v>#DIV/0!</v>
      </c>
      <c r="F33" s="53"/>
      <c r="G33" s="15" t="e">
        <f t="shared" si="20"/>
        <v>#DIV/0!</v>
      </c>
      <c r="H33" s="45"/>
      <c r="I33" s="15" t="e">
        <f t="shared" si="21"/>
        <v>#DIV/0!</v>
      </c>
      <c r="J33" s="85">
        <f t="shared" si="22"/>
        <v>0</v>
      </c>
      <c r="K33" s="45"/>
      <c r="L33" s="14" t="e">
        <f t="shared" si="26"/>
        <v>#DIV/0!</v>
      </c>
      <c r="M33" s="53"/>
      <c r="N33" s="14" t="e">
        <f t="shared" si="23"/>
        <v>#DIV/0!</v>
      </c>
      <c r="O33" s="53"/>
      <c r="P33" s="14" t="e">
        <f t="shared" si="24"/>
        <v>#DIV/0!</v>
      </c>
      <c r="Q33" s="15" t="e">
        <f t="shared" si="25"/>
        <v>#DIV/0!</v>
      </c>
    </row>
    <row r="34" spans="1:17" ht="15.75">
      <c r="A34" s="7" t="s">
        <v>42</v>
      </c>
      <c r="B34" s="49">
        <f>SUM(B26:B33)</f>
        <v>771</v>
      </c>
      <c r="C34" s="49">
        <f>SUM(C26:C33)</f>
        <v>636</v>
      </c>
      <c r="D34" s="49">
        <f>SUM(D26:D33)</f>
        <v>568</v>
      </c>
      <c r="E34" s="14">
        <f t="shared" si="19"/>
        <v>0.8930817610062893</v>
      </c>
      <c r="F34" s="49">
        <f>SUM(F26:F33)</f>
        <v>29</v>
      </c>
      <c r="G34" s="15">
        <f t="shared" si="20"/>
        <v>0.04559748427672956</v>
      </c>
      <c r="H34" s="49">
        <f>SUM(H26:H33)</f>
        <v>39</v>
      </c>
      <c r="I34" s="15">
        <f t="shared" si="21"/>
        <v>0.06132075471698113</v>
      </c>
      <c r="J34" s="49">
        <f>SUM(J26:J33)</f>
        <v>196</v>
      </c>
      <c r="K34" s="49">
        <f>SUM(K26:K33)</f>
        <v>173</v>
      </c>
      <c r="L34" s="14">
        <f t="shared" si="26"/>
        <v>0.8826530612244898</v>
      </c>
      <c r="M34" s="49">
        <f>SUM(M26:M33)</f>
        <v>4</v>
      </c>
      <c r="N34" s="14">
        <f t="shared" si="23"/>
        <v>0.02040816326530612</v>
      </c>
      <c r="O34" s="49">
        <f>SUM(O26:O33)</f>
        <v>19</v>
      </c>
      <c r="P34" s="14">
        <f t="shared" si="24"/>
        <v>0.09693877551020408</v>
      </c>
      <c r="Q34" s="16">
        <f t="shared" si="25"/>
        <v>0.3081761006289308</v>
      </c>
    </row>
    <row r="35" spans="1:17" ht="15.75">
      <c r="A35" s="23"/>
      <c r="B35" s="48"/>
      <c r="C35" s="48"/>
      <c r="D35" s="48"/>
      <c r="E35" s="24"/>
      <c r="F35" s="48"/>
      <c r="G35" s="25"/>
      <c r="H35" s="48"/>
      <c r="I35" s="25"/>
      <c r="J35" s="48"/>
      <c r="K35" s="48"/>
      <c r="L35" s="24"/>
      <c r="M35" s="48"/>
      <c r="N35" s="24"/>
      <c r="O35" s="48"/>
      <c r="P35" s="24"/>
      <c r="Q35" s="26"/>
    </row>
    <row r="36" spans="1:17" ht="15.75">
      <c r="A36" s="7" t="s">
        <v>43</v>
      </c>
      <c r="B36" s="49">
        <f>B12+B24+B34</f>
        <v>3624</v>
      </c>
      <c r="C36" s="49">
        <f>C12+C24+C34</f>
        <v>3334</v>
      </c>
      <c r="D36" s="49">
        <f>D12+D24+D34</f>
        <v>2845</v>
      </c>
      <c r="E36" s="14">
        <f>D36/C36</f>
        <v>0.8533293341331734</v>
      </c>
      <c r="F36" s="49">
        <f>F12+F24+F34</f>
        <v>246</v>
      </c>
      <c r="G36" s="15">
        <f>F36/C36</f>
        <v>0.07378524295140972</v>
      </c>
      <c r="H36" s="49">
        <f>H12+H24+H34</f>
        <v>243</v>
      </c>
      <c r="I36" s="15">
        <f>H36/C36</f>
        <v>0.07288542291541691</v>
      </c>
      <c r="J36" s="49">
        <f>J12+J24+J34</f>
        <v>810</v>
      </c>
      <c r="K36" s="49">
        <f>K12+K24+K34</f>
        <v>671</v>
      </c>
      <c r="L36" s="14">
        <f>K36/J36</f>
        <v>0.828395061728395</v>
      </c>
      <c r="M36" s="49">
        <f>M12+M24+M34</f>
        <v>61</v>
      </c>
      <c r="N36" s="14">
        <f>M36/J36</f>
        <v>0.07530864197530865</v>
      </c>
      <c r="O36" s="49">
        <f>O12+O24+O34</f>
        <v>78</v>
      </c>
      <c r="P36" s="14">
        <f>O36/J36</f>
        <v>0.0962962962962963</v>
      </c>
      <c r="Q36" s="16">
        <f>J36/C36</f>
        <v>0.2429514097180564</v>
      </c>
    </row>
    <row r="37" spans="1:17" ht="15.75">
      <c r="A37" s="23"/>
      <c r="B37" s="48"/>
      <c r="C37" s="48"/>
      <c r="D37" s="48"/>
      <c r="E37" s="24"/>
      <c r="F37" s="48"/>
      <c r="G37" s="25"/>
      <c r="H37" s="48"/>
      <c r="I37" s="25"/>
      <c r="J37" s="48"/>
      <c r="K37" s="48"/>
      <c r="L37" s="24"/>
      <c r="M37" s="48"/>
      <c r="N37" s="24"/>
      <c r="O37" s="48"/>
      <c r="P37" s="24"/>
      <c r="Q37" s="26"/>
    </row>
    <row r="38" spans="1:17" ht="15">
      <c r="A38" s="13" t="s">
        <v>44</v>
      </c>
      <c r="B38" s="45"/>
      <c r="C38" s="85">
        <f>SUM(D38+F38+H38)</f>
        <v>0</v>
      </c>
      <c r="D38" s="45"/>
      <c r="E38" s="14" t="e">
        <f>D38/C38</f>
        <v>#DIV/0!</v>
      </c>
      <c r="F38" s="53"/>
      <c r="G38" s="15" t="e">
        <f>F38/C38</f>
        <v>#DIV/0!</v>
      </c>
      <c r="H38" s="45"/>
      <c r="I38" s="15" t="e">
        <f>H38/C38</f>
        <v>#DIV/0!</v>
      </c>
      <c r="J38" s="85">
        <f>SUM(K38+M38+O38)</f>
        <v>0</v>
      </c>
      <c r="K38" s="45"/>
      <c r="L38" s="14" t="e">
        <f>K38/J38</f>
        <v>#DIV/0!</v>
      </c>
      <c r="M38" s="53"/>
      <c r="N38" s="14" t="e">
        <f>M38/J38</f>
        <v>#DIV/0!</v>
      </c>
      <c r="O38" s="53"/>
      <c r="P38" s="14" t="e">
        <f>O38/J38</f>
        <v>#DIV/0!</v>
      </c>
      <c r="Q38" s="15" t="e">
        <f>J38/C38</f>
        <v>#DIV/0!</v>
      </c>
    </row>
    <row r="39" spans="1:17" ht="15">
      <c r="A39" s="13" t="s">
        <v>45</v>
      </c>
      <c r="B39" s="45">
        <v>163</v>
      </c>
      <c r="C39" s="85">
        <f>SUM(D39+F39+H39)</f>
        <v>169</v>
      </c>
      <c r="D39" s="45">
        <v>149</v>
      </c>
      <c r="E39" s="14">
        <f>D39/C39</f>
        <v>0.8816568047337278</v>
      </c>
      <c r="F39" s="53">
        <v>12</v>
      </c>
      <c r="G39" s="15">
        <f>F39/C39</f>
        <v>0.07100591715976332</v>
      </c>
      <c r="H39" s="45">
        <v>8</v>
      </c>
      <c r="I39" s="15">
        <f>H39/C39</f>
        <v>0.047337278106508875</v>
      </c>
      <c r="J39" s="85">
        <f>SUM(K39+M39+O39)</f>
        <v>32</v>
      </c>
      <c r="K39" s="45">
        <v>30</v>
      </c>
      <c r="L39" s="14">
        <f>K39/J39</f>
        <v>0.9375</v>
      </c>
      <c r="M39" s="53">
        <v>2</v>
      </c>
      <c r="N39" s="14">
        <f>M39/J39</f>
        <v>0.0625</v>
      </c>
      <c r="O39" s="53">
        <v>0</v>
      </c>
      <c r="P39" s="14">
        <f>O39/J39</f>
        <v>0</v>
      </c>
      <c r="Q39" s="15">
        <f>J39/C39</f>
        <v>0.1893491124260355</v>
      </c>
    </row>
    <row r="40" spans="1:17" ht="15">
      <c r="A40" s="13" t="s">
        <v>46</v>
      </c>
      <c r="B40" s="45">
        <v>261</v>
      </c>
      <c r="C40" s="85">
        <f>SUM(D40+F40+H40)</f>
        <v>251</v>
      </c>
      <c r="D40" s="45">
        <v>203</v>
      </c>
      <c r="E40" s="14">
        <f>D40/C40</f>
        <v>0.8087649402390438</v>
      </c>
      <c r="F40" s="53">
        <v>21</v>
      </c>
      <c r="G40" s="15">
        <f>F40/C40</f>
        <v>0.08366533864541832</v>
      </c>
      <c r="H40" s="45">
        <v>27</v>
      </c>
      <c r="I40" s="15">
        <f>H40/C40</f>
        <v>0.10756972111553785</v>
      </c>
      <c r="J40" s="85">
        <f>SUM(K40+M40+O40)</f>
        <v>27</v>
      </c>
      <c r="K40" s="45">
        <v>9</v>
      </c>
      <c r="L40" s="14">
        <f>K40/J40</f>
        <v>0.3333333333333333</v>
      </c>
      <c r="M40" s="53">
        <v>10</v>
      </c>
      <c r="N40" s="14">
        <f>M40/J40</f>
        <v>0.37037037037037035</v>
      </c>
      <c r="O40" s="53">
        <v>8</v>
      </c>
      <c r="P40" s="14">
        <f>O40/J40</f>
        <v>0.2962962962962963</v>
      </c>
      <c r="Q40" s="15">
        <f>J40/C40</f>
        <v>0.10756972111553785</v>
      </c>
    </row>
    <row r="41" spans="1:17" ht="15.75">
      <c r="A41" s="7" t="s">
        <v>47</v>
      </c>
      <c r="B41" s="49">
        <f>SUM(B38:B40)</f>
        <v>424</v>
      </c>
      <c r="C41" s="49">
        <f>SUM(C38:C40)</f>
        <v>420</v>
      </c>
      <c r="D41" s="49">
        <f>SUM(D38:D40)</f>
        <v>352</v>
      </c>
      <c r="E41" s="14">
        <f>D41/C41</f>
        <v>0.8380952380952381</v>
      </c>
      <c r="F41" s="49">
        <f>SUM(F38:F40)</f>
        <v>33</v>
      </c>
      <c r="G41" s="15">
        <f>F41/C41</f>
        <v>0.07857142857142857</v>
      </c>
      <c r="H41" s="49">
        <f>SUM(H38:H40)</f>
        <v>35</v>
      </c>
      <c r="I41" s="15">
        <f>H41/C41</f>
        <v>0.08333333333333333</v>
      </c>
      <c r="J41" s="49">
        <f>SUM(J38:J40)</f>
        <v>59</v>
      </c>
      <c r="K41" s="49">
        <f>SUM(K38:K40)</f>
        <v>39</v>
      </c>
      <c r="L41" s="14">
        <f>K41/J41</f>
        <v>0.6610169491525424</v>
      </c>
      <c r="M41" s="49">
        <f>SUM(M38:M40)</f>
        <v>12</v>
      </c>
      <c r="N41" s="14">
        <f>M41/J41</f>
        <v>0.2033898305084746</v>
      </c>
      <c r="O41" s="49">
        <f>SUM(O38:O40)</f>
        <v>8</v>
      </c>
      <c r="P41" s="14">
        <f>O41/J41</f>
        <v>0.13559322033898305</v>
      </c>
      <c r="Q41" s="16">
        <f>J41/C41</f>
        <v>0.14047619047619048</v>
      </c>
    </row>
    <row r="42" spans="1:17" ht="15.75">
      <c r="A42" s="20"/>
      <c r="B42" s="50"/>
      <c r="C42" s="47"/>
      <c r="D42" s="47"/>
      <c r="E42" s="18"/>
      <c r="F42" s="54"/>
      <c r="G42" s="19"/>
      <c r="H42" s="55"/>
      <c r="I42" s="19"/>
      <c r="J42" s="47"/>
      <c r="K42" s="47"/>
      <c r="L42" s="18"/>
      <c r="M42" s="54"/>
      <c r="N42" s="18"/>
      <c r="O42" s="54"/>
      <c r="P42" s="18"/>
      <c r="Q42" s="19"/>
    </row>
    <row r="43" spans="1:17" ht="15">
      <c r="A43" s="13" t="s">
        <v>48</v>
      </c>
      <c r="B43" s="45">
        <v>92</v>
      </c>
      <c r="C43" s="85">
        <f aca="true" t="shared" si="27" ref="C43:C48">SUM(D43+F43+H43)</f>
        <v>88</v>
      </c>
      <c r="D43" s="45">
        <v>81</v>
      </c>
      <c r="E43" s="14">
        <f aca="true" t="shared" si="28" ref="E43:E48">D43/C43</f>
        <v>0.9204545454545454</v>
      </c>
      <c r="F43" s="53">
        <v>5</v>
      </c>
      <c r="G43" s="15">
        <f aca="true" t="shared" si="29" ref="G43:G48">F43/C43</f>
        <v>0.056818181818181816</v>
      </c>
      <c r="H43" s="45">
        <v>2</v>
      </c>
      <c r="I43" s="15">
        <f aca="true" t="shared" si="30" ref="I43:I48">H43/C43</f>
        <v>0.022727272727272728</v>
      </c>
      <c r="J43" s="85">
        <f aca="true" t="shared" si="31" ref="J43:J49">SUM(K43+M43+O43)</f>
        <v>24</v>
      </c>
      <c r="K43" s="45">
        <v>24</v>
      </c>
      <c r="L43" s="14">
        <f aca="true" t="shared" si="32" ref="L43:L50">K43/J43</f>
        <v>1</v>
      </c>
      <c r="M43" s="53">
        <v>0</v>
      </c>
      <c r="N43" s="14">
        <f aca="true" t="shared" si="33" ref="N43:N48">M43/J43</f>
        <v>0</v>
      </c>
      <c r="O43" s="53">
        <v>0</v>
      </c>
      <c r="P43" s="14">
        <f aca="true" t="shared" si="34" ref="P43:P50">O43/J43</f>
        <v>0</v>
      </c>
      <c r="Q43" s="15">
        <f aca="true" t="shared" si="35" ref="Q43:Q48">J43/C43</f>
        <v>0.2727272727272727</v>
      </c>
    </row>
    <row r="44" spans="1:17" ht="15">
      <c r="A44" s="13" t="s">
        <v>49</v>
      </c>
      <c r="B44" s="45"/>
      <c r="C44" s="85">
        <f t="shared" si="27"/>
        <v>0</v>
      </c>
      <c r="D44" s="45"/>
      <c r="E44" s="14" t="e">
        <f t="shared" si="28"/>
        <v>#DIV/0!</v>
      </c>
      <c r="F44" s="53"/>
      <c r="G44" s="15" t="e">
        <f t="shared" si="29"/>
        <v>#DIV/0!</v>
      </c>
      <c r="H44" s="45"/>
      <c r="I44" s="15" t="e">
        <f t="shared" si="30"/>
        <v>#DIV/0!</v>
      </c>
      <c r="J44" s="85">
        <f t="shared" si="31"/>
        <v>0</v>
      </c>
      <c r="K44" s="45"/>
      <c r="L44" s="14" t="e">
        <f t="shared" si="32"/>
        <v>#DIV/0!</v>
      </c>
      <c r="M44" s="53"/>
      <c r="N44" s="14" t="e">
        <f t="shared" si="33"/>
        <v>#DIV/0!</v>
      </c>
      <c r="O44" s="53"/>
      <c r="P44" s="14" t="e">
        <f t="shared" si="34"/>
        <v>#DIV/0!</v>
      </c>
      <c r="Q44" s="15" t="e">
        <f t="shared" si="35"/>
        <v>#DIV/0!</v>
      </c>
    </row>
    <row r="45" spans="1:17" ht="15">
      <c r="A45" s="13" t="s">
        <v>50</v>
      </c>
      <c r="B45" s="45"/>
      <c r="C45" s="85">
        <f t="shared" si="27"/>
        <v>0</v>
      </c>
      <c r="D45" s="45"/>
      <c r="E45" s="14" t="e">
        <f t="shared" si="28"/>
        <v>#DIV/0!</v>
      </c>
      <c r="F45" s="53"/>
      <c r="G45" s="15" t="e">
        <f t="shared" si="29"/>
        <v>#DIV/0!</v>
      </c>
      <c r="H45" s="45"/>
      <c r="I45" s="15" t="e">
        <f t="shared" si="30"/>
        <v>#DIV/0!</v>
      </c>
      <c r="J45" s="85">
        <f t="shared" si="31"/>
        <v>0</v>
      </c>
      <c r="K45" s="45"/>
      <c r="L45" s="14" t="e">
        <f t="shared" si="32"/>
        <v>#DIV/0!</v>
      </c>
      <c r="M45" s="53"/>
      <c r="N45" s="14" t="e">
        <f t="shared" si="33"/>
        <v>#DIV/0!</v>
      </c>
      <c r="O45" s="53"/>
      <c r="P45" s="14" t="e">
        <f t="shared" si="34"/>
        <v>#DIV/0!</v>
      </c>
      <c r="Q45" s="15" t="e">
        <f t="shared" si="35"/>
        <v>#DIV/0!</v>
      </c>
    </row>
    <row r="46" spans="1:17" ht="15">
      <c r="A46" s="13" t="s">
        <v>51</v>
      </c>
      <c r="B46" s="45"/>
      <c r="C46" s="85">
        <f t="shared" si="27"/>
        <v>0</v>
      </c>
      <c r="D46" s="45"/>
      <c r="E46" s="14" t="e">
        <f t="shared" si="28"/>
        <v>#DIV/0!</v>
      </c>
      <c r="F46" s="53"/>
      <c r="G46" s="15" t="e">
        <f t="shared" si="29"/>
        <v>#DIV/0!</v>
      </c>
      <c r="H46" s="45"/>
      <c r="I46" s="15" t="e">
        <f t="shared" si="30"/>
        <v>#DIV/0!</v>
      </c>
      <c r="J46" s="85">
        <f t="shared" si="31"/>
        <v>0</v>
      </c>
      <c r="K46" s="45"/>
      <c r="L46" s="14" t="e">
        <f t="shared" si="32"/>
        <v>#DIV/0!</v>
      </c>
      <c r="M46" s="53"/>
      <c r="N46" s="14" t="e">
        <f t="shared" si="33"/>
        <v>#DIV/0!</v>
      </c>
      <c r="O46" s="53"/>
      <c r="P46" s="14" t="e">
        <f t="shared" si="34"/>
        <v>#DIV/0!</v>
      </c>
      <c r="Q46" s="15" t="e">
        <f t="shared" si="35"/>
        <v>#DIV/0!</v>
      </c>
    </row>
    <row r="47" spans="1:17" ht="15">
      <c r="A47" s="13" t="s">
        <v>52</v>
      </c>
      <c r="B47" s="45">
        <v>84</v>
      </c>
      <c r="C47" s="85">
        <f t="shared" si="27"/>
        <v>88</v>
      </c>
      <c r="D47" s="45">
        <v>87</v>
      </c>
      <c r="E47" s="14">
        <f t="shared" si="28"/>
        <v>0.9886363636363636</v>
      </c>
      <c r="F47" s="53">
        <v>1</v>
      </c>
      <c r="G47" s="15">
        <f t="shared" si="29"/>
        <v>0.011363636363636364</v>
      </c>
      <c r="H47" s="45">
        <v>0</v>
      </c>
      <c r="I47" s="15">
        <f t="shared" si="30"/>
        <v>0</v>
      </c>
      <c r="J47" s="85">
        <f t="shared" si="31"/>
        <v>25</v>
      </c>
      <c r="K47" s="45">
        <v>25</v>
      </c>
      <c r="L47" s="14">
        <f t="shared" si="32"/>
        <v>1</v>
      </c>
      <c r="M47" s="53">
        <v>0</v>
      </c>
      <c r="N47" s="14">
        <f t="shared" si="33"/>
        <v>0</v>
      </c>
      <c r="O47" s="53">
        <v>0</v>
      </c>
      <c r="P47" s="14">
        <f t="shared" si="34"/>
        <v>0</v>
      </c>
      <c r="Q47" s="15">
        <f t="shared" si="35"/>
        <v>0.2840909090909091</v>
      </c>
    </row>
    <row r="48" spans="1:17" ht="15">
      <c r="A48" s="13" t="s">
        <v>53</v>
      </c>
      <c r="B48" s="45">
        <v>205</v>
      </c>
      <c r="C48" s="85">
        <f t="shared" si="27"/>
        <v>209</v>
      </c>
      <c r="D48" s="45">
        <v>201</v>
      </c>
      <c r="E48" s="14">
        <f t="shared" si="28"/>
        <v>0.9617224880382775</v>
      </c>
      <c r="F48" s="53">
        <v>6</v>
      </c>
      <c r="G48" s="15">
        <f t="shared" si="29"/>
        <v>0.028708133971291867</v>
      </c>
      <c r="H48" s="45">
        <v>2</v>
      </c>
      <c r="I48" s="15">
        <f t="shared" si="30"/>
        <v>0.009569377990430622</v>
      </c>
      <c r="J48" s="85">
        <f t="shared" si="31"/>
        <v>60</v>
      </c>
      <c r="K48" s="45">
        <v>59</v>
      </c>
      <c r="L48" s="14">
        <f t="shared" si="32"/>
        <v>0.9833333333333333</v>
      </c>
      <c r="M48" s="53">
        <v>0</v>
      </c>
      <c r="N48" s="14">
        <f t="shared" si="33"/>
        <v>0</v>
      </c>
      <c r="O48" s="53">
        <v>1</v>
      </c>
      <c r="P48" s="14">
        <f t="shared" si="34"/>
        <v>0.016666666666666666</v>
      </c>
      <c r="Q48" s="15">
        <f t="shared" si="35"/>
        <v>0.28708133971291866</v>
      </c>
    </row>
    <row r="49" spans="1:17" ht="15">
      <c r="A49" s="13" t="s">
        <v>92</v>
      </c>
      <c r="B49" s="45">
        <v>467</v>
      </c>
      <c r="C49" s="85">
        <f>SUM(D49+F49+H49)</f>
        <v>524</v>
      </c>
      <c r="D49" s="45">
        <v>389</v>
      </c>
      <c r="E49" s="14">
        <f>D49/C49</f>
        <v>0.7423664122137404</v>
      </c>
      <c r="F49" s="53">
        <v>65</v>
      </c>
      <c r="G49" s="15">
        <f>F49/C49</f>
        <v>0.12404580152671756</v>
      </c>
      <c r="H49" s="45">
        <v>70</v>
      </c>
      <c r="I49" s="15">
        <f>H49/C49</f>
        <v>0.13358778625954199</v>
      </c>
      <c r="J49" s="85">
        <f t="shared" si="31"/>
        <v>146</v>
      </c>
      <c r="K49" s="45">
        <v>63</v>
      </c>
      <c r="L49" s="14">
        <f t="shared" si="32"/>
        <v>0.4315068493150685</v>
      </c>
      <c r="M49" s="53">
        <v>47</v>
      </c>
      <c r="N49" s="14">
        <f>M49/J49</f>
        <v>0.3219178082191781</v>
      </c>
      <c r="O49" s="53">
        <v>36</v>
      </c>
      <c r="P49" s="14">
        <f t="shared" si="34"/>
        <v>0.2465753424657534</v>
      </c>
      <c r="Q49" s="15">
        <f>J49/C49</f>
        <v>0.2786259541984733</v>
      </c>
    </row>
    <row r="50" spans="1:17" ht="15.75">
      <c r="A50" s="7" t="s">
        <v>54</v>
      </c>
      <c r="B50" s="49">
        <f>SUM(B43:B49)</f>
        <v>848</v>
      </c>
      <c r="C50" s="49">
        <f>SUM(C43:C49)</f>
        <v>909</v>
      </c>
      <c r="D50" s="49">
        <f>SUM(D43:D49)</f>
        <v>758</v>
      </c>
      <c r="E50" s="14">
        <f>D50/C50</f>
        <v>0.8338833883388339</v>
      </c>
      <c r="F50" s="49">
        <f>SUM(F43:F49)</f>
        <v>77</v>
      </c>
      <c r="G50" s="15">
        <f>F50/C50</f>
        <v>0.0847084708470847</v>
      </c>
      <c r="H50" s="49">
        <f>SUM(H43:H49)</f>
        <v>74</v>
      </c>
      <c r="I50" s="15">
        <f>H50/C50</f>
        <v>0.0814081408140814</v>
      </c>
      <c r="J50" s="49">
        <f>SUM(J43:J49)</f>
        <v>255</v>
      </c>
      <c r="K50" s="49">
        <f>SUM(K43:K49)</f>
        <v>171</v>
      </c>
      <c r="L50" s="14">
        <f t="shared" si="32"/>
        <v>0.6705882352941176</v>
      </c>
      <c r="M50" s="49">
        <f>SUM(M43:M49)</f>
        <v>47</v>
      </c>
      <c r="N50" s="14">
        <f>M50/J50</f>
        <v>0.1843137254901961</v>
      </c>
      <c r="O50" s="49">
        <f>SUM(O43:O49)</f>
        <v>37</v>
      </c>
      <c r="P50" s="14">
        <f t="shared" si="34"/>
        <v>0.1450980392156863</v>
      </c>
      <c r="Q50" s="16">
        <f>J50/C50</f>
        <v>0.28052805280528054</v>
      </c>
    </row>
    <row r="51" spans="1:17" ht="15.75">
      <c r="A51" s="20"/>
      <c r="B51" s="50"/>
      <c r="C51" s="47"/>
      <c r="D51" s="47"/>
      <c r="E51" s="18"/>
      <c r="F51" s="54"/>
      <c r="G51" s="19"/>
      <c r="H51" s="55"/>
      <c r="I51" s="19"/>
      <c r="J51" s="47"/>
      <c r="K51" s="47"/>
      <c r="L51" s="18"/>
      <c r="M51" s="54"/>
      <c r="N51" s="18"/>
      <c r="O51" s="54"/>
      <c r="P51" s="18"/>
      <c r="Q51" s="19"/>
    </row>
    <row r="52" spans="1:17" ht="15">
      <c r="A52" s="13" t="s">
        <v>55</v>
      </c>
      <c r="B52" s="45">
        <v>62</v>
      </c>
      <c r="C52" s="85">
        <f>SUM(D52+F52+H52)</f>
        <v>68</v>
      </c>
      <c r="D52" s="45">
        <v>59</v>
      </c>
      <c r="E52" s="14">
        <f aca="true" t="shared" si="36" ref="E52:E57">D52/C52</f>
        <v>0.8676470588235294</v>
      </c>
      <c r="F52" s="53">
        <v>7</v>
      </c>
      <c r="G52" s="15">
        <f aca="true" t="shared" si="37" ref="G52:G57">F52/C52</f>
        <v>0.10294117647058823</v>
      </c>
      <c r="H52" s="45">
        <v>2</v>
      </c>
      <c r="I52" s="15">
        <f aca="true" t="shared" si="38" ref="I52:I57">H52/C52</f>
        <v>0.029411764705882353</v>
      </c>
      <c r="J52" s="85">
        <f>SUM(K52+M52+O52)</f>
        <v>6</v>
      </c>
      <c r="K52" s="45">
        <v>6</v>
      </c>
      <c r="L52" s="14">
        <f aca="true" t="shared" si="39" ref="L52:L57">K52/J52</f>
        <v>1</v>
      </c>
      <c r="M52" s="53">
        <v>0</v>
      </c>
      <c r="N52" s="14">
        <f aca="true" t="shared" si="40" ref="N52:N57">M52/J52</f>
        <v>0</v>
      </c>
      <c r="O52" s="53">
        <v>0</v>
      </c>
      <c r="P52" s="14">
        <f aca="true" t="shared" si="41" ref="P52:P57">O52/J52</f>
        <v>0</v>
      </c>
      <c r="Q52" s="15">
        <f aca="true" t="shared" si="42" ref="Q52:Q57">J52/C52</f>
        <v>0.08823529411764706</v>
      </c>
    </row>
    <row r="53" spans="1:17" ht="15">
      <c r="A53" s="13" t="s">
        <v>56</v>
      </c>
      <c r="B53" s="45">
        <v>144</v>
      </c>
      <c r="C53" s="85">
        <f>SUM(D53+F53+H53)</f>
        <v>162</v>
      </c>
      <c r="D53" s="45">
        <v>100</v>
      </c>
      <c r="E53" s="14">
        <f t="shared" si="36"/>
        <v>0.6172839506172839</v>
      </c>
      <c r="F53" s="53">
        <v>38</v>
      </c>
      <c r="G53" s="15">
        <f t="shared" si="37"/>
        <v>0.2345679012345679</v>
      </c>
      <c r="H53" s="45">
        <v>24</v>
      </c>
      <c r="I53" s="15">
        <f t="shared" si="38"/>
        <v>0.14814814814814814</v>
      </c>
      <c r="J53" s="85">
        <f>SUM(K53+M53+O53)</f>
        <v>41</v>
      </c>
      <c r="K53" s="45">
        <v>11</v>
      </c>
      <c r="L53" s="14">
        <f t="shared" si="39"/>
        <v>0.2682926829268293</v>
      </c>
      <c r="M53" s="53">
        <v>16</v>
      </c>
      <c r="N53" s="14">
        <f t="shared" si="40"/>
        <v>0.3902439024390244</v>
      </c>
      <c r="O53" s="53">
        <v>14</v>
      </c>
      <c r="P53" s="14">
        <f t="shared" si="41"/>
        <v>0.34146341463414637</v>
      </c>
      <c r="Q53" s="15">
        <f t="shared" si="42"/>
        <v>0.25308641975308643</v>
      </c>
    </row>
    <row r="54" spans="1:17" ht="15">
      <c r="A54" s="13" t="s">
        <v>57</v>
      </c>
      <c r="B54" s="45">
        <v>63</v>
      </c>
      <c r="C54" s="85">
        <f>SUM(D54+F54+H54)</f>
        <v>87</v>
      </c>
      <c r="D54" s="45">
        <v>68</v>
      </c>
      <c r="E54" s="14">
        <f t="shared" si="36"/>
        <v>0.7816091954022989</v>
      </c>
      <c r="F54" s="53">
        <v>19</v>
      </c>
      <c r="G54" s="15">
        <f t="shared" si="37"/>
        <v>0.21839080459770116</v>
      </c>
      <c r="H54" s="45">
        <v>0</v>
      </c>
      <c r="I54" s="15">
        <f t="shared" si="38"/>
        <v>0</v>
      </c>
      <c r="J54" s="85">
        <f>SUM(K54+M54+O54)</f>
        <v>3</v>
      </c>
      <c r="K54" s="45">
        <v>1</v>
      </c>
      <c r="L54" s="14">
        <f t="shared" si="39"/>
        <v>0.3333333333333333</v>
      </c>
      <c r="M54" s="53">
        <v>2</v>
      </c>
      <c r="N54" s="14">
        <f t="shared" si="40"/>
        <v>0.6666666666666666</v>
      </c>
      <c r="O54" s="53">
        <v>0</v>
      </c>
      <c r="P54" s="14">
        <f t="shared" si="41"/>
        <v>0</v>
      </c>
      <c r="Q54" s="15">
        <f t="shared" si="42"/>
        <v>0.034482758620689655</v>
      </c>
    </row>
    <row r="55" spans="1:17" ht="15">
      <c r="A55" s="13" t="s">
        <v>58</v>
      </c>
      <c r="B55" s="45">
        <v>40</v>
      </c>
      <c r="C55" s="85">
        <f>SUM(D55+F55+H55)</f>
        <v>38</v>
      </c>
      <c r="D55" s="45">
        <v>38</v>
      </c>
      <c r="E55" s="14">
        <f t="shared" si="36"/>
        <v>1</v>
      </c>
      <c r="F55" s="53">
        <v>0</v>
      </c>
      <c r="G55" s="15">
        <f t="shared" si="37"/>
        <v>0</v>
      </c>
      <c r="H55" s="45">
        <v>0</v>
      </c>
      <c r="I55" s="15">
        <f t="shared" si="38"/>
        <v>0</v>
      </c>
      <c r="J55" s="85">
        <f>SUM(K55+M55+O55)</f>
        <v>8</v>
      </c>
      <c r="K55" s="45">
        <v>8</v>
      </c>
      <c r="L55" s="14">
        <f t="shared" si="39"/>
        <v>1</v>
      </c>
      <c r="M55" s="53">
        <v>0</v>
      </c>
      <c r="N55" s="14">
        <f t="shared" si="40"/>
        <v>0</v>
      </c>
      <c r="O55" s="53">
        <v>0</v>
      </c>
      <c r="P55" s="14">
        <f t="shared" si="41"/>
        <v>0</v>
      </c>
      <c r="Q55" s="15">
        <f t="shared" si="42"/>
        <v>0.21052631578947367</v>
      </c>
    </row>
    <row r="56" spans="1:17" ht="15">
      <c r="A56" s="13" t="s">
        <v>59</v>
      </c>
      <c r="B56" s="45">
        <v>257</v>
      </c>
      <c r="C56" s="85">
        <f>SUM(D56+F56+H56)</f>
        <v>250</v>
      </c>
      <c r="D56" s="45">
        <v>218</v>
      </c>
      <c r="E56" s="14">
        <f t="shared" si="36"/>
        <v>0.872</v>
      </c>
      <c r="F56" s="53">
        <v>9</v>
      </c>
      <c r="G56" s="15">
        <f t="shared" si="37"/>
        <v>0.036</v>
      </c>
      <c r="H56" s="45">
        <v>23</v>
      </c>
      <c r="I56" s="15">
        <f t="shared" si="38"/>
        <v>0.092</v>
      </c>
      <c r="J56" s="85">
        <f>SUM(K56+M56+O56)</f>
        <v>92</v>
      </c>
      <c r="K56" s="45">
        <v>71</v>
      </c>
      <c r="L56" s="14">
        <f t="shared" si="39"/>
        <v>0.7717391304347826</v>
      </c>
      <c r="M56" s="53">
        <v>5</v>
      </c>
      <c r="N56" s="14">
        <f t="shared" si="40"/>
        <v>0.05434782608695652</v>
      </c>
      <c r="O56" s="53">
        <v>16</v>
      </c>
      <c r="P56" s="14">
        <f t="shared" si="41"/>
        <v>0.17391304347826086</v>
      </c>
      <c r="Q56" s="15">
        <f t="shared" si="42"/>
        <v>0.368</v>
      </c>
    </row>
    <row r="57" spans="1:17" ht="15.75">
      <c r="A57" s="7" t="s">
        <v>60</v>
      </c>
      <c r="B57" s="49">
        <f>SUM(B52:B56)</f>
        <v>566</v>
      </c>
      <c r="C57" s="49">
        <f>SUM(C52:C56)</f>
        <v>605</v>
      </c>
      <c r="D57" s="49">
        <f>SUM(D52:D56)</f>
        <v>483</v>
      </c>
      <c r="E57" s="14">
        <f t="shared" si="36"/>
        <v>0.7983471074380165</v>
      </c>
      <c r="F57" s="49">
        <f>SUM(F52:F56)</f>
        <v>73</v>
      </c>
      <c r="G57" s="15">
        <f t="shared" si="37"/>
        <v>0.1206611570247934</v>
      </c>
      <c r="H57" s="49">
        <f>SUM(H52:H56)</f>
        <v>49</v>
      </c>
      <c r="I57" s="15">
        <f t="shared" si="38"/>
        <v>0.08099173553719008</v>
      </c>
      <c r="J57" s="49">
        <f>SUM(J52:J56)</f>
        <v>150</v>
      </c>
      <c r="K57" s="49">
        <f>SUM(K52:K56)</f>
        <v>97</v>
      </c>
      <c r="L57" s="14">
        <f t="shared" si="39"/>
        <v>0.6466666666666666</v>
      </c>
      <c r="M57" s="49">
        <f>SUM(M52:M56)</f>
        <v>23</v>
      </c>
      <c r="N57" s="14">
        <f t="shared" si="40"/>
        <v>0.15333333333333332</v>
      </c>
      <c r="O57" s="49">
        <f>SUM(O52:O56)</f>
        <v>30</v>
      </c>
      <c r="P57" s="14">
        <f t="shared" si="41"/>
        <v>0.2</v>
      </c>
      <c r="Q57" s="16">
        <f t="shared" si="42"/>
        <v>0.24793388429752067</v>
      </c>
    </row>
    <row r="58" spans="1:17" ht="15.75">
      <c r="A58" s="20"/>
      <c r="B58" s="50"/>
      <c r="C58" s="47"/>
      <c r="D58" s="47"/>
      <c r="E58" s="18"/>
      <c r="F58" s="54"/>
      <c r="G58" s="19"/>
      <c r="H58" s="55"/>
      <c r="I58" s="19"/>
      <c r="J58" s="47"/>
      <c r="K58" s="47"/>
      <c r="L58" s="18"/>
      <c r="M58" s="54"/>
      <c r="N58" s="18"/>
      <c r="O58" s="54"/>
      <c r="P58" s="18"/>
      <c r="Q58" s="19"/>
    </row>
    <row r="59" spans="1:17" ht="15">
      <c r="A59" s="13" t="s">
        <v>61</v>
      </c>
      <c r="B59" s="45">
        <v>29</v>
      </c>
      <c r="C59" s="85">
        <f>SUM(D59+F59+H59)</f>
        <v>252</v>
      </c>
      <c r="D59" s="45">
        <v>50</v>
      </c>
      <c r="E59" s="14">
        <f>D59/C59</f>
        <v>0.1984126984126984</v>
      </c>
      <c r="F59" s="53">
        <v>194</v>
      </c>
      <c r="G59" s="15">
        <f>F59/C59</f>
        <v>0.7698412698412699</v>
      </c>
      <c r="H59" s="45">
        <v>8</v>
      </c>
      <c r="I59" s="15">
        <f>H59/C59</f>
        <v>0.031746031746031744</v>
      </c>
      <c r="J59" s="85">
        <f>SUM(K59+M59+O59)</f>
        <v>68</v>
      </c>
      <c r="K59" s="45">
        <v>17</v>
      </c>
      <c r="L59" s="14">
        <f>K59/J59</f>
        <v>0.25</v>
      </c>
      <c r="M59" s="53">
        <v>49</v>
      </c>
      <c r="N59" s="14">
        <f>M59/J59</f>
        <v>0.7205882352941176</v>
      </c>
      <c r="O59" s="53">
        <v>2</v>
      </c>
      <c r="P59" s="14">
        <f>O59/J59</f>
        <v>0.029411764705882353</v>
      </c>
      <c r="Q59" s="15">
        <f>J59/C59</f>
        <v>0.2698412698412698</v>
      </c>
    </row>
    <row r="60" spans="1:17" ht="15">
      <c r="A60" s="13" t="s">
        <v>62</v>
      </c>
      <c r="B60" s="45">
        <v>27</v>
      </c>
      <c r="C60" s="85">
        <f>SUM(D60+F60+H60)</f>
        <v>189</v>
      </c>
      <c r="D60" s="45">
        <v>33</v>
      </c>
      <c r="E60" s="14">
        <f>D60/C60</f>
        <v>0.1746031746031746</v>
      </c>
      <c r="F60" s="53">
        <v>155</v>
      </c>
      <c r="G60" s="15">
        <f>F60/C60</f>
        <v>0.8201058201058201</v>
      </c>
      <c r="H60" s="45">
        <v>1</v>
      </c>
      <c r="I60" s="15">
        <f>H60/C60</f>
        <v>0.005291005291005291</v>
      </c>
      <c r="J60" s="85">
        <f>SUM(K60+M60+O60)</f>
        <v>36</v>
      </c>
      <c r="K60" s="45">
        <v>8</v>
      </c>
      <c r="L60" s="14">
        <f>K60/J60</f>
        <v>0.2222222222222222</v>
      </c>
      <c r="M60" s="53">
        <v>28</v>
      </c>
      <c r="N60" s="14">
        <f>M60/J60</f>
        <v>0.7777777777777778</v>
      </c>
      <c r="O60" s="53">
        <v>0</v>
      </c>
      <c r="P60" s="14">
        <f>O60/J60</f>
        <v>0</v>
      </c>
      <c r="Q60" s="15">
        <f>J60/C60</f>
        <v>0.19047619047619047</v>
      </c>
    </row>
    <row r="61" spans="1:17" ht="15">
      <c r="A61" s="13" t="s">
        <v>63</v>
      </c>
      <c r="B61" s="45">
        <v>80</v>
      </c>
      <c r="C61" s="85">
        <f>SUM(D61+F61+H61)</f>
        <v>148</v>
      </c>
      <c r="D61" s="45">
        <v>82</v>
      </c>
      <c r="E61" s="14">
        <f>D61/C61</f>
        <v>0.5540540540540541</v>
      </c>
      <c r="F61" s="53">
        <v>50</v>
      </c>
      <c r="G61" s="15">
        <f>F61/C61</f>
        <v>0.33783783783783783</v>
      </c>
      <c r="H61" s="45">
        <v>16</v>
      </c>
      <c r="I61" s="15">
        <f>H61/C61</f>
        <v>0.10810810810810811</v>
      </c>
      <c r="J61" s="85">
        <f>SUM(K61+M61+O61)</f>
        <v>9</v>
      </c>
      <c r="K61" s="45">
        <v>4</v>
      </c>
      <c r="L61" s="14">
        <f>K61/J61</f>
        <v>0.4444444444444444</v>
      </c>
      <c r="M61" s="53">
        <v>3</v>
      </c>
      <c r="N61" s="14">
        <f>M61/J61</f>
        <v>0.3333333333333333</v>
      </c>
      <c r="O61" s="53">
        <v>2</v>
      </c>
      <c r="P61" s="14">
        <f>O61/J61</f>
        <v>0.2222222222222222</v>
      </c>
      <c r="Q61" s="15">
        <f>J61/C61</f>
        <v>0.060810810810810814</v>
      </c>
    </row>
    <row r="62" spans="1:17" ht="15">
      <c r="A62" s="13" t="s">
        <v>64</v>
      </c>
      <c r="B62" s="45">
        <v>109</v>
      </c>
      <c r="C62" s="85">
        <f>SUM(D62+F62+H62)</f>
        <v>248</v>
      </c>
      <c r="D62" s="45">
        <v>154</v>
      </c>
      <c r="E62" s="14">
        <f>D62/C62</f>
        <v>0.6209677419354839</v>
      </c>
      <c r="F62" s="53">
        <v>54</v>
      </c>
      <c r="G62" s="15">
        <f>F62/C62</f>
        <v>0.21774193548387097</v>
      </c>
      <c r="H62" s="45">
        <v>40</v>
      </c>
      <c r="I62" s="15">
        <f>H62/C62</f>
        <v>0.16129032258064516</v>
      </c>
      <c r="J62" s="85">
        <f>SUM(K62+M62+O62)</f>
        <v>56</v>
      </c>
      <c r="K62" s="45">
        <v>25</v>
      </c>
      <c r="L62" s="14">
        <f>K62/J62</f>
        <v>0.44642857142857145</v>
      </c>
      <c r="M62" s="53">
        <v>16</v>
      </c>
      <c r="N62" s="14">
        <f>M62/J62</f>
        <v>0.2857142857142857</v>
      </c>
      <c r="O62" s="53">
        <v>15</v>
      </c>
      <c r="P62" s="14">
        <f>O62/J62</f>
        <v>0.26785714285714285</v>
      </c>
      <c r="Q62" s="15">
        <f>J62/C62</f>
        <v>0.22580645161290322</v>
      </c>
    </row>
    <row r="63" spans="1:17" ht="15.75">
      <c r="A63" s="7" t="s">
        <v>65</v>
      </c>
      <c r="B63" s="49">
        <f>SUM(B59:B62)</f>
        <v>245</v>
      </c>
      <c r="C63" s="49">
        <f>SUM(C59:C62)</f>
        <v>837</v>
      </c>
      <c r="D63" s="49">
        <f>SUM(D59:D62)</f>
        <v>319</v>
      </c>
      <c r="E63" s="14">
        <f>D63/C63</f>
        <v>0.3811230585424134</v>
      </c>
      <c r="F63" s="49">
        <f>SUM(F59:F62)</f>
        <v>453</v>
      </c>
      <c r="G63" s="15">
        <f>F63/C63</f>
        <v>0.5412186379928315</v>
      </c>
      <c r="H63" s="49">
        <f>SUM(H59:H62)</f>
        <v>65</v>
      </c>
      <c r="I63" s="15">
        <f>H63/C63</f>
        <v>0.07765830346475508</v>
      </c>
      <c r="J63" s="49">
        <f>SUM(J59:J62)</f>
        <v>169</v>
      </c>
      <c r="K63" s="49">
        <f>SUM(K59:K62)</f>
        <v>54</v>
      </c>
      <c r="L63" s="14">
        <f>K63/J63</f>
        <v>0.31952662721893493</v>
      </c>
      <c r="M63" s="49">
        <f>SUM(M59:M62)</f>
        <v>96</v>
      </c>
      <c r="N63" s="14">
        <f>M63/J63</f>
        <v>0.5680473372781065</v>
      </c>
      <c r="O63" s="49">
        <f>SUM(O59:O62)</f>
        <v>19</v>
      </c>
      <c r="P63" s="14">
        <f>O63/J63</f>
        <v>0.11242603550295859</v>
      </c>
      <c r="Q63" s="16">
        <f>J63/C63</f>
        <v>0.2019115890083632</v>
      </c>
    </row>
    <row r="64" spans="1:17" ht="15.75">
      <c r="A64" s="20"/>
      <c r="B64" s="50"/>
      <c r="C64" s="47"/>
      <c r="D64" s="47"/>
      <c r="E64" s="18"/>
      <c r="F64" s="54"/>
      <c r="G64" s="19"/>
      <c r="H64" s="55"/>
      <c r="I64" s="19"/>
      <c r="J64" s="47"/>
      <c r="K64" s="47"/>
      <c r="L64" s="18"/>
      <c r="M64" s="54"/>
      <c r="N64" s="18"/>
      <c r="O64" s="54"/>
      <c r="P64" s="18"/>
      <c r="Q64" s="19"/>
    </row>
    <row r="65" spans="1:17" ht="15">
      <c r="A65" s="13" t="s">
        <v>66</v>
      </c>
      <c r="B65" s="45">
        <v>48</v>
      </c>
      <c r="C65" s="85">
        <f>SUM(D65+F65+H65)</f>
        <v>42</v>
      </c>
      <c r="D65" s="45">
        <v>29</v>
      </c>
      <c r="E65" s="14">
        <f>D65/C65</f>
        <v>0.6904761904761905</v>
      </c>
      <c r="F65" s="53">
        <v>8</v>
      </c>
      <c r="G65" s="15">
        <f>F65/C65</f>
        <v>0.19047619047619047</v>
      </c>
      <c r="H65" s="45">
        <v>5</v>
      </c>
      <c r="I65" s="15">
        <f>H65/C65</f>
        <v>0.11904761904761904</v>
      </c>
      <c r="J65" s="85">
        <f>SUM(K65+M65+O65)</f>
        <v>12</v>
      </c>
      <c r="K65" s="45">
        <v>3</v>
      </c>
      <c r="L65" s="14">
        <f>K65/J65</f>
        <v>0.25</v>
      </c>
      <c r="M65" s="53">
        <v>5</v>
      </c>
      <c r="N65" s="14">
        <f>M65/J65</f>
        <v>0.4166666666666667</v>
      </c>
      <c r="O65" s="53">
        <v>4</v>
      </c>
      <c r="P65" s="14">
        <f>O65/J65</f>
        <v>0.3333333333333333</v>
      </c>
      <c r="Q65" s="15">
        <f>J65/C65</f>
        <v>0.2857142857142857</v>
      </c>
    </row>
    <row r="66" spans="1:17" ht="15">
      <c r="A66" s="13" t="s">
        <v>67</v>
      </c>
      <c r="B66" s="45">
        <v>5</v>
      </c>
      <c r="C66" s="85">
        <f>SUM(D66+F66+H66)</f>
        <v>4</v>
      </c>
      <c r="D66" s="45">
        <v>2</v>
      </c>
      <c r="E66" s="14">
        <f>D66/C66</f>
        <v>0.5</v>
      </c>
      <c r="F66" s="53">
        <v>1</v>
      </c>
      <c r="G66" s="15">
        <f>F66/C66</f>
        <v>0.25</v>
      </c>
      <c r="H66" s="45">
        <v>1</v>
      </c>
      <c r="I66" s="15">
        <f>H66/C66</f>
        <v>0.25</v>
      </c>
      <c r="J66" s="85">
        <f>SUM(K66+M66+O66)</f>
        <v>1</v>
      </c>
      <c r="K66" s="45">
        <v>0</v>
      </c>
      <c r="L66" s="14">
        <f>K66/J66</f>
        <v>0</v>
      </c>
      <c r="M66" s="53">
        <v>1</v>
      </c>
      <c r="N66" s="14">
        <f>M66/J66</f>
        <v>1</v>
      </c>
      <c r="O66" s="53">
        <v>0</v>
      </c>
      <c r="P66" s="14">
        <f>O66/J66</f>
        <v>0</v>
      </c>
      <c r="Q66" s="15">
        <f>J66/C66</f>
        <v>0.25</v>
      </c>
    </row>
    <row r="67" spans="1:17" ht="15.75">
      <c r="A67" s="7" t="s">
        <v>68</v>
      </c>
      <c r="B67" s="49">
        <f>SUM(B65:B66)</f>
        <v>53</v>
      </c>
      <c r="C67" s="49">
        <f>SUM(C65:C66)</f>
        <v>46</v>
      </c>
      <c r="D67" s="49">
        <f>SUM(D65:D66)</f>
        <v>31</v>
      </c>
      <c r="E67" s="14">
        <f>D67/C67</f>
        <v>0.6739130434782609</v>
      </c>
      <c r="F67" s="49">
        <f>SUM(F65:F66)</f>
        <v>9</v>
      </c>
      <c r="G67" s="15">
        <f>F67/C67</f>
        <v>0.1956521739130435</v>
      </c>
      <c r="H67" s="49">
        <f>SUM(H65:H66)</f>
        <v>6</v>
      </c>
      <c r="I67" s="15">
        <f>H67/C67</f>
        <v>0.13043478260869565</v>
      </c>
      <c r="J67" s="49">
        <f>SUM(J65:J66)</f>
        <v>13</v>
      </c>
      <c r="K67" s="49">
        <f>SUM(K65:K66)</f>
        <v>3</v>
      </c>
      <c r="L67" s="14">
        <f>K67/J67</f>
        <v>0.23076923076923078</v>
      </c>
      <c r="M67" s="49">
        <f>SUM(M65:M66)</f>
        <v>6</v>
      </c>
      <c r="N67" s="14">
        <f>M67/J67</f>
        <v>0.46153846153846156</v>
      </c>
      <c r="O67" s="49">
        <f>SUM(O65:O66)</f>
        <v>4</v>
      </c>
      <c r="P67" s="14">
        <f>O67/J67</f>
        <v>0.3076923076923077</v>
      </c>
      <c r="Q67" s="16">
        <f>J67/C67</f>
        <v>0.2826086956521739</v>
      </c>
    </row>
    <row r="68" spans="1:17" ht="15.75">
      <c r="A68" s="20"/>
      <c r="B68" s="50"/>
      <c r="C68" s="47"/>
      <c r="D68" s="47"/>
      <c r="E68" s="18"/>
      <c r="F68" s="54"/>
      <c r="G68" s="19"/>
      <c r="H68" s="55"/>
      <c r="I68" s="19"/>
      <c r="J68" s="47"/>
      <c r="K68" s="47"/>
      <c r="L68" s="18"/>
      <c r="M68" s="54"/>
      <c r="N68" s="18"/>
      <c r="O68" s="54"/>
      <c r="P68" s="18"/>
      <c r="Q68" s="19"/>
    </row>
    <row r="69" spans="1:17" ht="15.75">
      <c r="A69" s="7" t="s">
        <v>69</v>
      </c>
      <c r="B69" s="49">
        <f>SUM(B41,B50,B57,B63,B67)</f>
        <v>2136</v>
      </c>
      <c r="C69" s="49">
        <f>SUM(C41,C50,C57,C63,C67)</f>
        <v>2817</v>
      </c>
      <c r="D69" s="49">
        <f>SUM(D41,D50,D57,D63,D67)</f>
        <v>1943</v>
      </c>
      <c r="E69" s="14">
        <f>D69/C69</f>
        <v>0.6897408590699325</v>
      </c>
      <c r="F69" s="49">
        <f>SUM(F41,F50,F57,F63,F67)</f>
        <v>645</v>
      </c>
      <c r="G69" s="15">
        <f>F69/C69</f>
        <v>0.22896698615548455</v>
      </c>
      <c r="H69" s="49">
        <f>SUM(H41,H50,H57,H63,H67)</f>
        <v>229</v>
      </c>
      <c r="I69" s="15">
        <f>H69/C69</f>
        <v>0.08129215477458289</v>
      </c>
      <c r="J69" s="49">
        <f>SUM(J41,J50,J57,J63,J67)</f>
        <v>646</v>
      </c>
      <c r="K69" s="49">
        <f>SUM(K41,K50,K57,K63,K67)</f>
        <v>364</v>
      </c>
      <c r="L69" s="14">
        <f>K69/J69</f>
        <v>0.5634674922600619</v>
      </c>
      <c r="M69" s="49">
        <f>SUM(M41,M50,M57,M63,M67)</f>
        <v>184</v>
      </c>
      <c r="N69" s="14">
        <f>M69/J69</f>
        <v>0.2848297213622291</v>
      </c>
      <c r="O69" s="49">
        <f>SUM(O41,O50,O57,O63,O67)</f>
        <v>98</v>
      </c>
      <c r="P69" s="14">
        <f>O69/J69</f>
        <v>0.15170278637770898</v>
      </c>
      <c r="Q69" s="16">
        <f>J69/C69</f>
        <v>0.22932197373091942</v>
      </c>
    </row>
    <row r="70" spans="1:17" ht="15.75">
      <c r="A70" s="1"/>
      <c r="B70" s="50"/>
      <c r="C70" s="47"/>
      <c r="D70" s="47"/>
      <c r="E70" s="18"/>
      <c r="F70" s="54"/>
      <c r="G70" s="19"/>
      <c r="H70" s="55"/>
      <c r="I70" s="19"/>
      <c r="J70" s="47"/>
      <c r="K70" s="47"/>
      <c r="L70" s="18"/>
      <c r="M70" s="54"/>
      <c r="N70" s="18"/>
      <c r="O70" s="54"/>
      <c r="P70" s="18"/>
      <c r="Q70" s="19"/>
    </row>
    <row r="71" spans="1:17" ht="15.75">
      <c r="A71" s="7" t="s">
        <v>70</v>
      </c>
      <c r="B71" s="49">
        <f>B36+B69</f>
        <v>5760</v>
      </c>
      <c r="C71" s="49">
        <f>C36+C69</f>
        <v>6151</v>
      </c>
      <c r="D71" s="49">
        <f>D36+D69</f>
        <v>4788</v>
      </c>
      <c r="E71" s="14">
        <f>D71/C71</f>
        <v>0.7784100146317672</v>
      </c>
      <c r="F71" s="49">
        <f>F36+F69</f>
        <v>891</v>
      </c>
      <c r="G71" s="15">
        <f>F71/C71</f>
        <v>0.14485449520403187</v>
      </c>
      <c r="H71" s="49">
        <f>H36+H69</f>
        <v>472</v>
      </c>
      <c r="I71" s="15">
        <f>H71/C71</f>
        <v>0.07673549016420095</v>
      </c>
      <c r="J71" s="49">
        <f>J36+J69</f>
        <v>1456</v>
      </c>
      <c r="K71" s="49">
        <f>K36+K69</f>
        <v>1035</v>
      </c>
      <c r="L71" s="14">
        <f>K71/J71</f>
        <v>0.7108516483516484</v>
      </c>
      <c r="M71" s="49">
        <f>M36+M69</f>
        <v>245</v>
      </c>
      <c r="N71" s="14">
        <f>M71/J71</f>
        <v>0.16826923076923078</v>
      </c>
      <c r="O71" s="49">
        <f>O36+O69</f>
        <v>176</v>
      </c>
      <c r="P71" s="14">
        <f>O71/J71</f>
        <v>0.12087912087912088</v>
      </c>
      <c r="Q71" s="16">
        <f>J71/C71</f>
        <v>0.2367094781336368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pane xSplit="1" ySplit="3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4" sqref="F54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394</v>
      </c>
      <c r="C4" s="85">
        <f aca="true" t="shared" si="0" ref="C4:C11">SUM(D4+F4+H4)</f>
        <v>432</v>
      </c>
      <c r="D4" s="45">
        <v>332</v>
      </c>
      <c r="E4" s="14">
        <f aca="true" t="shared" si="1" ref="E4:E12">D4/C4</f>
        <v>0.7685185185185185</v>
      </c>
      <c r="F4" s="53">
        <v>26</v>
      </c>
      <c r="G4" s="15">
        <f aca="true" t="shared" si="2" ref="G4:G12">F4/C4</f>
        <v>0.06018518518518518</v>
      </c>
      <c r="H4" s="45">
        <v>74</v>
      </c>
      <c r="I4" s="15">
        <f aca="true" t="shared" si="3" ref="I4:I12">H4/C4</f>
        <v>0.1712962962962963</v>
      </c>
      <c r="J4" s="85">
        <f aca="true" t="shared" si="4" ref="J4:J11">SUM(K4+M4+O4)</f>
        <v>138</v>
      </c>
      <c r="K4" s="45">
        <v>116</v>
      </c>
      <c r="L4" s="14">
        <f aca="true" t="shared" si="5" ref="L4:L12">K4/J4</f>
        <v>0.8405797101449275</v>
      </c>
      <c r="M4" s="53">
        <v>2</v>
      </c>
      <c r="N4" s="14">
        <f aca="true" t="shared" si="6" ref="N4:N12">M4/J4</f>
        <v>0.014492753623188406</v>
      </c>
      <c r="O4" s="53">
        <v>20</v>
      </c>
      <c r="P4" s="14">
        <f aca="true" t="shared" si="7" ref="P4:P12">O4/J4</f>
        <v>0.14492753623188406</v>
      </c>
      <c r="Q4" s="15">
        <f aca="true" t="shared" si="8" ref="Q4:Q12">J4/C4</f>
        <v>0.3194444444444444</v>
      </c>
    </row>
    <row r="5" spans="1:17" ht="15">
      <c r="A5" s="13" t="s">
        <v>16</v>
      </c>
      <c r="B5" s="45">
        <v>273</v>
      </c>
      <c r="C5" s="85">
        <f t="shared" si="0"/>
        <v>280</v>
      </c>
      <c r="D5" s="45">
        <v>243</v>
      </c>
      <c r="E5" s="14">
        <f t="shared" si="1"/>
        <v>0.8678571428571429</v>
      </c>
      <c r="F5" s="53">
        <v>22</v>
      </c>
      <c r="G5" s="15">
        <f t="shared" si="2"/>
        <v>0.07857142857142857</v>
      </c>
      <c r="H5" s="45">
        <v>15</v>
      </c>
      <c r="I5" s="15">
        <f t="shared" si="3"/>
        <v>0.05357142857142857</v>
      </c>
      <c r="J5" s="85">
        <f t="shared" si="4"/>
        <v>44</v>
      </c>
      <c r="K5" s="45">
        <v>34</v>
      </c>
      <c r="L5" s="14">
        <f t="shared" si="5"/>
        <v>0.7727272727272727</v>
      </c>
      <c r="M5" s="53">
        <v>7</v>
      </c>
      <c r="N5" s="14">
        <f t="shared" si="6"/>
        <v>0.1590909090909091</v>
      </c>
      <c r="O5" s="53">
        <v>3</v>
      </c>
      <c r="P5" s="14">
        <f t="shared" si="7"/>
        <v>0.06818181818181818</v>
      </c>
      <c r="Q5" s="15">
        <f t="shared" si="8"/>
        <v>0.15714285714285714</v>
      </c>
    </row>
    <row r="6" spans="1:17" ht="15">
      <c r="A6" s="13" t="s">
        <v>17</v>
      </c>
      <c r="B6" s="45">
        <v>53</v>
      </c>
      <c r="C6" s="85">
        <f t="shared" si="0"/>
        <v>69</v>
      </c>
      <c r="D6" s="45">
        <v>52</v>
      </c>
      <c r="E6" s="14">
        <f t="shared" si="1"/>
        <v>0.7536231884057971</v>
      </c>
      <c r="F6" s="53">
        <v>9</v>
      </c>
      <c r="G6" s="15">
        <f t="shared" si="2"/>
        <v>0.13043478260869565</v>
      </c>
      <c r="H6" s="45">
        <v>8</v>
      </c>
      <c r="I6" s="15">
        <f t="shared" si="3"/>
        <v>0.11594202898550725</v>
      </c>
      <c r="J6" s="85">
        <f t="shared" si="4"/>
        <v>5</v>
      </c>
      <c r="K6" s="45">
        <v>1</v>
      </c>
      <c r="L6" s="14">
        <f t="shared" si="5"/>
        <v>0.2</v>
      </c>
      <c r="M6" s="53">
        <v>2</v>
      </c>
      <c r="N6" s="14">
        <f t="shared" si="6"/>
        <v>0.4</v>
      </c>
      <c r="O6" s="53">
        <v>2</v>
      </c>
      <c r="P6" s="14">
        <f t="shared" si="7"/>
        <v>0.4</v>
      </c>
      <c r="Q6" s="15">
        <f t="shared" si="8"/>
        <v>0.07246376811594203</v>
      </c>
    </row>
    <row r="7" spans="1:17" ht="15">
      <c r="A7" s="13" t="s">
        <v>18</v>
      </c>
      <c r="B7" s="45">
        <v>32</v>
      </c>
      <c r="C7" s="85">
        <f t="shared" si="0"/>
        <v>38</v>
      </c>
      <c r="D7" s="45">
        <v>26</v>
      </c>
      <c r="E7" s="14">
        <f t="shared" si="1"/>
        <v>0.6842105263157895</v>
      </c>
      <c r="F7" s="53">
        <v>12</v>
      </c>
      <c r="G7" s="15">
        <f t="shared" si="2"/>
        <v>0.3157894736842105</v>
      </c>
      <c r="H7" s="45">
        <v>0</v>
      </c>
      <c r="I7" s="15">
        <f t="shared" si="3"/>
        <v>0</v>
      </c>
      <c r="J7" s="85">
        <f t="shared" si="4"/>
        <v>3</v>
      </c>
      <c r="K7" s="45">
        <v>0</v>
      </c>
      <c r="L7" s="14">
        <f t="shared" si="5"/>
        <v>0</v>
      </c>
      <c r="M7" s="53">
        <v>3</v>
      </c>
      <c r="N7" s="14">
        <f t="shared" si="6"/>
        <v>1</v>
      </c>
      <c r="O7" s="53">
        <v>0</v>
      </c>
      <c r="P7" s="14">
        <f t="shared" si="7"/>
        <v>0</v>
      </c>
      <c r="Q7" s="15">
        <f t="shared" si="8"/>
        <v>0.07894736842105263</v>
      </c>
    </row>
    <row r="8" spans="1:17" ht="15">
      <c r="A8" s="13" t="s">
        <v>19</v>
      </c>
      <c r="B8" s="45">
        <v>52</v>
      </c>
      <c r="C8" s="85">
        <f t="shared" si="0"/>
        <v>57</v>
      </c>
      <c r="D8" s="45">
        <v>42</v>
      </c>
      <c r="E8" s="14">
        <f t="shared" si="1"/>
        <v>0.7368421052631579</v>
      </c>
      <c r="F8" s="53">
        <v>14</v>
      </c>
      <c r="G8" s="15">
        <f t="shared" si="2"/>
        <v>0.24561403508771928</v>
      </c>
      <c r="H8" s="45">
        <v>1</v>
      </c>
      <c r="I8" s="15">
        <f t="shared" si="3"/>
        <v>0.017543859649122806</v>
      </c>
      <c r="J8" s="85">
        <f t="shared" si="4"/>
        <v>4</v>
      </c>
      <c r="K8" s="45">
        <v>1</v>
      </c>
      <c r="L8" s="14">
        <f t="shared" si="5"/>
        <v>0.25</v>
      </c>
      <c r="M8" s="53">
        <v>3</v>
      </c>
      <c r="N8" s="14">
        <f t="shared" si="6"/>
        <v>0.75</v>
      </c>
      <c r="O8" s="53">
        <v>0</v>
      </c>
      <c r="P8" s="14">
        <f t="shared" si="7"/>
        <v>0</v>
      </c>
      <c r="Q8" s="15">
        <f t="shared" si="8"/>
        <v>0.07017543859649122</v>
      </c>
    </row>
    <row r="9" spans="1:17" ht="15">
      <c r="A9" s="13" t="s">
        <v>20</v>
      </c>
      <c r="B9" s="45">
        <v>45</v>
      </c>
      <c r="C9" s="85">
        <f t="shared" si="0"/>
        <v>46</v>
      </c>
      <c r="D9" s="45">
        <v>37</v>
      </c>
      <c r="E9" s="14">
        <f t="shared" si="1"/>
        <v>0.8043478260869565</v>
      </c>
      <c r="F9" s="53">
        <v>9</v>
      </c>
      <c r="G9" s="15">
        <f t="shared" si="2"/>
        <v>0.1956521739130435</v>
      </c>
      <c r="H9" s="45">
        <v>0</v>
      </c>
      <c r="I9" s="15">
        <f t="shared" si="3"/>
        <v>0</v>
      </c>
      <c r="J9" s="85">
        <f t="shared" si="4"/>
        <v>8</v>
      </c>
      <c r="K9" s="45">
        <v>7</v>
      </c>
      <c r="L9" s="14">
        <f t="shared" si="5"/>
        <v>0.875</v>
      </c>
      <c r="M9" s="53">
        <v>1</v>
      </c>
      <c r="N9" s="14">
        <f t="shared" si="6"/>
        <v>0.125</v>
      </c>
      <c r="O9" s="53">
        <v>0</v>
      </c>
      <c r="P9" s="14">
        <f t="shared" si="7"/>
        <v>0</v>
      </c>
      <c r="Q9" s="15">
        <f t="shared" si="8"/>
        <v>0.17391304347826086</v>
      </c>
    </row>
    <row r="10" spans="1:17" ht="15">
      <c r="A10" s="13" t="s">
        <v>21</v>
      </c>
      <c r="B10" s="45">
        <v>29</v>
      </c>
      <c r="C10" s="85">
        <f t="shared" si="0"/>
        <v>40</v>
      </c>
      <c r="D10" s="45">
        <v>33</v>
      </c>
      <c r="E10" s="14">
        <f t="shared" si="1"/>
        <v>0.825</v>
      </c>
      <c r="F10" s="53">
        <v>4</v>
      </c>
      <c r="G10" s="15">
        <f t="shared" si="2"/>
        <v>0.1</v>
      </c>
      <c r="H10" s="45">
        <v>3</v>
      </c>
      <c r="I10" s="15">
        <f t="shared" si="3"/>
        <v>0.075</v>
      </c>
      <c r="J10" s="85">
        <f t="shared" si="4"/>
        <v>3</v>
      </c>
      <c r="K10" s="45">
        <v>2</v>
      </c>
      <c r="L10" s="14">
        <f t="shared" si="5"/>
        <v>0.6666666666666666</v>
      </c>
      <c r="M10" s="53">
        <v>1</v>
      </c>
      <c r="N10" s="14">
        <f t="shared" si="6"/>
        <v>0.3333333333333333</v>
      </c>
      <c r="O10" s="53">
        <v>0</v>
      </c>
      <c r="P10" s="14">
        <f t="shared" si="7"/>
        <v>0</v>
      </c>
      <c r="Q10" s="15">
        <f t="shared" si="8"/>
        <v>0.075</v>
      </c>
    </row>
    <row r="11" spans="1:17" ht="15">
      <c r="A11" s="13" t="s">
        <v>22</v>
      </c>
      <c r="B11" s="45">
        <v>242</v>
      </c>
      <c r="C11" s="85">
        <f t="shared" si="0"/>
        <v>293</v>
      </c>
      <c r="D11" s="45">
        <v>242</v>
      </c>
      <c r="E11" s="14">
        <f t="shared" si="1"/>
        <v>0.825938566552901</v>
      </c>
      <c r="F11" s="53">
        <v>37</v>
      </c>
      <c r="G11" s="15">
        <f t="shared" si="2"/>
        <v>0.12627986348122866</v>
      </c>
      <c r="H11" s="45">
        <v>14</v>
      </c>
      <c r="I11" s="15">
        <f t="shared" si="3"/>
        <v>0.04778156996587031</v>
      </c>
      <c r="J11" s="85">
        <f t="shared" si="4"/>
        <v>20</v>
      </c>
      <c r="K11" s="45">
        <v>10</v>
      </c>
      <c r="L11" s="14">
        <f t="shared" si="5"/>
        <v>0.5</v>
      </c>
      <c r="M11" s="53">
        <v>7</v>
      </c>
      <c r="N11" s="14">
        <f t="shared" si="6"/>
        <v>0.35</v>
      </c>
      <c r="O11" s="53">
        <v>3</v>
      </c>
      <c r="P11" s="14">
        <f t="shared" si="7"/>
        <v>0.15</v>
      </c>
      <c r="Q11" s="15">
        <f t="shared" si="8"/>
        <v>0.06825938566552901</v>
      </c>
    </row>
    <row r="12" spans="1:17" ht="15.75">
      <c r="A12" s="7" t="s">
        <v>23</v>
      </c>
      <c r="B12" s="49">
        <f>SUM(B4:B11)</f>
        <v>1120</v>
      </c>
      <c r="C12" s="49">
        <f>SUM(C4:C11)</f>
        <v>1255</v>
      </c>
      <c r="D12" s="49">
        <f>SUM(D4:D11)</f>
        <v>1007</v>
      </c>
      <c r="E12" s="14">
        <f t="shared" si="1"/>
        <v>0.802390438247012</v>
      </c>
      <c r="F12" s="49">
        <f>SUM(F4:F11)</f>
        <v>133</v>
      </c>
      <c r="G12" s="15">
        <f t="shared" si="2"/>
        <v>0.10597609561752988</v>
      </c>
      <c r="H12" s="49">
        <f>SUM(H4:H11)</f>
        <v>115</v>
      </c>
      <c r="I12" s="15">
        <f t="shared" si="3"/>
        <v>0.09163346613545817</v>
      </c>
      <c r="J12" s="49">
        <f>SUM(J4:J11)</f>
        <v>225</v>
      </c>
      <c r="K12" s="49">
        <f>SUM(K4:K11)</f>
        <v>171</v>
      </c>
      <c r="L12" s="14">
        <f t="shared" si="5"/>
        <v>0.76</v>
      </c>
      <c r="M12" s="49">
        <f>SUM(M4:M11)</f>
        <v>26</v>
      </c>
      <c r="N12" s="14">
        <f t="shared" si="6"/>
        <v>0.11555555555555555</v>
      </c>
      <c r="O12" s="49">
        <f>SUM(O4:O11)</f>
        <v>28</v>
      </c>
      <c r="P12" s="14">
        <f t="shared" si="7"/>
        <v>0.12444444444444444</v>
      </c>
      <c r="Q12" s="16">
        <f t="shared" si="8"/>
        <v>0.17928286852589642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69</v>
      </c>
      <c r="C14" s="85">
        <f aca="true" t="shared" si="9" ref="C14:C23">SUM(D14+F14+H14)</f>
        <v>89</v>
      </c>
      <c r="D14" s="45">
        <v>64</v>
      </c>
      <c r="E14" s="14">
        <f aca="true" t="shared" si="10" ref="E14:E24">D14/C14</f>
        <v>0.7191011235955056</v>
      </c>
      <c r="F14" s="53">
        <v>17</v>
      </c>
      <c r="G14" s="15">
        <f aca="true" t="shared" si="11" ref="G14:G24">F14/C14</f>
        <v>0.19101123595505617</v>
      </c>
      <c r="H14" s="45">
        <v>8</v>
      </c>
      <c r="I14" s="15">
        <f aca="true" t="shared" si="12" ref="I14:I24">H14/C14</f>
        <v>0.0898876404494382</v>
      </c>
      <c r="J14" s="85">
        <f aca="true" t="shared" si="13" ref="J14:J23">SUM(K14+M14+O14)</f>
        <v>23</v>
      </c>
      <c r="K14" s="45">
        <v>16</v>
      </c>
      <c r="L14" s="14">
        <f aca="true" t="shared" si="14" ref="L14:L24">K14/J14</f>
        <v>0.6956521739130435</v>
      </c>
      <c r="M14" s="53">
        <v>3</v>
      </c>
      <c r="N14" s="14">
        <f aca="true" t="shared" si="15" ref="N14:N24">M14/J14</f>
        <v>0.13043478260869565</v>
      </c>
      <c r="O14" s="53">
        <v>4</v>
      </c>
      <c r="P14" s="14">
        <f aca="true" t="shared" si="16" ref="P14:P24">O14/J14</f>
        <v>0.17391304347826086</v>
      </c>
      <c r="Q14" s="15">
        <f aca="true" t="shared" si="17" ref="Q14:Q24">J14/C14</f>
        <v>0.25842696629213485</v>
      </c>
    </row>
    <row r="15" spans="1:17" ht="15">
      <c r="A15" s="13" t="s">
        <v>25</v>
      </c>
      <c r="B15" s="45">
        <v>299</v>
      </c>
      <c r="C15" s="85">
        <f t="shared" si="9"/>
        <v>95</v>
      </c>
      <c r="D15" s="45">
        <v>87</v>
      </c>
      <c r="E15" s="14">
        <f t="shared" si="10"/>
        <v>0.9157894736842105</v>
      </c>
      <c r="F15" s="53">
        <v>6</v>
      </c>
      <c r="G15" s="15">
        <f t="shared" si="11"/>
        <v>0.06315789473684211</v>
      </c>
      <c r="H15" s="45">
        <v>2</v>
      </c>
      <c r="I15" s="15">
        <f t="shared" si="12"/>
        <v>0.021052631578947368</v>
      </c>
      <c r="J15" s="85">
        <f t="shared" si="13"/>
        <v>36</v>
      </c>
      <c r="K15" s="45">
        <v>34</v>
      </c>
      <c r="L15" s="14">
        <f t="shared" si="14"/>
        <v>0.9444444444444444</v>
      </c>
      <c r="M15" s="53">
        <v>2</v>
      </c>
      <c r="N15" s="14">
        <f t="shared" si="15"/>
        <v>0.05555555555555555</v>
      </c>
      <c r="O15" s="53">
        <v>0</v>
      </c>
      <c r="P15" s="14">
        <f t="shared" si="16"/>
        <v>0</v>
      </c>
      <c r="Q15" s="15">
        <f t="shared" si="17"/>
        <v>0.37894736842105264</v>
      </c>
    </row>
    <row r="16" spans="1:17" ht="15">
      <c r="A16" s="13" t="s">
        <v>26</v>
      </c>
      <c r="B16" s="45">
        <v>287</v>
      </c>
      <c r="C16" s="85">
        <f>SUM(D16+F16+H16)</f>
        <v>195</v>
      </c>
      <c r="D16" s="45">
        <v>120</v>
      </c>
      <c r="E16" s="14">
        <f t="shared" si="10"/>
        <v>0.6153846153846154</v>
      </c>
      <c r="F16" s="53">
        <v>58</v>
      </c>
      <c r="G16" s="15">
        <f t="shared" si="11"/>
        <v>0.29743589743589743</v>
      </c>
      <c r="H16" s="45">
        <v>17</v>
      </c>
      <c r="I16" s="15">
        <f t="shared" si="12"/>
        <v>0.08717948717948718</v>
      </c>
      <c r="J16" s="85">
        <f t="shared" si="13"/>
        <v>29</v>
      </c>
      <c r="K16" s="45">
        <v>10</v>
      </c>
      <c r="L16" s="14">
        <f t="shared" si="14"/>
        <v>0.3448275862068966</v>
      </c>
      <c r="M16" s="53">
        <v>15</v>
      </c>
      <c r="N16" s="14">
        <f t="shared" si="15"/>
        <v>0.5172413793103449</v>
      </c>
      <c r="O16" s="53">
        <v>4</v>
      </c>
      <c r="P16" s="14">
        <f t="shared" si="16"/>
        <v>0.13793103448275862</v>
      </c>
      <c r="Q16" s="15">
        <f t="shared" si="17"/>
        <v>0.14871794871794872</v>
      </c>
    </row>
    <row r="17" spans="1:17" ht="15">
      <c r="A17" s="13" t="s">
        <v>27</v>
      </c>
      <c r="B17" s="45">
        <v>38</v>
      </c>
      <c r="C17" s="85">
        <f t="shared" si="9"/>
        <v>61</v>
      </c>
      <c r="D17" s="45">
        <v>35</v>
      </c>
      <c r="E17" s="14">
        <f t="shared" si="10"/>
        <v>0.5737704918032787</v>
      </c>
      <c r="F17" s="53">
        <v>15</v>
      </c>
      <c r="G17" s="15">
        <f t="shared" si="11"/>
        <v>0.2459016393442623</v>
      </c>
      <c r="H17" s="45">
        <v>11</v>
      </c>
      <c r="I17" s="15">
        <f t="shared" si="12"/>
        <v>0.18032786885245902</v>
      </c>
      <c r="J17" s="85">
        <f t="shared" si="13"/>
        <v>3</v>
      </c>
      <c r="K17" s="45">
        <v>2</v>
      </c>
      <c r="L17" s="14">
        <f t="shared" si="14"/>
        <v>0.6666666666666666</v>
      </c>
      <c r="M17" s="53">
        <v>0</v>
      </c>
      <c r="N17" s="14">
        <f t="shared" si="15"/>
        <v>0</v>
      </c>
      <c r="O17" s="53">
        <v>1</v>
      </c>
      <c r="P17" s="14">
        <f t="shared" si="16"/>
        <v>0.3333333333333333</v>
      </c>
      <c r="Q17" s="15">
        <f t="shared" si="17"/>
        <v>0.04918032786885246</v>
      </c>
    </row>
    <row r="18" spans="1:17" ht="15">
      <c r="A18" s="13" t="s">
        <v>91</v>
      </c>
      <c r="B18" s="45">
        <v>119</v>
      </c>
      <c r="C18" s="85">
        <f t="shared" si="9"/>
        <v>667</v>
      </c>
      <c r="D18" s="45">
        <v>376</v>
      </c>
      <c r="E18" s="14">
        <f t="shared" si="10"/>
        <v>0.5637181409295352</v>
      </c>
      <c r="F18" s="53">
        <v>220</v>
      </c>
      <c r="G18" s="15">
        <f t="shared" si="11"/>
        <v>0.32983508245877063</v>
      </c>
      <c r="H18" s="45">
        <v>71</v>
      </c>
      <c r="I18" s="15">
        <f t="shared" si="12"/>
        <v>0.10644677661169415</v>
      </c>
      <c r="J18" s="85">
        <f t="shared" si="13"/>
        <v>132</v>
      </c>
      <c r="K18" s="45">
        <v>70</v>
      </c>
      <c r="L18" s="14">
        <f t="shared" si="14"/>
        <v>0.5303030303030303</v>
      </c>
      <c r="M18" s="53">
        <v>43</v>
      </c>
      <c r="N18" s="14">
        <f t="shared" si="15"/>
        <v>0.32575757575757575</v>
      </c>
      <c r="O18" s="53">
        <v>19</v>
      </c>
      <c r="P18" s="14">
        <f t="shared" si="16"/>
        <v>0.14393939393939395</v>
      </c>
      <c r="Q18" s="15">
        <f t="shared" si="17"/>
        <v>0.19790104947526238</v>
      </c>
    </row>
    <row r="19" spans="1:17" ht="15">
      <c r="A19" s="13" t="s">
        <v>90</v>
      </c>
      <c r="B19" s="45">
        <v>68</v>
      </c>
      <c r="C19" s="85">
        <f t="shared" si="9"/>
        <v>60</v>
      </c>
      <c r="D19" s="45">
        <v>43</v>
      </c>
      <c r="E19" s="14">
        <f t="shared" si="10"/>
        <v>0.7166666666666667</v>
      </c>
      <c r="F19" s="53">
        <v>11</v>
      </c>
      <c r="G19" s="15">
        <f t="shared" si="11"/>
        <v>0.18333333333333332</v>
      </c>
      <c r="H19" s="45">
        <v>6</v>
      </c>
      <c r="I19" s="15">
        <f t="shared" si="12"/>
        <v>0.1</v>
      </c>
      <c r="J19" s="85">
        <f t="shared" si="13"/>
        <v>5</v>
      </c>
      <c r="K19" s="45">
        <v>2</v>
      </c>
      <c r="L19" s="14">
        <f t="shared" si="14"/>
        <v>0.4</v>
      </c>
      <c r="M19" s="53">
        <v>3</v>
      </c>
      <c r="N19" s="14">
        <f t="shared" si="15"/>
        <v>0.6</v>
      </c>
      <c r="O19" s="53">
        <v>0</v>
      </c>
      <c r="P19" s="14">
        <f t="shared" si="16"/>
        <v>0</v>
      </c>
      <c r="Q19" s="15">
        <f t="shared" si="17"/>
        <v>0.08333333333333333</v>
      </c>
    </row>
    <row r="20" spans="1:17" ht="15">
      <c r="A20" s="13" t="s">
        <v>28</v>
      </c>
      <c r="B20" s="45">
        <v>51</v>
      </c>
      <c r="C20" s="85">
        <f t="shared" si="9"/>
        <v>75</v>
      </c>
      <c r="D20" s="45">
        <v>53</v>
      </c>
      <c r="E20" s="14">
        <f t="shared" si="10"/>
        <v>0.7066666666666667</v>
      </c>
      <c r="F20" s="53">
        <v>18</v>
      </c>
      <c r="G20" s="15">
        <f t="shared" si="11"/>
        <v>0.24</v>
      </c>
      <c r="H20" s="45">
        <v>4</v>
      </c>
      <c r="I20" s="15">
        <f t="shared" si="12"/>
        <v>0.05333333333333334</v>
      </c>
      <c r="J20" s="85">
        <f t="shared" si="13"/>
        <v>5</v>
      </c>
      <c r="K20" s="45">
        <v>1</v>
      </c>
      <c r="L20" s="14">
        <f t="shared" si="14"/>
        <v>0.2</v>
      </c>
      <c r="M20" s="53">
        <v>3</v>
      </c>
      <c r="N20" s="14">
        <f t="shared" si="15"/>
        <v>0.6</v>
      </c>
      <c r="O20" s="53">
        <v>1</v>
      </c>
      <c r="P20" s="14">
        <f t="shared" si="16"/>
        <v>0.2</v>
      </c>
      <c r="Q20" s="15">
        <f t="shared" si="17"/>
        <v>0.06666666666666667</v>
      </c>
    </row>
    <row r="21" spans="1:17" ht="15">
      <c r="A21" s="13" t="s">
        <v>29</v>
      </c>
      <c r="B21" s="45">
        <v>66</v>
      </c>
      <c r="C21" s="85">
        <f t="shared" si="9"/>
        <v>68</v>
      </c>
      <c r="D21" s="45">
        <v>50</v>
      </c>
      <c r="E21" s="14">
        <f t="shared" si="10"/>
        <v>0.7352941176470589</v>
      </c>
      <c r="F21" s="53">
        <v>15</v>
      </c>
      <c r="G21" s="15">
        <f t="shared" si="11"/>
        <v>0.22058823529411764</v>
      </c>
      <c r="H21" s="45">
        <v>3</v>
      </c>
      <c r="I21" s="15">
        <f t="shared" si="12"/>
        <v>0.04411764705882353</v>
      </c>
      <c r="J21" s="85">
        <f t="shared" si="13"/>
        <v>7</v>
      </c>
      <c r="K21" s="45">
        <v>4</v>
      </c>
      <c r="L21" s="14">
        <f t="shared" si="14"/>
        <v>0.5714285714285714</v>
      </c>
      <c r="M21" s="53">
        <v>3</v>
      </c>
      <c r="N21" s="14">
        <f t="shared" si="15"/>
        <v>0.42857142857142855</v>
      </c>
      <c r="O21" s="53">
        <v>0</v>
      </c>
      <c r="P21" s="14">
        <f t="shared" si="16"/>
        <v>0</v>
      </c>
      <c r="Q21" s="15">
        <f t="shared" si="17"/>
        <v>0.10294117647058823</v>
      </c>
    </row>
    <row r="22" spans="1:17" ht="15">
      <c r="A22" s="13" t="s">
        <v>30</v>
      </c>
      <c r="B22" s="45">
        <v>63</v>
      </c>
      <c r="C22" s="85">
        <f t="shared" si="9"/>
        <v>75</v>
      </c>
      <c r="D22" s="45">
        <v>49</v>
      </c>
      <c r="E22" s="14">
        <f t="shared" si="10"/>
        <v>0.6533333333333333</v>
      </c>
      <c r="F22" s="53">
        <v>21</v>
      </c>
      <c r="G22" s="15">
        <f t="shared" si="11"/>
        <v>0.28</v>
      </c>
      <c r="H22" s="45">
        <v>5</v>
      </c>
      <c r="I22" s="15">
        <f t="shared" si="12"/>
        <v>0.06666666666666667</v>
      </c>
      <c r="J22" s="85">
        <f t="shared" si="13"/>
        <v>21</v>
      </c>
      <c r="K22" s="45">
        <v>15</v>
      </c>
      <c r="L22" s="14">
        <f t="shared" si="14"/>
        <v>0.7142857142857143</v>
      </c>
      <c r="M22" s="53">
        <v>2</v>
      </c>
      <c r="N22" s="14">
        <f t="shared" si="15"/>
        <v>0.09523809523809523</v>
      </c>
      <c r="O22" s="53">
        <v>4</v>
      </c>
      <c r="P22" s="14">
        <f t="shared" si="16"/>
        <v>0.19047619047619047</v>
      </c>
      <c r="Q22" s="15">
        <f t="shared" si="17"/>
        <v>0.28</v>
      </c>
    </row>
    <row r="23" spans="1:17" ht="15">
      <c r="A23" s="13" t="s">
        <v>31</v>
      </c>
      <c r="B23" s="45">
        <v>401</v>
      </c>
      <c r="C23" s="85">
        <f t="shared" si="9"/>
        <v>220</v>
      </c>
      <c r="D23" s="45">
        <v>139</v>
      </c>
      <c r="E23" s="14">
        <f t="shared" si="10"/>
        <v>0.6318181818181818</v>
      </c>
      <c r="F23" s="53">
        <v>79</v>
      </c>
      <c r="G23" s="15">
        <f t="shared" si="11"/>
        <v>0.35909090909090907</v>
      </c>
      <c r="H23" s="45">
        <v>2</v>
      </c>
      <c r="I23" s="15">
        <f t="shared" si="12"/>
        <v>0.00909090909090909</v>
      </c>
      <c r="J23" s="85">
        <f t="shared" si="13"/>
        <v>82</v>
      </c>
      <c r="K23" s="45">
        <v>68</v>
      </c>
      <c r="L23" s="14">
        <f t="shared" si="14"/>
        <v>0.8292682926829268</v>
      </c>
      <c r="M23" s="53">
        <v>12</v>
      </c>
      <c r="N23" s="14">
        <f t="shared" si="15"/>
        <v>0.14634146341463414</v>
      </c>
      <c r="O23" s="53">
        <v>2</v>
      </c>
      <c r="P23" s="14">
        <f t="shared" si="16"/>
        <v>0.024390243902439025</v>
      </c>
      <c r="Q23" s="15">
        <f t="shared" si="17"/>
        <v>0.37272727272727274</v>
      </c>
    </row>
    <row r="24" spans="1:17" ht="15.75">
      <c r="A24" s="7" t="s">
        <v>32</v>
      </c>
      <c r="B24" s="49">
        <f>SUM(B14:B23)</f>
        <v>1461</v>
      </c>
      <c r="C24" s="49">
        <f>SUM(C14:C23)</f>
        <v>1605</v>
      </c>
      <c r="D24" s="49">
        <f>SUM(D14:D23)</f>
        <v>1016</v>
      </c>
      <c r="E24" s="14">
        <f t="shared" si="10"/>
        <v>0.6330218068535826</v>
      </c>
      <c r="F24" s="49">
        <f>SUM(F14:F23)</f>
        <v>460</v>
      </c>
      <c r="G24" s="15">
        <f t="shared" si="11"/>
        <v>0.2866043613707165</v>
      </c>
      <c r="H24" s="49">
        <f>SUM(H14:H23)</f>
        <v>129</v>
      </c>
      <c r="I24" s="15">
        <f t="shared" si="12"/>
        <v>0.08037383177570094</v>
      </c>
      <c r="J24" s="49">
        <f>SUM(J14:J23)</f>
        <v>343</v>
      </c>
      <c r="K24" s="49">
        <f>SUM(K14:K23)</f>
        <v>222</v>
      </c>
      <c r="L24" s="14">
        <f t="shared" si="14"/>
        <v>0.6472303206997084</v>
      </c>
      <c r="M24" s="49">
        <f>SUM(M14:M23)</f>
        <v>86</v>
      </c>
      <c r="N24" s="14">
        <f t="shared" si="15"/>
        <v>0.25072886297376096</v>
      </c>
      <c r="O24" s="49">
        <f>SUM(O14:O23)</f>
        <v>35</v>
      </c>
      <c r="P24" s="14">
        <f t="shared" si="16"/>
        <v>0.10204081632653061</v>
      </c>
      <c r="Q24" s="16">
        <f t="shared" si="17"/>
        <v>0.21370716510903426</v>
      </c>
    </row>
    <row r="25" spans="1:17" ht="15">
      <c r="A25" s="17"/>
      <c r="B25" s="47"/>
      <c r="C25" s="47"/>
      <c r="D25" s="47"/>
      <c r="E25" s="18"/>
      <c r="F25" s="54"/>
      <c r="G25" s="19"/>
      <c r="H25" s="55"/>
      <c r="I25" s="19"/>
      <c r="J25" s="47"/>
      <c r="K25" s="47"/>
      <c r="L25" s="18"/>
      <c r="M25" s="54"/>
      <c r="N25" s="18"/>
      <c r="O25" s="54"/>
      <c r="P25" s="18"/>
      <c r="Q25" s="19"/>
    </row>
    <row r="26" spans="1:17" ht="15">
      <c r="A26" s="13" t="s">
        <v>33</v>
      </c>
      <c r="B26" s="45">
        <v>31</v>
      </c>
      <c r="C26" s="85">
        <f aca="true" t="shared" si="18" ref="C26:C33">SUM(D26+F26+H26)</f>
        <v>57</v>
      </c>
      <c r="D26" s="45">
        <v>38</v>
      </c>
      <c r="E26" s="14">
        <f aca="true" t="shared" si="19" ref="E26:E34">D26/C26</f>
        <v>0.6666666666666666</v>
      </c>
      <c r="F26" s="53">
        <v>8</v>
      </c>
      <c r="G26" s="15">
        <f aca="true" t="shared" si="20" ref="G26:G34">F26/C26</f>
        <v>0.14035087719298245</v>
      </c>
      <c r="H26" s="45">
        <v>11</v>
      </c>
      <c r="I26" s="15">
        <f aca="true" t="shared" si="21" ref="I26:I34">H26/C26</f>
        <v>0.19298245614035087</v>
      </c>
      <c r="J26" s="85">
        <f aca="true" t="shared" si="22" ref="J26:J33">SUM(K26+M26+O26)</f>
        <v>10</v>
      </c>
      <c r="K26" s="45">
        <v>2</v>
      </c>
      <c r="L26" s="14">
        <f aca="true" t="shared" si="23" ref="L26:L34">K26/J26</f>
        <v>0.2</v>
      </c>
      <c r="M26" s="53">
        <v>2</v>
      </c>
      <c r="N26" s="14">
        <f aca="true" t="shared" si="24" ref="N26:N34">M26/J26</f>
        <v>0.2</v>
      </c>
      <c r="O26" s="53">
        <v>6</v>
      </c>
      <c r="P26" s="14">
        <f aca="true" t="shared" si="25" ref="P26:P34">O26/J26</f>
        <v>0.6</v>
      </c>
      <c r="Q26" s="15">
        <f aca="true" t="shared" si="26" ref="Q26:Q34">J26/C26</f>
        <v>0.17543859649122806</v>
      </c>
    </row>
    <row r="27" spans="1:17" ht="15">
      <c r="A27" s="13" t="s">
        <v>34</v>
      </c>
      <c r="B27" s="45">
        <v>49</v>
      </c>
      <c r="C27" s="85">
        <f t="shared" si="18"/>
        <v>52</v>
      </c>
      <c r="D27" s="45">
        <v>34</v>
      </c>
      <c r="E27" s="14">
        <f t="shared" si="19"/>
        <v>0.6538461538461539</v>
      </c>
      <c r="F27" s="53">
        <v>17</v>
      </c>
      <c r="G27" s="15">
        <f t="shared" si="20"/>
        <v>0.3269230769230769</v>
      </c>
      <c r="H27" s="45">
        <v>1</v>
      </c>
      <c r="I27" s="15">
        <f t="shared" si="21"/>
        <v>0.019230769230769232</v>
      </c>
      <c r="J27" s="85">
        <f t="shared" si="22"/>
        <v>15</v>
      </c>
      <c r="K27" s="45">
        <v>7</v>
      </c>
      <c r="L27" s="14">
        <f t="shared" si="23"/>
        <v>0.4666666666666667</v>
      </c>
      <c r="M27" s="53">
        <v>8</v>
      </c>
      <c r="N27" s="14">
        <f t="shared" si="24"/>
        <v>0.5333333333333333</v>
      </c>
      <c r="O27" s="53">
        <v>0</v>
      </c>
      <c r="P27" s="14">
        <f t="shared" si="25"/>
        <v>0</v>
      </c>
      <c r="Q27" s="15">
        <f t="shared" si="26"/>
        <v>0.28846153846153844</v>
      </c>
    </row>
    <row r="28" spans="1:17" ht="15">
      <c r="A28" s="13" t="s">
        <v>35</v>
      </c>
      <c r="B28" s="45">
        <v>62</v>
      </c>
      <c r="C28" s="85">
        <f t="shared" si="18"/>
        <v>68</v>
      </c>
      <c r="D28" s="45">
        <v>47</v>
      </c>
      <c r="E28" s="14">
        <f t="shared" si="19"/>
        <v>0.6911764705882353</v>
      </c>
      <c r="F28" s="53">
        <v>20</v>
      </c>
      <c r="G28" s="15">
        <f t="shared" si="20"/>
        <v>0.29411764705882354</v>
      </c>
      <c r="H28" s="45">
        <v>1</v>
      </c>
      <c r="I28" s="15">
        <f t="shared" si="21"/>
        <v>0.014705882352941176</v>
      </c>
      <c r="J28" s="85">
        <f t="shared" si="22"/>
        <v>8</v>
      </c>
      <c r="K28" s="45">
        <v>5</v>
      </c>
      <c r="L28" s="14">
        <f t="shared" si="23"/>
        <v>0.625</v>
      </c>
      <c r="M28" s="53">
        <v>3</v>
      </c>
      <c r="N28" s="14">
        <f t="shared" si="24"/>
        <v>0.375</v>
      </c>
      <c r="O28" s="53">
        <v>0</v>
      </c>
      <c r="P28" s="14">
        <f t="shared" si="25"/>
        <v>0</v>
      </c>
      <c r="Q28" s="15">
        <f t="shared" si="26"/>
        <v>0.11764705882352941</v>
      </c>
    </row>
    <row r="29" spans="1:17" ht="15">
      <c r="A29" s="13" t="s">
        <v>36</v>
      </c>
      <c r="B29" s="45">
        <v>60</v>
      </c>
      <c r="C29" s="85">
        <f t="shared" si="18"/>
        <v>61</v>
      </c>
      <c r="D29" s="45">
        <v>42</v>
      </c>
      <c r="E29" s="14">
        <f t="shared" si="19"/>
        <v>0.6885245901639344</v>
      </c>
      <c r="F29" s="53">
        <v>12</v>
      </c>
      <c r="G29" s="15">
        <f t="shared" si="20"/>
        <v>0.19672131147540983</v>
      </c>
      <c r="H29" s="45">
        <v>7</v>
      </c>
      <c r="I29" s="15">
        <f t="shared" si="21"/>
        <v>0.11475409836065574</v>
      </c>
      <c r="J29" s="85">
        <f t="shared" si="22"/>
        <v>15</v>
      </c>
      <c r="K29" s="45">
        <v>7</v>
      </c>
      <c r="L29" s="14">
        <f t="shared" si="23"/>
        <v>0.4666666666666667</v>
      </c>
      <c r="M29" s="53">
        <v>4</v>
      </c>
      <c r="N29" s="14">
        <f t="shared" si="24"/>
        <v>0.26666666666666666</v>
      </c>
      <c r="O29" s="53">
        <v>4</v>
      </c>
      <c r="P29" s="14">
        <f t="shared" si="25"/>
        <v>0.26666666666666666</v>
      </c>
      <c r="Q29" s="15">
        <f t="shared" si="26"/>
        <v>0.2459016393442623</v>
      </c>
    </row>
    <row r="30" spans="1:17" ht="15">
      <c r="A30" s="13" t="s">
        <v>37</v>
      </c>
      <c r="B30" s="45">
        <v>34</v>
      </c>
      <c r="C30" s="85">
        <f t="shared" si="18"/>
        <v>38</v>
      </c>
      <c r="D30" s="45">
        <v>24</v>
      </c>
      <c r="E30" s="14">
        <f t="shared" si="19"/>
        <v>0.631578947368421</v>
      </c>
      <c r="F30" s="53">
        <v>8</v>
      </c>
      <c r="G30" s="15">
        <f t="shared" si="20"/>
        <v>0.21052631578947367</v>
      </c>
      <c r="H30" s="45">
        <v>6</v>
      </c>
      <c r="I30" s="15">
        <f t="shared" si="21"/>
        <v>0.15789473684210525</v>
      </c>
      <c r="J30" s="85">
        <f t="shared" si="22"/>
        <v>3</v>
      </c>
      <c r="K30" s="45">
        <v>2</v>
      </c>
      <c r="L30" s="14">
        <f t="shared" si="23"/>
        <v>0.6666666666666666</v>
      </c>
      <c r="M30" s="53">
        <v>1</v>
      </c>
      <c r="N30" s="14">
        <f t="shared" si="24"/>
        <v>0.3333333333333333</v>
      </c>
      <c r="O30" s="53">
        <v>0</v>
      </c>
      <c r="P30" s="14">
        <f t="shared" si="25"/>
        <v>0</v>
      </c>
      <c r="Q30" s="15">
        <f t="shared" si="26"/>
        <v>0.07894736842105263</v>
      </c>
    </row>
    <row r="31" spans="1:17" ht="15">
      <c r="A31" s="13" t="s">
        <v>38</v>
      </c>
      <c r="B31" s="45">
        <v>69</v>
      </c>
      <c r="C31" s="85">
        <f t="shared" si="18"/>
        <v>72</v>
      </c>
      <c r="D31" s="45">
        <v>52</v>
      </c>
      <c r="E31" s="14">
        <f t="shared" si="19"/>
        <v>0.7222222222222222</v>
      </c>
      <c r="F31" s="53">
        <v>20</v>
      </c>
      <c r="G31" s="15">
        <f t="shared" si="20"/>
        <v>0.2777777777777778</v>
      </c>
      <c r="H31" s="45">
        <v>0</v>
      </c>
      <c r="I31" s="15">
        <f t="shared" si="21"/>
        <v>0</v>
      </c>
      <c r="J31" s="85">
        <f t="shared" si="22"/>
        <v>24</v>
      </c>
      <c r="K31" s="45">
        <v>15</v>
      </c>
      <c r="L31" s="14">
        <f t="shared" si="23"/>
        <v>0.625</v>
      </c>
      <c r="M31" s="53">
        <v>9</v>
      </c>
      <c r="N31" s="14">
        <f t="shared" si="24"/>
        <v>0.375</v>
      </c>
      <c r="O31" s="53">
        <v>0</v>
      </c>
      <c r="P31" s="14">
        <f t="shared" si="25"/>
        <v>0</v>
      </c>
      <c r="Q31" s="15">
        <f t="shared" si="26"/>
        <v>0.3333333333333333</v>
      </c>
    </row>
    <row r="32" spans="1:17" ht="15">
      <c r="A32" s="13" t="s">
        <v>39</v>
      </c>
      <c r="B32" s="45">
        <v>349</v>
      </c>
      <c r="C32" s="85">
        <f t="shared" si="18"/>
        <v>426</v>
      </c>
      <c r="D32" s="45">
        <v>361</v>
      </c>
      <c r="E32" s="14">
        <f t="shared" si="19"/>
        <v>0.8474178403755869</v>
      </c>
      <c r="F32" s="53">
        <v>31</v>
      </c>
      <c r="G32" s="15">
        <f t="shared" si="20"/>
        <v>0.07276995305164319</v>
      </c>
      <c r="H32" s="45">
        <v>34</v>
      </c>
      <c r="I32" s="15">
        <f t="shared" si="21"/>
        <v>0.07981220657276995</v>
      </c>
      <c r="J32" s="85">
        <f t="shared" si="22"/>
        <v>116</v>
      </c>
      <c r="K32" s="45">
        <v>93</v>
      </c>
      <c r="L32" s="14">
        <f t="shared" si="23"/>
        <v>0.8017241379310345</v>
      </c>
      <c r="M32" s="53">
        <v>7</v>
      </c>
      <c r="N32" s="14">
        <f t="shared" si="24"/>
        <v>0.0603448275862069</v>
      </c>
      <c r="O32" s="53">
        <v>16</v>
      </c>
      <c r="P32" s="14">
        <f t="shared" si="25"/>
        <v>0.13793103448275862</v>
      </c>
      <c r="Q32" s="15">
        <f t="shared" si="26"/>
        <v>0.27230046948356806</v>
      </c>
    </row>
    <row r="33" spans="1:17" ht="15">
      <c r="A33" s="13" t="s">
        <v>41</v>
      </c>
      <c r="B33" s="45">
        <v>0</v>
      </c>
      <c r="C33" s="85">
        <f t="shared" si="18"/>
        <v>0</v>
      </c>
      <c r="D33" s="45">
        <v>0</v>
      </c>
      <c r="E33" s="14" t="e">
        <f t="shared" si="19"/>
        <v>#DIV/0!</v>
      </c>
      <c r="F33" s="53">
        <v>0</v>
      </c>
      <c r="G33" s="15" t="e">
        <f t="shared" si="20"/>
        <v>#DIV/0!</v>
      </c>
      <c r="H33" s="45">
        <v>0</v>
      </c>
      <c r="I33" s="15" t="e">
        <f t="shared" si="21"/>
        <v>#DIV/0!</v>
      </c>
      <c r="J33" s="85">
        <f t="shared" si="22"/>
        <v>0</v>
      </c>
      <c r="K33" s="45">
        <v>0</v>
      </c>
      <c r="L33" s="14" t="e">
        <f t="shared" si="23"/>
        <v>#DIV/0!</v>
      </c>
      <c r="M33" s="53">
        <v>0</v>
      </c>
      <c r="N33" s="14" t="e">
        <f t="shared" si="24"/>
        <v>#DIV/0!</v>
      </c>
      <c r="O33" s="53">
        <v>0</v>
      </c>
      <c r="P33" s="14" t="e">
        <f t="shared" si="25"/>
        <v>#DIV/0!</v>
      </c>
      <c r="Q33" s="15" t="e">
        <f t="shared" si="26"/>
        <v>#DIV/0!</v>
      </c>
    </row>
    <row r="34" spans="1:17" ht="15.75">
      <c r="A34" s="7" t="s">
        <v>42</v>
      </c>
      <c r="B34" s="49">
        <f>SUM(B26:B33)</f>
        <v>654</v>
      </c>
      <c r="C34" s="49">
        <f>SUM(C26:C33)</f>
        <v>774</v>
      </c>
      <c r="D34" s="49">
        <f>SUM(D26:D33)</f>
        <v>598</v>
      </c>
      <c r="E34" s="14">
        <f t="shared" si="19"/>
        <v>0.772609819121447</v>
      </c>
      <c r="F34" s="49">
        <f>SUM(F26:F33)</f>
        <v>116</v>
      </c>
      <c r="G34" s="15">
        <f t="shared" si="20"/>
        <v>0.14987080103359174</v>
      </c>
      <c r="H34" s="49">
        <f>SUM(H26:H33)</f>
        <v>60</v>
      </c>
      <c r="I34" s="15">
        <f t="shared" si="21"/>
        <v>0.07751937984496124</v>
      </c>
      <c r="J34" s="49">
        <f>SUM(J26:J33)</f>
        <v>191</v>
      </c>
      <c r="K34" s="49">
        <f>SUM(K26:K33)</f>
        <v>131</v>
      </c>
      <c r="L34" s="14">
        <f t="shared" si="23"/>
        <v>0.6858638743455497</v>
      </c>
      <c r="M34" s="49">
        <f>SUM(M26:M33)</f>
        <v>34</v>
      </c>
      <c r="N34" s="14">
        <f t="shared" si="24"/>
        <v>0.17801047120418848</v>
      </c>
      <c r="O34" s="49">
        <f>SUM(O26:O33)</f>
        <v>26</v>
      </c>
      <c r="P34" s="14">
        <f t="shared" si="25"/>
        <v>0.13612565445026178</v>
      </c>
      <c r="Q34" s="16">
        <f t="shared" si="26"/>
        <v>0.2467700258397933</v>
      </c>
    </row>
    <row r="35" spans="1:17" ht="15.75">
      <c r="A35" s="23"/>
      <c r="B35" s="48"/>
      <c r="C35" s="48"/>
      <c r="D35" s="48"/>
      <c r="E35" s="24"/>
      <c r="F35" s="48"/>
      <c r="G35" s="25"/>
      <c r="H35" s="48"/>
      <c r="I35" s="25"/>
      <c r="J35" s="48"/>
      <c r="K35" s="48"/>
      <c r="L35" s="24"/>
      <c r="M35" s="48"/>
      <c r="N35" s="24"/>
      <c r="O35" s="48"/>
      <c r="P35" s="24"/>
      <c r="Q35" s="26"/>
    </row>
    <row r="36" spans="1:17" ht="15.75">
      <c r="A36" s="7" t="s">
        <v>43</v>
      </c>
      <c r="B36" s="49">
        <f>B12+B24+B34</f>
        <v>3235</v>
      </c>
      <c r="C36" s="49">
        <f>C12+C24+C34</f>
        <v>3634</v>
      </c>
      <c r="D36" s="49">
        <f>D12+D24+D34</f>
        <v>2621</v>
      </c>
      <c r="E36" s="14">
        <f>D36/C36</f>
        <v>0.7212438084755091</v>
      </c>
      <c r="F36" s="49">
        <f>F12+F24+F34</f>
        <v>709</v>
      </c>
      <c r="G36" s="15">
        <f>F36/C36</f>
        <v>0.19510181618051733</v>
      </c>
      <c r="H36" s="49">
        <f>H12+H24+H34</f>
        <v>304</v>
      </c>
      <c r="I36" s="15">
        <f>H36/C36</f>
        <v>0.08365437534397359</v>
      </c>
      <c r="J36" s="49">
        <f>J12+J24+J34</f>
        <v>759</v>
      </c>
      <c r="K36" s="49">
        <f>K12+K24+K34</f>
        <v>524</v>
      </c>
      <c r="L36" s="14">
        <f>K36/J36</f>
        <v>0.6903820816864296</v>
      </c>
      <c r="M36" s="49">
        <f>M12+M24+M34</f>
        <v>146</v>
      </c>
      <c r="N36" s="14">
        <f>M36/J36</f>
        <v>0.19235836627140976</v>
      </c>
      <c r="O36" s="49">
        <f>O12+O24+O34</f>
        <v>89</v>
      </c>
      <c r="P36" s="14">
        <f>O36/J36</f>
        <v>0.11725955204216074</v>
      </c>
      <c r="Q36" s="16">
        <f>J36/C36</f>
        <v>0.2088607594936709</v>
      </c>
    </row>
    <row r="37" spans="1:17" ht="15.75">
      <c r="A37" s="23"/>
      <c r="B37" s="48"/>
      <c r="C37" s="48"/>
      <c r="D37" s="48"/>
      <c r="E37" s="24"/>
      <c r="F37" s="48"/>
      <c r="G37" s="25"/>
      <c r="H37" s="48"/>
      <c r="I37" s="25"/>
      <c r="J37" s="48"/>
      <c r="K37" s="48"/>
      <c r="L37" s="24"/>
      <c r="M37" s="48"/>
      <c r="N37" s="24"/>
      <c r="O37" s="48"/>
      <c r="P37" s="24"/>
      <c r="Q37" s="26"/>
    </row>
    <row r="38" spans="1:17" ht="15">
      <c r="A38" s="13" t="s">
        <v>44</v>
      </c>
      <c r="B38" s="45"/>
      <c r="C38" s="85">
        <f>SUM(D38+F38+H38)</f>
        <v>0</v>
      </c>
      <c r="D38" s="45"/>
      <c r="E38" s="14" t="e">
        <f>D38/C38</f>
        <v>#DIV/0!</v>
      </c>
      <c r="F38" s="53"/>
      <c r="G38" s="15" t="e">
        <f>F38/C38</f>
        <v>#DIV/0!</v>
      </c>
      <c r="H38" s="45"/>
      <c r="I38" s="15" t="e">
        <f>H38/C38</f>
        <v>#DIV/0!</v>
      </c>
      <c r="J38" s="85">
        <f>SUM(K38+M38+O38)</f>
        <v>0</v>
      </c>
      <c r="K38" s="45"/>
      <c r="L38" s="14" t="e">
        <f>K38/J38</f>
        <v>#DIV/0!</v>
      </c>
      <c r="M38" s="53"/>
      <c r="N38" s="14" t="e">
        <f>M38/J38</f>
        <v>#DIV/0!</v>
      </c>
      <c r="O38" s="53"/>
      <c r="P38" s="14" t="e">
        <f>O38/J38</f>
        <v>#DIV/0!</v>
      </c>
      <c r="Q38" s="15" t="e">
        <f>J38/C38</f>
        <v>#DIV/0!</v>
      </c>
    </row>
    <row r="39" spans="1:17" ht="15">
      <c r="A39" s="13" t="s">
        <v>45</v>
      </c>
      <c r="B39" s="45">
        <v>133</v>
      </c>
      <c r="C39" s="85">
        <f>SUM(D39+F39+H39)</f>
        <v>161</v>
      </c>
      <c r="D39" s="45">
        <v>142</v>
      </c>
      <c r="E39" s="14">
        <f>D39/C39</f>
        <v>0.8819875776397516</v>
      </c>
      <c r="F39" s="53">
        <v>13</v>
      </c>
      <c r="G39" s="15">
        <f>F39/C39</f>
        <v>0.08074534161490683</v>
      </c>
      <c r="H39" s="45">
        <v>6</v>
      </c>
      <c r="I39" s="15">
        <f>H39/C39</f>
        <v>0.037267080745341616</v>
      </c>
      <c r="J39" s="85">
        <f>SUM(K39+M39+O39)</f>
        <v>22</v>
      </c>
      <c r="K39" s="45">
        <v>21</v>
      </c>
      <c r="L39" s="14">
        <f>K39/J39</f>
        <v>0.9545454545454546</v>
      </c>
      <c r="M39" s="53">
        <v>1</v>
      </c>
      <c r="N39" s="14">
        <f>M39/J39</f>
        <v>0.045454545454545456</v>
      </c>
      <c r="O39" s="53">
        <v>0</v>
      </c>
      <c r="P39" s="14">
        <f>O39/J39</f>
        <v>0</v>
      </c>
      <c r="Q39" s="15">
        <f>J39/C39</f>
        <v>0.13664596273291926</v>
      </c>
    </row>
    <row r="40" spans="1:17" ht="15">
      <c r="A40" s="13" t="s">
        <v>46</v>
      </c>
      <c r="B40" s="45">
        <v>259</v>
      </c>
      <c r="C40" s="85">
        <f>SUM(D40+F40+H40)</f>
        <v>286</v>
      </c>
      <c r="D40" s="45">
        <v>207</v>
      </c>
      <c r="E40" s="14">
        <f>D40/C40</f>
        <v>0.7237762237762237</v>
      </c>
      <c r="F40" s="53">
        <v>43</v>
      </c>
      <c r="G40" s="15">
        <f>F40/C40</f>
        <v>0.15034965034965034</v>
      </c>
      <c r="H40" s="45">
        <v>36</v>
      </c>
      <c r="I40" s="15">
        <f>H40/C40</f>
        <v>0.1258741258741259</v>
      </c>
      <c r="J40" s="85">
        <f>SUM(K40+M40+O40)</f>
        <v>49</v>
      </c>
      <c r="K40" s="45">
        <v>14</v>
      </c>
      <c r="L40" s="14">
        <f>K40/J40</f>
        <v>0.2857142857142857</v>
      </c>
      <c r="M40" s="53">
        <v>20</v>
      </c>
      <c r="N40" s="14">
        <f>M40/J40</f>
        <v>0.40816326530612246</v>
      </c>
      <c r="O40" s="53">
        <v>15</v>
      </c>
      <c r="P40" s="14">
        <f>O40/J40</f>
        <v>0.30612244897959184</v>
      </c>
      <c r="Q40" s="15">
        <f>J40/C40</f>
        <v>0.17132867132867133</v>
      </c>
    </row>
    <row r="41" spans="1:17" ht="15.75">
      <c r="A41" s="7" t="s">
        <v>47</v>
      </c>
      <c r="B41" s="49">
        <f>SUM(B38:B40)</f>
        <v>392</v>
      </c>
      <c r="C41" s="49">
        <f>SUM(C38:C40)</f>
        <v>447</v>
      </c>
      <c r="D41" s="49">
        <f>SUM(D38:D40)</f>
        <v>349</v>
      </c>
      <c r="E41" s="14">
        <f>D41/C41</f>
        <v>0.7807606263982103</v>
      </c>
      <c r="F41" s="49">
        <f>SUM(F38:F40)</f>
        <v>56</v>
      </c>
      <c r="G41" s="15">
        <f>F41/C41</f>
        <v>0.12527964205816555</v>
      </c>
      <c r="H41" s="49">
        <f>SUM(H38:H40)</f>
        <v>42</v>
      </c>
      <c r="I41" s="15">
        <f>H41/C41</f>
        <v>0.09395973154362416</v>
      </c>
      <c r="J41" s="49">
        <f>SUM(J38:J40)</f>
        <v>71</v>
      </c>
      <c r="K41" s="49">
        <f>SUM(K38:K40)</f>
        <v>35</v>
      </c>
      <c r="L41" s="14">
        <f>K41/J41</f>
        <v>0.49295774647887325</v>
      </c>
      <c r="M41" s="49">
        <f>SUM(M38:M40)</f>
        <v>21</v>
      </c>
      <c r="N41" s="14">
        <f>M41/J41</f>
        <v>0.29577464788732394</v>
      </c>
      <c r="O41" s="49">
        <f>SUM(O38:O40)</f>
        <v>15</v>
      </c>
      <c r="P41" s="14">
        <f>O41/J41</f>
        <v>0.2112676056338028</v>
      </c>
      <c r="Q41" s="16">
        <f>J41/C41</f>
        <v>0.15883668903803133</v>
      </c>
    </row>
    <row r="42" spans="1:17" ht="15.75">
      <c r="A42" s="20"/>
      <c r="B42" s="50"/>
      <c r="C42" s="47"/>
      <c r="D42" s="47"/>
      <c r="E42" s="18"/>
      <c r="F42" s="54"/>
      <c r="G42" s="19"/>
      <c r="H42" s="55"/>
      <c r="I42" s="19"/>
      <c r="J42" s="47"/>
      <c r="K42" s="47"/>
      <c r="L42" s="18"/>
      <c r="M42" s="54"/>
      <c r="N42" s="18"/>
      <c r="O42" s="54"/>
      <c r="P42" s="18"/>
      <c r="Q42" s="19"/>
    </row>
    <row r="43" spans="1:17" ht="15">
      <c r="A43" s="13" t="s">
        <v>48</v>
      </c>
      <c r="B43" s="45">
        <v>88</v>
      </c>
      <c r="C43" s="85">
        <f aca="true" t="shared" si="27" ref="C43:C48">SUM(D43+F43+H43)</f>
        <v>88</v>
      </c>
      <c r="D43" s="45">
        <v>82</v>
      </c>
      <c r="E43" s="14">
        <f aca="true" t="shared" si="28" ref="E43:E48">D43/C43</f>
        <v>0.9318181818181818</v>
      </c>
      <c r="F43" s="53">
        <v>6</v>
      </c>
      <c r="G43" s="15">
        <f aca="true" t="shared" si="29" ref="G43:G48">F43/C43</f>
        <v>0.06818181818181818</v>
      </c>
      <c r="H43" s="45">
        <v>0</v>
      </c>
      <c r="I43" s="15">
        <f aca="true" t="shared" si="30" ref="I43:I48">H43/C43</f>
        <v>0</v>
      </c>
      <c r="J43" s="85">
        <f aca="true" t="shared" si="31" ref="J43:J49">SUM(K43+M43+O43)</f>
        <v>24</v>
      </c>
      <c r="K43" s="45">
        <v>23</v>
      </c>
      <c r="L43" s="14">
        <f aca="true" t="shared" si="32" ref="L43:L50">K43/J43</f>
        <v>0.9583333333333334</v>
      </c>
      <c r="M43" s="53">
        <v>1</v>
      </c>
      <c r="N43" s="14">
        <f aca="true" t="shared" si="33" ref="N43:N48">M43/J43</f>
        <v>0.041666666666666664</v>
      </c>
      <c r="O43" s="53">
        <v>0</v>
      </c>
      <c r="P43" s="14">
        <f aca="true" t="shared" si="34" ref="P43:P50">O43/J43</f>
        <v>0</v>
      </c>
      <c r="Q43" s="15">
        <f aca="true" t="shared" si="35" ref="Q43:Q48">J43/C43</f>
        <v>0.2727272727272727</v>
      </c>
    </row>
    <row r="44" spans="1:17" ht="15">
      <c r="A44" s="13" t="s">
        <v>49</v>
      </c>
      <c r="B44" s="45"/>
      <c r="C44" s="85">
        <f t="shared" si="27"/>
        <v>0</v>
      </c>
      <c r="D44" s="45"/>
      <c r="E44" s="14" t="e">
        <f t="shared" si="28"/>
        <v>#DIV/0!</v>
      </c>
      <c r="F44" s="53"/>
      <c r="G44" s="15" t="e">
        <f t="shared" si="29"/>
        <v>#DIV/0!</v>
      </c>
      <c r="H44" s="45"/>
      <c r="I44" s="15" t="e">
        <f t="shared" si="30"/>
        <v>#DIV/0!</v>
      </c>
      <c r="J44" s="85">
        <f t="shared" si="31"/>
        <v>0</v>
      </c>
      <c r="K44" s="45"/>
      <c r="L44" s="14" t="e">
        <f t="shared" si="32"/>
        <v>#DIV/0!</v>
      </c>
      <c r="M44" s="53"/>
      <c r="N44" s="14" t="e">
        <f t="shared" si="33"/>
        <v>#DIV/0!</v>
      </c>
      <c r="O44" s="53"/>
      <c r="P44" s="14" t="e">
        <f t="shared" si="34"/>
        <v>#DIV/0!</v>
      </c>
      <c r="Q44" s="15" t="e">
        <f t="shared" si="35"/>
        <v>#DIV/0!</v>
      </c>
    </row>
    <row r="45" spans="1:17" ht="15">
      <c r="A45" s="13" t="s">
        <v>50</v>
      </c>
      <c r="B45" s="45"/>
      <c r="C45" s="85">
        <f t="shared" si="27"/>
        <v>0</v>
      </c>
      <c r="D45" s="45"/>
      <c r="E45" s="14" t="e">
        <f t="shared" si="28"/>
        <v>#DIV/0!</v>
      </c>
      <c r="F45" s="53"/>
      <c r="G45" s="15" t="e">
        <f t="shared" si="29"/>
        <v>#DIV/0!</v>
      </c>
      <c r="H45" s="45"/>
      <c r="I45" s="15" t="e">
        <f t="shared" si="30"/>
        <v>#DIV/0!</v>
      </c>
      <c r="J45" s="85">
        <f t="shared" si="31"/>
        <v>0</v>
      </c>
      <c r="K45" s="45"/>
      <c r="L45" s="14" t="e">
        <f t="shared" si="32"/>
        <v>#DIV/0!</v>
      </c>
      <c r="M45" s="53"/>
      <c r="N45" s="14" t="e">
        <f t="shared" si="33"/>
        <v>#DIV/0!</v>
      </c>
      <c r="O45" s="53"/>
      <c r="P45" s="14" t="e">
        <f t="shared" si="34"/>
        <v>#DIV/0!</v>
      </c>
      <c r="Q45" s="15" t="e">
        <f t="shared" si="35"/>
        <v>#DIV/0!</v>
      </c>
    </row>
    <row r="46" spans="1:17" ht="15">
      <c r="A46" s="13" t="s">
        <v>51</v>
      </c>
      <c r="B46" s="45"/>
      <c r="C46" s="85">
        <f t="shared" si="27"/>
        <v>0</v>
      </c>
      <c r="D46" s="45"/>
      <c r="E46" s="14" t="e">
        <f t="shared" si="28"/>
        <v>#DIV/0!</v>
      </c>
      <c r="F46" s="53"/>
      <c r="G46" s="15" t="e">
        <f t="shared" si="29"/>
        <v>#DIV/0!</v>
      </c>
      <c r="H46" s="45"/>
      <c r="I46" s="15" t="e">
        <f t="shared" si="30"/>
        <v>#DIV/0!</v>
      </c>
      <c r="J46" s="85">
        <f t="shared" si="31"/>
        <v>0</v>
      </c>
      <c r="K46" s="45"/>
      <c r="L46" s="14" t="e">
        <f t="shared" si="32"/>
        <v>#DIV/0!</v>
      </c>
      <c r="M46" s="53"/>
      <c r="N46" s="14" t="e">
        <f t="shared" si="33"/>
        <v>#DIV/0!</v>
      </c>
      <c r="O46" s="53"/>
      <c r="P46" s="14" t="e">
        <f t="shared" si="34"/>
        <v>#DIV/0!</v>
      </c>
      <c r="Q46" s="15" t="e">
        <f t="shared" si="35"/>
        <v>#DIV/0!</v>
      </c>
    </row>
    <row r="47" spans="1:17" ht="15">
      <c r="A47" s="13" t="s">
        <v>52</v>
      </c>
      <c r="B47" s="45">
        <v>89</v>
      </c>
      <c r="C47" s="85">
        <f t="shared" si="27"/>
        <v>86</v>
      </c>
      <c r="D47" s="45">
        <v>78</v>
      </c>
      <c r="E47" s="14">
        <f t="shared" si="28"/>
        <v>0.9069767441860465</v>
      </c>
      <c r="F47" s="53">
        <v>8</v>
      </c>
      <c r="G47" s="15">
        <f t="shared" si="29"/>
        <v>0.09302325581395349</v>
      </c>
      <c r="H47" s="45">
        <v>0</v>
      </c>
      <c r="I47" s="15">
        <f t="shared" si="30"/>
        <v>0</v>
      </c>
      <c r="J47" s="85">
        <f t="shared" si="31"/>
        <v>24</v>
      </c>
      <c r="K47" s="45">
        <v>22</v>
      </c>
      <c r="L47" s="14">
        <f t="shared" si="32"/>
        <v>0.9166666666666666</v>
      </c>
      <c r="M47" s="53">
        <v>2</v>
      </c>
      <c r="N47" s="14">
        <f t="shared" si="33"/>
        <v>0.08333333333333333</v>
      </c>
      <c r="O47" s="53">
        <v>0</v>
      </c>
      <c r="P47" s="14">
        <f t="shared" si="34"/>
        <v>0</v>
      </c>
      <c r="Q47" s="15">
        <f t="shared" si="35"/>
        <v>0.27906976744186046</v>
      </c>
    </row>
    <row r="48" spans="1:17" ht="15">
      <c r="A48" s="13" t="s">
        <v>53</v>
      </c>
      <c r="B48" s="45">
        <v>221</v>
      </c>
      <c r="C48" s="85">
        <f t="shared" si="27"/>
        <v>207</v>
      </c>
      <c r="D48" s="45">
        <v>192</v>
      </c>
      <c r="E48" s="14">
        <f t="shared" si="28"/>
        <v>0.927536231884058</v>
      </c>
      <c r="F48" s="53">
        <v>11</v>
      </c>
      <c r="G48" s="15">
        <f t="shared" si="29"/>
        <v>0.05314009661835749</v>
      </c>
      <c r="H48" s="45">
        <v>4</v>
      </c>
      <c r="I48" s="15">
        <f t="shared" si="30"/>
        <v>0.01932367149758454</v>
      </c>
      <c r="J48" s="85">
        <f t="shared" si="31"/>
        <v>61</v>
      </c>
      <c r="K48" s="45">
        <v>59</v>
      </c>
      <c r="L48" s="14">
        <f t="shared" si="32"/>
        <v>0.9672131147540983</v>
      </c>
      <c r="M48" s="53">
        <v>2</v>
      </c>
      <c r="N48" s="14">
        <f t="shared" si="33"/>
        <v>0.03278688524590164</v>
      </c>
      <c r="O48" s="53">
        <v>0</v>
      </c>
      <c r="P48" s="14">
        <f t="shared" si="34"/>
        <v>0</v>
      </c>
      <c r="Q48" s="15">
        <f t="shared" si="35"/>
        <v>0.2946859903381642</v>
      </c>
    </row>
    <row r="49" spans="1:17" ht="15">
      <c r="A49" s="13" t="s">
        <v>92</v>
      </c>
      <c r="B49" s="45">
        <v>477</v>
      </c>
      <c r="C49" s="85">
        <f>SUM(D49+F49+H49)</f>
        <v>521</v>
      </c>
      <c r="D49" s="45">
        <v>388</v>
      </c>
      <c r="E49" s="14">
        <f>D49/C49</f>
        <v>0.744721689059501</v>
      </c>
      <c r="F49" s="53">
        <v>71</v>
      </c>
      <c r="G49" s="15">
        <f>F49/C49</f>
        <v>0.1362763915547025</v>
      </c>
      <c r="H49" s="45">
        <v>62</v>
      </c>
      <c r="I49" s="15">
        <f>H49/C49</f>
        <v>0.11900191938579655</v>
      </c>
      <c r="J49" s="85">
        <f t="shared" si="31"/>
        <v>106</v>
      </c>
      <c r="K49" s="45">
        <v>33</v>
      </c>
      <c r="L49" s="14">
        <f t="shared" si="32"/>
        <v>0.3113207547169811</v>
      </c>
      <c r="M49" s="53">
        <v>32</v>
      </c>
      <c r="N49" s="14">
        <f>M49/J49</f>
        <v>0.3018867924528302</v>
      </c>
      <c r="O49" s="53">
        <v>41</v>
      </c>
      <c r="P49" s="14">
        <f t="shared" si="34"/>
        <v>0.3867924528301887</v>
      </c>
      <c r="Q49" s="15">
        <f>J49/C49</f>
        <v>0.2034548944337812</v>
      </c>
    </row>
    <row r="50" spans="1:17" ht="15.75">
      <c r="A50" s="7" t="s">
        <v>54</v>
      </c>
      <c r="B50" s="49">
        <f>SUM(B43:B49)</f>
        <v>875</v>
      </c>
      <c r="C50" s="49">
        <f>SUM(C43:C49)</f>
        <v>902</v>
      </c>
      <c r="D50" s="49">
        <f>SUM(D43:D49)</f>
        <v>740</v>
      </c>
      <c r="E50" s="14">
        <f>D50/C50</f>
        <v>0.8203991130820399</v>
      </c>
      <c r="F50" s="49">
        <f>SUM(F43:F49)</f>
        <v>96</v>
      </c>
      <c r="G50" s="15">
        <f>F50/C50</f>
        <v>0.10643015521064302</v>
      </c>
      <c r="H50" s="49">
        <f>SUM(H43:H49)</f>
        <v>66</v>
      </c>
      <c r="I50" s="15">
        <f>H50/C50</f>
        <v>0.07317073170731707</v>
      </c>
      <c r="J50" s="49">
        <f>SUM(J43:J49)</f>
        <v>215</v>
      </c>
      <c r="K50" s="49">
        <f>SUM(K43:K49)</f>
        <v>137</v>
      </c>
      <c r="L50" s="14">
        <f t="shared" si="32"/>
        <v>0.6372093023255814</v>
      </c>
      <c r="M50" s="49">
        <f>SUM(M43:M49)</f>
        <v>37</v>
      </c>
      <c r="N50" s="14">
        <f>M50/J50</f>
        <v>0.17209302325581396</v>
      </c>
      <c r="O50" s="49">
        <f>SUM(O43:O49)</f>
        <v>41</v>
      </c>
      <c r="P50" s="14">
        <f t="shared" si="34"/>
        <v>0.19069767441860466</v>
      </c>
      <c r="Q50" s="16">
        <f>J50/C50</f>
        <v>0.23835920177383593</v>
      </c>
    </row>
    <row r="51" spans="1:17" ht="15.75">
      <c r="A51" s="20"/>
      <c r="B51" s="50"/>
      <c r="C51" s="47"/>
      <c r="D51" s="47"/>
      <c r="E51" s="18"/>
      <c r="F51" s="54"/>
      <c r="G51" s="19"/>
      <c r="H51" s="55"/>
      <c r="I51" s="19"/>
      <c r="J51" s="47"/>
      <c r="K51" s="47"/>
      <c r="L51" s="18"/>
      <c r="M51" s="54"/>
      <c r="N51" s="18"/>
      <c r="O51" s="54"/>
      <c r="P51" s="18"/>
      <c r="Q51" s="19"/>
    </row>
    <row r="52" spans="1:17" ht="15">
      <c r="A52" s="13" t="s">
        <v>55</v>
      </c>
      <c r="B52" s="45">
        <v>77</v>
      </c>
      <c r="C52" s="85">
        <f>SUM(D52+F52+H52)</f>
        <v>90</v>
      </c>
      <c r="D52" s="45">
        <v>67</v>
      </c>
      <c r="E52" s="14">
        <f aca="true" t="shared" si="36" ref="E52:E57">D52/C52</f>
        <v>0.7444444444444445</v>
      </c>
      <c r="F52" s="53">
        <v>12</v>
      </c>
      <c r="G52" s="15">
        <f aca="true" t="shared" si="37" ref="G52:G57">F52/C52</f>
        <v>0.13333333333333333</v>
      </c>
      <c r="H52" s="45">
        <v>11</v>
      </c>
      <c r="I52" s="15">
        <f aca="true" t="shared" si="38" ref="I52:I57">H52/C52</f>
        <v>0.12222222222222222</v>
      </c>
      <c r="J52" s="85">
        <f>SUM(K52+M52+O52)</f>
        <v>7</v>
      </c>
      <c r="K52" s="45">
        <v>5</v>
      </c>
      <c r="L52" s="14">
        <f aca="true" t="shared" si="39" ref="L52:L57">K52/J52</f>
        <v>0.7142857142857143</v>
      </c>
      <c r="M52" s="53">
        <v>2</v>
      </c>
      <c r="N52" s="14">
        <f aca="true" t="shared" si="40" ref="N52:N57">M52/J52</f>
        <v>0.2857142857142857</v>
      </c>
      <c r="O52" s="53">
        <v>0</v>
      </c>
      <c r="P52" s="14">
        <f aca="true" t="shared" si="41" ref="P52:P57">O52/J52</f>
        <v>0</v>
      </c>
      <c r="Q52" s="15">
        <f aca="true" t="shared" si="42" ref="Q52:Q57">J52/C52</f>
        <v>0.07777777777777778</v>
      </c>
    </row>
    <row r="53" spans="1:17" ht="15">
      <c r="A53" s="13" t="s">
        <v>56</v>
      </c>
      <c r="B53" s="45">
        <v>164</v>
      </c>
      <c r="C53" s="85">
        <f>SUM(D53+F53+H53)</f>
        <v>117</v>
      </c>
      <c r="D53" s="45">
        <v>75</v>
      </c>
      <c r="E53" s="14">
        <f t="shared" si="36"/>
        <v>0.6410256410256411</v>
      </c>
      <c r="F53" s="53">
        <v>30</v>
      </c>
      <c r="G53" s="15">
        <f t="shared" si="37"/>
        <v>0.2564102564102564</v>
      </c>
      <c r="H53" s="45">
        <v>12</v>
      </c>
      <c r="I53" s="15">
        <f t="shared" si="38"/>
        <v>0.10256410256410256</v>
      </c>
      <c r="J53" s="85">
        <f>SUM(K53+M53+O53)</f>
        <v>28</v>
      </c>
      <c r="K53" s="45">
        <v>7</v>
      </c>
      <c r="L53" s="14">
        <f t="shared" si="39"/>
        <v>0.25</v>
      </c>
      <c r="M53" s="53">
        <v>12</v>
      </c>
      <c r="N53" s="14">
        <f t="shared" si="40"/>
        <v>0.42857142857142855</v>
      </c>
      <c r="O53" s="53">
        <v>9</v>
      </c>
      <c r="P53" s="14">
        <f t="shared" si="41"/>
        <v>0.32142857142857145</v>
      </c>
      <c r="Q53" s="15">
        <f t="shared" si="42"/>
        <v>0.23931623931623933</v>
      </c>
    </row>
    <row r="54" spans="1:17" ht="15">
      <c r="A54" s="13" t="s">
        <v>57</v>
      </c>
      <c r="B54" s="45">
        <v>78</v>
      </c>
      <c r="C54" s="85">
        <f>SUM(D54+F54+H54)</f>
        <v>74</v>
      </c>
      <c r="D54" s="45">
        <v>57</v>
      </c>
      <c r="E54" s="14">
        <f t="shared" si="36"/>
        <v>0.7702702702702703</v>
      </c>
      <c r="F54" s="53">
        <v>17</v>
      </c>
      <c r="G54" s="15">
        <f t="shared" si="37"/>
        <v>0.22972972972972974</v>
      </c>
      <c r="H54" s="45">
        <v>0</v>
      </c>
      <c r="I54" s="15">
        <f t="shared" si="38"/>
        <v>0</v>
      </c>
      <c r="J54" s="85">
        <f>SUM(K54+M54+O54)</f>
        <v>7</v>
      </c>
      <c r="K54" s="45">
        <v>2</v>
      </c>
      <c r="L54" s="14">
        <f t="shared" si="39"/>
        <v>0.2857142857142857</v>
      </c>
      <c r="M54" s="53">
        <v>5</v>
      </c>
      <c r="N54" s="14">
        <f t="shared" si="40"/>
        <v>0.7142857142857143</v>
      </c>
      <c r="O54" s="53">
        <v>0</v>
      </c>
      <c r="P54" s="14">
        <f t="shared" si="41"/>
        <v>0</v>
      </c>
      <c r="Q54" s="15">
        <f t="shared" si="42"/>
        <v>0.0945945945945946</v>
      </c>
    </row>
    <row r="55" spans="1:17" ht="15">
      <c r="A55" s="13" t="s">
        <v>58</v>
      </c>
      <c r="B55" s="45">
        <v>32</v>
      </c>
      <c r="C55" s="85">
        <f>SUM(D55+F55+H55)</f>
        <v>33</v>
      </c>
      <c r="D55" s="45">
        <v>31</v>
      </c>
      <c r="E55" s="14">
        <f t="shared" si="36"/>
        <v>0.9393939393939394</v>
      </c>
      <c r="F55" s="53">
        <v>2</v>
      </c>
      <c r="G55" s="15">
        <f t="shared" si="37"/>
        <v>0.06060606060606061</v>
      </c>
      <c r="H55" s="45">
        <v>0</v>
      </c>
      <c r="I55" s="15">
        <f t="shared" si="38"/>
        <v>0</v>
      </c>
      <c r="J55" s="85">
        <f>SUM(K55+M55+O55)</f>
        <v>4</v>
      </c>
      <c r="K55" s="45">
        <v>3</v>
      </c>
      <c r="L55" s="14">
        <f t="shared" si="39"/>
        <v>0.75</v>
      </c>
      <c r="M55" s="53">
        <v>1</v>
      </c>
      <c r="N55" s="14">
        <f t="shared" si="40"/>
        <v>0.25</v>
      </c>
      <c r="O55" s="53">
        <v>0</v>
      </c>
      <c r="P55" s="14">
        <f t="shared" si="41"/>
        <v>0</v>
      </c>
      <c r="Q55" s="15">
        <f t="shared" si="42"/>
        <v>0.12121212121212122</v>
      </c>
    </row>
    <row r="56" spans="1:17" ht="15">
      <c r="A56" s="13" t="s">
        <v>59</v>
      </c>
      <c r="B56" s="45">
        <v>240</v>
      </c>
      <c r="C56" s="85">
        <f>SUM(D56+F56+H56)</f>
        <v>243</v>
      </c>
      <c r="D56" s="45">
        <v>207</v>
      </c>
      <c r="E56" s="14">
        <f t="shared" si="36"/>
        <v>0.8518518518518519</v>
      </c>
      <c r="F56" s="53">
        <v>14</v>
      </c>
      <c r="G56" s="15">
        <f t="shared" si="37"/>
        <v>0.05761316872427984</v>
      </c>
      <c r="H56" s="45">
        <v>22</v>
      </c>
      <c r="I56" s="15">
        <f t="shared" si="38"/>
        <v>0.09053497942386832</v>
      </c>
      <c r="J56" s="85">
        <f>SUM(K56+M56+O56)</f>
        <v>96</v>
      </c>
      <c r="K56" s="45">
        <v>72</v>
      </c>
      <c r="L56" s="14">
        <f t="shared" si="39"/>
        <v>0.75</v>
      </c>
      <c r="M56" s="53">
        <v>10</v>
      </c>
      <c r="N56" s="14">
        <f t="shared" si="40"/>
        <v>0.10416666666666667</v>
      </c>
      <c r="O56" s="53">
        <v>14</v>
      </c>
      <c r="P56" s="14">
        <f t="shared" si="41"/>
        <v>0.14583333333333334</v>
      </c>
      <c r="Q56" s="15">
        <f t="shared" si="42"/>
        <v>0.3950617283950617</v>
      </c>
    </row>
    <row r="57" spans="1:17" ht="15.75">
      <c r="A57" s="7" t="s">
        <v>60</v>
      </c>
      <c r="B57" s="49">
        <f>SUM(B52:B56)</f>
        <v>591</v>
      </c>
      <c r="C57" s="49">
        <f>SUM(C52:C56)</f>
        <v>557</v>
      </c>
      <c r="D57" s="49">
        <f>SUM(D52:D56)</f>
        <v>437</v>
      </c>
      <c r="E57" s="14">
        <f t="shared" si="36"/>
        <v>0.7845601436265709</v>
      </c>
      <c r="F57" s="49">
        <f>SUM(F52:F56)</f>
        <v>75</v>
      </c>
      <c r="G57" s="15">
        <f t="shared" si="37"/>
        <v>0.13464991023339318</v>
      </c>
      <c r="H57" s="49">
        <f>SUM(H52:H56)</f>
        <v>45</v>
      </c>
      <c r="I57" s="15">
        <f t="shared" si="38"/>
        <v>0.0807899461400359</v>
      </c>
      <c r="J57" s="49">
        <f>SUM(J52:J56)</f>
        <v>142</v>
      </c>
      <c r="K57" s="49">
        <f>SUM(K52:K56)</f>
        <v>89</v>
      </c>
      <c r="L57" s="14">
        <f t="shared" si="39"/>
        <v>0.6267605633802817</v>
      </c>
      <c r="M57" s="49">
        <f>SUM(M52:M56)</f>
        <v>30</v>
      </c>
      <c r="N57" s="14">
        <f t="shared" si="40"/>
        <v>0.2112676056338028</v>
      </c>
      <c r="O57" s="49">
        <f>SUM(O52:O56)</f>
        <v>23</v>
      </c>
      <c r="P57" s="14">
        <f t="shared" si="41"/>
        <v>0.1619718309859155</v>
      </c>
      <c r="Q57" s="16">
        <f t="shared" si="42"/>
        <v>0.25493716337522443</v>
      </c>
    </row>
    <row r="58" spans="1:17" ht="15.75">
      <c r="A58" s="20"/>
      <c r="B58" s="50"/>
      <c r="C58" s="47"/>
      <c r="D58" s="47"/>
      <c r="E58" s="18"/>
      <c r="F58" s="54"/>
      <c r="G58" s="19"/>
      <c r="H58" s="55"/>
      <c r="I58" s="19"/>
      <c r="J58" s="47"/>
      <c r="K58" s="47"/>
      <c r="L58" s="18"/>
      <c r="M58" s="54"/>
      <c r="N58" s="18"/>
      <c r="O58" s="54"/>
      <c r="P58" s="18"/>
      <c r="Q58" s="19"/>
    </row>
    <row r="59" spans="1:17" ht="15">
      <c r="A59" s="13" t="s">
        <v>61</v>
      </c>
      <c r="B59" s="45">
        <v>111</v>
      </c>
      <c r="C59" s="85">
        <f>SUM(D59+F59+H59)</f>
        <v>107</v>
      </c>
      <c r="D59" s="45">
        <v>22</v>
      </c>
      <c r="E59" s="14">
        <f>D59/C59</f>
        <v>0.205607476635514</v>
      </c>
      <c r="F59" s="53">
        <v>85</v>
      </c>
      <c r="G59" s="15">
        <f>F59/C59</f>
        <v>0.794392523364486</v>
      </c>
      <c r="H59" s="45">
        <v>0</v>
      </c>
      <c r="I59" s="15">
        <f>H59/C59</f>
        <v>0</v>
      </c>
      <c r="J59" s="85">
        <f>SUM(K59+M59+O59)</f>
        <v>19</v>
      </c>
      <c r="K59" s="45">
        <v>5</v>
      </c>
      <c r="L59" s="14">
        <f>K59/J59</f>
        <v>0.2631578947368421</v>
      </c>
      <c r="M59" s="53">
        <v>14</v>
      </c>
      <c r="N59" s="14">
        <f>M59/J59</f>
        <v>0.7368421052631579</v>
      </c>
      <c r="O59" s="53">
        <v>0</v>
      </c>
      <c r="P59" s="14">
        <f>O59/J59</f>
        <v>0</v>
      </c>
      <c r="Q59" s="15">
        <f>J59/C59</f>
        <v>0.17757009345794392</v>
      </c>
    </row>
    <row r="60" spans="1:17" ht="15">
      <c r="A60" s="13" t="s">
        <v>62</v>
      </c>
      <c r="B60" s="45">
        <v>55</v>
      </c>
      <c r="C60" s="85">
        <f>SUM(D60+F60+H60)</f>
        <v>119</v>
      </c>
      <c r="D60" s="45">
        <v>7</v>
      </c>
      <c r="E60" s="14">
        <f>D60/C60</f>
        <v>0.058823529411764705</v>
      </c>
      <c r="F60" s="53">
        <v>112</v>
      </c>
      <c r="G60" s="15">
        <f>F60/C60</f>
        <v>0.9411764705882353</v>
      </c>
      <c r="H60" s="45">
        <v>0</v>
      </c>
      <c r="I60" s="15">
        <f>H60/C60</f>
        <v>0</v>
      </c>
      <c r="J60" s="85">
        <f>SUM(K60+M60+O60)</f>
        <v>21</v>
      </c>
      <c r="K60" s="45">
        <v>0</v>
      </c>
      <c r="L60" s="14">
        <f>K60/J60</f>
        <v>0</v>
      </c>
      <c r="M60" s="53">
        <v>21</v>
      </c>
      <c r="N60" s="14">
        <f>M60/J60</f>
        <v>1</v>
      </c>
      <c r="O60" s="53">
        <v>0</v>
      </c>
      <c r="P60" s="14">
        <f>O60/J60</f>
        <v>0</v>
      </c>
      <c r="Q60" s="15">
        <f>J60/C60</f>
        <v>0.17647058823529413</v>
      </c>
    </row>
    <row r="61" spans="1:17" ht="15">
      <c r="A61" s="13" t="s">
        <v>63</v>
      </c>
      <c r="B61" s="45">
        <v>54</v>
      </c>
      <c r="C61" s="85">
        <f>SUM(D61+F61+H61)</f>
        <v>85</v>
      </c>
      <c r="D61" s="45">
        <v>29</v>
      </c>
      <c r="E61" s="14">
        <f>D61/C61</f>
        <v>0.3411764705882353</v>
      </c>
      <c r="F61" s="53">
        <v>51</v>
      </c>
      <c r="G61" s="15">
        <f>F61/C61</f>
        <v>0.6</v>
      </c>
      <c r="H61" s="45">
        <v>5</v>
      </c>
      <c r="I61" s="15">
        <f>H61/C61</f>
        <v>0.058823529411764705</v>
      </c>
      <c r="J61" s="85">
        <f>SUM(K61+M61+O61)</f>
        <v>0</v>
      </c>
      <c r="K61" s="45">
        <v>0</v>
      </c>
      <c r="L61" s="14" t="e">
        <f>K61/J61</f>
        <v>#DIV/0!</v>
      </c>
      <c r="M61" s="53">
        <v>0</v>
      </c>
      <c r="N61" s="14" t="e">
        <f>M61/J61</f>
        <v>#DIV/0!</v>
      </c>
      <c r="O61" s="53">
        <v>0</v>
      </c>
      <c r="P61" s="14" t="e">
        <f>O61/J61</f>
        <v>#DIV/0!</v>
      </c>
      <c r="Q61" s="15">
        <f>J61/C61</f>
        <v>0</v>
      </c>
    </row>
    <row r="62" spans="1:17" ht="15">
      <c r="A62" s="13" t="s">
        <v>64</v>
      </c>
      <c r="B62" s="45">
        <v>138</v>
      </c>
      <c r="C62" s="85">
        <f>SUM(D62+F62+H62)</f>
        <v>132</v>
      </c>
      <c r="D62" s="45">
        <v>71</v>
      </c>
      <c r="E62" s="14">
        <f>D62/C62</f>
        <v>0.5378787878787878</v>
      </c>
      <c r="F62" s="53">
        <v>46</v>
      </c>
      <c r="G62" s="15">
        <f>F62/C62</f>
        <v>0.3484848484848485</v>
      </c>
      <c r="H62" s="45">
        <v>15</v>
      </c>
      <c r="I62" s="15">
        <f>H62/C62</f>
        <v>0.11363636363636363</v>
      </c>
      <c r="J62" s="85">
        <f>SUM(K62+M62+O62)</f>
        <v>33</v>
      </c>
      <c r="K62" s="45">
        <v>21</v>
      </c>
      <c r="L62" s="14">
        <f>K62/J62</f>
        <v>0.6363636363636364</v>
      </c>
      <c r="M62" s="53">
        <v>11</v>
      </c>
      <c r="N62" s="14">
        <f>M62/J62</f>
        <v>0.3333333333333333</v>
      </c>
      <c r="O62" s="53">
        <v>1</v>
      </c>
      <c r="P62" s="14" t="s">
        <v>99</v>
      </c>
      <c r="Q62" s="15">
        <f>J62/C62</f>
        <v>0.25</v>
      </c>
    </row>
    <row r="63" spans="1:17" ht="15.75">
      <c r="A63" s="7" t="s">
        <v>65</v>
      </c>
      <c r="B63" s="49">
        <f>SUM(B59:B62)</f>
        <v>358</v>
      </c>
      <c r="C63" s="49">
        <f>SUM(C59:C62)</f>
        <v>443</v>
      </c>
      <c r="D63" s="49">
        <f>SUM(D59:D62)</f>
        <v>129</v>
      </c>
      <c r="E63" s="14">
        <f>D63/C63</f>
        <v>0.291196388261851</v>
      </c>
      <c r="F63" s="49">
        <f>SUM(F59:F62)</f>
        <v>294</v>
      </c>
      <c r="G63" s="15">
        <f>F63/C63</f>
        <v>0.6636568848758465</v>
      </c>
      <c r="H63" s="49">
        <f>SUM(H59:H62)</f>
        <v>20</v>
      </c>
      <c r="I63" s="15">
        <f>H63/C63</f>
        <v>0.045146726862302484</v>
      </c>
      <c r="J63" s="49">
        <f>SUM(J59:J62)</f>
        <v>73</v>
      </c>
      <c r="K63" s="49">
        <f>SUM(K59:K62)</f>
        <v>26</v>
      </c>
      <c r="L63" s="14">
        <f>K63/J63</f>
        <v>0.3561643835616438</v>
      </c>
      <c r="M63" s="49">
        <f>SUM(M59:M62)</f>
        <v>46</v>
      </c>
      <c r="N63" s="14">
        <f>M63/J63</f>
        <v>0.6301369863013698</v>
      </c>
      <c r="O63" s="49">
        <f>SUM(O59:O62)</f>
        <v>1</v>
      </c>
      <c r="P63" s="14">
        <f>O63/J63</f>
        <v>0.0136986301369863</v>
      </c>
      <c r="Q63" s="16">
        <f>J63/C63</f>
        <v>0.16478555304740405</v>
      </c>
    </row>
    <row r="64" spans="1:17" ht="15.75">
      <c r="A64" s="20"/>
      <c r="B64" s="50"/>
      <c r="C64" s="47"/>
      <c r="D64" s="47"/>
      <c r="E64" s="18"/>
      <c r="F64" s="54"/>
      <c r="G64" s="19"/>
      <c r="H64" s="55"/>
      <c r="I64" s="19"/>
      <c r="J64" s="47"/>
      <c r="K64" s="47"/>
      <c r="L64" s="18"/>
      <c r="M64" s="54"/>
      <c r="N64" s="18"/>
      <c r="O64" s="54"/>
      <c r="P64" s="18"/>
      <c r="Q64" s="19"/>
    </row>
    <row r="65" spans="1:17" ht="15">
      <c r="A65" s="13" t="s">
        <v>66</v>
      </c>
      <c r="B65" s="45">
        <v>38</v>
      </c>
      <c r="C65" s="85">
        <f>SUM(D65+F65+H65)</f>
        <v>51</v>
      </c>
      <c r="D65" s="45">
        <v>40</v>
      </c>
      <c r="E65" s="14">
        <f>D65/C65</f>
        <v>0.7843137254901961</v>
      </c>
      <c r="F65" s="53">
        <v>7</v>
      </c>
      <c r="G65" s="15">
        <f>F65/C65</f>
        <v>0.13725490196078433</v>
      </c>
      <c r="H65" s="45">
        <v>4</v>
      </c>
      <c r="I65" s="15">
        <f>H65/C65</f>
        <v>0.0784313725490196</v>
      </c>
      <c r="J65" s="85">
        <f>SUM(K65+M65+O65)</f>
        <v>11</v>
      </c>
      <c r="K65" s="45">
        <v>5</v>
      </c>
      <c r="L65" s="14">
        <f>K65/J65</f>
        <v>0.45454545454545453</v>
      </c>
      <c r="M65" s="53">
        <v>4</v>
      </c>
      <c r="N65" s="14">
        <f>M65/J65</f>
        <v>0.36363636363636365</v>
      </c>
      <c r="O65" s="53">
        <v>2</v>
      </c>
      <c r="P65" s="14">
        <f>O65/J65</f>
        <v>0.18181818181818182</v>
      </c>
      <c r="Q65" s="15">
        <f>J65/C65</f>
        <v>0.21568627450980393</v>
      </c>
    </row>
    <row r="66" spans="1:17" ht="15">
      <c r="A66" s="13" t="s">
        <v>67</v>
      </c>
      <c r="B66" s="45">
        <v>14</v>
      </c>
      <c r="C66" s="85">
        <f>SUM(D66+F66+H66)</f>
        <v>11</v>
      </c>
      <c r="D66" s="45">
        <v>9</v>
      </c>
      <c r="E66" s="14">
        <f>D66/C66</f>
        <v>0.8181818181818182</v>
      </c>
      <c r="F66" s="53">
        <v>1</v>
      </c>
      <c r="G66" s="15">
        <f>F66/C66</f>
        <v>0.09090909090909091</v>
      </c>
      <c r="H66" s="45">
        <v>1</v>
      </c>
      <c r="I66" s="15">
        <f>H66/C66</f>
        <v>0.09090909090909091</v>
      </c>
      <c r="J66" s="85">
        <f>SUM(K66+M66+O66)</f>
        <v>1</v>
      </c>
      <c r="K66" s="45">
        <v>0</v>
      </c>
      <c r="L66" s="14">
        <f>K66/J66</f>
        <v>0</v>
      </c>
      <c r="M66" s="53">
        <v>0</v>
      </c>
      <c r="N66" s="14">
        <f>M66/J66</f>
        <v>0</v>
      </c>
      <c r="O66" s="53">
        <v>1</v>
      </c>
      <c r="P66" s="14">
        <f>O66/J66</f>
        <v>1</v>
      </c>
      <c r="Q66" s="15">
        <f>J66/C66</f>
        <v>0.09090909090909091</v>
      </c>
    </row>
    <row r="67" spans="1:17" ht="15.75">
      <c r="A67" s="7" t="s">
        <v>68</v>
      </c>
      <c r="B67" s="49">
        <f>SUM(B65:B66)</f>
        <v>52</v>
      </c>
      <c r="C67" s="49">
        <f>SUM(C65:C66)</f>
        <v>62</v>
      </c>
      <c r="D67" s="49">
        <f>SUM(D65:D66)</f>
        <v>49</v>
      </c>
      <c r="E67" s="14">
        <f>D67/C67</f>
        <v>0.7903225806451613</v>
      </c>
      <c r="F67" s="49">
        <f>SUM(F65:F66)</f>
        <v>8</v>
      </c>
      <c r="G67" s="15">
        <f>F67/C67</f>
        <v>0.12903225806451613</v>
      </c>
      <c r="H67" s="49">
        <f>SUM(H65:H66)</f>
        <v>5</v>
      </c>
      <c r="I67" s="15">
        <f>H67/C67</f>
        <v>0.08064516129032258</v>
      </c>
      <c r="J67" s="49">
        <f>SUM(J65:J66)</f>
        <v>12</v>
      </c>
      <c r="K67" s="49">
        <f>SUM(K65:K66)</f>
        <v>5</v>
      </c>
      <c r="L67" s="14">
        <f>K67/J67</f>
        <v>0.4166666666666667</v>
      </c>
      <c r="M67" s="49">
        <f>SUM(M65:M66)</f>
        <v>4</v>
      </c>
      <c r="N67" s="14">
        <f>M67/J67</f>
        <v>0.3333333333333333</v>
      </c>
      <c r="O67" s="49">
        <f>SUM(O65:O66)</f>
        <v>3</v>
      </c>
      <c r="P67" s="14">
        <f>O67/J67</f>
        <v>0.25</v>
      </c>
      <c r="Q67" s="16">
        <f>J67/C67</f>
        <v>0.1935483870967742</v>
      </c>
    </row>
    <row r="68" spans="1:17" ht="15.75">
      <c r="A68" s="20"/>
      <c r="B68" s="50"/>
      <c r="C68" s="47"/>
      <c r="D68" s="47"/>
      <c r="E68" s="18"/>
      <c r="F68" s="54"/>
      <c r="G68" s="19"/>
      <c r="H68" s="55"/>
      <c r="I68" s="19"/>
      <c r="J68" s="47"/>
      <c r="K68" s="47"/>
      <c r="L68" s="18"/>
      <c r="M68" s="54"/>
      <c r="N68" s="18"/>
      <c r="O68" s="54"/>
      <c r="P68" s="18"/>
      <c r="Q68" s="19"/>
    </row>
    <row r="69" spans="1:17" ht="15.75">
      <c r="A69" s="7" t="s">
        <v>69</v>
      </c>
      <c r="B69" s="49">
        <f>SUM(B41,B50,B57,B63,B67)</f>
        <v>2268</v>
      </c>
      <c r="C69" s="49">
        <f>SUM(C41,C50,C57,C63,C67)</f>
        <v>2411</v>
      </c>
      <c r="D69" s="49">
        <f>SUM(D41,D50,D57,D63,D67)</f>
        <v>1704</v>
      </c>
      <c r="E69" s="14">
        <f>D69/C69</f>
        <v>0.7067606802156782</v>
      </c>
      <c r="F69" s="49">
        <f>SUM(F41,F50,F57,F63,F67)</f>
        <v>529</v>
      </c>
      <c r="G69" s="15">
        <f>F69/C69</f>
        <v>0.21941103276648694</v>
      </c>
      <c r="H69" s="49">
        <f>SUM(H41,H50,H57,H63,H67)</f>
        <v>178</v>
      </c>
      <c r="I69" s="15">
        <f>H69/C69</f>
        <v>0.07382828701783492</v>
      </c>
      <c r="J69" s="49">
        <f>SUM(J41,J50,J57,J63,J67)</f>
        <v>513</v>
      </c>
      <c r="K69" s="49">
        <f>SUM(K41,K50,K57,K63,K67)</f>
        <v>292</v>
      </c>
      <c r="L69" s="14">
        <f>K69/J69</f>
        <v>0.5692007797270955</v>
      </c>
      <c r="M69" s="49">
        <f>SUM(M41,M50,M57,M63,M67)</f>
        <v>138</v>
      </c>
      <c r="N69" s="14">
        <f>M69/J69</f>
        <v>0.26900584795321636</v>
      </c>
      <c r="O69" s="49">
        <f>SUM(O41,O50,O57,O63,O67)</f>
        <v>83</v>
      </c>
      <c r="P69" s="14">
        <f>O69/J69</f>
        <v>0.1617933723196881</v>
      </c>
      <c r="Q69" s="16">
        <f>J69/C69</f>
        <v>0.21277478224802987</v>
      </c>
    </row>
    <row r="70" spans="1:17" ht="15.75">
      <c r="A70" s="1"/>
      <c r="B70" s="50"/>
      <c r="C70" s="47"/>
      <c r="D70" s="47"/>
      <c r="E70" s="18"/>
      <c r="F70" s="54"/>
      <c r="G70" s="19"/>
      <c r="H70" s="55"/>
      <c r="I70" s="19"/>
      <c r="J70" s="47"/>
      <c r="K70" s="47"/>
      <c r="L70" s="18"/>
      <c r="M70" s="54"/>
      <c r="N70" s="18"/>
      <c r="O70" s="54"/>
      <c r="P70" s="18"/>
      <c r="Q70" s="19"/>
    </row>
    <row r="71" spans="1:17" ht="15.75">
      <c r="A71" s="7" t="s">
        <v>70</v>
      </c>
      <c r="B71" s="49">
        <f>B36+B69</f>
        <v>5503</v>
      </c>
      <c r="C71" s="49">
        <f>C36+C69</f>
        <v>6045</v>
      </c>
      <c r="D71" s="49">
        <f>D36+D69</f>
        <v>4325</v>
      </c>
      <c r="E71" s="14">
        <f>D71/C71</f>
        <v>0.7154673283705542</v>
      </c>
      <c r="F71" s="49">
        <f>F36+F69</f>
        <v>1238</v>
      </c>
      <c r="G71" s="15">
        <f>F71/C71</f>
        <v>0.20479735318444997</v>
      </c>
      <c r="H71" s="49">
        <f>H36+H69</f>
        <v>482</v>
      </c>
      <c r="I71" s="15">
        <f>H71/C71</f>
        <v>0.07973531844499586</v>
      </c>
      <c r="J71" s="49">
        <f>J36+J69</f>
        <v>1272</v>
      </c>
      <c r="K71" s="49">
        <f>K36+K69</f>
        <v>816</v>
      </c>
      <c r="L71" s="14">
        <f>K71/J71</f>
        <v>0.6415094339622641</v>
      </c>
      <c r="M71" s="49">
        <f>M36+M69</f>
        <v>284</v>
      </c>
      <c r="N71" s="14">
        <f>M71/J71</f>
        <v>0.22327044025157233</v>
      </c>
      <c r="O71" s="49">
        <f>O36+O69</f>
        <v>172</v>
      </c>
      <c r="P71" s="14">
        <f>O71/J71</f>
        <v>0.13522012578616352</v>
      </c>
      <c r="Q71" s="16">
        <f>J71/C71</f>
        <v>0.21042183622828783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9.8515625" style="0" bestFit="1" customWidth="1"/>
    <col min="2" max="4" width="9.140625" style="57" customWidth="1"/>
    <col min="6" max="6" width="9.140625" style="57" customWidth="1"/>
    <col min="8" max="8" width="9.140625" style="57" customWidth="1"/>
    <col min="10" max="11" width="9.140625" style="57" customWidth="1"/>
    <col min="13" max="13" width="9.140625" style="57" customWidth="1"/>
    <col min="15" max="15" width="9.140625" style="57" customWidth="1"/>
  </cols>
  <sheetData>
    <row r="1" spans="1:17" ht="15.75">
      <c r="A1" s="1"/>
      <c r="B1" s="61" t="s">
        <v>72</v>
      </c>
      <c r="C1" s="105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13" t="s">
        <v>3</v>
      </c>
      <c r="E2" s="114"/>
      <c r="F2" s="115" t="s">
        <v>4</v>
      </c>
      <c r="G2" s="116"/>
      <c r="H2" s="116"/>
      <c r="I2" s="117"/>
      <c r="J2" s="74"/>
      <c r="K2" s="118" t="s">
        <v>3</v>
      </c>
      <c r="L2" s="119"/>
      <c r="M2" s="120" t="s">
        <v>4</v>
      </c>
      <c r="N2" s="121"/>
      <c r="O2" s="121"/>
      <c r="P2" s="122"/>
      <c r="Q2" s="38" t="s">
        <v>5</v>
      </c>
    </row>
    <row r="3" spans="1:17" ht="15.75">
      <c r="A3" s="21" t="s">
        <v>73</v>
      </c>
      <c r="B3" s="78" t="s">
        <v>71</v>
      </c>
      <c r="C3" s="77" t="s">
        <v>7</v>
      </c>
      <c r="D3" s="75" t="s">
        <v>8</v>
      </c>
      <c r="E3" s="37" t="s">
        <v>5</v>
      </c>
      <c r="F3" s="76" t="s">
        <v>9</v>
      </c>
      <c r="G3" s="12" t="s">
        <v>10</v>
      </c>
      <c r="H3" s="75" t="s">
        <v>11</v>
      </c>
      <c r="I3" s="12" t="s">
        <v>12</v>
      </c>
      <c r="J3" s="75" t="s">
        <v>7</v>
      </c>
      <c r="K3" s="75" t="s">
        <v>8</v>
      </c>
      <c r="L3" s="36" t="s">
        <v>5</v>
      </c>
      <c r="M3" s="75" t="s">
        <v>9</v>
      </c>
      <c r="N3" s="12" t="s">
        <v>10</v>
      </c>
      <c r="O3" s="75" t="s">
        <v>11</v>
      </c>
      <c r="P3" s="12" t="s">
        <v>13</v>
      </c>
      <c r="Q3" s="12" t="s">
        <v>14</v>
      </c>
    </row>
    <row r="4" spans="1:17" ht="15.75">
      <c r="A4" s="33" t="s">
        <v>74</v>
      </c>
      <c r="B4" s="66"/>
      <c r="C4" s="50"/>
      <c r="D4" s="50"/>
      <c r="E4" s="34"/>
      <c r="F4" s="71"/>
      <c r="G4" s="35"/>
      <c r="H4" s="50"/>
      <c r="I4" s="35"/>
      <c r="J4" s="50"/>
      <c r="K4" s="50"/>
      <c r="L4" s="22"/>
      <c r="M4" s="50"/>
      <c r="N4" s="35"/>
      <c r="O4" s="50"/>
      <c r="P4" s="35"/>
      <c r="Q4" s="35"/>
    </row>
    <row r="5" spans="1:17" ht="15">
      <c r="A5" s="13" t="s">
        <v>15</v>
      </c>
      <c r="B5" s="67">
        <f>OCT!B4</f>
        <v>548</v>
      </c>
      <c r="C5" s="67">
        <f>OCT!C4</f>
        <v>619</v>
      </c>
      <c r="D5" s="67">
        <f>OCT!D4</f>
        <v>470</v>
      </c>
      <c r="E5" s="14">
        <f>D5/C5</f>
        <v>0.7592891760904685</v>
      </c>
      <c r="F5" s="72">
        <f>OCT!F4</f>
        <v>38</v>
      </c>
      <c r="G5" s="15">
        <f>F5/C5</f>
        <v>0.061389337641357025</v>
      </c>
      <c r="H5" s="72">
        <f>OCT!H4</f>
        <v>111</v>
      </c>
      <c r="I5" s="15">
        <f>H5/C5</f>
        <v>0.17932148626817448</v>
      </c>
      <c r="J5" s="72">
        <f>OCT!J4</f>
        <v>149</v>
      </c>
      <c r="K5" s="72">
        <f>OCT!K4</f>
        <v>129</v>
      </c>
      <c r="L5" s="14">
        <f>K5/J5</f>
        <v>0.8657718120805369</v>
      </c>
      <c r="M5" s="72">
        <f>OCT!M4</f>
        <v>2</v>
      </c>
      <c r="N5" s="14">
        <f>M5/J5</f>
        <v>0.013422818791946308</v>
      </c>
      <c r="O5" s="72">
        <f>OCT!O4</f>
        <v>18</v>
      </c>
      <c r="P5" s="14">
        <f>O5/J5</f>
        <v>0.12080536912751678</v>
      </c>
      <c r="Q5" s="15">
        <f>J5/C5</f>
        <v>0.2407108239095315</v>
      </c>
    </row>
    <row r="6" spans="1:17" ht="15">
      <c r="A6" s="13" t="s">
        <v>16</v>
      </c>
      <c r="B6" s="67">
        <f>OCT!B5</f>
        <v>320</v>
      </c>
      <c r="C6" s="67">
        <f>OCT!C5</f>
        <v>315</v>
      </c>
      <c r="D6" s="67">
        <f>OCT!D5</f>
        <v>140</v>
      </c>
      <c r="E6" s="14">
        <f>D6/C6</f>
        <v>0.4444444444444444</v>
      </c>
      <c r="F6" s="72">
        <f>OCT!F5</f>
        <v>143</v>
      </c>
      <c r="G6" s="15">
        <f>F6/C6</f>
        <v>0.45396825396825397</v>
      </c>
      <c r="H6" s="72">
        <f>OCT!H5</f>
        <v>32</v>
      </c>
      <c r="I6" s="15">
        <f>H6/C6</f>
        <v>0.10158730158730159</v>
      </c>
      <c r="J6" s="72">
        <f>OCT!J5</f>
        <v>113</v>
      </c>
      <c r="K6" s="72">
        <f>OCT!K5</f>
        <v>35</v>
      </c>
      <c r="L6" s="14">
        <f>K6/J6</f>
        <v>0.30973451327433627</v>
      </c>
      <c r="M6" s="72">
        <f>OCT!M5</f>
        <v>55</v>
      </c>
      <c r="N6" s="14">
        <f>M6/J6</f>
        <v>0.48672566371681414</v>
      </c>
      <c r="O6" s="72">
        <f>OCT!O5</f>
        <v>23</v>
      </c>
      <c r="P6" s="14">
        <f>O6/J6</f>
        <v>0.20353982300884957</v>
      </c>
      <c r="Q6" s="15">
        <f>J6/C6</f>
        <v>0.35873015873015873</v>
      </c>
    </row>
    <row r="7" spans="1:17" ht="15.75">
      <c r="A7" s="7" t="s">
        <v>23</v>
      </c>
      <c r="B7" s="68">
        <f>SUM(B5:B6)</f>
        <v>868</v>
      </c>
      <c r="C7" s="68">
        <f>SUM(C5:C6)</f>
        <v>934</v>
      </c>
      <c r="D7" s="68">
        <f>SUM(D5:D6)</f>
        <v>610</v>
      </c>
      <c r="E7" s="82">
        <f>D7/C7</f>
        <v>0.6531049250535332</v>
      </c>
      <c r="F7" s="68">
        <f>SUM(F5:F6)</f>
        <v>181</v>
      </c>
      <c r="G7" s="16">
        <f>F7/C7</f>
        <v>0.1937901498929336</v>
      </c>
      <c r="H7" s="68">
        <f>SUM(H5:H6)</f>
        <v>143</v>
      </c>
      <c r="I7" s="16">
        <f>H7/C7</f>
        <v>0.15310492505353318</v>
      </c>
      <c r="J7" s="68">
        <f>SUM(J5:J6)</f>
        <v>262</v>
      </c>
      <c r="K7" s="68">
        <f>SUM(K5:K6)</f>
        <v>164</v>
      </c>
      <c r="L7" s="82">
        <f>K7/J7</f>
        <v>0.6259541984732825</v>
      </c>
      <c r="M7" s="68">
        <f>SUM(M5:M6)</f>
        <v>57</v>
      </c>
      <c r="N7" s="82">
        <f>M7/J7</f>
        <v>0.21755725190839695</v>
      </c>
      <c r="O7" s="68">
        <f>SUM(O5:O6)</f>
        <v>41</v>
      </c>
      <c r="P7" s="82">
        <f>O7/J7</f>
        <v>0.15648854961832062</v>
      </c>
      <c r="Q7" s="16">
        <f>J7/C7</f>
        <v>0.28051391862955033</v>
      </c>
    </row>
    <row r="8" spans="1:17" ht="15">
      <c r="A8" s="17"/>
      <c r="B8" s="47"/>
      <c r="C8" s="47"/>
      <c r="D8" s="47"/>
      <c r="E8" s="18"/>
      <c r="F8" s="54"/>
      <c r="G8" s="19"/>
      <c r="H8" s="55"/>
      <c r="I8" s="19"/>
      <c r="J8" s="47"/>
      <c r="K8" s="47"/>
      <c r="L8" s="18"/>
      <c r="M8" s="54"/>
      <c r="N8" s="18"/>
      <c r="O8" s="54"/>
      <c r="P8" s="18"/>
      <c r="Q8" s="19"/>
    </row>
    <row r="9" spans="1:17" ht="15">
      <c r="A9" s="13" t="s">
        <v>25</v>
      </c>
      <c r="B9" s="67">
        <f>OCT!B15</f>
        <v>549</v>
      </c>
      <c r="C9" s="67">
        <f>OCT!C15</f>
        <v>551</v>
      </c>
      <c r="D9" s="67">
        <f>OCT!D15</f>
        <v>480</v>
      </c>
      <c r="E9" s="14">
        <f>D9/C9</f>
        <v>0.8711433756805808</v>
      </c>
      <c r="F9" s="67">
        <f>OCT!F15</f>
        <v>52</v>
      </c>
      <c r="G9" s="15">
        <f>F9/C9</f>
        <v>0.09437386569872959</v>
      </c>
      <c r="H9" s="67">
        <f>OCT!H15</f>
        <v>19</v>
      </c>
      <c r="I9" s="15">
        <f>H9/C9</f>
        <v>0.034482758620689655</v>
      </c>
      <c r="J9" s="67">
        <f>OCT!J15</f>
        <v>86</v>
      </c>
      <c r="K9" s="67">
        <f>OCT!K15</f>
        <v>60</v>
      </c>
      <c r="L9" s="14">
        <f>K9/J9</f>
        <v>0.6976744186046512</v>
      </c>
      <c r="M9" s="67">
        <f>OCT!M15</f>
        <v>11</v>
      </c>
      <c r="N9" s="14">
        <f>M9/J9</f>
        <v>0.12790697674418605</v>
      </c>
      <c r="O9" s="67">
        <f>OCT!O15</f>
        <v>15</v>
      </c>
      <c r="P9" s="14">
        <f>O9/J9</f>
        <v>0.1744186046511628</v>
      </c>
      <c r="Q9" s="15">
        <f>J9/C9</f>
        <v>0.1560798548094374</v>
      </c>
    </row>
    <row r="10" spans="1:17" ht="15">
      <c r="A10" s="13" t="s">
        <v>26</v>
      </c>
      <c r="B10" s="67">
        <f>OCT!B16</f>
        <v>391</v>
      </c>
      <c r="C10" s="67">
        <f>OCT!C16</f>
        <v>373</v>
      </c>
      <c r="D10" s="67">
        <f>OCT!D16</f>
        <v>283</v>
      </c>
      <c r="E10" s="14">
        <f>D10/C10</f>
        <v>0.7587131367292225</v>
      </c>
      <c r="F10" s="67">
        <f>OCT!F16</f>
        <v>57</v>
      </c>
      <c r="G10" s="15">
        <f>F10/C10</f>
        <v>0.15281501340482573</v>
      </c>
      <c r="H10" s="67">
        <f>OCT!H16</f>
        <v>33</v>
      </c>
      <c r="I10" s="15">
        <f>H10/C10</f>
        <v>0.08847184986595175</v>
      </c>
      <c r="J10" s="67">
        <f>OCT!J16</f>
        <v>80</v>
      </c>
      <c r="K10" s="67">
        <f>OCT!K16</f>
        <v>28</v>
      </c>
      <c r="L10" s="14">
        <f>K10/J10</f>
        <v>0.35</v>
      </c>
      <c r="M10" s="67">
        <f>OCT!M16</f>
        <v>32</v>
      </c>
      <c r="N10" s="14">
        <f>M10/J10</f>
        <v>0.4</v>
      </c>
      <c r="O10" s="67">
        <f>OCT!O16</f>
        <v>20</v>
      </c>
      <c r="P10" s="14">
        <f>O10/J10</f>
        <v>0.25</v>
      </c>
      <c r="Q10" s="15">
        <f>J10/C10</f>
        <v>0.21447721179624665</v>
      </c>
    </row>
    <row r="11" spans="1:17" ht="15">
      <c r="A11" s="13" t="s">
        <v>31</v>
      </c>
      <c r="B11" s="67">
        <f>OCT!B21</f>
        <v>559</v>
      </c>
      <c r="C11" s="67">
        <f>OCT!C21</f>
        <v>526</v>
      </c>
      <c r="D11" s="67">
        <f>OCT!D21</f>
        <v>355</v>
      </c>
      <c r="E11" s="14">
        <f>D11/C11</f>
        <v>0.6749049429657795</v>
      </c>
      <c r="F11" s="67">
        <f>OCT!F21</f>
        <v>161</v>
      </c>
      <c r="G11" s="15">
        <f>F11/C11</f>
        <v>0.3060836501901141</v>
      </c>
      <c r="H11" s="67">
        <f>OCT!H21</f>
        <v>10</v>
      </c>
      <c r="I11" s="15">
        <f>H11/C11</f>
        <v>0.019011406844106463</v>
      </c>
      <c r="J11" s="67">
        <f>OCT!J21</f>
        <v>100</v>
      </c>
      <c r="K11" s="67">
        <f>OCT!K21</f>
        <v>83</v>
      </c>
      <c r="L11" s="14">
        <f>K11/J11</f>
        <v>0.83</v>
      </c>
      <c r="M11" s="67">
        <f>OCT!M21</f>
        <v>11</v>
      </c>
      <c r="N11" s="14">
        <f>M11/J11</f>
        <v>0.11</v>
      </c>
      <c r="O11" s="67">
        <f>OCT!O21</f>
        <v>6</v>
      </c>
      <c r="P11" s="14">
        <f>O11/J11</f>
        <v>0.06</v>
      </c>
      <c r="Q11" s="15">
        <f>J11/C11</f>
        <v>0.19011406844106463</v>
      </c>
    </row>
    <row r="12" spans="1:17" ht="15.75">
      <c r="A12" s="7" t="s">
        <v>32</v>
      </c>
      <c r="B12" s="68">
        <f>SUM(B9:B11)</f>
        <v>1499</v>
      </c>
      <c r="C12" s="68">
        <f>SUM(C9:C11)</f>
        <v>1450</v>
      </c>
      <c r="D12" s="68">
        <f>SUM(D9:D11)</f>
        <v>1118</v>
      </c>
      <c r="E12" s="82">
        <f>D12/C12</f>
        <v>0.7710344827586207</v>
      </c>
      <c r="F12" s="68">
        <f>SUM(F9:F11)</f>
        <v>270</v>
      </c>
      <c r="G12" s="16">
        <f>F12/C12</f>
        <v>0.18620689655172415</v>
      </c>
      <c r="H12" s="68">
        <f>SUM(H9:H11)</f>
        <v>62</v>
      </c>
      <c r="I12" s="16">
        <f>H12/C12</f>
        <v>0.04275862068965517</v>
      </c>
      <c r="J12" s="68">
        <f>SUM(J9:J11)</f>
        <v>266</v>
      </c>
      <c r="K12" s="68">
        <f>SUM(K9:K11)</f>
        <v>171</v>
      </c>
      <c r="L12" s="82">
        <f>K12/J12</f>
        <v>0.6428571428571429</v>
      </c>
      <c r="M12" s="68">
        <f>SUM(M9:M11)</f>
        <v>54</v>
      </c>
      <c r="N12" s="82">
        <f>M12/J12</f>
        <v>0.20300751879699247</v>
      </c>
      <c r="O12" s="68">
        <f>SUM(O9:O11)</f>
        <v>41</v>
      </c>
      <c r="P12" s="82">
        <f>O12/J12</f>
        <v>0.15413533834586465</v>
      </c>
      <c r="Q12" s="16">
        <f>J12/C12</f>
        <v>0.18344827586206897</v>
      </c>
    </row>
    <row r="13" spans="1:17" ht="15">
      <c r="A13" s="13"/>
      <c r="B13" s="67"/>
      <c r="C13" s="67"/>
      <c r="D13" s="67"/>
      <c r="E13" s="14"/>
      <c r="F13" s="72"/>
      <c r="G13" s="15"/>
      <c r="H13" s="67"/>
      <c r="I13" s="15"/>
      <c r="J13" s="67"/>
      <c r="K13" s="67"/>
      <c r="L13" s="14"/>
      <c r="M13" s="72"/>
      <c r="N13" s="14"/>
      <c r="O13" s="72"/>
      <c r="P13" s="14"/>
      <c r="Q13" s="15"/>
    </row>
    <row r="14" spans="1:17" ht="15">
      <c r="A14" s="13" t="s">
        <v>39</v>
      </c>
      <c r="B14" s="67">
        <f>OCT!B30</f>
        <v>489</v>
      </c>
      <c r="C14" s="67">
        <f>OCT!C30</f>
        <v>504</v>
      </c>
      <c r="D14" s="67">
        <f>OCT!D30</f>
        <v>451</v>
      </c>
      <c r="E14" s="14">
        <f>D14/C14</f>
        <v>0.8948412698412699</v>
      </c>
      <c r="F14" s="67">
        <f>OCT!F30</f>
        <v>17</v>
      </c>
      <c r="G14" s="15">
        <f>F14/C14</f>
        <v>0.03373015873015873</v>
      </c>
      <c r="H14" s="67">
        <f>OCT!H30</f>
        <v>36</v>
      </c>
      <c r="I14" s="15">
        <f>H14/C14</f>
        <v>0.07142857142857142</v>
      </c>
      <c r="J14" s="67">
        <f>OCT!J30</f>
        <v>159</v>
      </c>
      <c r="K14" s="67">
        <f>OCT!K30</f>
        <v>132</v>
      </c>
      <c r="L14" s="14">
        <f>K14/J14</f>
        <v>0.8301886792452831</v>
      </c>
      <c r="M14" s="67">
        <f>OCT!M30</f>
        <v>10</v>
      </c>
      <c r="N14" s="14">
        <f>M14/J14</f>
        <v>0.06289308176100629</v>
      </c>
      <c r="O14" s="67">
        <f>OCT!O30</f>
        <v>17</v>
      </c>
      <c r="P14" s="14">
        <f>O14/J14</f>
        <v>0.1069182389937107</v>
      </c>
      <c r="Q14" s="15">
        <f>J14/C14</f>
        <v>0.31547619047619047</v>
      </c>
    </row>
    <row r="15" spans="1:17" ht="15.75">
      <c r="A15" s="7" t="s">
        <v>42</v>
      </c>
      <c r="B15" s="68">
        <f>B14</f>
        <v>489</v>
      </c>
      <c r="C15" s="68">
        <f>C14</f>
        <v>504</v>
      </c>
      <c r="D15" s="68">
        <f>D14</f>
        <v>451</v>
      </c>
      <c r="E15" s="82">
        <f>D15/C15</f>
        <v>0.8948412698412699</v>
      </c>
      <c r="F15" s="68">
        <f>F14</f>
        <v>17</v>
      </c>
      <c r="G15" s="16">
        <f>F15/C15</f>
        <v>0.03373015873015873</v>
      </c>
      <c r="H15" s="68">
        <f>H14</f>
        <v>36</v>
      </c>
      <c r="I15" s="16">
        <f>H15/C15</f>
        <v>0.07142857142857142</v>
      </c>
      <c r="J15" s="68">
        <f>J14</f>
        <v>159</v>
      </c>
      <c r="K15" s="68">
        <f>K14</f>
        <v>132</v>
      </c>
      <c r="L15" s="82">
        <f>K15/J15</f>
        <v>0.8301886792452831</v>
      </c>
      <c r="M15" s="68">
        <f>M14</f>
        <v>10</v>
      </c>
      <c r="N15" s="82">
        <f>M15/J15</f>
        <v>0.06289308176100629</v>
      </c>
      <c r="O15" s="68">
        <f>O14</f>
        <v>17</v>
      </c>
      <c r="P15" s="82">
        <f>O15/J15</f>
        <v>0.1069182389937107</v>
      </c>
      <c r="Q15" s="16">
        <f>J15/C15</f>
        <v>0.31547619047619047</v>
      </c>
    </row>
    <row r="16" spans="1:17" ht="15">
      <c r="A16" s="17"/>
      <c r="B16" s="47"/>
      <c r="C16" s="47"/>
      <c r="D16" s="47"/>
      <c r="E16" s="18"/>
      <c r="F16" s="54"/>
      <c r="G16" s="19"/>
      <c r="H16" s="55"/>
      <c r="I16" s="19"/>
      <c r="J16" s="47"/>
      <c r="K16" s="47"/>
      <c r="L16" s="18"/>
      <c r="M16" s="54"/>
      <c r="N16" s="18"/>
      <c r="O16" s="54"/>
      <c r="P16" s="18"/>
      <c r="Q16" s="19"/>
    </row>
    <row r="17" spans="1:17" ht="15.75">
      <c r="A17" s="7" t="s">
        <v>75</v>
      </c>
      <c r="B17" s="68">
        <f>B7+B12+B15</f>
        <v>2856</v>
      </c>
      <c r="C17" s="68">
        <f>C7+C12+C15</f>
        <v>2888</v>
      </c>
      <c r="D17" s="68">
        <f>D7+D12+D15</f>
        <v>2179</v>
      </c>
      <c r="E17" s="82">
        <f>D17/C17</f>
        <v>0.7545013850415513</v>
      </c>
      <c r="F17" s="68">
        <f>F7+F12+F15</f>
        <v>468</v>
      </c>
      <c r="G17" s="16">
        <f>F17/C17</f>
        <v>0.16204986149584488</v>
      </c>
      <c r="H17" s="68">
        <f>H7+H12+H15</f>
        <v>241</v>
      </c>
      <c r="I17" s="16">
        <f>H17/C17</f>
        <v>0.08344875346260387</v>
      </c>
      <c r="J17" s="68">
        <f>J7+J12+J15</f>
        <v>687</v>
      </c>
      <c r="K17" s="68">
        <f>K7+K12+K15</f>
        <v>467</v>
      </c>
      <c r="L17" s="82">
        <f>K17/J17</f>
        <v>0.6797671033478894</v>
      </c>
      <c r="M17" s="68">
        <f>M7+M12+M15</f>
        <v>121</v>
      </c>
      <c r="N17" s="82">
        <f>M17/J17</f>
        <v>0.17612809315866085</v>
      </c>
      <c r="O17" s="68">
        <f>O7+O12+O15</f>
        <v>99</v>
      </c>
      <c r="P17" s="82">
        <f>O17/J17</f>
        <v>0.14410480349344978</v>
      </c>
      <c r="Q17" s="16">
        <f>J17/C17</f>
        <v>0.2378808864265928</v>
      </c>
    </row>
    <row r="18" spans="1:17" ht="15.75">
      <c r="A18" s="1"/>
      <c r="B18" s="50"/>
      <c r="C18" s="47"/>
      <c r="D18" s="47"/>
      <c r="E18" s="18"/>
      <c r="F18" s="54"/>
      <c r="G18" s="19"/>
      <c r="H18" s="55"/>
      <c r="I18" s="19"/>
      <c r="J18" s="47"/>
      <c r="K18" s="47"/>
      <c r="L18" s="18"/>
      <c r="M18" s="54"/>
      <c r="N18" s="18"/>
      <c r="O18" s="54"/>
      <c r="P18" s="18"/>
      <c r="Q18" s="19"/>
    </row>
    <row r="19" spans="1:17" ht="15.75">
      <c r="A19" s="7" t="s">
        <v>70</v>
      </c>
      <c r="B19" s="68">
        <f>OCT!B69</f>
        <v>7293</v>
      </c>
      <c r="C19" s="68">
        <f>OCT!C69</f>
        <v>6744</v>
      </c>
      <c r="D19" s="68">
        <f>OCT!D69</f>
        <v>5307</v>
      </c>
      <c r="E19" s="82">
        <f>D19/C19</f>
        <v>0.7869217081850534</v>
      </c>
      <c r="F19" s="68">
        <f>OCT!F69</f>
        <v>928</v>
      </c>
      <c r="G19" s="16">
        <f>F19/C19</f>
        <v>0.1376037959667853</v>
      </c>
      <c r="H19" s="68">
        <f>OCT!H69</f>
        <v>509</v>
      </c>
      <c r="I19" s="16">
        <f>H19/C19</f>
        <v>0.07547449584816134</v>
      </c>
      <c r="J19" s="68">
        <f>OCT!J69</f>
        <v>1448</v>
      </c>
      <c r="K19" s="68">
        <f>OCT!K69</f>
        <v>929</v>
      </c>
      <c r="L19" s="82">
        <f>K19/J19</f>
        <v>0.6415745856353591</v>
      </c>
      <c r="M19" s="68">
        <f>OCT!M69</f>
        <v>301</v>
      </c>
      <c r="N19" s="82">
        <f>M19/J19</f>
        <v>0.2078729281767956</v>
      </c>
      <c r="O19" s="68">
        <f>OCT!O69</f>
        <v>218</v>
      </c>
      <c r="P19" s="82">
        <f>O19/J19</f>
        <v>0.1505524861878453</v>
      </c>
      <c r="Q19" s="16">
        <f>J19/C19</f>
        <v>0.2147093712930012</v>
      </c>
    </row>
    <row r="20" spans="1:17" ht="12.75">
      <c r="A20" s="28"/>
      <c r="B20" s="69"/>
      <c r="C20" s="69"/>
      <c r="D20" s="69"/>
      <c r="E20" s="29"/>
      <c r="F20" s="69"/>
      <c r="G20" s="29"/>
      <c r="H20" s="69"/>
      <c r="I20" s="29"/>
      <c r="J20" s="69"/>
      <c r="K20" s="69"/>
      <c r="L20" s="29"/>
      <c r="M20" s="69"/>
      <c r="N20" s="29"/>
      <c r="O20" s="69"/>
      <c r="P20" s="29"/>
      <c r="Q20" s="29"/>
    </row>
    <row r="21" spans="1:17" ht="15.75">
      <c r="A21" s="30" t="s">
        <v>76</v>
      </c>
      <c r="B21" s="70"/>
      <c r="C21" s="70"/>
      <c r="D21" s="70"/>
      <c r="E21" s="31"/>
      <c r="F21" s="73"/>
      <c r="G21" s="32"/>
      <c r="H21" s="70"/>
      <c r="I21" s="32"/>
      <c r="J21" s="70"/>
      <c r="K21" s="70"/>
      <c r="L21" s="31"/>
      <c r="M21" s="73"/>
      <c r="N21" s="31"/>
      <c r="O21" s="73"/>
      <c r="P21" s="31"/>
      <c r="Q21" s="32"/>
    </row>
    <row r="22" spans="1:17" ht="15">
      <c r="A22" s="13" t="s">
        <v>15</v>
      </c>
      <c r="B22" s="67">
        <f>NOV!B4</f>
        <v>467</v>
      </c>
      <c r="C22" s="67">
        <f>NOV!C4</f>
        <v>595</v>
      </c>
      <c r="D22" s="67">
        <f>NOV!D4</f>
        <v>378</v>
      </c>
      <c r="E22" s="14">
        <f>D22/C22</f>
        <v>0.6352941176470588</v>
      </c>
      <c r="F22" s="67">
        <f>NOV!F4</f>
        <v>87</v>
      </c>
      <c r="G22" s="15">
        <f>F22/C22</f>
        <v>0.146218487394958</v>
      </c>
      <c r="H22" s="67">
        <f>NOV!H4</f>
        <v>130</v>
      </c>
      <c r="I22" s="15">
        <f>H22/C22</f>
        <v>0.2184873949579832</v>
      </c>
      <c r="J22" s="67">
        <f>NOV!J4</f>
        <v>134</v>
      </c>
      <c r="K22" s="67">
        <f>NOV!K4</f>
        <v>104</v>
      </c>
      <c r="L22" s="14">
        <f>K22/J22</f>
        <v>0.7761194029850746</v>
      </c>
      <c r="M22" s="67">
        <f>NOV!M4</f>
        <v>3</v>
      </c>
      <c r="N22" s="14">
        <f>M22/J22</f>
        <v>0.022388059701492536</v>
      </c>
      <c r="O22" s="67">
        <f>NOV!O4</f>
        <v>27</v>
      </c>
      <c r="P22" s="14">
        <f>O22/J22</f>
        <v>0.20149253731343283</v>
      </c>
      <c r="Q22" s="15">
        <f>J22/C22</f>
        <v>0.22521008403361345</v>
      </c>
    </row>
    <row r="23" spans="1:17" ht="15">
      <c r="A23" s="13" t="s">
        <v>16</v>
      </c>
      <c r="B23" s="67">
        <f>NOV!B5</f>
        <v>251</v>
      </c>
      <c r="C23" s="67">
        <f>NOV!C5</f>
        <v>244</v>
      </c>
      <c r="D23" s="67">
        <f>NOV!D5</f>
        <v>90</v>
      </c>
      <c r="E23" s="14">
        <f>D23/C23</f>
        <v>0.36885245901639346</v>
      </c>
      <c r="F23" s="67">
        <f>NOV!F5</f>
        <v>125</v>
      </c>
      <c r="G23" s="15">
        <f>F23/C23</f>
        <v>0.5122950819672131</v>
      </c>
      <c r="H23" s="67">
        <f>NOV!H5</f>
        <v>29</v>
      </c>
      <c r="I23" s="15">
        <f>H23/C23</f>
        <v>0.11885245901639344</v>
      </c>
      <c r="J23" s="67">
        <f>NOV!J5</f>
        <v>100</v>
      </c>
      <c r="K23" s="67">
        <f>NOV!K5</f>
        <v>34</v>
      </c>
      <c r="L23" s="14">
        <f>K23/J23</f>
        <v>0.34</v>
      </c>
      <c r="M23" s="67">
        <f>NOV!M5</f>
        <v>52</v>
      </c>
      <c r="N23" s="14">
        <f>M23/J23</f>
        <v>0.52</v>
      </c>
      <c r="O23" s="67">
        <f>NOV!O5</f>
        <v>14</v>
      </c>
      <c r="P23" s="14">
        <f>O23/J23</f>
        <v>0.14</v>
      </c>
      <c r="Q23" s="15">
        <f>J23/C23</f>
        <v>0.4098360655737705</v>
      </c>
    </row>
    <row r="24" spans="1:17" ht="15.75">
      <c r="A24" s="7" t="s">
        <v>23</v>
      </c>
      <c r="B24" s="68">
        <f>SUM(B22:B23)</f>
        <v>718</v>
      </c>
      <c r="C24" s="68">
        <f>SUM(C22:C23)</f>
        <v>839</v>
      </c>
      <c r="D24" s="68">
        <f>SUM(D22:D23)</f>
        <v>468</v>
      </c>
      <c r="E24" s="82">
        <f>D24/C24</f>
        <v>0.5578069129916567</v>
      </c>
      <c r="F24" s="68">
        <f>SUM(F22:F23)</f>
        <v>212</v>
      </c>
      <c r="G24" s="16">
        <f>F24/C24</f>
        <v>0.2526817640047676</v>
      </c>
      <c r="H24" s="68">
        <f>SUM(H22:H23)</f>
        <v>159</v>
      </c>
      <c r="I24" s="16">
        <f>H24/C24</f>
        <v>0.18951132300357568</v>
      </c>
      <c r="J24" s="68">
        <f>SUM(J22:J23)</f>
        <v>234</v>
      </c>
      <c r="K24" s="68">
        <f>SUM(K22:K23)</f>
        <v>138</v>
      </c>
      <c r="L24" s="82">
        <f>K24/J24</f>
        <v>0.5897435897435898</v>
      </c>
      <c r="M24" s="68">
        <f>SUM(M22:M23)</f>
        <v>55</v>
      </c>
      <c r="N24" s="82">
        <f>M24/J24</f>
        <v>0.23504273504273504</v>
      </c>
      <c r="O24" s="68">
        <f>SUM(O22:O23)</f>
        <v>41</v>
      </c>
      <c r="P24" s="82">
        <f>O24/J24</f>
        <v>0.1752136752136752</v>
      </c>
      <c r="Q24" s="16">
        <f>J24/C24</f>
        <v>0.2789034564958284</v>
      </c>
    </row>
    <row r="25" spans="1:17" ht="15">
      <c r="A25" s="17"/>
      <c r="B25" s="47"/>
      <c r="C25" s="47"/>
      <c r="D25" s="47"/>
      <c r="E25" s="18"/>
      <c r="F25" s="54"/>
      <c r="G25" s="19"/>
      <c r="H25" s="55"/>
      <c r="I25" s="19"/>
      <c r="J25" s="47"/>
      <c r="K25" s="47"/>
      <c r="L25" s="18"/>
      <c r="M25" s="54"/>
      <c r="N25" s="18"/>
      <c r="O25" s="54"/>
      <c r="P25" s="18"/>
      <c r="Q25" s="19"/>
    </row>
    <row r="26" spans="1:17" ht="15">
      <c r="A26" s="13" t="s">
        <v>25</v>
      </c>
      <c r="B26" s="67">
        <f>NOV!B15</f>
        <v>380</v>
      </c>
      <c r="C26" s="67">
        <f>NOV!C15</f>
        <v>603</v>
      </c>
      <c r="D26" s="67">
        <f>NOV!D15</f>
        <v>399</v>
      </c>
      <c r="E26" s="14">
        <f>D26/C26</f>
        <v>0.6616915422885572</v>
      </c>
      <c r="F26" s="67">
        <f>NOV!F15</f>
        <v>132</v>
      </c>
      <c r="G26" s="15">
        <f>F26/C26</f>
        <v>0.21890547263681592</v>
      </c>
      <c r="H26" s="67">
        <f>NOV!H15</f>
        <v>72</v>
      </c>
      <c r="I26" s="15">
        <f>H26/C26</f>
        <v>0.11940298507462686</v>
      </c>
      <c r="J26" s="67">
        <f>NOV!J15</f>
        <v>101</v>
      </c>
      <c r="K26" s="67">
        <f>NOV!K15</f>
        <v>52</v>
      </c>
      <c r="L26" s="14">
        <f>K26/J26</f>
        <v>0.5148514851485149</v>
      </c>
      <c r="M26" s="67">
        <f>NOV!M15</f>
        <v>29</v>
      </c>
      <c r="N26" s="14">
        <f>M26/J26</f>
        <v>0.2871287128712871</v>
      </c>
      <c r="O26" s="67">
        <f>NOV!O15</f>
        <v>20</v>
      </c>
      <c r="P26" s="14">
        <f>O26/J26</f>
        <v>0.19801980198019803</v>
      </c>
      <c r="Q26" s="15">
        <f>J26/C26</f>
        <v>0.16749585406301823</v>
      </c>
    </row>
    <row r="27" spans="1:17" ht="15">
      <c r="A27" s="13" t="s">
        <v>26</v>
      </c>
      <c r="B27" s="67">
        <f>NOV!B16</f>
        <v>344</v>
      </c>
      <c r="C27" s="67">
        <f>NOV!C16</f>
        <v>365</v>
      </c>
      <c r="D27" s="67">
        <f>NOV!D16</f>
        <v>222</v>
      </c>
      <c r="E27" s="14">
        <f>D27/C27</f>
        <v>0.6082191780821918</v>
      </c>
      <c r="F27" s="67">
        <f>NOV!F16</f>
        <v>82</v>
      </c>
      <c r="G27" s="15">
        <f>F27/C27</f>
        <v>0.22465753424657534</v>
      </c>
      <c r="H27" s="67">
        <f>NOV!H16</f>
        <v>61</v>
      </c>
      <c r="I27" s="15">
        <f>H27/C27</f>
        <v>0.16712328767123288</v>
      </c>
      <c r="J27" s="67">
        <f>NOV!J16</f>
        <v>91</v>
      </c>
      <c r="K27" s="67">
        <f>NOV!K16</f>
        <v>54</v>
      </c>
      <c r="L27" s="14">
        <f>K27/J27</f>
        <v>0.5934065934065934</v>
      </c>
      <c r="M27" s="67">
        <f>NOV!M16</f>
        <v>26</v>
      </c>
      <c r="N27" s="14">
        <f>M27/J27</f>
        <v>0.2857142857142857</v>
      </c>
      <c r="O27" s="67">
        <f>NOV!O16</f>
        <v>11</v>
      </c>
      <c r="P27" s="14">
        <f>O27/J27</f>
        <v>0.12087912087912088</v>
      </c>
      <c r="Q27" s="15">
        <f>J27/C27</f>
        <v>0.2493150684931507</v>
      </c>
    </row>
    <row r="28" spans="1:17" ht="15">
      <c r="A28" s="13" t="s">
        <v>31</v>
      </c>
      <c r="B28" s="67">
        <f>NOV!B22</f>
        <v>305</v>
      </c>
      <c r="C28" s="67">
        <f>NOV!C22</f>
        <v>490</v>
      </c>
      <c r="D28" s="67">
        <f>NOV!D22</f>
        <v>283</v>
      </c>
      <c r="E28" s="14">
        <f>D28/C28</f>
        <v>0.5775510204081633</v>
      </c>
      <c r="F28" s="67">
        <f>NOV!F22</f>
        <v>199</v>
      </c>
      <c r="G28" s="15">
        <f>F28/C28</f>
        <v>0.4061224489795918</v>
      </c>
      <c r="H28" s="67">
        <f>NOV!H22</f>
        <v>8</v>
      </c>
      <c r="I28" s="15">
        <f>H28/C28</f>
        <v>0.0163265306122449</v>
      </c>
      <c r="J28" s="67">
        <f>NOV!J22</f>
        <v>93</v>
      </c>
      <c r="K28" s="67">
        <f>NOV!K22</f>
        <v>81</v>
      </c>
      <c r="L28" s="14">
        <f>K28/J28</f>
        <v>0.8709677419354839</v>
      </c>
      <c r="M28" s="67">
        <f>NOV!M22</f>
        <v>5</v>
      </c>
      <c r="N28" s="14">
        <f>M28/J28</f>
        <v>0.053763440860215055</v>
      </c>
      <c r="O28" s="67">
        <f>NOV!O22</f>
        <v>7</v>
      </c>
      <c r="P28" s="14">
        <f>O28/J28</f>
        <v>0.07526881720430108</v>
      </c>
      <c r="Q28" s="15">
        <f>J28/C28</f>
        <v>0.18979591836734694</v>
      </c>
    </row>
    <row r="29" spans="1:17" ht="15.75">
      <c r="A29" s="7" t="s">
        <v>32</v>
      </c>
      <c r="B29" s="68">
        <f>SUM(B26:B28)</f>
        <v>1029</v>
      </c>
      <c r="C29" s="68">
        <f>SUM(C26:C28)</f>
        <v>1458</v>
      </c>
      <c r="D29" s="68">
        <f>SUM(D26:D28)</f>
        <v>904</v>
      </c>
      <c r="E29" s="82">
        <f>D29/C29</f>
        <v>0.6200274348422496</v>
      </c>
      <c r="F29" s="68">
        <f>SUM(F26:F28)</f>
        <v>413</v>
      </c>
      <c r="G29" s="16">
        <f>F29/C29</f>
        <v>0.2832647462277092</v>
      </c>
      <c r="H29" s="68">
        <f>SUM(H26:H28)</f>
        <v>141</v>
      </c>
      <c r="I29" s="16">
        <f>H29/C29</f>
        <v>0.09670781893004116</v>
      </c>
      <c r="J29" s="68">
        <f>SUM(J26:J28)</f>
        <v>285</v>
      </c>
      <c r="K29" s="68">
        <f>SUM(K26:K28)</f>
        <v>187</v>
      </c>
      <c r="L29" s="82">
        <f>K29/J29</f>
        <v>0.656140350877193</v>
      </c>
      <c r="M29" s="68">
        <f>SUM(M26:M28)</f>
        <v>60</v>
      </c>
      <c r="N29" s="82">
        <f>M29/J29</f>
        <v>0.21052631578947367</v>
      </c>
      <c r="O29" s="68">
        <f>SUM(O26:O28)</f>
        <v>38</v>
      </c>
      <c r="P29" s="82">
        <f>O29/J29</f>
        <v>0.13333333333333333</v>
      </c>
      <c r="Q29" s="16">
        <f>J29/C29</f>
        <v>0.19547325102880658</v>
      </c>
    </row>
    <row r="30" spans="1:17" ht="15">
      <c r="A30" s="13"/>
      <c r="B30" s="67"/>
      <c r="C30" s="67"/>
      <c r="D30" s="67"/>
      <c r="E30" s="14"/>
      <c r="F30" s="72"/>
      <c r="G30" s="15"/>
      <c r="H30" s="67"/>
      <c r="I30" s="15"/>
      <c r="J30" s="67"/>
      <c r="K30" s="67"/>
      <c r="L30" s="14"/>
      <c r="M30" s="72"/>
      <c r="N30" s="14"/>
      <c r="O30" s="72"/>
      <c r="P30" s="14"/>
      <c r="Q30" s="15"/>
    </row>
    <row r="31" spans="1:17" ht="15">
      <c r="A31" s="13" t="s">
        <v>39</v>
      </c>
      <c r="B31" s="67">
        <f>NOV!B31</f>
        <v>345</v>
      </c>
      <c r="C31" s="67">
        <f>NOV!C31</f>
        <v>407</v>
      </c>
      <c r="D31" s="67">
        <f>NOV!D31</f>
        <v>323</v>
      </c>
      <c r="E31" s="14">
        <f>D31/C31</f>
        <v>0.7936117936117936</v>
      </c>
      <c r="F31" s="67">
        <f>NOV!F31</f>
        <v>23</v>
      </c>
      <c r="G31" s="15">
        <f>F31/C31</f>
        <v>0.056511056511056514</v>
      </c>
      <c r="H31" s="67">
        <f>NOV!H31</f>
        <v>61</v>
      </c>
      <c r="I31" s="15">
        <f>H31/C31</f>
        <v>0.14987714987714987</v>
      </c>
      <c r="J31" s="67">
        <f>NOV!J31</f>
        <v>151</v>
      </c>
      <c r="K31" s="67">
        <f>NOV!K31</f>
        <v>120</v>
      </c>
      <c r="L31" s="14">
        <f>K31/J31</f>
        <v>0.7947019867549668</v>
      </c>
      <c r="M31" s="67">
        <f>NOV!M31</f>
        <v>11</v>
      </c>
      <c r="N31" s="14">
        <f>M31/J31</f>
        <v>0.0728476821192053</v>
      </c>
      <c r="O31" s="67">
        <f>NOV!O31</f>
        <v>20</v>
      </c>
      <c r="P31" s="14">
        <f>O31/J31</f>
        <v>0.13245033112582782</v>
      </c>
      <c r="Q31" s="15">
        <f>J31/C31</f>
        <v>0.371007371007371</v>
      </c>
    </row>
    <row r="32" spans="1:17" ht="15.75">
      <c r="A32" s="7" t="s">
        <v>42</v>
      </c>
      <c r="B32" s="68">
        <f>B31</f>
        <v>345</v>
      </c>
      <c r="C32" s="68">
        <f>C31</f>
        <v>407</v>
      </c>
      <c r="D32" s="68">
        <f>D31</f>
        <v>323</v>
      </c>
      <c r="E32" s="82">
        <f>D32/C32</f>
        <v>0.7936117936117936</v>
      </c>
      <c r="F32" s="68">
        <f>F31</f>
        <v>23</v>
      </c>
      <c r="G32" s="16">
        <f>F32/C32</f>
        <v>0.056511056511056514</v>
      </c>
      <c r="H32" s="68">
        <f>H31</f>
        <v>61</v>
      </c>
      <c r="I32" s="16">
        <f>H32/C32</f>
        <v>0.14987714987714987</v>
      </c>
      <c r="J32" s="68">
        <f>J31</f>
        <v>151</v>
      </c>
      <c r="K32" s="68">
        <f>K31</f>
        <v>120</v>
      </c>
      <c r="L32" s="82">
        <f>K32/J32</f>
        <v>0.7947019867549668</v>
      </c>
      <c r="M32" s="68">
        <f>M31</f>
        <v>11</v>
      </c>
      <c r="N32" s="82">
        <f>M32/J32</f>
        <v>0.0728476821192053</v>
      </c>
      <c r="O32" s="68">
        <f>O31</f>
        <v>20</v>
      </c>
      <c r="P32" s="82">
        <f>O32/J32</f>
        <v>0.13245033112582782</v>
      </c>
      <c r="Q32" s="16">
        <f>J32/C32</f>
        <v>0.371007371007371</v>
      </c>
    </row>
    <row r="33" spans="1:17" ht="15">
      <c r="A33" s="17"/>
      <c r="B33" s="47"/>
      <c r="C33" s="47"/>
      <c r="D33" s="47"/>
      <c r="E33" s="18"/>
      <c r="F33" s="54"/>
      <c r="G33" s="19"/>
      <c r="H33" s="55"/>
      <c r="I33" s="19"/>
      <c r="J33" s="47"/>
      <c r="K33" s="47"/>
      <c r="L33" s="18"/>
      <c r="M33" s="54"/>
      <c r="N33" s="18"/>
      <c r="O33" s="54"/>
      <c r="P33" s="18"/>
      <c r="Q33" s="19"/>
    </row>
    <row r="34" spans="1:17" ht="15.75">
      <c r="A34" s="7" t="s">
        <v>75</v>
      </c>
      <c r="B34" s="68">
        <f>B24+B29+B32</f>
        <v>2092</v>
      </c>
      <c r="C34" s="68">
        <f>C24+C29+C32</f>
        <v>2704</v>
      </c>
      <c r="D34" s="68">
        <f>D24+D29+D32</f>
        <v>1695</v>
      </c>
      <c r="E34" s="82">
        <f>D34/C34</f>
        <v>0.6268491124260355</v>
      </c>
      <c r="F34" s="68">
        <f>F24+F29+F32</f>
        <v>648</v>
      </c>
      <c r="G34" s="16">
        <f>F34/C34</f>
        <v>0.23964497041420119</v>
      </c>
      <c r="H34" s="68">
        <f>H24+H29+H32</f>
        <v>361</v>
      </c>
      <c r="I34" s="16">
        <f>H34/C34</f>
        <v>0.13350591715976332</v>
      </c>
      <c r="J34" s="68">
        <f>J24+J29+J32</f>
        <v>670</v>
      </c>
      <c r="K34" s="68">
        <f>K24+K29+K32</f>
        <v>445</v>
      </c>
      <c r="L34" s="82">
        <f>K34/J34</f>
        <v>0.664179104477612</v>
      </c>
      <c r="M34" s="68">
        <f>M24+M29+M32</f>
        <v>126</v>
      </c>
      <c r="N34" s="82">
        <f>M34/J34</f>
        <v>0.1880597014925373</v>
      </c>
      <c r="O34" s="68">
        <f>O24+O29+O32</f>
        <v>99</v>
      </c>
      <c r="P34" s="82">
        <f>O34/J34</f>
        <v>0.14776119402985075</v>
      </c>
      <c r="Q34" s="16">
        <f>J34/C34</f>
        <v>0.24778106508875739</v>
      </c>
    </row>
    <row r="35" spans="1:17" ht="15.75">
      <c r="A35" s="1"/>
      <c r="B35" s="50"/>
      <c r="C35" s="47"/>
      <c r="D35" s="47"/>
      <c r="E35" s="18"/>
      <c r="F35" s="54"/>
      <c r="G35" s="19"/>
      <c r="H35" s="55"/>
      <c r="I35" s="19"/>
      <c r="J35" s="47"/>
      <c r="K35" s="47"/>
      <c r="L35" s="18"/>
      <c r="M35" s="54"/>
      <c r="N35" s="18"/>
      <c r="O35" s="54"/>
      <c r="P35" s="18"/>
      <c r="Q35" s="19"/>
    </row>
    <row r="36" spans="1:17" ht="15.75">
      <c r="A36" s="7" t="s">
        <v>70</v>
      </c>
      <c r="B36" s="68">
        <f>NOV!B69</f>
        <v>5800</v>
      </c>
      <c r="C36" s="68">
        <f>NOV!C69</f>
        <v>6637</v>
      </c>
      <c r="D36" s="68">
        <f>NOV!D69</f>
        <v>4636</v>
      </c>
      <c r="E36" s="82">
        <f>D36/C36</f>
        <v>0.6985083622118426</v>
      </c>
      <c r="F36" s="68">
        <f>NOV!F69</f>
        <v>1341</v>
      </c>
      <c r="G36" s="16">
        <f>F36/C36</f>
        <v>0.20204911857767063</v>
      </c>
      <c r="H36" s="68">
        <f>NOV!H69</f>
        <v>660</v>
      </c>
      <c r="I36" s="16">
        <f>H36/C36</f>
        <v>0.09944251921048666</v>
      </c>
      <c r="J36" s="68">
        <f>NOV!J69</f>
        <v>1284</v>
      </c>
      <c r="K36" s="68">
        <f>NOV!K69</f>
        <v>795</v>
      </c>
      <c r="L36" s="82">
        <f>K36/J36</f>
        <v>0.6191588785046729</v>
      </c>
      <c r="M36" s="68">
        <f>NOV!M69</f>
        <v>294</v>
      </c>
      <c r="N36" s="82">
        <f>M36/J36</f>
        <v>0.22897196261682243</v>
      </c>
      <c r="O36" s="68">
        <f>NOV!O69</f>
        <v>195</v>
      </c>
      <c r="P36" s="82">
        <f>O36/J36</f>
        <v>0.15186915887850466</v>
      </c>
      <c r="Q36" s="16">
        <f>J36/C36</f>
        <v>0.19346090100949223</v>
      </c>
    </row>
    <row r="37" spans="1:17" ht="12.75">
      <c r="A37" s="28"/>
      <c r="B37" s="69"/>
      <c r="C37" s="69"/>
      <c r="D37" s="69"/>
      <c r="E37" s="29"/>
      <c r="F37" s="69"/>
      <c r="G37" s="29"/>
      <c r="H37" s="69"/>
      <c r="I37" s="29"/>
      <c r="J37" s="69"/>
      <c r="K37" s="69"/>
      <c r="L37" s="29"/>
      <c r="M37" s="69"/>
      <c r="N37" s="29"/>
      <c r="O37" s="69"/>
      <c r="P37" s="29"/>
      <c r="Q37" s="29"/>
    </row>
    <row r="38" spans="1:17" ht="15.75">
      <c r="A38" s="30" t="s">
        <v>77</v>
      </c>
      <c r="B38" s="70"/>
      <c r="C38" s="70"/>
      <c r="D38" s="70"/>
      <c r="E38" s="31"/>
      <c r="F38" s="73"/>
      <c r="G38" s="32"/>
      <c r="H38" s="70"/>
      <c r="I38" s="32"/>
      <c r="J38" s="70"/>
      <c r="K38" s="70"/>
      <c r="L38" s="31"/>
      <c r="M38" s="73"/>
      <c r="N38" s="31"/>
      <c r="O38" s="73"/>
      <c r="P38" s="31"/>
      <c r="Q38" s="32"/>
    </row>
    <row r="39" spans="1:17" ht="15">
      <c r="A39" s="13" t="s">
        <v>15</v>
      </c>
      <c r="B39" s="67">
        <f>DEC!B4</f>
        <v>362</v>
      </c>
      <c r="C39" s="67">
        <f>DEC!C4</f>
        <v>543</v>
      </c>
      <c r="D39" s="67">
        <f>DEC!D4</f>
        <v>366</v>
      </c>
      <c r="E39" s="14">
        <f>D39/C39</f>
        <v>0.6740331491712708</v>
      </c>
      <c r="F39" s="67">
        <f>DEC!F4</f>
        <v>46</v>
      </c>
      <c r="G39" s="15">
        <f>F39/C39</f>
        <v>0.0847145488029466</v>
      </c>
      <c r="H39" s="67">
        <f>DEC!H4</f>
        <v>131</v>
      </c>
      <c r="I39" s="15">
        <f>H39/C39</f>
        <v>0.24125230202578268</v>
      </c>
      <c r="J39" s="67">
        <f>DEC!J4</f>
        <v>132</v>
      </c>
      <c r="K39" s="67">
        <f>DEC!K4</f>
        <v>97</v>
      </c>
      <c r="L39" s="14">
        <f>K39/J39</f>
        <v>0.7348484848484849</v>
      </c>
      <c r="M39" s="67">
        <f>DEC!M4</f>
        <v>5</v>
      </c>
      <c r="N39" s="14">
        <f>M39/J39</f>
        <v>0.03787878787878788</v>
      </c>
      <c r="O39" s="67">
        <f>DEC!O4</f>
        <v>30</v>
      </c>
      <c r="P39" s="14">
        <f>O39/J39</f>
        <v>0.22727272727272727</v>
      </c>
      <c r="Q39" s="15">
        <f>J39/C39</f>
        <v>0.2430939226519337</v>
      </c>
    </row>
    <row r="40" spans="1:17" ht="15">
      <c r="A40" s="13" t="s">
        <v>16</v>
      </c>
      <c r="B40" s="67">
        <f>DEC!B5</f>
        <v>197</v>
      </c>
      <c r="C40" s="67">
        <f>DEC!C5</f>
        <v>259</v>
      </c>
      <c r="D40" s="67">
        <f>DEC!D5</f>
        <v>70</v>
      </c>
      <c r="E40" s="14">
        <f>D40/C40</f>
        <v>0.2702702702702703</v>
      </c>
      <c r="F40" s="67">
        <f>DEC!F5</f>
        <v>147</v>
      </c>
      <c r="G40" s="15">
        <f>F40/C40</f>
        <v>0.5675675675675675</v>
      </c>
      <c r="H40" s="67">
        <f>DEC!H5</f>
        <v>42</v>
      </c>
      <c r="I40" s="15">
        <f>H40/C40</f>
        <v>0.16216216216216217</v>
      </c>
      <c r="J40" s="67">
        <f>DEC!J5</f>
        <v>88</v>
      </c>
      <c r="K40" s="67">
        <f>DEC!K5</f>
        <v>19</v>
      </c>
      <c r="L40" s="14">
        <f>K40/J40</f>
        <v>0.2159090909090909</v>
      </c>
      <c r="M40" s="67">
        <f>DEC!M5</f>
        <v>50</v>
      </c>
      <c r="N40" s="14">
        <f>M40/J40</f>
        <v>0.5681818181818182</v>
      </c>
      <c r="O40" s="67">
        <f>DEC!O5</f>
        <v>19</v>
      </c>
      <c r="P40" s="14">
        <f>O40/J40</f>
        <v>0.2159090909090909</v>
      </c>
      <c r="Q40" s="15">
        <f>J40/C40</f>
        <v>0.33976833976833976</v>
      </c>
    </row>
    <row r="41" spans="1:17" ht="15.75">
      <c r="A41" s="7" t="s">
        <v>23</v>
      </c>
      <c r="B41" s="68">
        <f>SUM(B39:B40)</f>
        <v>559</v>
      </c>
      <c r="C41" s="68">
        <f>SUM(C39:C40)</f>
        <v>802</v>
      </c>
      <c r="D41" s="68">
        <f>SUM(D39:D40)</f>
        <v>436</v>
      </c>
      <c r="E41" s="82">
        <f>D41/C41</f>
        <v>0.543640897755611</v>
      </c>
      <c r="F41" s="68">
        <f>SUM(F39:F40)</f>
        <v>193</v>
      </c>
      <c r="G41" s="16">
        <f>F41/C41</f>
        <v>0.24064837905236908</v>
      </c>
      <c r="H41" s="68">
        <f>SUM(H39:H40)</f>
        <v>173</v>
      </c>
      <c r="I41" s="16">
        <f>H41/C41</f>
        <v>0.21571072319201995</v>
      </c>
      <c r="J41" s="68">
        <f>SUM(J39:J40)</f>
        <v>220</v>
      </c>
      <c r="K41" s="68">
        <f>SUM(K39:K40)</f>
        <v>116</v>
      </c>
      <c r="L41" s="82">
        <f>K41/J41</f>
        <v>0.5272727272727272</v>
      </c>
      <c r="M41" s="68">
        <f>SUM(M39:M40)</f>
        <v>55</v>
      </c>
      <c r="N41" s="82">
        <f>M41/J41</f>
        <v>0.25</v>
      </c>
      <c r="O41" s="68">
        <f>SUM(O39:O40)</f>
        <v>49</v>
      </c>
      <c r="P41" s="82">
        <f>O41/J41</f>
        <v>0.22272727272727272</v>
      </c>
      <c r="Q41" s="16">
        <f>J41/C41</f>
        <v>0.2743142144638404</v>
      </c>
    </row>
    <row r="42" spans="1:17" ht="15">
      <c r="A42" s="17"/>
      <c r="B42" s="47"/>
      <c r="C42" s="47"/>
      <c r="D42" s="47"/>
      <c r="E42" s="18"/>
      <c r="F42" s="54"/>
      <c r="G42" s="19"/>
      <c r="H42" s="55"/>
      <c r="I42" s="19"/>
      <c r="J42" s="47"/>
      <c r="K42" s="47"/>
      <c r="L42" s="18"/>
      <c r="M42" s="54"/>
      <c r="N42" s="18"/>
      <c r="O42" s="54"/>
      <c r="P42" s="27"/>
      <c r="Q42" s="19"/>
    </row>
    <row r="43" spans="1:17" ht="15">
      <c r="A43" s="13" t="s">
        <v>25</v>
      </c>
      <c r="B43" s="67">
        <f>DEC!B15</f>
        <v>314</v>
      </c>
      <c r="C43" s="67">
        <f>DEC!C15</f>
        <v>492</v>
      </c>
      <c r="D43" s="67">
        <f>DEC!D15</f>
        <v>307</v>
      </c>
      <c r="E43" s="14">
        <f>D43/C43</f>
        <v>0.6239837398373984</v>
      </c>
      <c r="F43" s="67">
        <f>DEC!F15</f>
        <v>157</v>
      </c>
      <c r="G43" s="15">
        <f>F43/C43</f>
        <v>0.31910569105691056</v>
      </c>
      <c r="H43" s="67">
        <f>DEC!H15</f>
        <v>28</v>
      </c>
      <c r="I43" s="15">
        <f>H43/C43</f>
        <v>0.056910569105691054</v>
      </c>
      <c r="J43" s="67">
        <f>DEC!J15</f>
        <v>97</v>
      </c>
      <c r="K43" s="67">
        <f>DEC!K15</f>
        <v>52</v>
      </c>
      <c r="L43" s="14">
        <f>K43/J43</f>
        <v>0.5360824742268041</v>
      </c>
      <c r="M43" s="67">
        <f>DEC!M15</f>
        <v>35</v>
      </c>
      <c r="N43" s="14">
        <f>M43/J43</f>
        <v>0.36082474226804123</v>
      </c>
      <c r="O43" s="67">
        <f>DEC!O15</f>
        <v>10</v>
      </c>
      <c r="P43" s="14">
        <f>O43/J43</f>
        <v>0.10309278350515463</v>
      </c>
      <c r="Q43" s="15">
        <f>J43/C43</f>
        <v>0.19715447154471544</v>
      </c>
    </row>
    <row r="44" spans="1:17" ht="15">
      <c r="A44" s="13" t="s">
        <v>26</v>
      </c>
      <c r="B44" s="67">
        <f>DEC!B16</f>
        <v>244</v>
      </c>
      <c r="C44" s="67">
        <f>DEC!C16</f>
        <v>393</v>
      </c>
      <c r="D44" s="67">
        <f>DEC!D16</f>
        <v>209</v>
      </c>
      <c r="E44" s="14">
        <f>D44/C44</f>
        <v>0.5318066157760815</v>
      </c>
      <c r="F44" s="67">
        <f>DEC!F16</f>
        <v>107</v>
      </c>
      <c r="G44" s="15">
        <f>F44/C44</f>
        <v>0.272264631043257</v>
      </c>
      <c r="H44" s="67">
        <f>DEC!H16</f>
        <v>77</v>
      </c>
      <c r="I44" s="15">
        <f>H44/C44</f>
        <v>0.19592875318066158</v>
      </c>
      <c r="J44" s="67">
        <f>DEC!J16</f>
        <v>93</v>
      </c>
      <c r="K44" s="67">
        <f>DEC!K16</f>
        <v>44</v>
      </c>
      <c r="L44" s="14">
        <f>K44/J44</f>
        <v>0.4731182795698925</v>
      </c>
      <c r="M44" s="67">
        <f>DEC!M16</f>
        <v>25</v>
      </c>
      <c r="N44" s="14">
        <f>M44/J44</f>
        <v>0.26881720430107525</v>
      </c>
      <c r="O44" s="67">
        <f>DEC!O16</f>
        <v>24</v>
      </c>
      <c r="P44" s="14">
        <f>O44/J44</f>
        <v>0.25806451612903225</v>
      </c>
      <c r="Q44" s="15">
        <f>J44/C44</f>
        <v>0.2366412213740458</v>
      </c>
    </row>
    <row r="45" spans="1:17" ht="15">
      <c r="A45" s="13" t="s">
        <v>31</v>
      </c>
      <c r="B45" s="67">
        <f>DEC!B22</f>
        <v>1211</v>
      </c>
      <c r="C45" s="67">
        <f>DEC!C22</f>
        <v>1752</v>
      </c>
      <c r="D45" s="67">
        <f>DEC!D22</f>
        <v>1072</v>
      </c>
      <c r="E45" s="14">
        <f>D45/C45</f>
        <v>0.6118721461187214</v>
      </c>
      <c r="F45" s="67">
        <f>DEC!F22</f>
        <v>520</v>
      </c>
      <c r="G45" s="15">
        <f>F45/C45</f>
        <v>0.2968036529680365</v>
      </c>
      <c r="H45" s="67">
        <f>DEC!H22</f>
        <v>160</v>
      </c>
      <c r="I45" s="15">
        <f>H45/C45</f>
        <v>0.091324200913242</v>
      </c>
      <c r="J45" s="67">
        <f>DEC!J22</f>
        <v>302</v>
      </c>
      <c r="K45" s="67">
        <f>DEC!K22</f>
        <v>176</v>
      </c>
      <c r="L45" s="14">
        <f>K45/J45</f>
        <v>0.5827814569536424</v>
      </c>
      <c r="M45" s="67">
        <f>DEC!M22</f>
        <v>79</v>
      </c>
      <c r="N45" s="14">
        <f>M45/J45</f>
        <v>0.26158940397350994</v>
      </c>
      <c r="O45" s="67">
        <f>DEC!O22</f>
        <v>47</v>
      </c>
      <c r="P45" s="14">
        <f>O45/J45</f>
        <v>0.15562913907284767</v>
      </c>
      <c r="Q45" s="15">
        <f>J45/C45</f>
        <v>0.1723744292237443</v>
      </c>
    </row>
    <row r="46" spans="1:17" ht="15.75">
      <c r="A46" s="7" t="s">
        <v>32</v>
      </c>
      <c r="B46" s="68">
        <f>SUM(B43:B45)</f>
        <v>1769</v>
      </c>
      <c r="C46" s="68">
        <f>SUM(C43:C45)</f>
        <v>2637</v>
      </c>
      <c r="D46" s="68">
        <f>SUM(D43:D45)</f>
        <v>1588</v>
      </c>
      <c r="E46" s="82">
        <f>D46/C46</f>
        <v>0.6021994690936671</v>
      </c>
      <c r="F46" s="68">
        <f>SUM(F43:F45)</f>
        <v>784</v>
      </c>
      <c r="G46" s="16">
        <f>F46/C46</f>
        <v>0.29730754645430413</v>
      </c>
      <c r="H46" s="68">
        <f>SUM(H43:H45)</f>
        <v>265</v>
      </c>
      <c r="I46" s="16">
        <f>H46/C46</f>
        <v>0.10049298445202882</v>
      </c>
      <c r="J46" s="68">
        <f>SUM(J43:J45)</f>
        <v>492</v>
      </c>
      <c r="K46" s="68">
        <f>SUM(K43:K45)</f>
        <v>272</v>
      </c>
      <c r="L46" s="82">
        <f>K46/J46</f>
        <v>0.5528455284552846</v>
      </c>
      <c r="M46" s="68">
        <f>SUM(M43:M45)</f>
        <v>139</v>
      </c>
      <c r="N46" s="82">
        <f>M46/J46</f>
        <v>0.28252032520325204</v>
      </c>
      <c r="O46" s="68">
        <f>SUM(O43:O45)</f>
        <v>81</v>
      </c>
      <c r="P46" s="82">
        <f>O46/J46</f>
        <v>0.16463414634146342</v>
      </c>
      <c r="Q46" s="16">
        <f>J46/C46</f>
        <v>0.18657565415244595</v>
      </c>
    </row>
    <row r="47" spans="1:17" ht="15">
      <c r="A47" s="13"/>
      <c r="B47" s="67"/>
      <c r="C47" s="67"/>
      <c r="D47" s="67"/>
      <c r="E47" s="14"/>
      <c r="F47" s="72"/>
      <c r="G47" s="15"/>
      <c r="H47" s="67"/>
      <c r="I47" s="15"/>
      <c r="J47" s="67"/>
      <c r="K47" s="67"/>
      <c r="L47" s="14"/>
      <c r="M47" s="72"/>
      <c r="N47" s="14"/>
      <c r="O47" s="72"/>
      <c r="P47" s="14"/>
      <c r="Q47" s="15"/>
    </row>
    <row r="48" spans="1:17" ht="15">
      <c r="A48" s="13" t="s">
        <v>39</v>
      </c>
      <c r="B48" s="67">
        <f>DEC!B30</f>
        <v>297</v>
      </c>
      <c r="C48" s="67">
        <f>DEC!C30</f>
        <v>379</v>
      </c>
      <c r="D48" s="67">
        <f>DEC!D30</f>
        <v>306</v>
      </c>
      <c r="E48" s="14">
        <f>D48/C48</f>
        <v>0.8073878627968337</v>
      </c>
      <c r="F48" s="67">
        <f>DEC!F30</f>
        <v>16</v>
      </c>
      <c r="G48" s="15">
        <f>F48/C48</f>
        <v>0.04221635883905013</v>
      </c>
      <c r="H48" s="67">
        <f>DEC!H30</f>
        <v>57</v>
      </c>
      <c r="I48" s="15">
        <f>H48/C48</f>
        <v>0.1503957783641161</v>
      </c>
      <c r="J48" s="67">
        <f>DEC!J30</f>
        <v>120</v>
      </c>
      <c r="K48" s="67">
        <f>DEC!K30</f>
        <v>101</v>
      </c>
      <c r="L48" s="14">
        <f>K48/J48</f>
        <v>0.8416666666666667</v>
      </c>
      <c r="M48" s="67">
        <f>DEC!M30</f>
        <v>4</v>
      </c>
      <c r="N48" s="14">
        <f>M48/J48</f>
        <v>0.03333333333333333</v>
      </c>
      <c r="O48" s="67">
        <f>DEC!O30</f>
        <v>15</v>
      </c>
      <c r="P48" s="14">
        <f>O48/J48</f>
        <v>0.125</v>
      </c>
      <c r="Q48" s="15">
        <f>J48/C48</f>
        <v>0.316622691292876</v>
      </c>
    </row>
    <row r="49" spans="1:17" ht="15.75">
      <c r="A49" s="7" t="s">
        <v>42</v>
      </c>
      <c r="B49" s="68">
        <f>B48</f>
        <v>297</v>
      </c>
      <c r="C49" s="68">
        <f>C48</f>
        <v>379</v>
      </c>
      <c r="D49" s="68">
        <f>D48</f>
        <v>306</v>
      </c>
      <c r="E49" s="82">
        <f>D49/C49</f>
        <v>0.8073878627968337</v>
      </c>
      <c r="F49" s="68">
        <f>F48</f>
        <v>16</v>
      </c>
      <c r="G49" s="16">
        <f>F49/C49</f>
        <v>0.04221635883905013</v>
      </c>
      <c r="H49" s="68">
        <f>H48</f>
        <v>57</v>
      </c>
      <c r="I49" s="16">
        <f>H49/C49</f>
        <v>0.1503957783641161</v>
      </c>
      <c r="J49" s="68">
        <f>J48</f>
        <v>120</v>
      </c>
      <c r="K49" s="68">
        <f>K48</f>
        <v>101</v>
      </c>
      <c r="L49" s="82">
        <f>K49/J49</f>
        <v>0.8416666666666667</v>
      </c>
      <c r="M49" s="68">
        <f>M48</f>
        <v>4</v>
      </c>
      <c r="N49" s="82">
        <f>M49/J49</f>
        <v>0.03333333333333333</v>
      </c>
      <c r="O49" s="68">
        <f>O48</f>
        <v>15</v>
      </c>
      <c r="P49" s="82">
        <f>O49/J49</f>
        <v>0.125</v>
      </c>
      <c r="Q49" s="16">
        <f>J49/C49</f>
        <v>0.316622691292876</v>
      </c>
    </row>
    <row r="50" spans="1:17" ht="15">
      <c r="A50" s="17"/>
      <c r="B50" s="47"/>
      <c r="C50" s="47"/>
      <c r="D50" s="47"/>
      <c r="E50" s="18"/>
      <c r="F50" s="54"/>
      <c r="G50" s="19"/>
      <c r="H50" s="55"/>
      <c r="I50" s="19"/>
      <c r="J50" s="47"/>
      <c r="K50" s="47"/>
      <c r="L50" s="18"/>
      <c r="M50" s="54"/>
      <c r="N50" s="18"/>
      <c r="O50" s="54"/>
      <c r="P50" s="18"/>
      <c r="Q50" s="19"/>
    </row>
    <row r="51" spans="1:17" ht="15.75">
      <c r="A51" s="7" t="s">
        <v>75</v>
      </c>
      <c r="B51" s="68">
        <f>B41+B46+B49</f>
        <v>2625</v>
      </c>
      <c r="C51" s="68">
        <f>C41+C46+C49</f>
        <v>3818</v>
      </c>
      <c r="D51" s="68">
        <f>D41+D46+D49</f>
        <v>2330</v>
      </c>
      <c r="E51" s="82">
        <f>D51/C51</f>
        <v>0.610267155578837</v>
      </c>
      <c r="F51" s="68">
        <f>F41+F46+F49</f>
        <v>993</v>
      </c>
      <c r="G51" s="16">
        <f>F51/C51</f>
        <v>0.26008381351492926</v>
      </c>
      <c r="H51" s="68">
        <f>H41+H46+H49</f>
        <v>495</v>
      </c>
      <c r="I51" s="16">
        <f>H51/C51</f>
        <v>0.12964903090623364</v>
      </c>
      <c r="J51" s="68">
        <f>J41+J46+J49</f>
        <v>832</v>
      </c>
      <c r="K51" s="68">
        <f>K41+K46+K49</f>
        <v>489</v>
      </c>
      <c r="L51" s="82">
        <f>K51/J51</f>
        <v>0.5877403846153846</v>
      </c>
      <c r="M51" s="68">
        <f>M41+M46+M49</f>
        <v>198</v>
      </c>
      <c r="N51" s="82">
        <f>M51/J51</f>
        <v>0.23798076923076922</v>
      </c>
      <c r="O51" s="68">
        <f>O41+O46+O49</f>
        <v>145</v>
      </c>
      <c r="P51" s="82">
        <f>O51/J51</f>
        <v>0.17427884615384615</v>
      </c>
      <c r="Q51" s="16">
        <f>J51/C51</f>
        <v>0.2179151388161341</v>
      </c>
    </row>
    <row r="52" spans="1:17" ht="15.75">
      <c r="A52" s="1"/>
      <c r="B52" s="50"/>
      <c r="C52" s="47"/>
      <c r="D52" s="47"/>
      <c r="E52" s="18"/>
      <c r="F52" s="54"/>
      <c r="G52" s="19"/>
      <c r="H52" s="55"/>
      <c r="I52" s="19"/>
      <c r="J52" s="47"/>
      <c r="K52" s="47"/>
      <c r="L52" s="18"/>
      <c r="M52" s="54"/>
      <c r="N52" s="18"/>
      <c r="O52" s="54"/>
      <c r="P52" s="18"/>
      <c r="Q52" s="19"/>
    </row>
    <row r="53" spans="1:17" ht="15.75">
      <c r="A53" s="7" t="s">
        <v>70</v>
      </c>
      <c r="B53" s="68">
        <f>DEC!B69</f>
        <v>4700</v>
      </c>
      <c r="C53" s="68">
        <f>DEC!C69</f>
        <v>6492</v>
      </c>
      <c r="D53" s="68">
        <f>DEC!D69</f>
        <v>4192</v>
      </c>
      <c r="E53" s="82">
        <f>D53/C53</f>
        <v>0.6457178065311152</v>
      </c>
      <c r="F53" s="68">
        <f>DEC!F69</f>
        <v>1625</v>
      </c>
      <c r="G53" s="16">
        <f>F53/C53</f>
        <v>0.25030807147258166</v>
      </c>
      <c r="H53" s="68">
        <f>DEC!H69</f>
        <v>675</v>
      </c>
      <c r="I53" s="16">
        <f>H53/C53</f>
        <v>0.10397412199630314</v>
      </c>
      <c r="J53" s="68">
        <f>DEC!J69</f>
        <v>1332</v>
      </c>
      <c r="K53" s="68">
        <f>DEC!K69</f>
        <v>805</v>
      </c>
      <c r="L53" s="82">
        <f>K53/J53</f>
        <v>0.6043543543543544</v>
      </c>
      <c r="M53" s="68">
        <f>DEC!M69</f>
        <v>342</v>
      </c>
      <c r="N53" s="82">
        <f>M53/J53</f>
        <v>0.25675675675675674</v>
      </c>
      <c r="O53" s="68">
        <f>DEC!O69</f>
        <v>185</v>
      </c>
      <c r="P53" s="82">
        <f>O53/J53</f>
        <v>0.1388888888888889</v>
      </c>
      <c r="Q53" s="16">
        <f>J53/C53</f>
        <v>0.20517560073937152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25" right="0.25" top="0.75" bottom="0.75" header="0.25" footer="0.5"/>
  <pageSetup horizontalDpi="600" verticalDpi="600" orientation="landscape" paperSize="5" scale="91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9.8515625" style="0" bestFit="1" customWidth="1"/>
    <col min="2" max="4" width="9.140625" style="57" customWidth="1"/>
    <col min="6" max="6" width="9.140625" style="57" customWidth="1"/>
    <col min="8" max="8" width="9.140625" style="57" customWidth="1"/>
    <col min="10" max="11" width="9.140625" style="57" customWidth="1"/>
    <col min="13" max="13" width="9.140625" style="57" customWidth="1"/>
    <col min="15" max="15" width="9.140625" style="57" customWidth="1"/>
  </cols>
  <sheetData>
    <row r="1" spans="1:17" ht="15.75">
      <c r="A1" s="1"/>
      <c r="B1" s="61" t="s">
        <v>72</v>
      </c>
      <c r="C1" s="105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13" t="s">
        <v>3</v>
      </c>
      <c r="E2" s="114"/>
      <c r="F2" s="115" t="s">
        <v>4</v>
      </c>
      <c r="G2" s="116"/>
      <c r="H2" s="116"/>
      <c r="I2" s="117"/>
      <c r="J2" s="74"/>
      <c r="K2" s="118" t="s">
        <v>3</v>
      </c>
      <c r="L2" s="119"/>
      <c r="M2" s="120" t="s">
        <v>4</v>
      </c>
      <c r="N2" s="121"/>
      <c r="O2" s="121"/>
      <c r="P2" s="122"/>
      <c r="Q2" s="38" t="s">
        <v>5</v>
      </c>
    </row>
    <row r="3" spans="1:17" ht="15.75">
      <c r="A3" s="21" t="s">
        <v>73</v>
      </c>
      <c r="B3" s="78" t="s">
        <v>71</v>
      </c>
      <c r="C3" s="77" t="s">
        <v>7</v>
      </c>
      <c r="D3" s="75" t="s">
        <v>8</v>
      </c>
      <c r="E3" s="37" t="s">
        <v>5</v>
      </c>
      <c r="F3" s="76" t="s">
        <v>9</v>
      </c>
      <c r="G3" s="12" t="s">
        <v>10</v>
      </c>
      <c r="H3" s="75" t="s">
        <v>11</v>
      </c>
      <c r="I3" s="12" t="s">
        <v>12</v>
      </c>
      <c r="J3" s="75" t="s">
        <v>7</v>
      </c>
      <c r="K3" s="75" t="s">
        <v>8</v>
      </c>
      <c r="L3" s="36" t="s">
        <v>5</v>
      </c>
      <c r="M3" s="75" t="s">
        <v>9</v>
      </c>
      <c r="N3" s="12" t="s">
        <v>10</v>
      </c>
      <c r="O3" s="75" t="s">
        <v>11</v>
      </c>
      <c r="P3" s="12" t="s">
        <v>13</v>
      </c>
      <c r="Q3" s="12" t="s">
        <v>14</v>
      </c>
    </row>
    <row r="4" spans="1:17" ht="15.75">
      <c r="A4" s="33" t="s">
        <v>78</v>
      </c>
      <c r="B4" s="66"/>
      <c r="C4" s="50"/>
      <c r="D4" s="50"/>
      <c r="E4" s="34"/>
      <c r="F4" s="71"/>
      <c r="G4" s="35"/>
      <c r="H4" s="50"/>
      <c r="I4" s="35"/>
      <c r="J4" s="50"/>
      <c r="K4" s="50"/>
      <c r="L4" s="22"/>
      <c r="M4" s="50"/>
      <c r="N4" s="35"/>
      <c r="O4" s="50"/>
      <c r="P4" s="35"/>
      <c r="Q4" s="35"/>
    </row>
    <row r="5" spans="1:17" ht="15">
      <c r="A5" s="13" t="s">
        <v>15</v>
      </c>
      <c r="B5" s="67">
        <f>JAN!B4</f>
        <v>396</v>
      </c>
      <c r="C5" s="67">
        <f>JAN!C4</f>
        <v>528</v>
      </c>
      <c r="D5" s="67">
        <f>JAN!D4</f>
        <v>395</v>
      </c>
      <c r="E5" s="14">
        <f>D5/C5</f>
        <v>0.7481060606060606</v>
      </c>
      <c r="F5" s="72">
        <f>JAN!F4</f>
        <v>52</v>
      </c>
      <c r="G5" s="15">
        <f>F5/C5</f>
        <v>0.09848484848484848</v>
      </c>
      <c r="H5" s="72">
        <f>JAN!H4</f>
        <v>81</v>
      </c>
      <c r="I5" s="15">
        <f>H5/C5</f>
        <v>0.1534090909090909</v>
      </c>
      <c r="J5" s="72">
        <f>JAN!J4</f>
        <v>136</v>
      </c>
      <c r="K5" s="72">
        <f>OCT!K4</f>
        <v>129</v>
      </c>
      <c r="L5" s="14">
        <f>K5/J5</f>
        <v>0.9485294117647058</v>
      </c>
      <c r="M5" s="72">
        <f>JAN!M4</f>
        <v>4</v>
      </c>
      <c r="N5" s="14">
        <f>M5/J5</f>
        <v>0.029411764705882353</v>
      </c>
      <c r="O5" s="72">
        <f>JAN!O4</f>
        <v>30</v>
      </c>
      <c r="P5" s="14">
        <f>O5/J5</f>
        <v>0.22058823529411764</v>
      </c>
      <c r="Q5" s="15">
        <f>J5/C5</f>
        <v>0.25757575757575757</v>
      </c>
    </row>
    <row r="6" spans="1:17" ht="15">
      <c r="A6" s="13" t="s">
        <v>16</v>
      </c>
      <c r="B6" s="67">
        <f>JAN!B5</f>
        <v>165</v>
      </c>
      <c r="C6" s="67">
        <f>JAN!C5</f>
        <v>282</v>
      </c>
      <c r="D6" s="67">
        <f>JAN!D5</f>
        <v>98</v>
      </c>
      <c r="E6" s="14">
        <f>D6/C6</f>
        <v>0.3475177304964539</v>
      </c>
      <c r="F6" s="72">
        <f>JAN!F5</f>
        <v>146</v>
      </c>
      <c r="G6" s="15">
        <f>F6/C6</f>
        <v>0.5177304964539007</v>
      </c>
      <c r="H6" s="72">
        <f>JAN!H5</f>
        <v>38</v>
      </c>
      <c r="I6" s="15">
        <f>H6/C6</f>
        <v>0.1347517730496454</v>
      </c>
      <c r="J6" s="72">
        <f>JAN!J5</f>
        <v>136</v>
      </c>
      <c r="K6" s="72">
        <f>OCT!K5</f>
        <v>35</v>
      </c>
      <c r="L6" s="14">
        <f>K6/J6</f>
        <v>0.25735294117647056</v>
      </c>
      <c r="M6" s="72">
        <f>JAN!M5</f>
        <v>67</v>
      </c>
      <c r="N6" s="14">
        <f>M6/J6</f>
        <v>0.49264705882352944</v>
      </c>
      <c r="O6" s="72">
        <f>JAN!O5</f>
        <v>19</v>
      </c>
      <c r="P6" s="14">
        <f>O6/J6</f>
        <v>0.13970588235294118</v>
      </c>
      <c r="Q6" s="15">
        <f>J6/C6</f>
        <v>0.48226950354609927</v>
      </c>
    </row>
    <row r="7" spans="1:17" ht="15">
      <c r="A7" s="13" t="s">
        <v>22</v>
      </c>
      <c r="B7" s="67">
        <f>JAN!B11</f>
        <v>220</v>
      </c>
      <c r="C7" s="67">
        <f>JAN!C11</f>
        <v>214</v>
      </c>
      <c r="D7" s="67">
        <f>JAN!D11</f>
        <v>103</v>
      </c>
      <c r="E7" s="14">
        <f>D7/C7</f>
        <v>0.48130841121495327</v>
      </c>
      <c r="F7" s="67">
        <f>JAN!F11</f>
        <v>104</v>
      </c>
      <c r="G7" s="15">
        <f>F7/C7</f>
        <v>0.48598130841121495</v>
      </c>
      <c r="H7" s="67">
        <f>JAN!H11</f>
        <v>7</v>
      </c>
      <c r="I7" s="15">
        <f>H7/C7</f>
        <v>0.03271028037383177</v>
      </c>
      <c r="J7" s="67">
        <f>JAN!J11</f>
        <v>52</v>
      </c>
      <c r="K7" s="67">
        <f>JAN!K11</f>
        <v>11</v>
      </c>
      <c r="L7" s="14">
        <f>K7/J7</f>
        <v>0.21153846153846154</v>
      </c>
      <c r="M7" s="67">
        <f>JAN!M11</f>
        <v>35</v>
      </c>
      <c r="N7" s="14">
        <f>M7/J7</f>
        <v>0.6730769230769231</v>
      </c>
      <c r="O7" s="67">
        <f>JAN!O11</f>
        <v>6</v>
      </c>
      <c r="P7" s="14">
        <f>O7/J7</f>
        <v>0.11538461538461539</v>
      </c>
      <c r="Q7" s="15">
        <f>J7/C7</f>
        <v>0.24299065420560748</v>
      </c>
    </row>
    <row r="8" spans="1:17" ht="15.75">
      <c r="A8" s="7" t="s">
        <v>23</v>
      </c>
      <c r="B8" s="68">
        <f>SUM(B5:B6)</f>
        <v>561</v>
      </c>
      <c r="C8" s="68">
        <f>SUM(C5:C6)</f>
        <v>810</v>
      </c>
      <c r="D8" s="68">
        <f>SUM(D5:D6)</f>
        <v>493</v>
      </c>
      <c r="E8" s="82">
        <f>D8/C8</f>
        <v>0.608641975308642</v>
      </c>
      <c r="F8" s="68">
        <f>SUM(F5:F6)</f>
        <v>198</v>
      </c>
      <c r="G8" s="16">
        <f>F8/C8</f>
        <v>0.24444444444444444</v>
      </c>
      <c r="H8" s="68">
        <f>SUM(H5:H6)</f>
        <v>119</v>
      </c>
      <c r="I8" s="16">
        <f>H8/C8</f>
        <v>0.1469135802469136</v>
      </c>
      <c r="J8" s="68">
        <f>SUM(J5:J6)</f>
        <v>272</v>
      </c>
      <c r="K8" s="68">
        <f>SUM(K5:K6)</f>
        <v>164</v>
      </c>
      <c r="L8" s="82">
        <f>K8/J8</f>
        <v>0.6029411764705882</v>
      </c>
      <c r="M8" s="68">
        <f>SUM(M5:M6)</f>
        <v>71</v>
      </c>
      <c r="N8" s="82">
        <f>M8/J8</f>
        <v>0.2610294117647059</v>
      </c>
      <c r="O8" s="68">
        <f>SUM(O5:O6)</f>
        <v>49</v>
      </c>
      <c r="P8" s="82">
        <f>O8/J8</f>
        <v>0.1801470588235294</v>
      </c>
      <c r="Q8" s="16">
        <f>J8/C8</f>
        <v>0.3358024691358025</v>
      </c>
    </row>
    <row r="9" spans="1:17" ht="15">
      <c r="A9" s="17"/>
      <c r="B9" s="47"/>
      <c r="C9" s="47"/>
      <c r="D9" s="47"/>
      <c r="E9" s="18"/>
      <c r="F9" s="54"/>
      <c r="G9" s="19"/>
      <c r="H9" s="55"/>
      <c r="I9" s="19"/>
      <c r="J9" s="47"/>
      <c r="K9" s="47"/>
      <c r="L9" s="18"/>
      <c r="M9" s="54"/>
      <c r="N9" s="18"/>
      <c r="O9" s="54"/>
      <c r="P9" s="18"/>
      <c r="Q9" s="19"/>
    </row>
    <row r="10" spans="1:17" ht="15">
      <c r="A10" s="13" t="s">
        <v>25</v>
      </c>
      <c r="B10" s="67">
        <f>JAN!B15</f>
        <v>240</v>
      </c>
      <c r="C10" s="67">
        <f>JAN!C15</f>
        <v>393</v>
      </c>
      <c r="D10" s="67">
        <f>JAN!D15</f>
        <v>245</v>
      </c>
      <c r="E10" s="14">
        <f>D10/C10</f>
        <v>0.6234096692111959</v>
      </c>
      <c r="F10" s="67">
        <f>JAN!F15</f>
        <v>116</v>
      </c>
      <c r="G10" s="15">
        <f>F10/C10</f>
        <v>0.2951653944020356</v>
      </c>
      <c r="H10" s="67">
        <f>JAN!H15</f>
        <v>32</v>
      </c>
      <c r="I10" s="15">
        <f>H10/C10</f>
        <v>0.08142493638676845</v>
      </c>
      <c r="J10" s="67">
        <f>JAN!J15</f>
        <v>74</v>
      </c>
      <c r="K10" s="67">
        <f>JAN!K15</f>
        <v>32</v>
      </c>
      <c r="L10" s="14">
        <f>K10/J10</f>
        <v>0.43243243243243246</v>
      </c>
      <c r="M10" s="67">
        <f>JAN!M15</f>
        <v>28</v>
      </c>
      <c r="N10" s="14">
        <f>M10/J10</f>
        <v>0.3783783783783784</v>
      </c>
      <c r="O10" s="67">
        <f>JAN!O15</f>
        <v>14</v>
      </c>
      <c r="P10" s="14">
        <f>O10/J10</f>
        <v>0.1891891891891892</v>
      </c>
      <c r="Q10" s="15">
        <f>J10/C10</f>
        <v>0.18829516539440203</v>
      </c>
    </row>
    <row r="11" spans="1:17" ht="15">
      <c r="A11" s="13" t="s">
        <v>26</v>
      </c>
      <c r="B11" s="67">
        <f>JAN!B16</f>
        <v>321</v>
      </c>
      <c r="C11" s="67">
        <f>JAN!C16</f>
        <v>328</v>
      </c>
      <c r="D11" s="67">
        <f>JAN!D16</f>
        <v>227</v>
      </c>
      <c r="E11" s="14">
        <f>D11/C11</f>
        <v>0.6920731707317073</v>
      </c>
      <c r="F11" s="67">
        <f>JAN!F16</f>
        <v>59</v>
      </c>
      <c r="G11" s="15">
        <f>F11/C11</f>
        <v>0.1798780487804878</v>
      </c>
      <c r="H11" s="67">
        <f>JAN!H16</f>
        <v>42</v>
      </c>
      <c r="I11" s="15">
        <f>H11/C11</f>
        <v>0.12804878048780488</v>
      </c>
      <c r="J11" s="67">
        <f>JAN!J16</f>
        <v>83</v>
      </c>
      <c r="K11" s="67">
        <f>JAN!K16</f>
        <v>42</v>
      </c>
      <c r="L11" s="14">
        <f>K11/J11</f>
        <v>0.5060240963855421</v>
      </c>
      <c r="M11" s="67">
        <f>JAN!M16</f>
        <v>19</v>
      </c>
      <c r="N11" s="14">
        <f>M11/J11</f>
        <v>0.2289156626506024</v>
      </c>
      <c r="O11" s="67">
        <f>JAN!O16</f>
        <v>22</v>
      </c>
      <c r="P11" s="14">
        <f>O11/J11</f>
        <v>0.26506024096385544</v>
      </c>
      <c r="Q11" s="15">
        <f>J11/C11</f>
        <v>0.2530487804878049</v>
      </c>
    </row>
    <row r="12" spans="1:17" ht="15">
      <c r="A12" s="13" t="s">
        <v>31</v>
      </c>
      <c r="B12" s="67">
        <f>OCT!B21</f>
        <v>559</v>
      </c>
      <c r="C12" s="67">
        <f>OCT!C21</f>
        <v>526</v>
      </c>
      <c r="D12" s="67">
        <f>OCT!D21</f>
        <v>355</v>
      </c>
      <c r="E12" s="14">
        <f>D12/C12</f>
        <v>0.6749049429657795</v>
      </c>
      <c r="F12" s="67">
        <f>OCT!F21</f>
        <v>161</v>
      </c>
      <c r="G12" s="15">
        <f>F12/C12</f>
        <v>0.3060836501901141</v>
      </c>
      <c r="H12" s="67">
        <f>OCT!H21</f>
        <v>10</v>
      </c>
      <c r="I12" s="15">
        <f>H12/C12</f>
        <v>0.019011406844106463</v>
      </c>
      <c r="J12" s="67">
        <f>OCT!J21</f>
        <v>100</v>
      </c>
      <c r="K12" s="67">
        <f>OCT!K21</f>
        <v>83</v>
      </c>
      <c r="L12" s="14">
        <f>K12/J12</f>
        <v>0.83</v>
      </c>
      <c r="M12" s="67">
        <f>OCT!M21</f>
        <v>11</v>
      </c>
      <c r="N12" s="14">
        <f>M12/J12</f>
        <v>0.11</v>
      </c>
      <c r="O12" s="67">
        <f>OCT!O21</f>
        <v>6</v>
      </c>
      <c r="P12" s="14">
        <f>O12/J12</f>
        <v>0.06</v>
      </c>
      <c r="Q12" s="15">
        <f>J12/C12</f>
        <v>0.19011406844106463</v>
      </c>
    </row>
    <row r="13" spans="1:17" ht="15.75">
      <c r="A13" s="7" t="s">
        <v>32</v>
      </c>
      <c r="B13" s="68">
        <f>SUM(B10:B12)</f>
        <v>1120</v>
      </c>
      <c r="C13" s="68">
        <f>SUM(C10:C12)</f>
        <v>1247</v>
      </c>
      <c r="D13" s="68">
        <f>SUM(D10:D12)</f>
        <v>827</v>
      </c>
      <c r="E13" s="82">
        <f>D13/C13</f>
        <v>0.6631916599839615</v>
      </c>
      <c r="F13" s="68">
        <f>SUM(F10:F12)</f>
        <v>336</v>
      </c>
      <c r="G13" s="16">
        <f>F13/C13</f>
        <v>0.2694466720128308</v>
      </c>
      <c r="H13" s="68">
        <f>SUM(H10:H12)</f>
        <v>84</v>
      </c>
      <c r="I13" s="16">
        <f>H13/C13</f>
        <v>0.0673616680032077</v>
      </c>
      <c r="J13" s="68">
        <f>SUM(J10:J12)</f>
        <v>257</v>
      </c>
      <c r="K13" s="68">
        <f>SUM(K10:K12)</f>
        <v>157</v>
      </c>
      <c r="L13" s="82">
        <f>K13/J13</f>
        <v>0.6108949416342413</v>
      </c>
      <c r="M13" s="68">
        <f>SUM(M10:M12)</f>
        <v>58</v>
      </c>
      <c r="N13" s="82">
        <f>M13/J13</f>
        <v>0.22568093385214008</v>
      </c>
      <c r="O13" s="68">
        <f>SUM(O10:O12)</f>
        <v>42</v>
      </c>
      <c r="P13" s="82">
        <f>O13/J13</f>
        <v>0.16342412451361868</v>
      </c>
      <c r="Q13" s="16">
        <f>J13/C13</f>
        <v>0.20609462710505214</v>
      </c>
    </row>
    <row r="14" spans="1:17" ht="15">
      <c r="A14" s="13"/>
      <c r="B14" s="67"/>
      <c r="C14" s="67"/>
      <c r="D14" s="67"/>
      <c r="E14" s="14"/>
      <c r="F14" s="72"/>
      <c r="G14" s="15"/>
      <c r="H14" s="67"/>
      <c r="I14" s="15"/>
      <c r="J14" s="67"/>
      <c r="K14" s="67"/>
      <c r="L14" s="14"/>
      <c r="M14" s="72"/>
      <c r="N14" s="14"/>
      <c r="O14" s="72"/>
      <c r="P14" s="14"/>
      <c r="Q14" s="15"/>
    </row>
    <row r="15" spans="1:17" ht="15">
      <c r="A15" s="13" t="s">
        <v>39</v>
      </c>
      <c r="B15" s="67">
        <f>JAN!B31</f>
        <v>319</v>
      </c>
      <c r="C15" s="67">
        <f>JAN!C31</f>
        <v>340</v>
      </c>
      <c r="D15" s="67">
        <f>JAN!D31</f>
        <v>280</v>
      </c>
      <c r="E15" s="14">
        <f>D15/C15</f>
        <v>0.8235294117647058</v>
      </c>
      <c r="F15" s="67">
        <f>JAN!F31</f>
        <v>19</v>
      </c>
      <c r="G15" s="15">
        <f>F15/C15</f>
        <v>0.05588235294117647</v>
      </c>
      <c r="H15" s="67">
        <f>JAN!H31</f>
        <v>41</v>
      </c>
      <c r="I15" s="15">
        <f>H15/C15</f>
        <v>0.12058823529411765</v>
      </c>
      <c r="J15" s="67">
        <f>JAN!J31</f>
        <v>133</v>
      </c>
      <c r="K15" s="67">
        <f>JAN!K31</f>
        <v>111</v>
      </c>
      <c r="L15" s="14">
        <f>K15/J15</f>
        <v>0.8345864661654135</v>
      </c>
      <c r="M15" s="67">
        <f>JAN!M31</f>
        <v>3</v>
      </c>
      <c r="N15" s="14">
        <f>M15/J15</f>
        <v>0.022556390977443608</v>
      </c>
      <c r="O15" s="67">
        <f>JAN!O31</f>
        <v>19</v>
      </c>
      <c r="P15" s="14">
        <f>O15/J15</f>
        <v>0.14285714285714285</v>
      </c>
      <c r="Q15" s="15">
        <f>J15/C15</f>
        <v>0.3911764705882353</v>
      </c>
    </row>
    <row r="16" spans="1:17" ht="15.75">
      <c r="A16" s="7" t="s">
        <v>42</v>
      </c>
      <c r="B16" s="68">
        <f>B15</f>
        <v>319</v>
      </c>
      <c r="C16" s="68">
        <f>C15</f>
        <v>340</v>
      </c>
      <c r="D16" s="68">
        <f>D15</f>
        <v>280</v>
      </c>
      <c r="E16" s="82">
        <f>D16/C16</f>
        <v>0.8235294117647058</v>
      </c>
      <c r="F16" s="68">
        <f>F15</f>
        <v>19</v>
      </c>
      <c r="G16" s="16">
        <f>F16/C16</f>
        <v>0.05588235294117647</v>
      </c>
      <c r="H16" s="68">
        <f>H15</f>
        <v>41</v>
      </c>
      <c r="I16" s="16">
        <f>H16/C16</f>
        <v>0.12058823529411765</v>
      </c>
      <c r="J16" s="68">
        <f>J15</f>
        <v>133</v>
      </c>
      <c r="K16" s="68">
        <f>K15</f>
        <v>111</v>
      </c>
      <c r="L16" s="82">
        <f>K16/J16</f>
        <v>0.8345864661654135</v>
      </c>
      <c r="M16" s="68">
        <f>M15</f>
        <v>3</v>
      </c>
      <c r="N16" s="82">
        <f>M16/J16</f>
        <v>0.022556390977443608</v>
      </c>
      <c r="O16" s="68">
        <f>O15</f>
        <v>19</v>
      </c>
      <c r="P16" s="82">
        <f>O16/J16</f>
        <v>0.14285714285714285</v>
      </c>
      <c r="Q16" s="16">
        <f>J16/C16</f>
        <v>0.3911764705882353</v>
      </c>
    </row>
    <row r="17" spans="1:17" ht="15">
      <c r="A17" s="17"/>
      <c r="B17" s="47"/>
      <c r="C17" s="47"/>
      <c r="D17" s="47"/>
      <c r="E17" s="18"/>
      <c r="F17" s="54"/>
      <c r="G17" s="19"/>
      <c r="H17" s="55"/>
      <c r="I17" s="19"/>
      <c r="J17" s="47"/>
      <c r="K17" s="47"/>
      <c r="L17" s="18"/>
      <c r="M17" s="54"/>
      <c r="N17" s="18"/>
      <c r="O17" s="54"/>
      <c r="P17" s="18"/>
      <c r="Q17" s="19"/>
    </row>
    <row r="18" spans="1:17" ht="15.75">
      <c r="A18" s="7" t="s">
        <v>75</v>
      </c>
      <c r="B18" s="68">
        <f>B8+B13+B16</f>
        <v>2000</v>
      </c>
      <c r="C18" s="68">
        <f>C8+C13+C16</f>
        <v>2397</v>
      </c>
      <c r="D18" s="68">
        <f>D8+D13+D16</f>
        <v>1600</v>
      </c>
      <c r="E18" s="82">
        <f>D18/C18</f>
        <v>0.6675010429703796</v>
      </c>
      <c r="F18" s="68">
        <f>F8+F13+F16</f>
        <v>553</v>
      </c>
      <c r="G18" s="16">
        <f>F18/C18</f>
        <v>0.23070504797663746</v>
      </c>
      <c r="H18" s="68">
        <f>H8+H13+H16</f>
        <v>244</v>
      </c>
      <c r="I18" s="16">
        <f>H18/C18</f>
        <v>0.1017939090529829</v>
      </c>
      <c r="J18" s="68">
        <f>J8+J13+J16</f>
        <v>662</v>
      </c>
      <c r="K18" s="68">
        <f>K8+K13+K16</f>
        <v>432</v>
      </c>
      <c r="L18" s="82">
        <f>K18/J18</f>
        <v>0.6525679758308157</v>
      </c>
      <c r="M18" s="68">
        <f>M8+M13+M16</f>
        <v>132</v>
      </c>
      <c r="N18" s="82">
        <f>M18/J18</f>
        <v>0.19939577039274925</v>
      </c>
      <c r="O18" s="68">
        <f>O8+O13+O16</f>
        <v>110</v>
      </c>
      <c r="P18" s="82">
        <f>O18/J18</f>
        <v>0.1661631419939577</v>
      </c>
      <c r="Q18" s="16">
        <f>J18/C18</f>
        <v>0.2761785565289946</v>
      </c>
    </row>
    <row r="19" spans="1:17" ht="15.75">
      <c r="A19" s="1"/>
      <c r="B19" s="50"/>
      <c r="C19" s="47"/>
      <c r="D19" s="47"/>
      <c r="E19" s="18"/>
      <c r="F19" s="54"/>
      <c r="G19" s="19"/>
      <c r="H19" s="55"/>
      <c r="I19" s="19"/>
      <c r="J19" s="47"/>
      <c r="K19" s="47"/>
      <c r="L19" s="18"/>
      <c r="M19" s="54"/>
      <c r="N19" s="18"/>
      <c r="O19" s="54"/>
      <c r="P19" s="18"/>
      <c r="Q19" s="19"/>
    </row>
    <row r="20" spans="1:17" ht="15.75">
      <c r="A20" s="7" t="s">
        <v>70</v>
      </c>
      <c r="B20" s="68">
        <f>OCT!B69</f>
        <v>7293</v>
      </c>
      <c r="C20" s="68">
        <f>OCT!C69</f>
        <v>6744</v>
      </c>
      <c r="D20" s="68">
        <f>OCT!D69</f>
        <v>5307</v>
      </c>
      <c r="E20" s="82">
        <f>D20/C20</f>
        <v>0.7869217081850534</v>
      </c>
      <c r="F20" s="68">
        <f>OCT!F69</f>
        <v>928</v>
      </c>
      <c r="G20" s="16">
        <f>F20/C20</f>
        <v>0.1376037959667853</v>
      </c>
      <c r="H20" s="68">
        <f>OCT!H69</f>
        <v>509</v>
      </c>
      <c r="I20" s="16">
        <f>H20/C20</f>
        <v>0.07547449584816134</v>
      </c>
      <c r="J20" s="68">
        <f>OCT!J69</f>
        <v>1448</v>
      </c>
      <c r="K20" s="68">
        <f>OCT!K69</f>
        <v>929</v>
      </c>
      <c r="L20" s="82">
        <f>K20/J20</f>
        <v>0.6415745856353591</v>
      </c>
      <c r="M20" s="68">
        <f>OCT!M69</f>
        <v>301</v>
      </c>
      <c r="N20" s="82">
        <f>M20/J20</f>
        <v>0.2078729281767956</v>
      </c>
      <c r="O20" s="68">
        <f>OCT!O69</f>
        <v>218</v>
      </c>
      <c r="P20" s="82">
        <f>O20/J20</f>
        <v>0.1505524861878453</v>
      </c>
      <c r="Q20" s="16">
        <f>J20/C20</f>
        <v>0.2147093712930012</v>
      </c>
    </row>
    <row r="21" spans="1:17" ht="12.75">
      <c r="A21" s="28"/>
      <c r="B21" s="69"/>
      <c r="C21" s="69"/>
      <c r="D21" s="69"/>
      <c r="E21" s="29"/>
      <c r="F21" s="69"/>
      <c r="G21" s="29"/>
      <c r="H21" s="69"/>
      <c r="I21" s="29"/>
      <c r="J21" s="69"/>
      <c r="K21" s="69"/>
      <c r="L21" s="29"/>
      <c r="M21" s="69"/>
      <c r="N21" s="29"/>
      <c r="O21" s="69"/>
      <c r="P21" s="29"/>
      <c r="Q21" s="29"/>
    </row>
    <row r="22" spans="1:17" ht="15.75">
      <c r="A22" s="30" t="s">
        <v>79</v>
      </c>
      <c r="B22" s="70"/>
      <c r="C22" s="70"/>
      <c r="D22" s="70"/>
      <c r="E22" s="31"/>
      <c r="F22" s="73"/>
      <c r="G22" s="32"/>
      <c r="H22" s="70"/>
      <c r="I22" s="32"/>
      <c r="J22" s="70"/>
      <c r="K22" s="70"/>
      <c r="L22" s="31"/>
      <c r="M22" s="73"/>
      <c r="N22" s="31"/>
      <c r="O22" s="73"/>
      <c r="P22" s="31"/>
      <c r="Q22" s="32"/>
    </row>
    <row r="23" spans="1:17" ht="15">
      <c r="A23" s="13" t="s">
        <v>15</v>
      </c>
      <c r="B23" s="67">
        <f>FEB!B4</f>
        <v>337</v>
      </c>
      <c r="C23" s="67">
        <f>FEB!C4</f>
        <v>394</v>
      </c>
      <c r="D23" s="67">
        <f>FEB!D4</f>
        <v>337</v>
      </c>
      <c r="E23" s="14">
        <f>D23/C23</f>
        <v>0.8553299492385786</v>
      </c>
      <c r="F23" s="67">
        <f>FEB!F4</f>
        <v>10</v>
      </c>
      <c r="G23" s="15">
        <f>F23/C23</f>
        <v>0.025380710659898477</v>
      </c>
      <c r="H23" s="67">
        <f>FEB!H4</f>
        <v>47</v>
      </c>
      <c r="I23" s="15">
        <f>H23/C23</f>
        <v>0.11928934010152284</v>
      </c>
      <c r="J23" s="67">
        <f>FEB!J4</f>
        <v>126</v>
      </c>
      <c r="K23" s="67">
        <f>FEB!K4</f>
        <v>106</v>
      </c>
      <c r="L23" s="14">
        <f>K23/J23</f>
        <v>0.8412698412698413</v>
      </c>
      <c r="M23" s="67">
        <f>FEB!M4</f>
        <v>2</v>
      </c>
      <c r="N23" s="14">
        <f>M23/J23</f>
        <v>0.015873015873015872</v>
      </c>
      <c r="O23" s="67">
        <f>FEB!O4</f>
        <v>18</v>
      </c>
      <c r="P23" s="14">
        <f>O23/J23</f>
        <v>0.14285714285714285</v>
      </c>
      <c r="Q23" s="15">
        <f>J23/C23</f>
        <v>0.3197969543147208</v>
      </c>
    </row>
    <row r="24" spans="1:17" ht="15">
      <c r="A24" s="13" t="s">
        <v>16</v>
      </c>
      <c r="B24" s="67">
        <f>FEB!B5</f>
        <v>150</v>
      </c>
      <c r="C24" s="67">
        <f>FEB!C5</f>
        <v>186</v>
      </c>
      <c r="D24" s="67">
        <f>FEB!D5</f>
        <v>99</v>
      </c>
      <c r="E24" s="14">
        <f>D24/C24</f>
        <v>0.532258064516129</v>
      </c>
      <c r="F24" s="67">
        <f>FEB!F5</f>
        <v>58</v>
      </c>
      <c r="G24" s="15">
        <f>F24/C24</f>
        <v>0.3118279569892473</v>
      </c>
      <c r="H24" s="67">
        <f>FEB!H5</f>
        <v>29</v>
      </c>
      <c r="I24" s="15">
        <f>H24/C24</f>
        <v>0.15591397849462366</v>
      </c>
      <c r="J24" s="67">
        <f>FEB!J5</f>
        <v>75</v>
      </c>
      <c r="K24" s="67">
        <f>FEB!K5</f>
        <v>39</v>
      </c>
      <c r="L24" s="14">
        <f>K24/J24</f>
        <v>0.52</v>
      </c>
      <c r="M24" s="67">
        <f>FEB!M5</f>
        <v>20</v>
      </c>
      <c r="N24" s="14">
        <f>M24/J24</f>
        <v>0.26666666666666666</v>
      </c>
      <c r="O24" s="67">
        <f>FEB!O5</f>
        <v>16</v>
      </c>
      <c r="P24" s="14">
        <f>O24/J24</f>
        <v>0.21333333333333335</v>
      </c>
      <c r="Q24" s="15">
        <f>J24/C24</f>
        <v>0.4032258064516129</v>
      </c>
    </row>
    <row r="25" spans="1:17" ht="15">
      <c r="A25" s="13" t="s">
        <v>22</v>
      </c>
      <c r="B25" s="67">
        <f>FEB!B11</f>
        <v>181</v>
      </c>
      <c r="C25" s="67">
        <f>FEB!C11</f>
        <v>264</v>
      </c>
      <c r="D25" s="67">
        <f>FEB!D11</f>
        <v>163</v>
      </c>
      <c r="E25" s="14">
        <f>D25/C25</f>
        <v>0.6174242424242424</v>
      </c>
      <c r="F25" s="67">
        <f>FEB!F11</f>
        <v>70</v>
      </c>
      <c r="G25" s="15">
        <f>F25/C25</f>
        <v>0.26515151515151514</v>
      </c>
      <c r="H25" s="67">
        <f>FEB!H11</f>
        <v>31</v>
      </c>
      <c r="I25" s="15">
        <f>H25/C25</f>
        <v>0.11742424242424243</v>
      </c>
      <c r="J25" s="67">
        <f>FEB!J11</f>
        <v>112</v>
      </c>
      <c r="K25" s="67">
        <f>FEB!K11</f>
        <v>55</v>
      </c>
      <c r="L25" s="14">
        <f>K25/J25</f>
        <v>0.49107142857142855</v>
      </c>
      <c r="M25" s="67">
        <f>FEB!M11</f>
        <v>40</v>
      </c>
      <c r="N25" s="14">
        <f>M25/J25</f>
        <v>0.35714285714285715</v>
      </c>
      <c r="O25" s="67">
        <f>FEB!O11</f>
        <v>17</v>
      </c>
      <c r="P25" s="14">
        <f>O25/J25</f>
        <v>0.15178571428571427</v>
      </c>
      <c r="Q25" s="15">
        <f>J25/C25</f>
        <v>0.42424242424242425</v>
      </c>
    </row>
    <row r="26" spans="1:17" ht="15.75">
      <c r="A26" s="7" t="s">
        <v>23</v>
      </c>
      <c r="B26" s="68">
        <f>SUM(B23:B24)</f>
        <v>487</v>
      </c>
      <c r="C26" s="68">
        <f>SUM(C23:C24)</f>
        <v>580</v>
      </c>
      <c r="D26" s="68">
        <f>SUM(D23:D24)</f>
        <v>436</v>
      </c>
      <c r="E26" s="82">
        <f>D26/C26</f>
        <v>0.7517241379310344</v>
      </c>
      <c r="F26" s="68">
        <f>SUM(F23:F24)</f>
        <v>68</v>
      </c>
      <c r="G26" s="16">
        <f>F26/C26</f>
        <v>0.11724137931034483</v>
      </c>
      <c r="H26" s="68">
        <f>SUM(H23:H24)</f>
        <v>76</v>
      </c>
      <c r="I26" s="16">
        <f>H26/C26</f>
        <v>0.1310344827586207</v>
      </c>
      <c r="J26" s="68">
        <f>SUM(J23:J24)</f>
        <v>201</v>
      </c>
      <c r="K26" s="68">
        <f>SUM(K23:K24)</f>
        <v>145</v>
      </c>
      <c r="L26" s="82">
        <f>K26/J26</f>
        <v>0.7213930348258707</v>
      </c>
      <c r="M26" s="68">
        <f>SUM(M23:M24)</f>
        <v>22</v>
      </c>
      <c r="N26" s="82">
        <f>M26/J26</f>
        <v>0.10945273631840796</v>
      </c>
      <c r="O26" s="68">
        <f>SUM(O23:O24)</f>
        <v>34</v>
      </c>
      <c r="P26" s="82">
        <f>O26/J26</f>
        <v>0.1691542288557214</v>
      </c>
      <c r="Q26" s="16">
        <f>J26/C26</f>
        <v>0.34655172413793106</v>
      </c>
    </row>
    <row r="27" spans="1:17" ht="15">
      <c r="A27" s="17"/>
      <c r="B27" s="47"/>
      <c r="C27" s="47"/>
      <c r="D27" s="47"/>
      <c r="E27" s="18"/>
      <c r="F27" s="54"/>
      <c r="G27" s="19"/>
      <c r="H27" s="55"/>
      <c r="I27" s="19"/>
      <c r="J27" s="47"/>
      <c r="K27" s="47"/>
      <c r="L27" s="18"/>
      <c r="M27" s="54"/>
      <c r="N27" s="18"/>
      <c r="O27" s="54"/>
      <c r="P27" s="18"/>
      <c r="Q27" s="19"/>
    </row>
    <row r="28" spans="1:17" ht="15">
      <c r="A28" s="13" t="s">
        <v>25</v>
      </c>
      <c r="B28" s="67">
        <f>FEB!B15</f>
        <v>12</v>
      </c>
      <c r="C28" s="67">
        <f>FEB!C15</f>
        <v>126</v>
      </c>
      <c r="D28" s="67">
        <f>FEB!D15</f>
        <v>96</v>
      </c>
      <c r="E28" s="14">
        <f>D28/C28</f>
        <v>0.7619047619047619</v>
      </c>
      <c r="F28" s="67">
        <f>FEB!F15</f>
        <v>23</v>
      </c>
      <c r="G28" s="15">
        <f>F28/C28</f>
        <v>0.18253968253968253</v>
      </c>
      <c r="H28" s="67">
        <f>FEB!H15</f>
        <v>7</v>
      </c>
      <c r="I28" s="15">
        <f>H28/C28</f>
        <v>0.05555555555555555</v>
      </c>
      <c r="J28" s="67">
        <f>FEB!J15</f>
        <v>17</v>
      </c>
      <c r="K28" s="67">
        <f>FEB!K15</f>
        <v>13</v>
      </c>
      <c r="L28" s="14">
        <f>K28/J28</f>
        <v>0.7647058823529411</v>
      </c>
      <c r="M28" s="67">
        <f>FEB!M15</f>
        <v>4</v>
      </c>
      <c r="N28" s="14">
        <f>M28/J28</f>
        <v>0.23529411764705882</v>
      </c>
      <c r="O28" s="67">
        <f>FEB!O15</f>
        <v>0</v>
      </c>
      <c r="P28" s="14">
        <f>O28/J28</f>
        <v>0</v>
      </c>
      <c r="Q28" s="15">
        <f>J28/C28</f>
        <v>0.1349206349206349</v>
      </c>
    </row>
    <row r="29" spans="1:17" ht="15">
      <c r="A29" s="13" t="s">
        <v>26</v>
      </c>
      <c r="B29" s="67">
        <f>FEB!B16</f>
        <v>4</v>
      </c>
      <c r="C29" s="67">
        <f>FEB!C16</f>
        <v>78</v>
      </c>
      <c r="D29" s="67">
        <f>FEB!D16</f>
        <v>49</v>
      </c>
      <c r="E29" s="14">
        <f>D29/C29</f>
        <v>0.6282051282051282</v>
      </c>
      <c r="F29" s="67">
        <f>FEB!F16</f>
        <v>16</v>
      </c>
      <c r="G29" s="15">
        <f>F29/C29</f>
        <v>0.20512820512820512</v>
      </c>
      <c r="H29" s="67">
        <f>FEB!H16</f>
        <v>13</v>
      </c>
      <c r="I29" s="15">
        <f>H29/C29</f>
        <v>0.16666666666666666</v>
      </c>
      <c r="J29" s="67">
        <f>FEB!J16</f>
        <v>16</v>
      </c>
      <c r="K29" s="67">
        <f>FEB!K16</f>
        <v>8</v>
      </c>
      <c r="L29" s="14">
        <f>K29/J29</f>
        <v>0.5</v>
      </c>
      <c r="M29" s="67">
        <f>FEB!M16</f>
        <v>2</v>
      </c>
      <c r="N29" s="14">
        <f>M29/J29</f>
        <v>0.125</v>
      </c>
      <c r="O29" s="67">
        <f>FEB!O16</f>
        <v>6</v>
      </c>
      <c r="P29" s="14">
        <f>O29/J29</f>
        <v>0.375</v>
      </c>
      <c r="Q29" s="15">
        <f>J29/C29</f>
        <v>0.20512820512820512</v>
      </c>
    </row>
    <row r="30" spans="1:17" ht="15">
      <c r="A30" s="13" t="s">
        <v>91</v>
      </c>
      <c r="B30" s="67">
        <f>FEB!B18</f>
        <v>778</v>
      </c>
      <c r="C30" s="67">
        <f>FEB!C18</f>
        <v>624</v>
      </c>
      <c r="D30" s="67">
        <f>FEB!D18</f>
        <v>469</v>
      </c>
      <c r="E30" s="14">
        <f>D30/C30</f>
        <v>0.7516025641025641</v>
      </c>
      <c r="F30" s="67">
        <f>FEB!F18</f>
        <v>92</v>
      </c>
      <c r="G30" s="15">
        <f>F30/C30</f>
        <v>0.14743589743589744</v>
      </c>
      <c r="H30" s="67">
        <f>FEB!H18</f>
        <v>63</v>
      </c>
      <c r="I30" s="15">
        <f>H30/C30</f>
        <v>0.10096153846153846</v>
      </c>
      <c r="J30" s="67">
        <f>FEB!J18</f>
        <v>162</v>
      </c>
      <c r="K30" s="67">
        <f>FEB!K18</f>
        <v>121</v>
      </c>
      <c r="L30" s="14">
        <f>K30/J30</f>
        <v>0.7469135802469136</v>
      </c>
      <c r="M30" s="67">
        <f>FEB!M18</f>
        <v>18</v>
      </c>
      <c r="N30" s="14">
        <f>M30/J30</f>
        <v>0.1111111111111111</v>
      </c>
      <c r="O30" s="67">
        <f>FEB!O18</f>
        <v>23</v>
      </c>
      <c r="P30" s="14">
        <f>O30/J30</f>
        <v>0.1419753086419753</v>
      </c>
      <c r="Q30" s="15">
        <f>J30/C30</f>
        <v>0.25961538461538464</v>
      </c>
    </row>
    <row r="31" spans="1:17" ht="15">
      <c r="A31" s="13" t="s">
        <v>31</v>
      </c>
      <c r="B31" s="67">
        <f>FEB!B23</f>
        <v>4</v>
      </c>
      <c r="C31" s="67">
        <f>FEB!C23</f>
        <v>102</v>
      </c>
      <c r="D31" s="67">
        <f>FEB!D23</f>
        <v>92</v>
      </c>
      <c r="E31" s="14">
        <f>D31/C31</f>
        <v>0.9019607843137255</v>
      </c>
      <c r="F31" s="67">
        <f>FEB!F23</f>
        <v>6</v>
      </c>
      <c r="G31" s="15">
        <f>F31/C31</f>
        <v>0.058823529411764705</v>
      </c>
      <c r="H31" s="67">
        <f>FEB!H23</f>
        <v>4</v>
      </c>
      <c r="I31" s="15">
        <f>H31/C31</f>
        <v>0.0392156862745098</v>
      </c>
      <c r="J31" s="67">
        <f>FEB!J23</f>
        <v>21</v>
      </c>
      <c r="K31" s="67">
        <f>FEB!K23</f>
        <v>18</v>
      </c>
      <c r="L31" s="14">
        <f>K31/J31</f>
        <v>0.8571428571428571</v>
      </c>
      <c r="M31" s="67">
        <f>FEB!M23</f>
        <v>0</v>
      </c>
      <c r="N31" s="14">
        <f>M31/J31</f>
        <v>0</v>
      </c>
      <c r="O31" s="67">
        <f>FEB!O23</f>
        <v>3</v>
      </c>
      <c r="P31" s="14">
        <f>O31/J31</f>
        <v>0.14285714285714285</v>
      </c>
      <c r="Q31" s="15">
        <f>J31/C31</f>
        <v>0.20588235294117646</v>
      </c>
    </row>
    <row r="32" spans="1:17" ht="15.75">
      <c r="A32" s="7" t="s">
        <v>32</v>
      </c>
      <c r="B32" s="68">
        <f>SUM(B28:B31)</f>
        <v>798</v>
      </c>
      <c r="C32" s="68">
        <f>SUM(C28:C31)</f>
        <v>930</v>
      </c>
      <c r="D32" s="68">
        <f>SUM(D28:D31)</f>
        <v>706</v>
      </c>
      <c r="E32" s="82">
        <f>D32/C32</f>
        <v>0.7591397849462366</v>
      </c>
      <c r="F32" s="68">
        <f>SUM(F28:F31)</f>
        <v>137</v>
      </c>
      <c r="G32" s="16">
        <f>F32/C32</f>
        <v>0.14731182795698924</v>
      </c>
      <c r="H32" s="68">
        <f>SUM(H28:H31)</f>
        <v>87</v>
      </c>
      <c r="I32" s="16">
        <f>H32/C32</f>
        <v>0.0935483870967742</v>
      </c>
      <c r="J32" s="68">
        <f>SUM(J28:J31)</f>
        <v>216</v>
      </c>
      <c r="K32" s="68">
        <f>SUM(K28:K31)</f>
        <v>160</v>
      </c>
      <c r="L32" s="82">
        <f>K32/J32</f>
        <v>0.7407407407407407</v>
      </c>
      <c r="M32" s="68">
        <f>SUM(M28:M31)</f>
        <v>24</v>
      </c>
      <c r="N32" s="82">
        <f>M32/J32</f>
        <v>0.1111111111111111</v>
      </c>
      <c r="O32" s="68">
        <f>SUM(O28:O31)</f>
        <v>32</v>
      </c>
      <c r="P32" s="82">
        <f>O32/J32</f>
        <v>0.14814814814814814</v>
      </c>
      <c r="Q32" s="16">
        <f>J32/C32</f>
        <v>0.23225806451612904</v>
      </c>
    </row>
    <row r="33" spans="1:17" ht="15">
      <c r="A33" s="13"/>
      <c r="B33" s="67"/>
      <c r="C33" s="67"/>
      <c r="D33" s="67"/>
      <c r="E33" s="14"/>
      <c r="F33" s="72"/>
      <c r="G33" s="15"/>
      <c r="H33" s="67"/>
      <c r="I33" s="15"/>
      <c r="J33" s="67"/>
      <c r="K33" s="67"/>
      <c r="L33" s="14"/>
      <c r="M33" s="72"/>
      <c r="N33" s="14"/>
      <c r="O33" s="72"/>
      <c r="P33" s="14"/>
      <c r="Q33" s="15"/>
    </row>
    <row r="34" spans="1:17" ht="15">
      <c r="A34" s="13" t="s">
        <v>39</v>
      </c>
      <c r="B34" s="67">
        <f>FEB!B32</f>
        <v>279</v>
      </c>
      <c r="C34" s="67">
        <f>FEB!C32</f>
        <v>313</v>
      </c>
      <c r="D34" s="67">
        <f>FEB!D32</f>
        <v>265</v>
      </c>
      <c r="E34" s="14">
        <f>D34/C34</f>
        <v>0.8466453674121406</v>
      </c>
      <c r="F34" s="67">
        <f>FEB!F32</f>
        <v>19</v>
      </c>
      <c r="G34" s="15">
        <f>F34/C34</f>
        <v>0.06070287539936102</v>
      </c>
      <c r="H34" s="67">
        <f>FEB!H32</f>
        <v>29</v>
      </c>
      <c r="I34" s="15">
        <f>H34/C34</f>
        <v>0.0926517571884984</v>
      </c>
      <c r="J34" s="67">
        <f>FEB!J32</f>
        <v>130</v>
      </c>
      <c r="K34" s="67">
        <f>FEB!K32</f>
        <v>104</v>
      </c>
      <c r="L34" s="14">
        <f>K34/J34</f>
        <v>0.8</v>
      </c>
      <c r="M34" s="67">
        <f>FEB!M32</f>
        <v>10</v>
      </c>
      <c r="N34" s="14">
        <f>M34/J34</f>
        <v>0.07692307692307693</v>
      </c>
      <c r="O34" s="67">
        <f>FEB!O32</f>
        <v>16</v>
      </c>
      <c r="P34" s="14">
        <f>O34/J34</f>
        <v>0.12307692307692308</v>
      </c>
      <c r="Q34" s="15">
        <f>J34/C34</f>
        <v>0.41533546325878595</v>
      </c>
    </row>
    <row r="35" spans="1:17" ht="15.75">
      <c r="A35" s="7" t="s">
        <v>42</v>
      </c>
      <c r="B35" s="68">
        <f>B34</f>
        <v>279</v>
      </c>
      <c r="C35" s="68">
        <f>C34</f>
        <v>313</v>
      </c>
      <c r="D35" s="68">
        <f>D34</f>
        <v>265</v>
      </c>
      <c r="E35" s="82">
        <f>D35/C35</f>
        <v>0.8466453674121406</v>
      </c>
      <c r="F35" s="68">
        <f>F34</f>
        <v>19</v>
      </c>
      <c r="G35" s="16">
        <f>F35/C35</f>
        <v>0.06070287539936102</v>
      </c>
      <c r="H35" s="68">
        <f>H34</f>
        <v>29</v>
      </c>
      <c r="I35" s="16">
        <f>H35/C35</f>
        <v>0.0926517571884984</v>
      </c>
      <c r="J35" s="68">
        <f>J34</f>
        <v>130</v>
      </c>
      <c r="K35" s="68">
        <f>K34</f>
        <v>104</v>
      </c>
      <c r="L35" s="82">
        <f>K35/J35</f>
        <v>0.8</v>
      </c>
      <c r="M35" s="68">
        <f>M34</f>
        <v>10</v>
      </c>
      <c r="N35" s="82">
        <f>M35/J35</f>
        <v>0.07692307692307693</v>
      </c>
      <c r="O35" s="68">
        <f>O34</f>
        <v>16</v>
      </c>
      <c r="P35" s="82">
        <f>O35/J35</f>
        <v>0.12307692307692308</v>
      </c>
      <c r="Q35" s="16">
        <f>J35/C35</f>
        <v>0.41533546325878595</v>
      </c>
    </row>
    <row r="36" spans="1:17" ht="15">
      <c r="A36" s="17"/>
      <c r="B36" s="47"/>
      <c r="C36" s="47"/>
      <c r="D36" s="47"/>
      <c r="E36" s="18"/>
      <c r="F36" s="54"/>
      <c r="G36" s="19"/>
      <c r="H36" s="55"/>
      <c r="I36" s="19"/>
      <c r="J36" s="47"/>
      <c r="K36" s="47"/>
      <c r="L36" s="18"/>
      <c r="M36" s="54"/>
      <c r="N36" s="18"/>
      <c r="O36" s="54"/>
      <c r="P36" s="18"/>
      <c r="Q36" s="19"/>
    </row>
    <row r="37" spans="1:17" ht="15.75">
      <c r="A37" s="7" t="s">
        <v>75</v>
      </c>
      <c r="B37" s="68">
        <f>B26+B32+B35</f>
        <v>1564</v>
      </c>
      <c r="C37" s="68">
        <f>C26+C32+C35</f>
        <v>1823</v>
      </c>
      <c r="D37" s="68">
        <f>D26+D32+D35</f>
        <v>1407</v>
      </c>
      <c r="E37" s="82">
        <f>D37/C37</f>
        <v>0.7718047174986287</v>
      </c>
      <c r="F37" s="68">
        <f>F26+F32+F35</f>
        <v>224</v>
      </c>
      <c r="G37" s="16">
        <f>F37/C37</f>
        <v>0.12287438288535381</v>
      </c>
      <c r="H37" s="68">
        <f>H26+H32+H35</f>
        <v>192</v>
      </c>
      <c r="I37" s="16">
        <f>H37/C37</f>
        <v>0.10532089961601755</v>
      </c>
      <c r="J37" s="68">
        <f>J26+J32+J35</f>
        <v>547</v>
      </c>
      <c r="K37" s="68">
        <f>K26+K32+K35</f>
        <v>409</v>
      </c>
      <c r="L37" s="82">
        <f>K37/J37</f>
        <v>0.7477148080438757</v>
      </c>
      <c r="M37" s="68">
        <f>M26+M32+M35</f>
        <v>56</v>
      </c>
      <c r="N37" s="82">
        <f>M37/J37</f>
        <v>0.10237659963436929</v>
      </c>
      <c r="O37" s="68">
        <f>O26+O32+O35</f>
        <v>82</v>
      </c>
      <c r="P37" s="82">
        <f>O37/J37</f>
        <v>0.14990859232175502</v>
      </c>
      <c r="Q37" s="16">
        <f>J37/C37</f>
        <v>0.3000548546352167</v>
      </c>
    </row>
    <row r="38" spans="1:17" ht="15.75">
      <c r="A38" s="1"/>
      <c r="B38" s="50"/>
      <c r="C38" s="47"/>
      <c r="D38" s="47"/>
      <c r="E38" s="18"/>
      <c r="F38" s="54"/>
      <c r="G38" s="19"/>
      <c r="H38" s="55"/>
      <c r="I38" s="19"/>
      <c r="J38" s="47"/>
      <c r="K38" s="47"/>
      <c r="L38" s="18"/>
      <c r="M38" s="54"/>
      <c r="N38" s="18"/>
      <c r="O38" s="54"/>
      <c r="P38" s="18"/>
      <c r="Q38" s="19"/>
    </row>
    <row r="39" spans="1:17" ht="15.75">
      <c r="A39" s="7" t="s">
        <v>70</v>
      </c>
      <c r="B39" s="68">
        <f>FEB!B70</f>
        <v>4390</v>
      </c>
      <c r="C39" s="68">
        <f>FEB!C70</f>
        <v>5160</v>
      </c>
      <c r="D39" s="68">
        <f>FEB!D70</f>
        <v>3891</v>
      </c>
      <c r="E39" s="82">
        <f>D39/C39</f>
        <v>0.7540697674418605</v>
      </c>
      <c r="F39" s="68">
        <f>FEB!F70</f>
        <v>808</v>
      </c>
      <c r="G39" s="16">
        <f>F39/C39</f>
        <v>0.15658914728682172</v>
      </c>
      <c r="H39" s="68">
        <f>FEB!H70</f>
        <v>461</v>
      </c>
      <c r="I39" s="16">
        <f>H39/C39</f>
        <v>0.08934108527131783</v>
      </c>
      <c r="J39" s="68">
        <f>FEB!J70</f>
        <v>1246</v>
      </c>
      <c r="K39" s="68">
        <f>FEB!K70</f>
        <v>867</v>
      </c>
      <c r="L39" s="82">
        <f>K39/J39</f>
        <v>0.6958266452648475</v>
      </c>
      <c r="M39" s="68">
        <f>FEB!M70</f>
        <v>206</v>
      </c>
      <c r="N39" s="82">
        <f>M39/J39</f>
        <v>0.1653290529695024</v>
      </c>
      <c r="O39" s="68">
        <f>FEB!O70</f>
        <v>173</v>
      </c>
      <c r="P39" s="82">
        <f>O39/J39</f>
        <v>0.13884430176565007</v>
      </c>
      <c r="Q39" s="16">
        <f>J39/C39</f>
        <v>0.24147286821705427</v>
      </c>
    </row>
    <row r="40" spans="1:17" ht="12.75">
      <c r="A40" s="28"/>
      <c r="B40" s="69"/>
      <c r="C40" s="69"/>
      <c r="D40" s="69"/>
      <c r="E40" s="29"/>
      <c r="F40" s="69"/>
      <c r="G40" s="29"/>
      <c r="H40" s="69"/>
      <c r="I40" s="29"/>
      <c r="J40" s="69"/>
      <c r="K40" s="69"/>
      <c r="L40" s="29"/>
      <c r="M40" s="69"/>
      <c r="N40" s="29"/>
      <c r="O40" s="69"/>
      <c r="P40" s="29"/>
      <c r="Q40" s="29"/>
    </row>
    <row r="41" spans="1:17" ht="15.75">
      <c r="A41" s="30" t="s">
        <v>80</v>
      </c>
      <c r="B41" s="70"/>
      <c r="C41" s="70"/>
      <c r="D41" s="70"/>
      <c r="E41" s="31"/>
      <c r="F41" s="73"/>
      <c r="G41" s="32"/>
      <c r="H41" s="70"/>
      <c r="I41" s="32"/>
      <c r="J41" s="70"/>
      <c r="K41" s="70"/>
      <c r="L41" s="31"/>
      <c r="M41" s="73"/>
      <c r="N41" s="31"/>
      <c r="O41" s="73"/>
      <c r="P41" s="31"/>
      <c r="Q41" s="32"/>
    </row>
    <row r="42" spans="1:17" ht="15">
      <c r="A42" s="13" t="s">
        <v>15</v>
      </c>
      <c r="B42" s="67">
        <f>MAR!B4</f>
        <v>410</v>
      </c>
      <c r="C42" s="67">
        <f>MAR!C4</f>
        <v>457</v>
      </c>
      <c r="D42" s="67">
        <f>MAR!D4</f>
        <v>405</v>
      </c>
      <c r="E42" s="14">
        <f>D42/C42</f>
        <v>0.8862144420131292</v>
      </c>
      <c r="F42" s="67">
        <f>MAR!F4</f>
        <v>10</v>
      </c>
      <c r="G42" s="15">
        <f>F42/C42</f>
        <v>0.02188183807439825</v>
      </c>
      <c r="H42" s="67">
        <f>MAR!H4</f>
        <v>42</v>
      </c>
      <c r="I42" s="15">
        <f>H42/C42</f>
        <v>0.09190371991247265</v>
      </c>
      <c r="J42" s="67">
        <f>MAR!J4</f>
        <v>143</v>
      </c>
      <c r="K42" s="67">
        <f>MAR!K4</f>
        <v>125</v>
      </c>
      <c r="L42" s="14">
        <f>K42/J42</f>
        <v>0.8741258741258742</v>
      </c>
      <c r="M42" s="67">
        <f>MAR!M4</f>
        <v>4</v>
      </c>
      <c r="N42" s="14">
        <f>M42/J42</f>
        <v>0.027972027972027972</v>
      </c>
      <c r="O42" s="67">
        <f>MAR!O4</f>
        <v>14</v>
      </c>
      <c r="P42" s="14">
        <f>O42/J42</f>
        <v>0.0979020979020979</v>
      </c>
      <c r="Q42" s="15">
        <f>J42/C42</f>
        <v>0.31291028446389496</v>
      </c>
    </row>
    <row r="43" spans="1:17" ht="15">
      <c r="A43" s="13" t="s">
        <v>16</v>
      </c>
      <c r="B43" s="67">
        <f>MAR!B5</f>
        <v>174</v>
      </c>
      <c r="C43" s="67">
        <f>MAR!C5</f>
        <v>229</v>
      </c>
      <c r="D43" s="67">
        <f>MAR!D5</f>
        <v>160</v>
      </c>
      <c r="E43" s="14">
        <f>D43/C43</f>
        <v>0.6986899563318777</v>
      </c>
      <c r="F43" s="67">
        <f>MAR!F5</f>
        <v>53</v>
      </c>
      <c r="G43" s="15">
        <f>F43/C43</f>
        <v>0.2314410480349345</v>
      </c>
      <c r="H43" s="67">
        <f>MAR!H5</f>
        <v>16</v>
      </c>
      <c r="I43" s="15">
        <f>H43/C43</f>
        <v>0.06986899563318777</v>
      </c>
      <c r="J43" s="67">
        <f>MAR!J5</f>
        <v>72</v>
      </c>
      <c r="K43" s="67">
        <f>MAR!K5</f>
        <v>44</v>
      </c>
      <c r="L43" s="14">
        <f>K43/J43</f>
        <v>0.6111111111111112</v>
      </c>
      <c r="M43" s="67">
        <f>MAR!M5</f>
        <v>16</v>
      </c>
      <c r="N43" s="14">
        <f>M43/J43</f>
        <v>0.2222222222222222</v>
      </c>
      <c r="O43" s="67">
        <f>MAR!O5</f>
        <v>12</v>
      </c>
      <c r="P43" s="14">
        <f>O43/J43</f>
        <v>0.16666666666666666</v>
      </c>
      <c r="Q43" s="15">
        <f>J43/C43</f>
        <v>0.314410480349345</v>
      </c>
    </row>
    <row r="44" spans="1:17" ht="15">
      <c r="A44" s="13" t="s">
        <v>22</v>
      </c>
      <c r="B44" s="67">
        <f>MAR!B11</f>
        <v>166</v>
      </c>
      <c r="C44" s="67">
        <f>MAR!C11</f>
        <v>194</v>
      </c>
      <c r="D44" s="67">
        <f>MAR!D11</f>
        <v>138</v>
      </c>
      <c r="E44" s="14">
        <f>D44/C44</f>
        <v>0.711340206185567</v>
      </c>
      <c r="F44" s="67">
        <f>MAR!F11</f>
        <v>32</v>
      </c>
      <c r="G44" s="15">
        <f>F44/C44</f>
        <v>0.16494845360824742</v>
      </c>
      <c r="H44" s="67">
        <f>MAR!H11</f>
        <v>24</v>
      </c>
      <c r="I44" s="15">
        <f>H44/C44</f>
        <v>0.12371134020618557</v>
      </c>
      <c r="J44" s="67">
        <f>MAR!J11</f>
        <v>64</v>
      </c>
      <c r="K44" s="67">
        <f>MAR!K11</f>
        <v>45</v>
      </c>
      <c r="L44" s="14">
        <f>K44/J44</f>
        <v>0.703125</v>
      </c>
      <c r="M44" s="67">
        <f>MAR!M11</f>
        <v>9</v>
      </c>
      <c r="N44" s="14">
        <f>M44/J44</f>
        <v>0.140625</v>
      </c>
      <c r="O44" s="67">
        <f>MAR!O11</f>
        <v>10</v>
      </c>
      <c r="P44" s="14">
        <f>O44/J44</f>
        <v>0.15625</v>
      </c>
      <c r="Q44" s="15">
        <f>J44/C44</f>
        <v>0.32989690721649484</v>
      </c>
    </row>
    <row r="45" spans="1:17" ht="15.75">
      <c r="A45" s="7" t="s">
        <v>23</v>
      </c>
      <c r="B45" s="68">
        <f>SUM(B42:B43)</f>
        <v>584</v>
      </c>
      <c r="C45" s="68">
        <f>SUM(C42:C43)</f>
        <v>686</v>
      </c>
      <c r="D45" s="68">
        <f>SUM(D42:D43)</f>
        <v>565</v>
      </c>
      <c r="E45" s="82">
        <f>D45/C45</f>
        <v>0.8236151603498543</v>
      </c>
      <c r="F45" s="68">
        <f>SUM(F42:F43)</f>
        <v>63</v>
      </c>
      <c r="G45" s="16">
        <f>F45/C45</f>
        <v>0.09183673469387756</v>
      </c>
      <c r="H45" s="68">
        <f>SUM(H42:H43)</f>
        <v>58</v>
      </c>
      <c r="I45" s="16">
        <f>H45/C45</f>
        <v>0.08454810495626822</v>
      </c>
      <c r="J45" s="68">
        <f>SUM(J42:J43)</f>
        <v>215</v>
      </c>
      <c r="K45" s="68">
        <f>SUM(K42:K43)</f>
        <v>169</v>
      </c>
      <c r="L45" s="82">
        <f>K45/J45</f>
        <v>0.786046511627907</v>
      </c>
      <c r="M45" s="68">
        <f>SUM(M42:M43)</f>
        <v>20</v>
      </c>
      <c r="N45" s="82">
        <f>M45/J45</f>
        <v>0.09302325581395349</v>
      </c>
      <c r="O45" s="68">
        <f>SUM(O42:O43)</f>
        <v>26</v>
      </c>
      <c r="P45" s="82">
        <f>O45/J45</f>
        <v>0.12093023255813953</v>
      </c>
      <c r="Q45" s="16">
        <f>J45/C45</f>
        <v>0.31341107871720114</v>
      </c>
    </row>
    <row r="46" spans="1:17" ht="15">
      <c r="A46" s="17"/>
      <c r="B46" s="47"/>
      <c r="C46" s="47"/>
      <c r="D46" s="47"/>
      <c r="E46" s="18"/>
      <c r="F46" s="54"/>
      <c r="G46" s="19"/>
      <c r="H46" s="55"/>
      <c r="I46" s="19"/>
      <c r="J46" s="47"/>
      <c r="K46" s="47"/>
      <c r="L46" s="18"/>
      <c r="M46" s="54"/>
      <c r="N46" s="18"/>
      <c r="O46" s="54"/>
      <c r="P46" s="27"/>
      <c r="Q46" s="19"/>
    </row>
    <row r="47" spans="1:17" ht="15">
      <c r="A47" s="13" t="s">
        <v>25</v>
      </c>
      <c r="B47" s="67">
        <f>MAR!B15</f>
        <v>0</v>
      </c>
      <c r="C47" s="67">
        <f>MAR!C15</f>
        <v>5</v>
      </c>
      <c r="D47" s="67">
        <f>MAR!D15</f>
        <v>1</v>
      </c>
      <c r="E47" s="14">
        <f>D47/C47</f>
        <v>0.2</v>
      </c>
      <c r="F47" s="67">
        <f>MAR!F15</f>
        <v>4</v>
      </c>
      <c r="G47" s="15">
        <f>F47/C47</f>
        <v>0.8</v>
      </c>
      <c r="H47" s="67">
        <f>MAR!H15</f>
        <v>0</v>
      </c>
      <c r="I47" s="15">
        <f>H47/C47</f>
        <v>0</v>
      </c>
      <c r="J47" s="67">
        <f>MAR!J15</f>
        <v>1</v>
      </c>
      <c r="K47" s="67">
        <f>MAR!K15</f>
        <v>0</v>
      </c>
      <c r="L47" s="14">
        <f>K47/J47</f>
        <v>0</v>
      </c>
      <c r="M47" s="67">
        <f>MAR!M15</f>
        <v>1</v>
      </c>
      <c r="N47" s="14">
        <f>M47/J47</f>
        <v>1</v>
      </c>
      <c r="O47" s="67">
        <f>MAR!O15</f>
        <v>0</v>
      </c>
      <c r="P47" s="14">
        <f>O47/J47</f>
        <v>0</v>
      </c>
      <c r="Q47" s="15">
        <f>J47/C47</f>
        <v>0.2</v>
      </c>
    </row>
    <row r="48" spans="1:17" ht="15">
      <c r="A48" s="13" t="s">
        <v>26</v>
      </c>
      <c r="B48" s="67">
        <f>MAR!B16</f>
        <v>1</v>
      </c>
      <c r="C48" s="67">
        <f>MAR!C16</f>
        <v>0</v>
      </c>
      <c r="D48" s="67">
        <f>MAR!D16</f>
        <v>0</v>
      </c>
      <c r="E48" s="14" t="e">
        <f>D48/C48</f>
        <v>#DIV/0!</v>
      </c>
      <c r="F48" s="67">
        <f>MAR!F16</f>
        <v>0</v>
      </c>
      <c r="G48" s="15" t="e">
        <f>F48/C48</f>
        <v>#DIV/0!</v>
      </c>
      <c r="H48" s="67">
        <f>MAR!H16</f>
        <v>0</v>
      </c>
      <c r="I48" s="15" t="e">
        <f>H48/C48</f>
        <v>#DIV/0!</v>
      </c>
      <c r="J48" s="67">
        <f>MAR!J16</f>
        <v>0</v>
      </c>
      <c r="K48" s="67">
        <f>MAR!K16</f>
        <v>0</v>
      </c>
      <c r="L48" s="14" t="e">
        <f>K48/J48</f>
        <v>#DIV/0!</v>
      </c>
      <c r="M48" s="67">
        <f>MAR!M16</f>
        <v>0</v>
      </c>
      <c r="N48" s="14" t="e">
        <f>M48/J48</f>
        <v>#DIV/0!</v>
      </c>
      <c r="O48" s="67">
        <f>MAR!O16</f>
        <v>0</v>
      </c>
      <c r="P48" s="14" t="e">
        <f>O48/J48</f>
        <v>#DIV/0!</v>
      </c>
      <c r="Q48" s="15" t="e">
        <f>J48/C48</f>
        <v>#DIV/0!</v>
      </c>
    </row>
    <row r="49" spans="1:17" ht="15">
      <c r="A49" s="13" t="s">
        <v>91</v>
      </c>
      <c r="B49" s="67">
        <f>MAR!B18</f>
        <v>1039</v>
      </c>
      <c r="C49" s="67">
        <f>MAR!C18</f>
        <v>1017</v>
      </c>
      <c r="D49" s="67">
        <f>MAR!D18</f>
        <v>818</v>
      </c>
      <c r="E49" s="14">
        <f>D49/C49</f>
        <v>0.8043264503441495</v>
      </c>
      <c r="F49" s="67">
        <f>MAR!F18</f>
        <v>120</v>
      </c>
      <c r="G49" s="15">
        <f>F49/C49</f>
        <v>0.11799410029498525</v>
      </c>
      <c r="H49" s="67">
        <f>MAR!H18</f>
        <v>79</v>
      </c>
      <c r="I49" s="15">
        <f>H49/C49</f>
        <v>0.0776794493608653</v>
      </c>
      <c r="J49" s="67">
        <f>MAR!J18</f>
        <v>267</v>
      </c>
      <c r="K49" s="67">
        <f>MAR!K18</f>
        <v>196</v>
      </c>
      <c r="L49" s="14">
        <f>K49/J49</f>
        <v>0.7340823970037453</v>
      </c>
      <c r="M49" s="67">
        <f>MAR!M18</f>
        <v>38</v>
      </c>
      <c r="N49" s="14">
        <f>M49/J49</f>
        <v>0.14232209737827714</v>
      </c>
      <c r="O49" s="67">
        <f>MAR!O18</f>
        <v>33</v>
      </c>
      <c r="P49" s="14">
        <f>O49/J49</f>
        <v>0.12359550561797752</v>
      </c>
      <c r="Q49" s="15">
        <f>J49/C49</f>
        <v>0.26253687315634217</v>
      </c>
    </row>
    <row r="50" spans="1:17" ht="15">
      <c r="A50" s="13" t="s">
        <v>31</v>
      </c>
      <c r="B50" s="67">
        <f>MAR!B23</f>
        <v>0</v>
      </c>
      <c r="C50" s="67">
        <f>MAR!C23</f>
        <v>1</v>
      </c>
      <c r="D50" s="67">
        <f>MAR!D23</f>
        <v>1</v>
      </c>
      <c r="E50" s="14">
        <f>D50/C50</f>
        <v>1</v>
      </c>
      <c r="F50" s="67">
        <f>MAR!F23</f>
        <v>0</v>
      </c>
      <c r="G50" s="15">
        <f>F50/C50</f>
        <v>0</v>
      </c>
      <c r="H50" s="67">
        <f>MAR!H23</f>
        <v>0</v>
      </c>
      <c r="I50" s="15">
        <f>H50/C50</f>
        <v>0</v>
      </c>
      <c r="J50" s="67">
        <f>MAR!J23</f>
        <v>1</v>
      </c>
      <c r="K50" s="67">
        <f>MAR!K23</f>
        <v>1</v>
      </c>
      <c r="L50" s="14">
        <f>K50/J50</f>
        <v>1</v>
      </c>
      <c r="M50" s="67">
        <f>MAR!M23</f>
        <v>0</v>
      </c>
      <c r="N50" s="14">
        <f>M50/J50</f>
        <v>0</v>
      </c>
      <c r="O50" s="67">
        <f>MAR!O23</f>
        <v>0</v>
      </c>
      <c r="P50" s="14">
        <f>O50/J50</f>
        <v>0</v>
      </c>
      <c r="Q50" s="15">
        <f>J50/C50</f>
        <v>1</v>
      </c>
    </row>
    <row r="51" spans="1:17" ht="15.75">
      <c r="A51" s="7" t="s">
        <v>32</v>
      </c>
      <c r="B51" s="68">
        <f>SUM(B47:B50)</f>
        <v>1040</v>
      </c>
      <c r="C51" s="68">
        <f>SUM(C47:C50)</f>
        <v>1023</v>
      </c>
      <c r="D51" s="68">
        <f>SUM(D47:D50)</f>
        <v>820</v>
      </c>
      <c r="E51" s="82">
        <f>D51/C51</f>
        <v>0.8015640273704789</v>
      </c>
      <c r="F51" s="68">
        <f>SUM(F47:F50)</f>
        <v>124</v>
      </c>
      <c r="G51" s="16">
        <f>F51/C51</f>
        <v>0.12121212121212122</v>
      </c>
      <c r="H51" s="68">
        <f>SUM(H47:H50)</f>
        <v>79</v>
      </c>
      <c r="I51" s="16">
        <f>H51/C51</f>
        <v>0.0772238514173998</v>
      </c>
      <c r="J51" s="68">
        <f>SUM(J47:J50)</f>
        <v>269</v>
      </c>
      <c r="K51" s="68">
        <f>SUM(K47:K50)</f>
        <v>197</v>
      </c>
      <c r="L51" s="82">
        <f>K51/J51</f>
        <v>0.7323420074349443</v>
      </c>
      <c r="M51" s="68">
        <f>SUM(M47:M50)</f>
        <v>39</v>
      </c>
      <c r="N51" s="82">
        <f>M51/J51</f>
        <v>0.1449814126394052</v>
      </c>
      <c r="O51" s="68">
        <f>SUM(O47:O50)</f>
        <v>33</v>
      </c>
      <c r="P51" s="82">
        <f>O51/J51</f>
        <v>0.12267657992565056</v>
      </c>
      <c r="Q51" s="16">
        <f>J51/C51</f>
        <v>0.26295210166177907</v>
      </c>
    </row>
    <row r="52" spans="1:17" ht="15">
      <c r="A52" s="13"/>
      <c r="B52" s="67"/>
      <c r="C52" s="67"/>
      <c r="D52" s="67"/>
      <c r="E52" s="14"/>
      <c r="F52" s="72"/>
      <c r="G52" s="15"/>
      <c r="H52" s="67"/>
      <c r="I52" s="15"/>
      <c r="J52" s="67"/>
      <c r="K52" s="67"/>
      <c r="L52" s="14"/>
      <c r="M52" s="72"/>
      <c r="N52" s="14"/>
      <c r="O52" s="72"/>
      <c r="P52" s="14"/>
      <c r="Q52" s="15"/>
    </row>
    <row r="53" spans="1:17" ht="15">
      <c r="A53" s="13" t="s">
        <v>39</v>
      </c>
      <c r="B53" s="67">
        <f>MAR!B32</f>
        <v>316</v>
      </c>
      <c r="C53" s="67">
        <f>MAR!C32</f>
        <v>358</v>
      </c>
      <c r="D53" s="67">
        <f>MAR!D32</f>
        <v>298</v>
      </c>
      <c r="E53" s="14">
        <f>D53/C53</f>
        <v>0.8324022346368715</v>
      </c>
      <c r="F53" s="67">
        <f>MAR!F32</f>
        <v>23</v>
      </c>
      <c r="G53" s="15">
        <f>F53/C53</f>
        <v>0.06424581005586592</v>
      </c>
      <c r="H53" s="67">
        <f>MAR!H32</f>
        <v>37</v>
      </c>
      <c r="I53" s="15">
        <f>H53/C53</f>
        <v>0.10335195530726257</v>
      </c>
      <c r="J53" s="67">
        <f>MAR!J32</f>
        <v>131</v>
      </c>
      <c r="K53" s="67">
        <f>MAR!K32</f>
        <v>100</v>
      </c>
      <c r="L53" s="14">
        <f>K53/J53</f>
        <v>0.7633587786259542</v>
      </c>
      <c r="M53" s="67">
        <f>MAR!M32</f>
        <v>15</v>
      </c>
      <c r="N53" s="14">
        <f>M53/J53</f>
        <v>0.11450381679389313</v>
      </c>
      <c r="O53" s="67">
        <f>MAR!O32</f>
        <v>16</v>
      </c>
      <c r="P53" s="14">
        <f>O53/J53</f>
        <v>0.12213740458015267</v>
      </c>
      <c r="Q53" s="15">
        <f>J53/C53</f>
        <v>0.3659217877094972</v>
      </c>
    </row>
    <row r="54" spans="1:17" ht="15.75">
      <c r="A54" s="7" t="s">
        <v>42</v>
      </c>
      <c r="B54" s="68">
        <f>B53</f>
        <v>316</v>
      </c>
      <c r="C54" s="68">
        <f>C53</f>
        <v>358</v>
      </c>
      <c r="D54" s="68">
        <f>D53</f>
        <v>298</v>
      </c>
      <c r="E54" s="82">
        <f>D54/C54</f>
        <v>0.8324022346368715</v>
      </c>
      <c r="F54" s="68">
        <f>F53</f>
        <v>23</v>
      </c>
      <c r="G54" s="16">
        <f>F54/C54</f>
        <v>0.06424581005586592</v>
      </c>
      <c r="H54" s="68">
        <f>H53</f>
        <v>37</v>
      </c>
      <c r="I54" s="16">
        <f>H54/C54</f>
        <v>0.10335195530726257</v>
      </c>
      <c r="J54" s="68">
        <f>J53</f>
        <v>131</v>
      </c>
      <c r="K54" s="68">
        <f>K53</f>
        <v>100</v>
      </c>
      <c r="L54" s="82">
        <f>K54/J54</f>
        <v>0.7633587786259542</v>
      </c>
      <c r="M54" s="68">
        <f>M53</f>
        <v>15</v>
      </c>
      <c r="N54" s="82">
        <f>M54/J54</f>
        <v>0.11450381679389313</v>
      </c>
      <c r="O54" s="68">
        <f>O53</f>
        <v>16</v>
      </c>
      <c r="P54" s="82">
        <f>O54/J54</f>
        <v>0.12213740458015267</v>
      </c>
      <c r="Q54" s="16">
        <f>J54/C54</f>
        <v>0.3659217877094972</v>
      </c>
    </row>
    <row r="55" spans="1:17" ht="15">
      <c r="A55" s="17"/>
      <c r="B55" s="47"/>
      <c r="C55" s="47"/>
      <c r="D55" s="47"/>
      <c r="E55" s="18"/>
      <c r="F55" s="54"/>
      <c r="G55" s="19"/>
      <c r="H55" s="55"/>
      <c r="I55" s="19"/>
      <c r="J55" s="47"/>
      <c r="K55" s="47"/>
      <c r="L55" s="18"/>
      <c r="M55" s="54"/>
      <c r="N55" s="18"/>
      <c r="O55" s="54"/>
      <c r="P55" s="18"/>
      <c r="Q55" s="19"/>
    </row>
    <row r="56" spans="1:17" ht="15.75">
      <c r="A56" s="7" t="s">
        <v>75</v>
      </c>
      <c r="B56" s="68">
        <f>B45+B51+B54</f>
        <v>1940</v>
      </c>
      <c r="C56" s="68">
        <f>C45+C51+C54</f>
        <v>2067</v>
      </c>
      <c r="D56" s="68">
        <f>D45+D51+D54</f>
        <v>1683</v>
      </c>
      <c r="E56" s="82">
        <f>D56/C56</f>
        <v>0.8142235123367199</v>
      </c>
      <c r="F56" s="68">
        <f>F45+F51+F54</f>
        <v>210</v>
      </c>
      <c r="G56" s="16">
        <f>F56/C56</f>
        <v>0.10159651669085631</v>
      </c>
      <c r="H56" s="68">
        <f>H45+H51+H54</f>
        <v>174</v>
      </c>
      <c r="I56" s="16">
        <f>H56/C56</f>
        <v>0.0841799709724238</v>
      </c>
      <c r="J56" s="68">
        <f>J45+J51+J54</f>
        <v>615</v>
      </c>
      <c r="K56" s="68">
        <f>K45+K51+K54</f>
        <v>466</v>
      </c>
      <c r="L56" s="82">
        <f>K56/J56</f>
        <v>0.7577235772357723</v>
      </c>
      <c r="M56" s="68">
        <f>M45+M51+M54</f>
        <v>74</v>
      </c>
      <c r="N56" s="82">
        <f>M56/J56</f>
        <v>0.12032520325203253</v>
      </c>
      <c r="O56" s="68">
        <f>O45+O51+O54</f>
        <v>75</v>
      </c>
      <c r="P56" s="82">
        <f>O56/J56</f>
        <v>0.12195121951219512</v>
      </c>
      <c r="Q56" s="16">
        <f>J56/C56</f>
        <v>0.29753265602322204</v>
      </c>
    </row>
    <row r="57" spans="1:17" ht="15.75">
      <c r="A57" s="1"/>
      <c r="B57" s="50"/>
      <c r="C57" s="47"/>
      <c r="D57" s="47"/>
      <c r="E57" s="18"/>
      <c r="F57" s="54"/>
      <c r="G57" s="19"/>
      <c r="H57" s="55"/>
      <c r="I57" s="19"/>
      <c r="J57" s="47"/>
      <c r="K57" s="47"/>
      <c r="L57" s="18"/>
      <c r="M57" s="54"/>
      <c r="N57" s="18"/>
      <c r="O57" s="54"/>
      <c r="P57" s="18"/>
      <c r="Q57" s="19"/>
    </row>
    <row r="58" spans="1:17" ht="15.75">
      <c r="A58" s="7" t="s">
        <v>70</v>
      </c>
      <c r="B58" s="68">
        <f>MAR!B70</f>
        <v>5103</v>
      </c>
      <c r="C58" s="68">
        <f>MAR!C70</f>
        <v>5438</v>
      </c>
      <c r="D58" s="68">
        <f>MAR!D70</f>
        <v>4208</v>
      </c>
      <c r="E58" s="82">
        <f>D58/C58</f>
        <v>0.7738139021699154</v>
      </c>
      <c r="F58" s="68">
        <f>MAR!F70</f>
        <v>810</v>
      </c>
      <c r="G58" s="16">
        <f>F58/C58</f>
        <v>0.14895182052225084</v>
      </c>
      <c r="H58" s="68">
        <f>MAR!H70</f>
        <v>420</v>
      </c>
      <c r="I58" s="16">
        <f>H58/C58</f>
        <v>0.07723427730783376</v>
      </c>
      <c r="J58" s="68">
        <f>MAR!J70</f>
        <v>1414</v>
      </c>
      <c r="K58" s="68">
        <f>MAR!K70</f>
        <v>1005</v>
      </c>
      <c r="L58" s="82">
        <f>K58/J58</f>
        <v>0.7107496463932107</v>
      </c>
      <c r="M58" s="68">
        <f>MAR!M70</f>
        <v>229</v>
      </c>
      <c r="N58" s="82">
        <f>M58/J58</f>
        <v>0.16195190947666196</v>
      </c>
      <c r="O58" s="68">
        <f>MAR!O70</f>
        <v>180</v>
      </c>
      <c r="P58" s="82">
        <f>O58/J58</f>
        <v>0.1272984441301273</v>
      </c>
      <c r="Q58" s="16">
        <f>J58/C58</f>
        <v>0.26002206693637364</v>
      </c>
    </row>
  </sheetData>
  <sheetProtection sheet="1" objects="1" scenarios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25" right="0.25" top="0.75" bottom="0.75" header="0.25" footer="0.5"/>
  <pageSetup horizontalDpi="600" verticalDpi="600" orientation="landscape" paperSize="5" scale="83" r:id="rId1"/>
  <headerFooter alignWithMargins="0">
    <oddHeader>&amp;C&amp;F
&amp;A</oddHeader>
    <oddFooter>&amp;CPage &amp;P of &amp;N</oddFooter>
  </headerFooter>
  <rowBreaks count="1" manualBreakCount="1">
    <brk id="3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9.8515625" style="0" bestFit="1" customWidth="1"/>
    <col min="2" max="4" width="9.140625" style="57" customWidth="1"/>
    <col min="6" max="6" width="9.140625" style="57" customWidth="1"/>
    <col min="8" max="8" width="9.140625" style="57" customWidth="1"/>
    <col min="10" max="11" width="9.140625" style="57" customWidth="1"/>
    <col min="13" max="13" width="9.140625" style="57" customWidth="1"/>
    <col min="15" max="15" width="9.140625" style="57" customWidth="1"/>
  </cols>
  <sheetData>
    <row r="1" spans="1:17" ht="15.75">
      <c r="A1" s="1"/>
      <c r="B1" s="61" t="s">
        <v>72</v>
      </c>
      <c r="C1" s="105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13" t="s">
        <v>3</v>
      </c>
      <c r="E2" s="114"/>
      <c r="F2" s="115" t="s">
        <v>4</v>
      </c>
      <c r="G2" s="116"/>
      <c r="H2" s="116"/>
      <c r="I2" s="117"/>
      <c r="J2" s="74"/>
      <c r="K2" s="118" t="s">
        <v>3</v>
      </c>
      <c r="L2" s="119"/>
      <c r="M2" s="120" t="s">
        <v>4</v>
      </c>
      <c r="N2" s="121"/>
      <c r="O2" s="121"/>
      <c r="P2" s="122"/>
      <c r="Q2" s="38" t="s">
        <v>5</v>
      </c>
    </row>
    <row r="3" spans="1:17" ht="15.75">
      <c r="A3" s="21" t="s">
        <v>73</v>
      </c>
      <c r="B3" s="78" t="s">
        <v>71</v>
      </c>
      <c r="C3" s="77" t="s">
        <v>7</v>
      </c>
      <c r="D3" s="75" t="s">
        <v>8</v>
      </c>
      <c r="E3" s="37" t="s">
        <v>5</v>
      </c>
      <c r="F3" s="76" t="s">
        <v>9</v>
      </c>
      <c r="G3" s="12" t="s">
        <v>10</v>
      </c>
      <c r="H3" s="75" t="s">
        <v>11</v>
      </c>
      <c r="I3" s="12" t="s">
        <v>12</v>
      </c>
      <c r="J3" s="75" t="s">
        <v>7</v>
      </c>
      <c r="K3" s="75" t="s">
        <v>8</v>
      </c>
      <c r="L3" s="36" t="s">
        <v>5</v>
      </c>
      <c r="M3" s="75" t="s">
        <v>9</v>
      </c>
      <c r="N3" s="12" t="s">
        <v>10</v>
      </c>
      <c r="O3" s="75" t="s">
        <v>11</v>
      </c>
      <c r="P3" s="12" t="s">
        <v>13</v>
      </c>
      <c r="Q3" s="12" t="s">
        <v>14</v>
      </c>
    </row>
    <row r="4" spans="1:17" ht="15.75">
      <c r="A4" s="33" t="s">
        <v>81</v>
      </c>
      <c r="B4" s="66"/>
      <c r="C4" s="50"/>
      <c r="D4" s="50"/>
      <c r="E4" s="34"/>
      <c r="F4" s="71"/>
      <c r="G4" s="35"/>
      <c r="H4" s="50"/>
      <c r="I4" s="35"/>
      <c r="J4" s="50"/>
      <c r="K4" s="50"/>
      <c r="L4" s="22"/>
      <c r="M4" s="50"/>
      <c r="N4" s="35"/>
      <c r="O4" s="50"/>
      <c r="P4" s="35"/>
      <c r="Q4" s="35"/>
    </row>
    <row r="5" spans="1:17" ht="15">
      <c r="A5" s="13" t="s">
        <v>15</v>
      </c>
      <c r="B5" s="67">
        <f>APR!B4</f>
        <v>402</v>
      </c>
      <c r="C5" s="67">
        <f>APR!C4</f>
        <v>371</v>
      </c>
      <c r="D5" s="67">
        <f>APR!D4</f>
        <v>322</v>
      </c>
      <c r="E5" s="14">
        <f>D5/C5</f>
        <v>0.8679245283018868</v>
      </c>
      <c r="F5" s="67">
        <f>APR!F4</f>
        <v>9</v>
      </c>
      <c r="G5" s="15">
        <f>F5/C5</f>
        <v>0.02425876010781671</v>
      </c>
      <c r="H5" s="67">
        <f>APR!H4</f>
        <v>40</v>
      </c>
      <c r="I5" s="15">
        <f>H5/C5</f>
        <v>0.1078167115902965</v>
      </c>
      <c r="J5" s="67">
        <f>APR!J4</f>
        <v>108</v>
      </c>
      <c r="K5" s="67">
        <f>APR!K4</f>
        <v>92</v>
      </c>
      <c r="L5" s="14">
        <f>K5/J5</f>
        <v>0.8518518518518519</v>
      </c>
      <c r="M5" s="67">
        <f>APR!M4</f>
        <v>2</v>
      </c>
      <c r="N5" s="14">
        <f>M5/J5</f>
        <v>0.018518518518518517</v>
      </c>
      <c r="O5" s="67">
        <f>APR!O4</f>
        <v>14</v>
      </c>
      <c r="P5" s="14">
        <f>O5/J5</f>
        <v>0.12962962962962962</v>
      </c>
      <c r="Q5" s="15">
        <f>J5/C5</f>
        <v>0.29110512129380056</v>
      </c>
    </row>
    <row r="6" spans="1:17" ht="15">
      <c r="A6" s="13" t="s">
        <v>16</v>
      </c>
      <c r="B6" s="67">
        <f>APR!B5</f>
        <v>164</v>
      </c>
      <c r="C6" s="67">
        <f>APR!C5</f>
        <v>170</v>
      </c>
      <c r="D6" s="67">
        <f>APR!D5</f>
        <v>142</v>
      </c>
      <c r="E6" s="14">
        <f>D6/C6</f>
        <v>0.8352941176470589</v>
      </c>
      <c r="F6" s="67">
        <f>APR!F5</f>
        <v>12</v>
      </c>
      <c r="G6" s="15">
        <f>F6/C6</f>
        <v>0.07058823529411765</v>
      </c>
      <c r="H6" s="67">
        <f>APR!H5</f>
        <v>16</v>
      </c>
      <c r="I6" s="15">
        <f>H6/C6</f>
        <v>0.09411764705882353</v>
      </c>
      <c r="J6" s="67">
        <f>APR!J5</f>
        <v>52</v>
      </c>
      <c r="K6" s="67">
        <f>APR!K5</f>
        <v>37</v>
      </c>
      <c r="L6" s="14">
        <f>K6/J6</f>
        <v>0.7115384615384616</v>
      </c>
      <c r="M6" s="67">
        <f>APR!M5</f>
        <v>5</v>
      </c>
      <c r="N6" s="14">
        <f>M6/J6</f>
        <v>0.09615384615384616</v>
      </c>
      <c r="O6" s="67">
        <f>APR!O5</f>
        <v>10</v>
      </c>
      <c r="P6" s="14">
        <f>O6/J6</f>
        <v>0.19230769230769232</v>
      </c>
      <c r="Q6" s="15">
        <f>J6/C6</f>
        <v>0.3058823529411765</v>
      </c>
    </row>
    <row r="7" spans="1:17" ht="15">
      <c r="A7" s="13" t="s">
        <v>22</v>
      </c>
      <c r="B7" s="67">
        <f>APR!B11</f>
        <v>153</v>
      </c>
      <c r="C7" s="67">
        <f>APR!C11</f>
        <v>188</v>
      </c>
      <c r="D7" s="67">
        <f>APR!D11</f>
        <v>135</v>
      </c>
      <c r="E7" s="14">
        <f>D7/C7</f>
        <v>0.7180851063829787</v>
      </c>
      <c r="F7" s="67">
        <f>APR!F11</f>
        <v>20</v>
      </c>
      <c r="G7" s="15">
        <f>F7/C7</f>
        <v>0.10638297872340426</v>
      </c>
      <c r="H7" s="67">
        <f>APR!H11</f>
        <v>33</v>
      </c>
      <c r="I7" s="15">
        <f>H7/C7</f>
        <v>0.17553191489361702</v>
      </c>
      <c r="J7" s="67">
        <f>APR!J11</f>
        <v>48</v>
      </c>
      <c r="K7" s="67">
        <f>APR!K11</f>
        <v>28</v>
      </c>
      <c r="L7" s="14">
        <f>K7/J7</f>
        <v>0.5833333333333334</v>
      </c>
      <c r="M7" s="67">
        <f>APR!M11</f>
        <v>5</v>
      </c>
      <c r="N7" s="14">
        <f>M7/J7</f>
        <v>0.10416666666666667</v>
      </c>
      <c r="O7" s="67">
        <f>APR!O11</f>
        <v>15</v>
      </c>
      <c r="P7" s="14">
        <f>O7/J7</f>
        <v>0.3125</v>
      </c>
      <c r="Q7" s="15">
        <f>J7/C7</f>
        <v>0.2553191489361702</v>
      </c>
    </row>
    <row r="8" spans="1:17" ht="15.75">
      <c r="A8" s="7" t="s">
        <v>23</v>
      </c>
      <c r="B8" s="68">
        <f>SUM(B5:B6)</f>
        <v>566</v>
      </c>
      <c r="C8" s="68">
        <f>SUM(C5:C6)</f>
        <v>541</v>
      </c>
      <c r="D8" s="68">
        <f>SUM(D5:D6)</f>
        <v>464</v>
      </c>
      <c r="E8" s="82">
        <f>D8/C8</f>
        <v>0.8576709796672828</v>
      </c>
      <c r="F8" s="68">
        <f>SUM(F5:F6)</f>
        <v>21</v>
      </c>
      <c r="G8" s="16">
        <f>F8/C8</f>
        <v>0.038817005545286505</v>
      </c>
      <c r="H8" s="68">
        <f>SUM(H5:H6)</f>
        <v>56</v>
      </c>
      <c r="I8" s="16">
        <f>H8/C8</f>
        <v>0.10351201478743069</v>
      </c>
      <c r="J8" s="68">
        <f>SUM(J5:J6)</f>
        <v>160</v>
      </c>
      <c r="K8" s="68">
        <f>SUM(K5:K6)</f>
        <v>129</v>
      </c>
      <c r="L8" s="82">
        <f>K8/J8</f>
        <v>0.80625</v>
      </c>
      <c r="M8" s="68">
        <f>SUM(M5:M6)</f>
        <v>7</v>
      </c>
      <c r="N8" s="82">
        <f>M8/J8</f>
        <v>0.04375</v>
      </c>
      <c r="O8" s="68">
        <f>SUM(O5:O6)</f>
        <v>24</v>
      </c>
      <c r="P8" s="82">
        <f>O8/J8</f>
        <v>0.15</v>
      </c>
      <c r="Q8" s="16">
        <f>J8/C8</f>
        <v>0.2957486136783734</v>
      </c>
    </row>
    <row r="9" spans="1:17" ht="15">
      <c r="A9" s="17"/>
      <c r="B9" s="47"/>
      <c r="C9" s="47"/>
      <c r="D9" s="47"/>
      <c r="E9" s="18"/>
      <c r="F9" s="54"/>
      <c r="G9" s="19"/>
      <c r="H9" s="55"/>
      <c r="I9" s="19"/>
      <c r="J9" s="47"/>
      <c r="K9" s="47"/>
      <c r="L9" s="18"/>
      <c r="M9" s="54"/>
      <c r="N9" s="18"/>
      <c r="O9" s="54"/>
      <c r="P9" s="18"/>
      <c r="Q9" s="19"/>
    </row>
    <row r="10" spans="1:17" ht="15">
      <c r="A10" s="13" t="s">
        <v>25</v>
      </c>
      <c r="B10" s="67">
        <f>APR!B15</f>
        <v>0</v>
      </c>
      <c r="C10" s="67">
        <f>APR!C15</f>
        <v>0</v>
      </c>
      <c r="D10" s="67">
        <f>APR!D15</f>
        <v>0</v>
      </c>
      <c r="E10" s="14" t="e">
        <f>D10/C10</f>
        <v>#DIV/0!</v>
      </c>
      <c r="F10" s="67">
        <f>APR!F15</f>
        <v>0</v>
      </c>
      <c r="G10" s="15" t="e">
        <f>F10/C10</f>
        <v>#DIV/0!</v>
      </c>
      <c r="H10" s="67">
        <f>APR!H15</f>
        <v>0</v>
      </c>
      <c r="I10" s="15" t="e">
        <f>H10/C10</f>
        <v>#DIV/0!</v>
      </c>
      <c r="J10" s="67">
        <f>APR!J15</f>
        <v>0</v>
      </c>
      <c r="K10" s="67">
        <f>APR!K15</f>
        <v>0</v>
      </c>
      <c r="L10" s="14" t="e">
        <f>K10/J10</f>
        <v>#DIV/0!</v>
      </c>
      <c r="M10" s="67">
        <f>APR!M15</f>
        <v>0</v>
      </c>
      <c r="N10" s="14" t="e">
        <f>M10/J10</f>
        <v>#DIV/0!</v>
      </c>
      <c r="O10" s="67">
        <f>APR!O15</f>
        <v>0</v>
      </c>
      <c r="P10" s="14" t="e">
        <f>O10/J10</f>
        <v>#DIV/0!</v>
      </c>
      <c r="Q10" s="15" t="e">
        <f>J10/C10</f>
        <v>#DIV/0!</v>
      </c>
    </row>
    <row r="11" spans="1:17" ht="15">
      <c r="A11" s="13" t="s">
        <v>26</v>
      </c>
      <c r="B11" s="67">
        <f>APR!B16</f>
        <v>0</v>
      </c>
      <c r="C11" s="67">
        <f>APR!C16</f>
        <v>2</v>
      </c>
      <c r="D11" s="67">
        <f>APR!D16</f>
        <v>0</v>
      </c>
      <c r="E11" s="14">
        <f>D11/C11</f>
        <v>0</v>
      </c>
      <c r="F11" s="67">
        <f>APR!F16</f>
        <v>2</v>
      </c>
      <c r="G11" s="15">
        <f>F11/C11</f>
        <v>1</v>
      </c>
      <c r="H11" s="67">
        <f>APR!H16</f>
        <v>0</v>
      </c>
      <c r="I11" s="15">
        <f>H11/C11</f>
        <v>0</v>
      </c>
      <c r="J11" s="67">
        <f>APR!J16</f>
        <v>1</v>
      </c>
      <c r="K11" s="67">
        <f>APR!K16</f>
        <v>0</v>
      </c>
      <c r="L11" s="14">
        <f>K11/J11</f>
        <v>0</v>
      </c>
      <c r="M11" s="67">
        <f>APR!M16</f>
        <v>1</v>
      </c>
      <c r="N11" s="14">
        <f>M11/J11</f>
        <v>1</v>
      </c>
      <c r="O11" s="67">
        <f>APR!O16</f>
        <v>0</v>
      </c>
      <c r="P11" s="14">
        <f>O11/J11</f>
        <v>0</v>
      </c>
      <c r="Q11" s="15">
        <f>J11/C11</f>
        <v>0.5</v>
      </c>
    </row>
    <row r="12" spans="1:17" ht="15">
      <c r="A12" s="13" t="s">
        <v>91</v>
      </c>
      <c r="B12" s="67">
        <f>APR!B18</f>
        <v>1016</v>
      </c>
      <c r="C12" s="67">
        <f>APR!C18</f>
        <v>1009</v>
      </c>
      <c r="D12" s="67">
        <f>APR!D18</f>
        <v>778</v>
      </c>
      <c r="E12" s="14">
        <f>D12/C12</f>
        <v>0.7710604558969276</v>
      </c>
      <c r="F12" s="67">
        <f>APR!F18</f>
        <v>159</v>
      </c>
      <c r="G12" s="15">
        <f>F12/C12</f>
        <v>0.15758176412289396</v>
      </c>
      <c r="H12" s="67">
        <f>APR!H18</f>
        <v>72</v>
      </c>
      <c r="I12" s="15">
        <f>H12/C12</f>
        <v>0.07135777998017839</v>
      </c>
      <c r="J12" s="67">
        <f>APR!J18</f>
        <v>255</v>
      </c>
      <c r="K12" s="67">
        <f>APR!K18</f>
        <v>172</v>
      </c>
      <c r="L12" s="14">
        <f>K12/J12</f>
        <v>0.6745098039215687</v>
      </c>
      <c r="M12" s="67">
        <f>APR!M18</f>
        <v>38</v>
      </c>
      <c r="N12" s="14">
        <f>M12/J12</f>
        <v>0.14901960784313725</v>
      </c>
      <c r="O12" s="67">
        <f>APR!O18</f>
        <v>45</v>
      </c>
      <c r="P12" s="14">
        <f>O12/J12</f>
        <v>0.17647058823529413</v>
      </c>
      <c r="Q12" s="15">
        <f>J12/C12</f>
        <v>0.2527254707631318</v>
      </c>
    </row>
    <row r="13" spans="1:17" ht="15">
      <c r="A13" s="13" t="s">
        <v>31</v>
      </c>
      <c r="B13" s="67">
        <f>APR!B23</f>
        <v>0</v>
      </c>
      <c r="C13" s="67">
        <f>APR!C23</f>
        <v>0</v>
      </c>
      <c r="D13" s="67">
        <f>APR!D23</f>
        <v>0</v>
      </c>
      <c r="E13" s="14" t="e">
        <f>D13/C13</f>
        <v>#DIV/0!</v>
      </c>
      <c r="F13" s="67">
        <f>APR!F23</f>
        <v>0</v>
      </c>
      <c r="G13" s="15" t="e">
        <f>F13/C13</f>
        <v>#DIV/0!</v>
      </c>
      <c r="H13" s="67">
        <f>APR!H23</f>
        <v>0</v>
      </c>
      <c r="I13" s="15" t="e">
        <f>H13/C13</f>
        <v>#DIV/0!</v>
      </c>
      <c r="J13" s="67">
        <f>APR!J23</f>
        <v>0</v>
      </c>
      <c r="K13" s="67">
        <f>APR!K23</f>
        <v>0</v>
      </c>
      <c r="L13" s="14" t="e">
        <f>K13/J13</f>
        <v>#DIV/0!</v>
      </c>
      <c r="M13" s="67">
        <f>APR!M23</f>
        <v>0</v>
      </c>
      <c r="N13" s="14" t="e">
        <f>M13/J13</f>
        <v>#DIV/0!</v>
      </c>
      <c r="O13" s="67">
        <f>APR!O23</f>
        <v>0</v>
      </c>
      <c r="P13" s="14" t="e">
        <f>O13/J13</f>
        <v>#DIV/0!</v>
      </c>
      <c r="Q13" s="15" t="e">
        <f>J13/C13</f>
        <v>#DIV/0!</v>
      </c>
    </row>
    <row r="14" spans="1:17" ht="15.75">
      <c r="A14" s="7" t="s">
        <v>32</v>
      </c>
      <c r="B14" s="68">
        <f>SUM(B10:B13)</f>
        <v>1016</v>
      </c>
      <c r="C14" s="68">
        <f>SUM(C10:C13)</f>
        <v>1011</v>
      </c>
      <c r="D14" s="68">
        <f>SUM(D10:D13)</f>
        <v>778</v>
      </c>
      <c r="E14" s="82">
        <f>D14/C14</f>
        <v>0.7695351137487636</v>
      </c>
      <c r="F14" s="68">
        <f>SUM(F10:F13)</f>
        <v>161</v>
      </c>
      <c r="G14" s="16">
        <f>F14/C14</f>
        <v>0.15924826904055392</v>
      </c>
      <c r="H14" s="68">
        <f>SUM(H10:H13)</f>
        <v>72</v>
      </c>
      <c r="I14" s="16">
        <f>H14/C14</f>
        <v>0.0712166172106825</v>
      </c>
      <c r="J14" s="68">
        <f>SUM(J10:J13)</f>
        <v>256</v>
      </c>
      <c r="K14" s="68">
        <f>SUM(K10:K13)</f>
        <v>172</v>
      </c>
      <c r="L14" s="82">
        <f>K14/J14</f>
        <v>0.671875</v>
      </c>
      <c r="M14" s="68">
        <f>SUM(M10:M13)</f>
        <v>39</v>
      </c>
      <c r="N14" s="82">
        <f>M14/J14</f>
        <v>0.15234375</v>
      </c>
      <c r="O14" s="68">
        <f>SUM(O10:O13)</f>
        <v>45</v>
      </c>
      <c r="P14" s="82">
        <f>O14/J14</f>
        <v>0.17578125</v>
      </c>
      <c r="Q14" s="16">
        <f>J14/C14</f>
        <v>0.2532146389713155</v>
      </c>
    </row>
    <row r="15" spans="1:17" ht="15">
      <c r="A15" s="13"/>
      <c r="B15" s="67"/>
      <c r="C15" s="67"/>
      <c r="D15" s="67"/>
      <c r="E15" s="14"/>
      <c r="F15" s="72"/>
      <c r="G15" s="15"/>
      <c r="H15" s="67"/>
      <c r="I15" s="15"/>
      <c r="J15" s="67"/>
      <c r="K15" s="67"/>
      <c r="L15" s="14"/>
      <c r="M15" s="72"/>
      <c r="N15" s="14"/>
      <c r="O15" s="72"/>
      <c r="P15" s="14"/>
      <c r="Q15" s="15"/>
    </row>
    <row r="16" spans="1:17" ht="15">
      <c r="A16" s="13" t="s">
        <v>39</v>
      </c>
      <c r="B16" s="67">
        <f>APR!B32</f>
        <v>271</v>
      </c>
      <c r="C16" s="67">
        <f>APR!C32</f>
        <v>250</v>
      </c>
      <c r="D16" s="67">
        <f>APR!D32</f>
        <v>211</v>
      </c>
      <c r="E16" s="14">
        <f>D16/C16</f>
        <v>0.844</v>
      </c>
      <c r="F16" s="67">
        <f>APR!F32</f>
        <v>10</v>
      </c>
      <c r="G16" s="15">
        <f>F16/C16</f>
        <v>0.04</v>
      </c>
      <c r="H16" s="67">
        <f>APR!H32</f>
        <v>29</v>
      </c>
      <c r="I16" s="15">
        <f>H16/C16</f>
        <v>0.116</v>
      </c>
      <c r="J16" s="67">
        <f>APR!J32</f>
        <v>90</v>
      </c>
      <c r="K16" s="67">
        <f>APR!K32</f>
        <v>68</v>
      </c>
      <c r="L16" s="14">
        <f>K16/J16</f>
        <v>0.7555555555555555</v>
      </c>
      <c r="M16" s="67">
        <f>APR!M32</f>
        <v>8</v>
      </c>
      <c r="N16" s="14">
        <f>M16/J16</f>
        <v>0.08888888888888889</v>
      </c>
      <c r="O16" s="67">
        <f>APR!O32</f>
        <v>14</v>
      </c>
      <c r="P16" s="14">
        <f>O16/J16</f>
        <v>0.15555555555555556</v>
      </c>
      <c r="Q16" s="15">
        <f>J16/C16</f>
        <v>0.36</v>
      </c>
    </row>
    <row r="17" spans="1:17" ht="15.75">
      <c r="A17" s="7" t="s">
        <v>42</v>
      </c>
      <c r="B17" s="68">
        <f>B16</f>
        <v>271</v>
      </c>
      <c r="C17" s="68">
        <f>C16</f>
        <v>250</v>
      </c>
      <c r="D17" s="68">
        <f>D16</f>
        <v>211</v>
      </c>
      <c r="E17" s="82">
        <f>D17/C17</f>
        <v>0.844</v>
      </c>
      <c r="F17" s="68">
        <f>F16</f>
        <v>10</v>
      </c>
      <c r="G17" s="16">
        <f>F17/C17</f>
        <v>0.04</v>
      </c>
      <c r="H17" s="68">
        <f>H16</f>
        <v>29</v>
      </c>
      <c r="I17" s="16">
        <f>H17/C17</f>
        <v>0.116</v>
      </c>
      <c r="J17" s="68">
        <f>J16</f>
        <v>90</v>
      </c>
      <c r="K17" s="68">
        <f>K16</f>
        <v>68</v>
      </c>
      <c r="L17" s="82">
        <f>K17/J17</f>
        <v>0.7555555555555555</v>
      </c>
      <c r="M17" s="68">
        <f>M16</f>
        <v>8</v>
      </c>
      <c r="N17" s="82">
        <f>M17/J17</f>
        <v>0.08888888888888889</v>
      </c>
      <c r="O17" s="68">
        <f>O16</f>
        <v>14</v>
      </c>
      <c r="P17" s="82">
        <f>O17/J17</f>
        <v>0.15555555555555556</v>
      </c>
      <c r="Q17" s="16">
        <f>J17/C17</f>
        <v>0.36</v>
      </c>
    </row>
    <row r="18" spans="1:17" ht="15">
      <c r="A18" s="17"/>
      <c r="B18" s="47"/>
      <c r="C18" s="47"/>
      <c r="D18" s="47"/>
      <c r="E18" s="18"/>
      <c r="F18" s="54"/>
      <c r="G18" s="19"/>
      <c r="H18" s="55"/>
      <c r="I18" s="19"/>
      <c r="J18" s="47"/>
      <c r="K18" s="47"/>
      <c r="L18" s="18"/>
      <c r="M18" s="54"/>
      <c r="N18" s="18"/>
      <c r="O18" s="54"/>
      <c r="P18" s="18"/>
      <c r="Q18" s="19"/>
    </row>
    <row r="19" spans="1:17" ht="15.75">
      <c r="A19" s="7" t="s">
        <v>75</v>
      </c>
      <c r="B19" s="68">
        <f>B8+B14+B17</f>
        <v>1853</v>
      </c>
      <c r="C19" s="68">
        <f>C8+C14+C17</f>
        <v>1802</v>
      </c>
      <c r="D19" s="68">
        <f>D8+D14+D17</f>
        <v>1453</v>
      </c>
      <c r="E19" s="82">
        <f>D19/C19</f>
        <v>0.8063263041065483</v>
      </c>
      <c r="F19" s="68">
        <f>F8+F14+F17</f>
        <v>192</v>
      </c>
      <c r="G19" s="16">
        <f>F19/C19</f>
        <v>0.10654827968923418</v>
      </c>
      <c r="H19" s="68">
        <f>H8+H14+H17</f>
        <v>157</v>
      </c>
      <c r="I19" s="16">
        <f>H19/C19</f>
        <v>0.08712541620421754</v>
      </c>
      <c r="J19" s="68">
        <f>J8+J14+J17</f>
        <v>506</v>
      </c>
      <c r="K19" s="68">
        <f>K8+K14+K17</f>
        <v>369</v>
      </c>
      <c r="L19" s="82">
        <f>K19/J19</f>
        <v>0.7292490118577075</v>
      </c>
      <c r="M19" s="68">
        <f>M8+M14+M17</f>
        <v>54</v>
      </c>
      <c r="N19" s="82">
        <f>M19/J19</f>
        <v>0.1067193675889328</v>
      </c>
      <c r="O19" s="68">
        <f>O8+O14+O17</f>
        <v>83</v>
      </c>
      <c r="P19" s="82">
        <f>O19/J19</f>
        <v>0.16403162055335968</v>
      </c>
      <c r="Q19" s="16">
        <f>J19/C19</f>
        <v>0.2807991120976693</v>
      </c>
    </row>
    <row r="20" spans="1:17" ht="15.75">
      <c r="A20" s="1"/>
      <c r="B20" s="50"/>
      <c r="C20" s="47"/>
      <c r="D20" s="47"/>
      <c r="E20" s="18"/>
      <c r="F20" s="54"/>
      <c r="G20" s="19"/>
      <c r="H20" s="55"/>
      <c r="I20" s="19"/>
      <c r="J20" s="47"/>
      <c r="K20" s="47"/>
      <c r="L20" s="18"/>
      <c r="M20" s="54"/>
      <c r="N20" s="18"/>
      <c r="O20" s="54"/>
      <c r="P20" s="18"/>
      <c r="Q20" s="19"/>
    </row>
    <row r="21" spans="1:17" ht="15.75">
      <c r="A21" s="7" t="s">
        <v>70</v>
      </c>
      <c r="B21" s="68">
        <f>APR!B70</f>
        <v>4721</v>
      </c>
      <c r="C21" s="68">
        <f>APR!C70</f>
        <v>4783</v>
      </c>
      <c r="D21" s="68">
        <f>APR!D70</f>
        <v>3723</v>
      </c>
      <c r="E21" s="82">
        <f>D21/C21</f>
        <v>0.7783817687643738</v>
      </c>
      <c r="F21" s="68">
        <f>APR!F70</f>
        <v>692</v>
      </c>
      <c r="G21" s="16">
        <f>F21/C21</f>
        <v>0.14467907171231445</v>
      </c>
      <c r="H21" s="68">
        <f>APR!H70</f>
        <v>368</v>
      </c>
      <c r="I21" s="16">
        <f>H21/C21</f>
        <v>0.07693915952331173</v>
      </c>
      <c r="J21" s="68">
        <f>APR!J70</f>
        <v>1164</v>
      </c>
      <c r="K21" s="68">
        <f>APR!K70</f>
        <v>819</v>
      </c>
      <c r="L21" s="82">
        <f>K21/J21</f>
        <v>0.7036082474226805</v>
      </c>
      <c r="M21" s="68">
        <f>APR!M70</f>
        <v>185</v>
      </c>
      <c r="N21" s="82">
        <f>M21/J21</f>
        <v>0.15893470790378006</v>
      </c>
      <c r="O21" s="68">
        <f>APR!O70</f>
        <v>160</v>
      </c>
      <c r="P21" s="82">
        <f>O21/J21</f>
        <v>0.13745704467353953</v>
      </c>
      <c r="Q21" s="16">
        <f>J21/C21</f>
        <v>0.24336190675308383</v>
      </c>
    </row>
    <row r="22" spans="1:17" ht="12.75">
      <c r="A22" s="28"/>
      <c r="B22" s="69"/>
      <c r="C22" s="69"/>
      <c r="D22" s="69"/>
      <c r="E22" s="29"/>
      <c r="F22" s="69"/>
      <c r="G22" s="29"/>
      <c r="H22" s="69"/>
      <c r="I22" s="29"/>
      <c r="J22" s="69"/>
      <c r="K22" s="69"/>
      <c r="L22" s="29"/>
      <c r="M22" s="69"/>
      <c r="N22" s="29"/>
      <c r="O22" s="69"/>
      <c r="P22" s="29"/>
      <c r="Q22" s="29"/>
    </row>
    <row r="23" spans="1:17" ht="15.75">
      <c r="A23" s="30" t="s">
        <v>82</v>
      </c>
      <c r="B23" s="70"/>
      <c r="C23" s="70"/>
      <c r="D23" s="70"/>
      <c r="E23" s="31"/>
      <c r="F23" s="73"/>
      <c r="G23" s="32"/>
      <c r="H23" s="70"/>
      <c r="I23" s="32"/>
      <c r="J23" s="70"/>
      <c r="K23" s="70"/>
      <c r="L23" s="31"/>
      <c r="M23" s="73"/>
      <c r="N23" s="31"/>
      <c r="O23" s="73"/>
      <c r="P23" s="31"/>
      <c r="Q23" s="32"/>
    </row>
    <row r="24" spans="1:17" ht="15">
      <c r="A24" s="13" t="s">
        <v>15</v>
      </c>
      <c r="B24" s="67">
        <f>MAY!B4</f>
        <v>381</v>
      </c>
      <c r="C24" s="67">
        <f>MAY!C4</f>
        <v>435</v>
      </c>
      <c r="D24" s="67">
        <f>MAY!D4</f>
        <v>369</v>
      </c>
      <c r="E24" s="14">
        <f>D24/C24</f>
        <v>0.8482758620689655</v>
      </c>
      <c r="F24" s="67">
        <f>MAY!F4</f>
        <v>16</v>
      </c>
      <c r="G24" s="15">
        <f>F24/C24</f>
        <v>0.0367816091954023</v>
      </c>
      <c r="H24" s="67">
        <f>MAY!H4</f>
        <v>50</v>
      </c>
      <c r="I24" s="15">
        <f>H24/C24</f>
        <v>0.11494252873563218</v>
      </c>
      <c r="J24" s="67">
        <f>MAY!J4</f>
        <v>129</v>
      </c>
      <c r="K24" s="67">
        <f>MAY!K4</f>
        <v>115</v>
      </c>
      <c r="L24" s="14">
        <f>K24/J24</f>
        <v>0.8914728682170543</v>
      </c>
      <c r="M24" s="67">
        <f>MAY!M4</f>
        <v>0</v>
      </c>
      <c r="N24" s="14">
        <f>M24/J24</f>
        <v>0</v>
      </c>
      <c r="O24" s="67">
        <f>MAY!O4</f>
        <v>14</v>
      </c>
      <c r="P24" s="14">
        <f>O24/J24</f>
        <v>0.10852713178294573</v>
      </c>
      <c r="Q24" s="15">
        <f>J24/C24</f>
        <v>0.296551724137931</v>
      </c>
    </row>
    <row r="25" spans="1:17" ht="15">
      <c r="A25" s="13" t="s">
        <v>16</v>
      </c>
      <c r="B25" s="67">
        <f>MAY!B5</f>
        <v>195</v>
      </c>
      <c r="C25" s="67">
        <f>MAY!C5</f>
        <v>211</v>
      </c>
      <c r="D25" s="67">
        <f>MAY!D5</f>
        <v>178</v>
      </c>
      <c r="E25" s="14">
        <f>D25/C25</f>
        <v>0.8436018957345972</v>
      </c>
      <c r="F25" s="67">
        <f>MAY!F5</f>
        <v>13</v>
      </c>
      <c r="G25" s="15">
        <f>F25/C25</f>
        <v>0.061611374407582936</v>
      </c>
      <c r="H25" s="67">
        <f>MAY!H5</f>
        <v>20</v>
      </c>
      <c r="I25" s="15">
        <f>H25/C25</f>
        <v>0.0947867298578199</v>
      </c>
      <c r="J25" s="67">
        <f>MAY!J5</f>
        <v>32</v>
      </c>
      <c r="K25" s="67">
        <f>MAY!K5</f>
        <v>22</v>
      </c>
      <c r="L25" s="14">
        <f>K25/J25</f>
        <v>0.6875</v>
      </c>
      <c r="M25" s="67">
        <f>MAY!M5</f>
        <v>3</v>
      </c>
      <c r="N25" s="14">
        <f>M25/J25</f>
        <v>0.09375</v>
      </c>
      <c r="O25" s="67">
        <f>MAY!O5</f>
        <v>7</v>
      </c>
      <c r="P25" s="14">
        <f>O25/J25</f>
        <v>0.21875</v>
      </c>
      <c r="Q25" s="15">
        <f>J25/C25</f>
        <v>0.15165876777251186</v>
      </c>
    </row>
    <row r="26" spans="1:17" ht="15">
      <c r="A26" s="13" t="s">
        <v>22</v>
      </c>
      <c r="B26" s="67">
        <f>MAY!B11</f>
        <v>169</v>
      </c>
      <c r="C26" s="67">
        <f>MAY!C11</f>
        <v>195</v>
      </c>
      <c r="D26" s="67">
        <f>MAY!D11</f>
        <v>160</v>
      </c>
      <c r="E26" s="14">
        <f>D26/C26</f>
        <v>0.8205128205128205</v>
      </c>
      <c r="F26" s="67">
        <f>MAY!F11</f>
        <v>15</v>
      </c>
      <c r="G26" s="15">
        <f>F26/C26</f>
        <v>0.07692307692307693</v>
      </c>
      <c r="H26" s="67">
        <f>MAY!H11</f>
        <v>20</v>
      </c>
      <c r="I26" s="15">
        <f>H26/C26</f>
        <v>0.10256410256410256</v>
      </c>
      <c r="J26" s="67">
        <f>MAY!J11</f>
        <v>23</v>
      </c>
      <c r="K26" s="67">
        <f>MAY!K11</f>
        <v>16</v>
      </c>
      <c r="L26" s="14">
        <f>K26/J26</f>
        <v>0.6956521739130435</v>
      </c>
      <c r="M26" s="67">
        <f>MAY!M11</f>
        <v>2</v>
      </c>
      <c r="N26" s="14">
        <f>M26/J26</f>
        <v>0.08695652173913043</v>
      </c>
      <c r="O26" s="67">
        <f>MAY!O11</f>
        <v>5</v>
      </c>
      <c r="P26" s="14">
        <f>O26/J26</f>
        <v>0.21739130434782608</v>
      </c>
      <c r="Q26" s="15">
        <f>J26/C26</f>
        <v>0.11794871794871795</v>
      </c>
    </row>
    <row r="27" spans="1:17" ht="15.75">
      <c r="A27" s="7" t="s">
        <v>23</v>
      </c>
      <c r="B27" s="68">
        <f>SUM(B24:B25)</f>
        <v>576</v>
      </c>
      <c r="C27" s="68">
        <f>SUM(C24:C25)</f>
        <v>646</v>
      </c>
      <c r="D27" s="68">
        <f>SUM(D24:D25)</f>
        <v>547</v>
      </c>
      <c r="E27" s="82">
        <f>D27/C27</f>
        <v>0.846749226006192</v>
      </c>
      <c r="F27" s="68">
        <f>SUM(F24:F25)</f>
        <v>29</v>
      </c>
      <c r="G27" s="16">
        <f>F27/C27</f>
        <v>0.04489164086687306</v>
      </c>
      <c r="H27" s="68">
        <f>SUM(H24:H25)</f>
        <v>70</v>
      </c>
      <c r="I27" s="16">
        <f>H27/C27</f>
        <v>0.10835913312693499</v>
      </c>
      <c r="J27" s="68">
        <f>SUM(J24:J25)</f>
        <v>161</v>
      </c>
      <c r="K27" s="68">
        <f>SUM(K24:K25)</f>
        <v>137</v>
      </c>
      <c r="L27" s="82">
        <f>K27/J27</f>
        <v>0.8509316770186336</v>
      </c>
      <c r="M27" s="68">
        <f>SUM(M24:M25)</f>
        <v>3</v>
      </c>
      <c r="N27" s="82">
        <f>M27/J27</f>
        <v>0.018633540372670808</v>
      </c>
      <c r="O27" s="68">
        <f>SUM(O24:O25)</f>
        <v>21</v>
      </c>
      <c r="P27" s="82">
        <f>O27/J27</f>
        <v>0.13043478260869565</v>
      </c>
      <c r="Q27" s="16">
        <f>J27/C27</f>
        <v>0.24922600619195046</v>
      </c>
    </row>
    <row r="28" spans="1:17" ht="15">
      <c r="A28" s="17"/>
      <c r="B28" s="47"/>
      <c r="C28" s="47"/>
      <c r="D28" s="47"/>
      <c r="E28" s="18"/>
      <c r="F28" s="54"/>
      <c r="G28" s="19"/>
      <c r="H28" s="55"/>
      <c r="I28" s="19"/>
      <c r="J28" s="47"/>
      <c r="K28" s="47"/>
      <c r="L28" s="18"/>
      <c r="M28" s="54"/>
      <c r="N28" s="18"/>
      <c r="O28" s="54"/>
      <c r="P28" s="18"/>
      <c r="Q28" s="19"/>
    </row>
    <row r="29" spans="1:17" ht="15">
      <c r="A29" s="13" t="s">
        <v>25</v>
      </c>
      <c r="B29" s="67">
        <f>MAY!B15</f>
        <v>0</v>
      </c>
      <c r="C29" s="67">
        <f>MAY!C15</f>
        <v>0</v>
      </c>
      <c r="D29" s="67">
        <f>MAY!D15</f>
        <v>0</v>
      </c>
      <c r="E29" s="14" t="e">
        <f>D29/C29</f>
        <v>#DIV/0!</v>
      </c>
      <c r="F29" s="67">
        <f>MAY!F15</f>
        <v>0</v>
      </c>
      <c r="G29" s="15" t="e">
        <f>F29/C29</f>
        <v>#DIV/0!</v>
      </c>
      <c r="H29" s="67">
        <f>MAY!H15</f>
        <v>0</v>
      </c>
      <c r="I29" s="15" t="e">
        <f>H29/C29</f>
        <v>#DIV/0!</v>
      </c>
      <c r="J29" s="67">
        <f>MAY!J15</f>
        <v>0</v>
      </c>
      <c r="K29" s="67">
        <f>MAY!K15</f>
        <v>0</v>
      </c>
      <c r="L29" s="14" t="e">
        <f>K29/J29</f>
        <v>#DIV/0!</v>
      </c>
      <c r="M29" s="67">
        <f>MAY!M15</f>
        <v>0</v>
      </c>
      <c r="N29" s="14" t="e">
        <f>M29/J29</f>
        <v>#DIV/0!</v>
      </c>
      <c r="O29" s="67">
        <f>MAY!O15</f>
        <v>0</v>
      </c>
      <c r="P29" s="14" t="e">
        <f>O29/J29</f>
        <v>#DIV/0!</v>
      </c>
      <c r="Q29" s="15" t="e">
        <f>J29/C29</f>
        <v>#DIV/0!</v>
      </c>
    </row>
    <row r="30" spans="1:17" ht="15">
      <c r="A30" s="13" t="s">
        <v>26</v>
      </c>
      <c r="B30" s="67">
        <f>MAY!B16</f>
        <v>0</v>
      </c>
      <c r="C30" s="67">
        <f>MAY!C16</f>
        <v>0</v>
      </c>
      <c r="D30" s="67">
        <f>MAY!D16</f>
        <v>0</v>
      </c>
      <c r="E30" s="14" t="e">
        <f>D30/C30</f>
        <v>#DIV/0!</v>
      </c>
      <c r="F30" s="67">
        <f>MAY!F16</f>
        <v>0</v>
      </c>
      <c r="G30" s="15" t="e">
        <f>F30/C30</f>
        <v>#DIV/0!</v>
      </c>
      <c r="H30" s="67">
        <f>MAY!H16</f>
        <v>0</v>
      </c>
      <c r="I30" s="15" t="e">
        <f>H30/C30</f>
        <v>#DIV/0!</v>
      </c>
      <c r="J30" s="67">
        <f>MAY!J16</f>
        <v>0</v>
      </c>
      <c r="K30" s="67">
        <f>MAY!K16</f>
        <v>0</v>
      </c>
      <c r="L30" s="14" t="e">
        <f>K30/J30</f>
        <v>#DIV/0!</v>
      </c>
      <c r="M30" s="67">
        <f>MAY!M16</f>
        <v>0</v>
      </c>
      <c r="N30" s="14" t="e">
        <f>M30/J30</f>
        <v>#DIV/0!</v>
      </c>
      <c r="O30" s="67">
        <f>MAY!O16</f>
        <v>0</v>
      </c>
      <c r="P30" s="14" t="e">
        <f>O30/J30</f>
        <v>#DIV/0!</v>
      </c>
      <c r="Q30" s="15" t="e">
        <f>J30/C30</f>
        <v>#DIV/0!</v>
      </c>
    </row>
    <row r="31" spans="1:17" ht="15">
      <c r="A31" s="13" t="s">
        <v>91</v>
      </c>
      <c r="B31" s="67">
        <f>MAY!B18</f>
        <v>1112</v>
      </c>
      <c r="C31" s="67">
        <f>MAY!C18</f>
        <v>1157</v>
      </c>
      <c r="D31" s="67">
        <f>MAY!D18</f>
        <v>833</v>
      </c>
      <c r="E31" s="14">
        <f>D31/C31</f>
        <v>0.7199654278305964</v>
      </c>
      <c r="F31" s="67">
        <f>MAY!F18</f>
        <v>263</v>
      </c>
      <c r="G31" s="15">
        <f>F31/C31</f>
        <v>0.22731201382886776</v>
      </c>
      <c r="H31" s="67">
        <f>MAY!H18</f>
        <v>61</v>
      </c>
      <c r="I31" s="15">
        <f>H31/C31</f>
        <v>0.052722558340535866</v>
      </c>
      <c r="J31" s="67">
        <f>MAY!J18</f>
        <v>378</v>
      </c>
      <c r="K31" s="67">
        <f>MAY!K18</f>
        <v>264</v>
      </c>
      <c r="L31" s="14">
        <f>K31/J31</f>
        <v>0.6984126984126984</v>
      </c>
      <c r="M31" s="67">
        <f>MAY!M18</f>
        <v>78</v>
      </c>
      <c r="N31" s="14">
        <f>M31/J31</f>
        <v>0.20634920634920634</v>
      </c>
      <c r="O31" s="67">
        <f>MAY!O18</f>
        <v>36</v>
      </c>
      <c r="P31" s="14">
        <f>O31/J31</f>
        <v>0.09523809523809523</v>
      </c>
      <c r="Q31" s="15">
        <f>J31/C31</f>
        <v>0.3267070008643042</v>
      </c>
    </row>
    <row r="32" spans="1:17" ht="15">
      <c r="A32" s="13" t="s">
        <v>31</v>
      </c>
      <c r="B32" s="67">
        <f>MAY!B23</f>
        <v>0</v>
      </c>
      <c r="C32" s="67">
        <f>MAY!C23</f>
        <v>0</v>
      </c>
      <c r="D32" s="67">
        <f>MAY!D23</f>
        <v>0</v>
      </c>
      <c r="E32" s="14" t="e">
        <f>D32/C32</f>
        <v>#DIV/0!</v>
      </c>
      <c r="F32" s="67">
        <f>MAY!F23</f>
        <v>0</v>
      </c>
      <c r="G32" s="15" t="e">
        <f>F32/C32</f>
        <v>#DIV/0!</v>
      </c>
      <c r="H32" s="67">
        <f>MAY!H23</f>
        <v>0</v>
      </c>
      <c r="I32" s="15" t="e">
        <f>H32/C32</f>
        <v>#DIV/0!</v>
      </c>
      <c r="J32" s="67">
        <f>MAY!J23</f>
        <v>0</v>
      </c>
      <c r="K32" s="67">
        <f>MAY!K23</f>
        <v>0</v>
      </c>
      <c r="L32" s="14" t="e">
        <f>K32/J32</f>
        <v>#DIV/0!</v>
      </c>
      <c r="M32" s="67">
        <f>MAY!M23</f>
        <v>0</v>
      </c>
      <c r="N32" s="14" t="e">
        <f>M32/J32</f>
        <v>#DIV/0!</v>
      </c>
      <c r="O32" s="67">
        <f>MAY!O23</f>
        <v>0</v>
      </c>
      <c r="P32" s="14" t="e">
        <f>O32/J32</f>
        <v>#DIV/0!</v>
      </c>
      <c r="Q32" s="15" t="e">
        <f>J32/C32</f>
        <v>#DIV/0!</v>
      </c>
    </row>
    <row r="33" spans="1:17" ht="15.75">
      <c r="A33" s="7" t="s">
        <v>32</v>
      </c>
      <c r="B33" s="68">
        <f>SUM(B29:B32)</f>
        <v>1112</v>
      </c>
      <c r="C33" s="68">
        <f>SUM(C29:C32)</f>
        <v>1157</v>
      </c>
      <c r="D33" s="68">
        <f>SUM(D29:D32)</f>
        <v>833</v>
      </c>
      <c r="E33" s="82">
        <f>D33/C33</f>
        <v>0.7199654278305964</v>
      </c>
      <c r="F33" s="68">
        <f>SUM(F29:F32)</f>
        <v>263</v>
      </c>
      <c r="G33" s="16">
        <f>F33/C33</f>
        <v>0.22731201382886776</v>
      </c>
      <c r="H33" s="68">
        <f>SUM(H29:H32)</f>
        <v>61</v>
      </c>
      <c r="I33" s="16">
        <f>H33/C33</f>
        <v>0.052722558340535866</v>
      </c>
      <c r="J33" s="68">
        <f>SUM(J29:J32)</f>
        <v>378</v>
      </c>
      <c r="K33" s="68">
        <f>SUM(K29:K32)</f>
        <v>264</v>
      </c>
      <c r="L33" s="82">
        <f>K33/J33</f>
        <v>0.6984126984126984</v>
      </c>
      <c r="M33" s="68">
        <f>SUM(M29:M32)</f>
        <v>78</v>
      </c>
      <c r="N33" s="82">
        <f>M33/J33</f>
        <v>0.20634920634920634</v>
      </c>
      <c r="O33" s="68">
        <f>SUM(O29:O32)</f>
        <v>36</v>
      </c>
      <c r="P33" s="82">
        <f>O33/J33</f>
        <v>0.09523809523809523</v>
      </c>
      <c r="Q33" s="16">
        <f>J33/C33</f>
        <v>0.3267070008643042</v>
      </c>
    </row>
    <row r="34" spans="1:17" ht="15">
      <c r="A34" s="13"/>
      <c r="B34" s="67"/>
      <c r="C34" s="67"/>
      <c r="D34" s="67"/>
      <c r="E34" s="14"/>
      <c r="F34" s="72"/>
      <c r="G34" s="15"/>
      <c r="H34" s="67"/>
      <c r="I34" s="15"/>
      <c r="J34" s="67"/>
      <c r="K34" s="67"/>
      <c r="L34" s="14"/>
      <c r="M34" s="72"/>
      <c r="N34" s="14"/>
      <c r="O34" s="72"/>
      <c r="P34" s="14"/>
      <c r="Q34" s="15"/>
    </row>
    <row r="35" spans="1:17" ht="15">
      <c r="A35" s="13" t="s">
        <v>39</v>
      </c>
      <c r="B35" s="67">
        <f>MAY!B32</f>
        <v>298</v>
      </c>
      <c r="C35" s="67">
        <f>MAY!C32</f>
        <v>339</v>
      </c>
      <c r="D35" s="67">
        <f>MAY!D32</f>
        <v>285</v>
      </c>
      <c r="E35" s="14">
        <f>D35/C35</f>
        <v>0.8407079646017699</v>
      </c>
      <c r="F35" s="67">
        <f>MAY!F32</f>
        <v>23</v>
      </c>
      <c r="G35" s="15">
        <f>F35/C35</f>
        <v>0.06784660766961652</v>
      </c>
      <c r="H35" s="67">
        <f>MAY!H32</f>
        <v>31</v>
      </c>
      <c r="I35" s="15">
        <f>H35/C35</f>
        <v>0.09144542772861357</v>
      </c>
      <c r="J35" s="67">
        <f>MAY!J32</f>
        <v>105</v>
      </c>
      <c r="K35" s="67">
        <f>MAY!K32</f>
        <v>87</v>
      </c>
      <c r="L35" s="14">
        <f>K35/J35</f>
        <v>0.8285714285714286</v>
      </c>
      <c r="M35" s="67">
        <f>MAY!M32</f>
        <v>6</v>
      </c>
      <c r="N35" s="14">
        <f>M35/J35</f>
        <v>0.05714285714285714</v>
      </c>
      <c r="O35" s="67">
        <f>MAY!O32</f>
        <v>12</v>
      </c>
      <c r="P35" s="14">
        <f>O35/J35</f>
        <v>0.11428571428571428</v>
      </c>
      <c r="Q35" s="15">
        <f>J35/C35</f>
        <v>0.30973451327433627</v>
      </c>
    </row>
    <row r="36" spans="1:17" ht="15.75">
      <c r="A36" s="7" t="s">
        <v>42</v>
      </c>
      <c r="B36" s="68">
        <f>B35</f>
        <v>298</v>
      </c>
      <c r="C36" s="68">
        <f>C35</f>
        <v>339</v>
      </c>
      <c r="D36" s="68">
        <f>D35</f>
        <v>285</v>
      </c>
      <c r="E36" s="82">
        <f>D36/C36</f>
        <v>0.8407079646017699</v>
      </c>
      <c r="F36" s="68">
        <f>F35</f>
        <v>23</v>
      </c>
      <c r="G36" s="16">
        <f>F36/C36</f>
        <v>0.06784660766961652</v>
      </c>
      <c r="H36" s="68">
        <f>H35</f>
        <v>31</v>
      </c>
      <c r="I36" s="16">
        <f>H36/C36</f>
        <v>0.09144542772861357</v>
      </c>
      <c r="J36" s="68">
        <f>J35</f>
        <v>105</v>
      </c>
      <c r="K36" s="68">
        <f>K35</f>
        <v>87</v>
      </c>
      <c r="L36" s="82">
        <f>K36/J36</f>
        <v>0.8285714285714286</v>
      </c>
      <c r="M36" s="68">
        <f>M35</f>
        <v>6</v>
      </c>
      <c r="N36" s="82">
        <f>M36/J36</f>
        <v>0.05714285714285714</v>
      </c>
      <c r="O36" s="68">
        <f>O35</f>
        <v>12</v>
      </c>
      <c r="P36" s="82">
        <f>O36/J36</f>
        <v>0.11428571428571428</v>
      </c>
      <c r="Q36" s="16">
        <f>J36/C36</f>
        <v>0.30973451327433627</v>
      </c>
    </row>
    <row r="37" spans="1:17" ht="15">
      <c r="A37" s="17"/>
      <c r="B37" s="47"/>
      <c r="C37" s="47"/>
      <c r="D37" s="47"/>
      <c r="E37" s="18"/>
      <c r="F37" s="54"/>
      <c r="G37" s="19"/>
      <c r="H37" s="55"/>
      <c r="I37" s="19"/>
      <c r="J37" s="47"/>
      <c r="K37" s="47"/>
      <c r="L37" s="18"/>
      <c r="M37" s="54"/>
      <c r="N37" s="18"/>
      <c r="O37" s="54"/>
      <c r="P37" s="18"/>
      <c r="Q37" s="19"/>
    </row>
    <row r="38" spans="1:17" ht="15.75">
      <c r="A38" s="7" t="s">
        <v>75</v>
      </c>
      <c r="B38" s="68">
        <f>B27+B33+B36</f>
        <v>1986</v>
      </c>
      <c r="C38" s="68">
        <f>C27+C33+C36</f>
        <v>2142</v>
      </c>
      <c r="D38" s="68">
        <f>D27+D33+D36</f>
        <v>1665</v>
      </c>
      <c r="E38" s="82">
        <f>D38/C38</f>
        <v>0.7773109243697479</v>
      </c>
      <c r="F38" s="68">
        <f>F27+F33+F36</f>
        <v>315</v>
      </c>
      <c r="G38" s="16">
        <f>F38/C38</f>
        <v>0.14705882352941177</v>
      </c>
      <c r="H38" s="68">
        <f>H27+H33+H36</f>
        <v>162</v>
      </c>
      <c r="I38" s="16">
        <f>H38/C38</f>
        <v>0.07563025210084033</v>
      </c>
      <c r="J38" s="68">
        <f>J27+J33+J36</f>
        <v>644</v>
      </c>
      <c r="K38" s="68">
        <f>K27+K33+K36</f>
        <v>488</v>
      </c>
      <c r="L38" s="82">
        <f>K38/J38</f>
        <v>0.7577639751552795</v>
      </c>
      <c r="M38" s="68">
        <f>M27+M33+M36</f>
        <v>87</v>
      </c>
      <c r="N38" s="82">
        <f>M38/J38</f>
        <v>0.13509316770186336</v>
      </c>
      <c r="O38" s="68">
        <f>O27+O33+O36</f>
        <v>69</v>
      </c>
      <c r="P38" s="82">
        <f>O38/J38</f>
        <v>0.10714285714285714</v>
      </c>
      <c r="Q38" s="16">
        <f>J38/C38</f>
        <v>0.3006535947712418</v>
      </c>
    </row>
    <row r="39" spans="1:17" ht="15.75">
      <c r="A39" s="1"/>
      <c r="B39" s="50"/>
      <c r="C39" s="47"/>
      <c r="D39" s="47"/>
      <c r="E39" s="18"/>
      <c r="F39" s="54"/>
      <c r="G39" s="19"/>
      <c r="H39" s="55"/>
      <c r="I39" s="19"/>
      <c r="J39" s="47"/>
      <c r="K39" s="47"/>
      <c r="L39" s="18"/>
      <c r="M39" s="54"/>
      <c r="N39" s="18"/>
      <c r="O39" s="54"/>
      <c r="P39" s="18"/>
      <c r="Q39" s="19"/>
    </row>
    <row r="40" spans="1:17" ht="15.75">
      <c r="A40" s="7" t="s">
        <v>70</v>
      </c>
      <c r="B40" s="67">
        <f>MAY!B71</f>
        <v>5255</v>
      </c>
      <c r="C40" s="67">
        <f>MAY!C71</f>
        <v>5318</v>
      </c>
      <c r="D40" s="67">
        <f>MAY!D71</f>
        <v>4104</v>
      </c>
      <c r="E40" s="82">
        <f>D40/C40</f>
        <v>0.7717186912373073</v>
      </c>
      <c r="F40" s="67">
        <f>MAY!F71</f>
        <v>843</v>
      </c>
      <c r="G40" s="16">
        <f>F40/C40</f>
        <v>0.158518239939827</v>
      </c>
      <c r="H40" s="67">
        <f>MAY!H71</f>
        <v>371</v>
      </c>
      <c r="I40" s="16">
        <f>H40/C40</f>
        <v>0.06976306882286575</v>
      </c>
      <c r="J40" s="67">
        <f>MAY!J71</f>
        <v>1335</v>
      </c>
      <c r="K40" s="67">
        <f>MAY!K71</f>
        <v>960</v>
      </c>
      <c r="L40" s="82">
        <f>K40/J40</f>
        <v>0.7191011235955056</v>
      </c>
      <c r="M40" s="67">
        <f>MAY!M71</f>
        <v>239</v>
      </c>
      <c r="N40" s="82">
        <f>M40/J40</f>
        <v>0.17902621722846443</v>
      </c>
      <c r="O40" s="67">
        <f>MAY!O71</f>
        <v>136</v>
      </c>
      <c r="P40" s="82">
        <f>O40/J40</f>
        <v>0.10187265917602996</v>
      </c>
      <c r="Q40" s="16">
        <f>J40/C40</f>
        <v>0.25103422339225273</v>
      </c>
    </row>
    <row r="41" spans="1:17" ht="12.75">
      <c r="A41" s="28"/>
      <c r="B41" s="69"/>
      <c r="C41" s="69"/>
      <c r="D41" s="69"/>
      <c r="E41" s="29"/>
      <c r="F41" s="69"/>
      <c r="G41" s="29"/>
      <c r="H41" s="69"/>
      <c r="I41" s="29"/>
      <c r="J41" s="69"/>
      <c r="K41" s="69"/>
      <c r="L41" s="29"/>
      <c r="M41" s="69"/>
      <c r="N41" s="29"/>
      <c r="O41" s="69"/>
      <c r="P41" s="29"/>
      <c r="Q41" s="29"/>
    </row>
    <row r="42" spans="1:17" ht="15.75">
      <c r="A42" s="30" t="s">
        <v>83</v>
      </c>
      <c r="B42" s="70"/>
      <c r="C42" s="70"/>
      <c r="D42" s="70"/>
      <c r="E42" s="31"/>
      <c r="F42" s="73"/>
      <c r="G42" s="32"/>
      <c r="H42" s="70"/>
      <c r="I42" s="32"/>
      <c r="J42" s="70"/>
      <c r="K42" s="70"/>
      <c r="L42" s="31"/>
      <c r="M42" s="73"/>
      <c r="N42" s="31"/>
      <c r="O42" s="73"/>
      <c r="P42" s="31"/>
      <c r="Q42" s="32"/>
    </row>
    <row r="43" spans="1:17" ht="15">
      <c r="A43" s="13" t="s">
        <v>15</v>
      </c>
      <c r="B43" s="67">
        <f>JUN!B4</f>
        <v>381</v>
      </c>
      <c r="C43" s="67">
        <f>JUN!C4</f>
        <v>425</v>
      </c>
      <c r="D43" s="67">
        <f>JUN!D4</f>
        <v>356</v>
      </c>
      <c r="E43" s="14">
        <f>D43/C43</f>
        <v>0.8376470588235294</v>
      </c>
      <c r="F43" s="67">
        <f>JUN!F4</f>
        <v>8</v>
      </c>
      <c r="G43" s="15">
        <f>F43/C43</f>
        <v>0.018823529411764704</v>
      </c>
      <c r="H43" s="67">
        <f>JUN!H4</f>
        <v>61</v>
      </c>
      <c r="I43" s="15">
        <f>H43/C43</f>
        <v>0.14352941176470588</v>
      </c>
      <c r="J43" s="67">
        <f>JUN!J4</f>
        <v>136</v>
      </c>
      <c r="K43" s="67">
        <f>JUN!K4</f>
        <v>124</v>
      </c>
      <c r="L43" s="14">
        <f>K43/J43</f>
        <v>0.9117647058823529</v>
      </c>
      <c r="M43" s="67">
        <f>JUN!M4</f>
        <v>1</v>
      </c>
      <c r="N43" s="14">
        <f>M43/J43</f>
        <v>0.007352941176470588</v>
      </c>
      <c r="O43" s="67">
        <f>JUN!O4</f>
        <v>11</v>
      </c>
      <c r="P43" s="14">
        <f>O43/J43</f>
        <v>0.08088235294117647</v>
      </c>
      <c r="Q43" s="15">
        <f>J43/C43</f>
        <v>0.32</v>
      </c>
    </row>
    <row r="44" spans="1:17" ht="15">
      <c r="A44" s="13" t="s">
        <v>16</v>
      </c>
      <c r="B44" s="67">
        <f>JUN!B5</f>
        <v>223</v>
      </c>
      <c r="C44" s="67">
        <f>JUN!C5</f>
        <v>207</v>
      </c>
      <c r="D44" s="67">
        <f>JUN!D5</f>
        <v>198</v>
      </c>
      <c r="E44" s="14">
        <f>D44/C44</f>
        <v>0.9565217391304348</v>
      </c>
      <c r="F44" s="67">
        <f>JUN!F5</f>
        <v>2</v>
      </c>
      <c r="G44" s="15">
        <f>F44/C44</f>
        <v>0.00966183574879227</v>
      </c>
      <c r="H44" s="67">
        <f>JUN!H5</f>
        <v>7</v>
      </c>
      <c r="I44" s="15">
        <f>H44/C44</f>
        <v>0.033816425120772944</v>
      </c>
      <c r="J44" s="67">
        <f>JUN!J5</f>
        <v>37</v>
      </c>
      <c r="K44" s="67">
        <f>JUN!K5</f>
        <v>34</v>
      </c>
      <c r="L44" s="14">
        <f>K44/J44</f>
        <v>0.918918918918919</v>
      </c>
      <c r="M44" s="67">
        <f>JUN!M5</f>
        <v>0</v>
      </c>
      <c r="N44" s="14">
        <f>M44/J44</f>
        <v>0</v>
      </c>
      <c r="O44" s="67">
        <f>JUN!O5</f>
        <v>3</v>
      </c>
      <c r="P44" s="14">
        <f>O44/J44</f>
        <v>0.08108108108108109</v>
      </c>
      <c r="Q44" s="15">
        <f>J44/C44</f>
        <v>0.178743961352657</v>
      </c>
    </row>
    <row r="45" spans="1:17" ht="15">
      <c r="A45" s="13" t="s">
        <v>22</v>
      </c>
      <c r="B45" s="67">
        <f>JUN!B11</f>
        <v>216</v>
      </c>
      <c r="C45" s="67">
        <f>JUN!C11</f>
        <v>256</v>
      </c>
      <c r="D45" s="67">
        <f>JUN!D11</f>
        <v>229</v>
      </c>
      <c r="E45" s="14">
        <f>D45/C45</f>
        <v>0.89453125</v>
      </c>
      <c r="F45" s="67">
        <f>JUN!F11</f>
        <v>9</v>
      </c>
      <c r="G45" s="15">
        <f>F45/C45</f>
        <v>0.03515625</v>
      </c>
      <c r="H45" s="67">
        <f>JUN!H11</f>
        <v>18</v>
      </c>
      <c r="I45" s="15">
        <f>H45/C45</f>
        <v>0.0703125</v>
      </c>
      <c r="J45" s="67">
        <f>JUN!J11</f>
        <v>22</v>
      </c>
      <c r="K45" s="67">
        <f>JUN!K11</f>
        <v>20</v>
      </c>
      <c r="L45" s="14">
        <f>K45/J45</f>
        <v>0.9090909090909091</v>
      </c>
      <c r="M45" s="67">
        <f>JUN!M11</f>
        <v>0</v>
      </c>
      <c r="N45" s="14">
        <f>M45/J45</f>
        <v>0</v>
      </c>
      <c r="O45" s="67">
        <f>JUN!O11</f>
        <v>2</v>
      </c>
      <c r="P45" s="14">
        <f>O45/J45</f>
        <v>0.09090909090909091</v>
      </c>
      <c r="Q45" s="15">
        <f>J45/C45</f>
        <v>0.0859375</v>
      </c>
    </row>
    <row r="46" spans="1:17" ht="15.75">
      <c r="A46" s="7" t="s">
        <v>23</v>
      </c>
      <c r="B46" s="68">
        <f>SUM(B43:B44)</f>
        <v>604</v>
      </c>
      <c r="C46" s="68">
        <f>SUM(C43:C44)</f>
        <v>632</v>
      </c>
      <c r="D46" s="68">
        <f>SUM(D43:D44)</f>
        <v>554</v>
      </c>
      <c r="E46" s="82">
        <f>D46/C46</f>
        <v>0.8765822784810127</v>
      </c>
      <c r="F46" s="68">
        <f>SUM(F43:F44)</f>
        <v>10</v>
      </c>
      <c r="G46" s="16">
        <f>F46/C46</f>
        <v>0.015822784810126583</v>
      </c>
      <c r="H46" s="68">
        <f>SUM(H43:H44)</f>
        <v>68</v>
      </c>
      <c r="I46" s="16">
        <f>H46/C46</f>
        <v>0.10759493670886076</v>
      </c>
      <c r="J46" s="68">
        <f>SUM(J43:J44)</f>
        <v>173</v>
      </c>
      <c r="K46" s="68">
        <f>SUM(K43:K44)</f>
        <v>158</v>
      </c>
      <c r="L46" s="82">
        <f>K46/J46</f>
        <v>0.9132947976878613</v>
      </c>
      <c r="M46" s="68">
        <f>SUM(M43:M44)</f>
        <v>1</v>
      </c>
      <c r="N46" s="82">
        <f>M46/J46</f>
        <v>0.005780346820809248</v>
      </c>
      <c r="O46" s="68">
        <f>SUM(O43:O44)</f>
        <v>14</v>
      </c>
      <c r="P46" s="82">
        <f>O46/J46</f>
        <v>0.08092485549132948</v>
      </c>
      <c r="Q46" s="16">
        <f>J46/C46</f>
        <v>0.2737341772151899</v>
      </c>
    </row>
    <row r="47" spans="1:17" ht="15">
      <c r="A47" s="17"/>
      <c r="B47" s="47"/>
      <c r="C47" s="47"/>
      <c r="D47" s="47"/>
      <c r="E47" s="18"/>
      <c r="F47" s="54"/>
      <c r="G47" s="19"/>
      <c r="H47" s="55"/>
      <c r="I47" s="19"/>
      <c r="J47" s="47"/>
      <c r="K47" s="47"/>
      <c r="L47" s="18"/>
      <c r="M47" s="54"/>
      <c r="N47" s="18"/>
      <c r="O47" s="54"/>
      <c r="P47" s="27"/>
      <c r="Q47" s="19"/>
    </row>
    <row r="48" spans="1:17" ht="15">
      <c r="A48" s="13" t="s">
        <v>25</v>
      </c>
      <c r="B48" s="67">
        <f>JUN!B15</f>
        <v>0</v>
      </c>
      <c r="C48" s="67">
        <f>JUN!C15</f>
        <v>0</v>
      </c>
      <c r="D48" s="67">
        <f>JUN!D15</f>
        <v>0</v>
      </c>
      <c r="E48" s="14" t="e">
        <f>D48/C48</f>
        <v>#DIV/0!</v>
      </c>
      <c r="F48" s="67">
        <f>JUN!F15</f>
        <v>0</v>
      </c>
      <c r="G48" s="15" t="e">
        <f>F48/C48</f>
        <v>#DIV/0!</v>
      </c>
      <c r="H48" s="67">
        <f>JUN!H15</f>
        <v>0</v>
      </c>
      <c r="I48" s="15" t="e">
        <f>H48/C48</f>
        <v>#DIV/0!</v>
      </c>
      <c r="J48" s="67">
        <f>JUN!J15</f>
        <v>0</v>
      </c>
      <c r="K48" s="67">
        <f>JUN!K15</f>
        <v>0</v>
      </c>
      <c r="L48" s="14" t="e">
        <f>K48/J48</f>
        <v>#DIV/0!</v>
      </c>
      <c r="M48" s="67">
        <f>JUN!M15</f>
        <v>0</v>
      </c>
      <c r="N48" s="14" t="e">
        <f>M48/J48</f>
        <v>#DIV/0!</v>
      </c>
      <c r="O48" s="67">
        <f>JUN!O15</f>
        <v>0</v>
      </c>
      <c r="P48" s="14" t="e">
        <f>O48/J48</f>
        <v>#DIV/0!</v>
      </c>
      <c r="Q48" s="15" t="e">
        <f>J48/C48</f>
        <v>#DIV/0!</v>
      </c>
    </row>
    <row r="49" spans="1:17" ht="15">
      <c r="A49" s="13" t="s">
        <v>26</v>
      </c>
      <c r="B49" s="67">
        <f>JUN!B16</f>
        <v>0</v>
      </c>
      <c r="C49" s="67">
        <f>JUN!C16</f>
        <v>0</v>
      </c>
      <c r="D49" s="67">
        <f>JUN!D16</f>
        <v>0</v>
      </c>
      <c r="E49" s="14" t="e">
        <f>D49/C49</f>
        <v>#DIV/0!</v>
      </c>
      <c r="F49" s="67">
        <f>JUN!F16</f>
        <v>0</v>
      </c>
      <c r="G49" s="15" t="e">
        <f>F49/C49</f>
        <v>#DIV/0!</v>
      </c>
      <c r="H49" s="67">
        <f>JUN!H16</f>
        <v>0</v>
      </c>
      <c r="I49" s="15" t="e">
        <f>H49/C49</f>
        <v>#DIV/0!</v>
      </c>
      <c r="J49" s="67">
        <f>JUN!J16</f>
        <v>0</v>
      </c>
      <c r="K49" s="67">
        <f>JUN!K16</f>
        <v>0</v>
      </c>
      <c r="L49" s="14" t="e">
        <f>K49/J49</f>
        <v>#DIV/0!</v>
      </c>
      <c r="M49" s="67">
        <f>JUN!M16</f>
        <v>0</v>
      </c>
      <c r="N49" s="14" t="e">
        <f>M49/J49</f>
        <v>#DIV/0!</v>
      </c>
      <c r="O49" s="67">
        <f>JUN!O16</f>
        <v>0</v>
      </c>
      <c r="P49" s="14" t="e">
        <f>O49/J49</f>
        <v>#DIV/0!</v>
      </c>
      <c r="Q49" s="15" t="e">
        <f>J49/C49</f>
        <v>#DIV/0!</v>
      </c>
    </row>
    <row r="50" spans="1:17" ht="15">
      <c r="A50" s="13" t="s">
        <v>91</v>
      </c>
      <c r="B50" s="67">
        <f>JUN!B18</f>
        <v>1193</v>
      </c>
      <c r="C50" s="67">
        <f>JUN!C18</f>
        <v>1359</v>
      </c>
      <c r="D50" s="67">
        <f>JUN!D18</f>
        <v>1056</v>
      </c>
      <c r="E50" s="14">
        <f>D50/C50</f>
        <v>0.7770419426048565</v>
      </c>
      <c r="F50" s="67">
        <f>JUN!F18</f>
        <v>225</v>
      </c>
      <c r="G50" s="15">
        <f>F50/C50</f>
        <v>0.16556291390728478</v>
      </c>
      <c r="H50" s="67">
        <f>JUN!H18</f>
        <v>78</v>
      </c>
      <c r="I50" s="15">
        <f>H50/C50</f>
        <v>0.05739514348785872</v>
      </c>
      <c r="J50" s="67">
        <f>JUN!J18</f>
        <v>361</v>
      </c>
      <c r="K50" s="67">
        <f>JUN!K18</f>
        <v>261</v>
      </c>
      <c r="L50" s="14">
        <f>K50/J50</f>
        <v>0.7229916897506925</v>
      </c>
      <c r="M50" s="67">
        <f>JUN!M18</f>
        <v>69</v>
      </c>
      <c r="N50" s="14">
        <f>M50/J50</f>
        <v>0.19113573407202217</v>
      </c>
      <c r="O50" s="67">
        <f>JUN!O18</f>
        <v>31</v>
      </c>
      <c r="P50" s="14">
        <f>O50/J50</f>
        <v>0.08587257617728532</v>
      </c>
      <c r="Q50" s="15">
        <f>J50/C50</f>
        <v>0.2656364974245769</v>
      </c>
    </row>
    <row r="51" spans="1:17" ht="15">
      <c r="A51" s="13" t="s">
        <v>31</v>
      </c>
      <c r="B51" s="67">
        <f>JUN!B23</f>
        <v>0</v>
      </c>
      <c r="C51" s="67">
        <f>JUN!C23</f>
        <v>0</v>
      </c>
      <c r="D51" s="67">
        <f>JUN!D23</f>
        <v>0</v>
      </c>
      <c r="E51" s="14" t="e">
        <f>D51/C51</f>
        <v>#DIV/0!</v>
      </c>
      <c r="F51" s="67">
        <f>JUN!F23</f>
        <v>0</v>
      </c>
      <c r="G51" s="15" t="e">
        <f>F51/C51</f>
        <v>#DIV/0!</v>
      </c>
      <c r="H51" s="67">
        <f>JUN!H23</f>
        <v>0</v>
      </c>
      <c r="I51" s="15" t="e">
        <f>H51/C51</f>
        <v>#DIV/0!</v>
      </c>
      <c r="J51" s="67">
        <f>JUN!J23</f>
        <v>0</v>
      </c>
      <c r="K51" s="67">
        <f>JUN!K23</f>
        <v>0</v>
      </c>
      <c r="L51" s="14" t="e">
        <f>K51/J51</f>
        <v>#DIV/0!</v>
      </c>
      <c r="M51" s="67">
        <f>JUN!M23</f>
        <v>0</v>
      </c>
      <c r="N51" s="14" t="e">
        <f>M51/J51</f>
        <v>#DIV/0!</v>
      </c>
      <c r="O51" s="67">
        <f>JUN!O23</f>
        <v>0</v>
      </c>
      <c r="P51" s="14" t="e">
        <f>O51/J51</f>
        <v>#DIV/0!</v>
      </c>
      <c r="Q51" s="15" t="e">
        <f>J51/C51</f>
        <v>#DIV/0!</v>
      </c>
    </row>
    <row r="52" spans="1:17" ht="15.75">
      <c r="A52" s="7" t="s">
        <v>32</v>
      </c>
      <c r="B52" s="68">
        <f>SUM(B48:B51)</f>
        <v>1193</v>
      </c>
      <c r="C52" s="68">
        <f>SUM(C48:C51)</f>
        <v>1359</v>
      </c>
      <c r="D52" s="68">
        <f>SUM(D48:D51)</f>
        <v>1056</v>
      </c>
      <c r="E52" s="82">
        <f>D52/C52</f>
        <v>0.7770419426048565</v>
      </c>
      <c r="F52" s="68">
        <f>SUM(F48:F51)</f>
        <v>225</v>
      </c>
      <c r="G52" s="16">
        <f>F52/C52</f>
        <v>0.16556291390728478</v>
      </c>
      <c r="H52" s="68">
        <f>SUM(H48:H51)</f>
        <v>78</v>
      </c>
      <c r="I52" s="16">
        <f>H52/C52</f>
        <v>0.05739514348785872</v>
      </c>
      <c r="J52" s="68">
        <f>SUM(J48:J51)</f>
        <v>361</v>
      </c>
      <c r="K52" s="68">
        <f>SUM(K48:K51)</f>
        <v>261</v>
      </c>
      <c r="L52" s="82">
        <f>K52/J52</f>
        <v>0.7229916897506925</v>
      </c>
      <c r="M52" s="68">
        <f>SUM(M48:M51)</f>
        <v>69</v>
      </c>
      <c r="N52" s="82">
        <f>M52/J52</f>
        <v>0.19113573407202217</v>
      </c>
      <c r="O52" s="68">
        <f>SUM(O48:O51)</f>
        <v>31</v>
      </c>
      <c r="P52" s="82">
        <f>O52/J52</f>
        <v>0.08587257617728532</v>
      </c>
      <c r="Q52" s="16">
        <f>J52/C52</f>
        <v>0.2656364974245769</v>
      </c>
    </row>
    <row r="53" spans="1:17" ht="15">
      <c r="A53" s="13"/>
      <c r="B53" s="67"/>
      <c r="C53" s="67"/>
      <c r="D53" s="67"/>
      <c r="E53" s="14"/>
      <c r="F53" s="72"/>
      <c r="G53" s="15"/>
      <c r="H53" s="67"/>
      <c r="I53" s="15"/>
      <c r="J53" s="67"/>
      <c r="K53" s="67"/>
      <c r="L53" s="14"/>
      <c r="M53" s="72"/>
      <c r="N53" s="14"/>
      <c r="O53" s="72"/>
      <c r="P53" s="14"/>
      <c r="Q53" s="15"/>
    </row>
    <row r="54" spans="1:17" ht="15">
      <c r="A54" s="13" t="s">
        <v>39</v>
      </c>
      <c r="B54" s="67">
        <f>JUN!B32</f>
        <v>358</v>
      </c>
      <c r="C54" s="67">
        <f>JUN!C32</f>
        <v>376</v>
      </c>
      <c r="D54" s="67">
        <f>JUN!D32</f>
        <v>336</v>
      </c>
      <c r="E54" s="14">
        <f>D54/C54</f>
        <v>0.8936170212765957</v>
      </c>
      <c r="F54" s="67">
        <f>JUN!F32</f>
        <v>21</v>
      </c>
      <c r="G54" s="15">
        <f>F54/C54</f>
        <v>0.05585106382978723</v>
      </c>
      <c r="H54" s="67">
        <f>JUN!H32</f>
        <v>19</v>
      </c>
      <c r="I54" s="15">
        <f>H54/C54</f>
        <v>0.05053191489361702</v>
      </c>
      <c r="J54" s="67">
        <f>JUN!J32</f>
        <v>117</v>
      </c>
      <c r="K54" s="67">
        <f>JUN!K32</f>
        <v>107</v>
      </c>
      <c r="L54" s="14">
        <f>K54/J54</f>
        <v>0.9145299145299145</v>
      </c>
      <c r="M54" s="67">
        <f>JUN!M32</f>
        <v>4</v>
      </c>
      <c r="N54" s="14">
        <f>M54/J54</f>
        <v>0.03418803418803419</v>
      </c>
      <c r="O54" s="67">
        <f>JUN!O32</f>
        <v>6</v>
      </c>
      <c r="P54" s="14">
        <f>O54/J54</f>
        <v>0.05128205128205128</v>
      </c>
      <c r="Q54" s="15">
        <f>J54/C54</f>
        <v>0.31117021276595747</v>
      </c>
    </row>
    <row r="55" spans="1:17" ht="15.75">
      <c r="A55" s="7" t="s">
        <v>42</v>
      </c>
      <c r="B55" s="68">
        <f>B54</f>
        <v>358</v>
      </c>
      <c r="C55" s="68">
        <f>C54</f>
        <v>376</v>
      </c>
      <c r="D55" s="68">
        <f>D54</f>
        <v>336</v>
      </c>
      <c r="E55" s="82">
        <f>D55/C55</f>
        <v>0.8936170212765957</v>
      </c>
      <c r="F55" s="68">
        <f>F54</f>
        <v>21</v>
      </c>
      <c r="G55" s="16">
        <f>F55/C55</f>
        <v>0.05585106382978723</v>
      </c>
      <c r="H55" s="68">
        <f>H54</f>
        <v>19</v>
      </c>
      <c r="I55" s="16">
        <f>H55/C55</f>
        <v>0.05053191489361702</v>
      </c>
      <c r="J55" s="68">
        <f>J54</f>
        <v>117</v>
      </c>
      <c r="K55" s="68">
        <f>K54</f>
        <v>107</v>
      </c>
      <c r="L55" s="82">
        <f>K55/J55</f>
        <v>0.9145299145299145</v>
      </c>
      <c r="M55" s="68">
        <f>M54</f>
        <v>4</v>
      </c>
      <c r="N55" s="82">
        <f>M55/J55</f>
        <v>0.03418803418803419</v>
      </c>
      <c r="O55" s="68">
        <f>O54</f>
        <v>6</v>
      </c>
      <c r="P55" s="82">
        <f>O55/J55</f>
        <v>0.05128205128205128</v>
      </c>
      <c r="Q55" s="16">
        <f>J55/C55</f>
        <v>0.31117021276595747</v>
      </c>
    </row>
    <row r="56" spans="1:17" ht="15">
      <c r="A56" s="17"/>
      <c r="B56" s="47"/>
      <c r="C56" s="47"/>
      <c r="D56" s="47"/>
      <c r="E56" s="18"/>
      <c r="F56" s="54"/>
      <c r="G56" s="19"/>
      <c r="H56" s="55"/>
      <c r="I56" s="19"/>
      <c r="J56" s="47"/>
      <c r="K56" s="47"/>
      <c r="L56" s="18"/>
      <c r="M56" s="54"/>
      <c r="N56" s="18"/>
      <c r="O56" s="54"/>
      <c r="P56" s="18"/>
      <c r="Q56" s="19"/>
    </row>
    <row r="57" spans="1:17" ht="15.75">
      <c r="A57" s="7" t="s">
        <v>75</v>
      </c>
      <c r="B57" s="68">
        <f>B46+B52+B55</f>
        <v>2155</v>
      </c>
      <c r="C57" s="68">
        <f>C46+C52+C55</f>
        <v>2367</v>
      </c>
      <c r="D57" s="68">
        <f>D46+D52+D55</f>
        <v>1946</v>
      </c>
      <c r="E57" s="82">
        <f>D57/C57</f>
        <v>0.8221377270806929</v>
      </c>
      <c r="F57" s="68">
        <f>F46+F52+F55</f>
        <v>256</v>
      </c>
      <c r="G57" s="16">
        <f>F57/C57</f>
        <v>0.10815378115758344</v>
      </c>
      <c r="H57" s="68">
        <f>H46+H52+H55</f>
        <v>165</v>
      </c>
      <c r="I57" s="16">
        <f>H57/C57</f>
        <v>0.0697084917617237</v>
      </c>
      <c r="J57" s="68">
        <f>J46+J52+J55</f>
        <v>651</v>
      </c>
      <c r="K57" s="68">
        <f>K46+K52+K55</f>
        <v>526</v>
      </c>
      <c r="L57" s="82">
        <f>K57/J57</f>
        <v>0.8079877112135176</v>
      </c>
      <c r="M57" s="68">
        <f>M46+M52+M55</f>
        <v>74</v>
      </c>
      <c r="N57" s="82">
        <f>M57/J57</f>
        <v>0.11367127496159754</v>
      </c>
      <c r="O57" s="68">
        <f>O46+O52+O55</f>
        <v>51</v>
      </c>
      <c r="P57" s="82">
        <f>O57/J57</f>
        <v>0.07834101382488479</v>
      </c>
      <c r="Q57" s="16">
        <f>J57/C57</f>
        <v>0.2750316856780735</v>
      </c>
    </row>
    <row r="58" spans="1:17" ht="15.75">
      <c r="A58" s="1"/>
      <c r="B58" s="50"/>
      <c r="C58" s="47"/>
      <c r="D58" s="47"/>
      <c r="E58" s="18"/>
      <c r="F58" s="54"/>
      <c r="G58" s="19"/>
      <c r="H58" s="55"/>
      <c r="I58" s="19"/>
      <c r="J58" s="47"/>
      <c r="K58" s="47"/>
      <c r="L58" s="18"/>
      <c r="M58" s="54"/>
      <c r="N58" s="18"/>
      <c r="O58" s="54"/>
      <c r="P58" s="18"/>
      <c r="Q58" s="19"/>
    </row>
    <row r="59" spans="1:17" ht="15.75">
      <c r="A59" s="7" t="s">
        <v>70</v>
      </c>
      <c r="B59" s="67">
        <f>JUN!B71</f>
        <v>5570</v>
      </c>
      <c r="C59" s="67">
        <f>JUN!C71</f>
        <v>5642</v>
      </c>
      <c r="D59" s="67">
        <f>JUN!D71</f>
        <v>4448</v>
      </c>
      <c r="E59" s="82">
        <f>D59/C59</f>
        <v>0.7883729174051755</v>
      </c>
      <c r="F59" s="67">
        <f>JUN!F71</f>
        <v>797</v>
      </c>
      <c r="G59" s="16">
        <f>F59/C59</f>
        <v>0.141261963842609</v>
      </c>
      <c r="H59" s="67">
        <f>JUN!H71</f>
        <v>397</v>
      </c>
      <c r="I59" s="16">
        <f>H59/C59</f>
        <v>0.07036511875221553</v>
      </c>
      <c r="J59" s="67">
        <f>JUN!J71</f>
        <v>1312</v>
      </c>
      <c r="K59" s="67">
        <f>JUN!K71</f>
        <v>915</v>
      </c>
      <c r="L59" s="82">
        <f>K59/J59</f>
        <v>0.6974085365853658</v>
      </c>
      <c r="M59" s="67">
        <f>JUN!M71</f>
        <v>259</v>
      </c>
      <c r="N59" s="82">
        <f>M59/J59</f>
        <v>0.19740853658536586</v>
      </c>
      <c r="O59" s="67">
        <f>JUN!O71</f>
        <v>138</v>
      </c>
      <c r="P59" s="82">
        <f>O59/J59</f>
        <v>0.10518292682926829</v>
      </c>
      <c r="Q59" s="16">
        <f>J59/C59</f>
        <v>0.23254165189649062</v>
      </c>
    </row>
  </sheetData>
  <sheetProtection sheet="1" objects="1" scenarios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25" right="0.25" top="0.75" bottom="0.75" header="0.25" footer="0.5"/>
  <pageSetup horizontalDpi="600" verticalDpi="600" orientation="landscape" paperSize="5" scale="83" r:id="rId1"/>
  <headerFooter alignWithMargins="0">
    <oddHeader>&amp;C&amp;F
&amp;A</oddHeader>
    <oddFooter>&amp;CPage &amp;P of &amp;N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9.8515625" style="0" bestFit="1" customWidth="1"/>
    <col min="2" max="4" width="9.140625" style="57" customWidth="1"/>
    <col min="6" max="6" width="9.140625" style="57" customWidth="1"/>
    <col min="8" max="8" width="9.140625" style="57" customWidth="1"/>
    <col min="10" max="11" width="9.140625" style="57" customWidth="1"/>
    <col min="13" max="13" width="9.140625" style="57" customWidth="1"/>
    <col min="15" max="15" width="9.140625" style="57" customWidth="1"/>
  </cols>
  <sheetData>
    <row r="1" spans="1:17" ht="15.75">
      <c r="A1" s="1"/>
      <c r="B1" s="61" t="s">
        <v>72</v>
      </c>
      <c r="C1" s="105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13" t="s">
        <v>3</v>
      </c>
      <c r="E2" s="114"/>
      <c r="F2" s="115" t="s">
        <v>4</v>
      </c>
      <c r="G2" s="116"/>
      <c r="H2" s="116"/>
      <c r="I2" s="117"/>
      <c r="J2" s="74"/>
      <c r="K2" s="118" t="s">
        <v>3</v>
      </c>
      <c r="L2" s="119"/>
      <c r="M2" s="120" t="s">
        <v>4</v>
      </c>
      <c r="N2" s="121"/>
      <c r="O2" s="121"/>
      <c r="P2" s="122"/>
      <c r="Q2" s="38" t="s">
        <v>5</v>
      </c>
    </row>
    <row r="3" spans="1:17" ht="15.75">
      <c r="A3" s="21" t="s">
        <v>73</v>
      </c>
      <c r="B3" s="78" t="s">
        <v>71</v>
      </c>
      <c r="C3" s="77" t="s">
        <v>7</v>
      </c>
      <c r="D3" s="75" t="s">
        <v>8</v>
      </c>
      <c r="E3" s="37" t="s">
        <v>5</v>
      </c>
      <c r="F3" s="76" t="s">
        <v>9</v>
      </c>
      <c r="G3" s="12" t="s">
        <v>10</v>
      </c>
      <c r="H3" s="75" t="s">
        <v>11</v>
      </c>
      <c r="I3" s="12" t="s">
        <v>12</v>
      </c>
      <c r="J3" s="75" t="s">
        <v>7</v>
      </c>
      <c r="K3" s="75" t="s">
        <v>8</v>
      </c>
      <c r="L3" s="36" t="s">
        <v>5</v>
      </c>
      <c r="M3" s="75" t="s">
        <v>9</v>
      </c>
      <c r="N3" s="12" t="s">
        <v>10</v>
      </c>
      <c r="O3" s="75" t="s">
        <v>11</v>
      </c>
      <c r="P3" s="12" t="s">
        <v>13</v>
      </c>
      <c r="Q3" s="12" t="s">
        <v>14</v>
      </c>
    </row>
    <row r="4" spans="1:17" ht="15.75">
      <c r="A4" s="33" t="s">
        <v>84</v>
      </c>
      <c r="B4" s="66"/>
      <c r="C4" s="50"/>
      <c r="D4" s="50"/>
      <c r="E4" s="34"/>
      <c r="F4" s="71"/>
      <c r="G4" s="35"/>
      <c r="H4" s="50"/>
      <c r="I4" s="35"/>
      <c r="J4" s="50"/>
      <c r="K4" s="50"/>
      <c r="L4" s="22"/>
      <c r="M4" s="50"/>
      <c r="N4" s="35"/>
      <c r="O4" s="50"/>
      <c r="P4" s="35"/>
      <c r="Q4" s="35"/>
    </row>
    <row r="5" spans="1:17" ht="15">
      <c r="A5" s="13" t="s">
        <v>15</v>
      </c>
      <c r="B5" s="67">
        <f>JUL!B4</f>
        <v>395</v>
      </c>
      <c r="C5" s="67">
        <f>JUL!C4</f>
        <v>395</v>
      </c>
      <c r="D5" s="67">
        <f>JUL!D4</f>
        <v>328</v>
      </c>
      <c r="E5" s="14">
        <f>D5/C5</f>
        <v>0.830379746835443</v>
      </c>
      <c r="F5" s="67">
        <f>JUL!F4</f>
        <v>19</v>
      </c>
      <c r="G5" s="15">
        <f>F5/C5</f>
        <v>0.04810126582278481</v>
      </c>
      <c r="H5" s="67">
        <f>JUL!H4</f>
        <v>48</v>
      </c>
      <c r="I5" s="15">
        <f>H5/C5</f>
        <v>0.12151898734177215</v>
      </c>
      <c r="J5" s="67">
        <f>JUL!J4</f>
        <v>98</v>
      </c>
      <c r="K5" s="67">
        <f>JUL!K4</f>
        <v>90</v>
      </c>
      <c r="L5" s="14">
        <f>K5/J5</f>
        <v>0.9183673469387755</v>
      </c>
      <c r="M5" s="67">
        <f>JUL!M4</f>
        <v>1</v>
      </c>
      <c r="N5" s="14">
        <f>M5/J5</f>
        <v>0.01020408163265306</v>
      </c>
      <c r="O5" s="67">
        <f>JUL!O4</f>
        <v>7</v>
      </c>
      <c r="P5" s="14">
        <f>O5/J5</f>
        <v>0.07142857142857142</v>
      </c>
      <c r="Q5" s="15">
        <f>J5/C5</f>
        <v>0.2481012658227848</v>
      </c>
    </row>
    <row r="6" spans="1:17" ht="15">
      <c r="A6" s="13" t="s">
        <v>16</v>
      </c>
      <c r="B6" s="67">
        <f>JUL!B5</f>
        <v>246</v>
      </c>
      <c r="C6" s="67">
        <f>JUL!C5</f>
        <v>259</v>
      </c>
      <c r="D6" s="67">
        <f>JUL!D5</f>
        <v>237</v>
      </c>
      <c r="E6" s="14">
        <f>D6/C6</f>
        <v>0.915057915057915</v>
      </c>
      <c r="F6" s="67">
        <f>JUL!F5</f>
        <v>7</v>
      </c>
      <c r="G6" s="15">
        <f>F6/C6</f>
        <v>0.02702702702702703</v>
      </c>
      <c r="H6" s="67">
        <f>JUL!H5</f>
        <v>15</v>
      </c>
      <c r="I6" s="15">
        <f>H6/C6</f>
        <v>0.05791505791505792</v>
      </c>
      <c r="J6" s="67">
        <f>JUL!J5</f>
        <v>45</v>
      </c>
      <c r="K6" s="67">
        <f>JUL!K5</f>
        <v>40</v>
      </c>
      <c r="L6" s="14">
        <f>K6/J6</f>
        <v>0.8888888888888888</v>
      </c>
      <c r="M6" s="67">
        <f>JUL!M5</f>
        <v>0</v>
      </c>
      <c r="N6" s="14">
        <f>M6/J6</f>
        <v>0</v>
      </c>
      <c r="O6" s="67">
        <f>JUL!O5</f>
        <v>5</v>
      </c>
      <c r="P6" s="14">
        <f>O6/J6</f>
        <v>0.1111111111111111</v>
      </c>
      <c r="Q6" s="15">
        <f>J6/C6</f>
        <v>0.17374517374517376</v>
      </c>
    </row>
    <row r="7" spans="1:17" ht="15">
      <c r="A7" s="13" t="s">
        <v>22</v>
      </c>
      <c r="B7" s="67">
        <f>JUL!B11</f>
        <v>170</v>
      </c>
      <c r="C7" s="67">
        <f>JUL!C11</f>
        <v>195</v>
      </c>
      <c r="D7" s="67">
        <f>JUL!D11</f>
        <v>183</v>
      </c>
      <c r="E7" s="14">
        <f>D7/C7</f>
        <v>0.9384615384615385</v>
      </c>
      <c r="F7" s="67">
        <f>JUL!F11</f>
        <v>3</v>
      </c>
      <c r="G7" s="15">
        <f>F7/C7</f>
        <v>0.015384615384615385</v>
      </c>
      <c r="H7" s="67">
        <f>JUL!H11</f>
        <v>9</v>
      </c>
      <c r="I7" s="15">
        <f>H7/C7</f>
        <v>0.046153846153846156</v>
      </c>
      <c r="J7" s="67">
        <f>JUL!J11</f>
        <v>16</v>
      </c>
      <c r="K7" s="67">
        <f>JUL!K11</f>
        <v>14</v>
      </c>
      <c r="L7" s="14">
        <f>K7/J7</f>
        <v>0.875</v>
      </c>
      <c r="M7" s="67">
        <f>JUL!M11</f>
        <v>0</v>
      </c>
      <c r="N7" s="14">
        <f>M7/J7</f>
        <v>0</v>
      </c>
      <c r="O7" s="67">
        <f>JUL!O11</f>
        <v>2</v>
      </c>
      <c r="P7" s="14">
        <f>O7/J7</f>
        <v>0.125</v>
      </c>
      <c r="Q7" s="15">
        <f>J7/C7</f>
        <v>0.08205128205128205</v>
      </c>
    </row>
    <row r="8" spans="1:17" ht="15.75">
      <c r="A8" s="7" t="s">
        <v>23</v>
      </c>
      <c r="B8" s="68">
        <f>SUM(B5:B6)</f>
        <v>641</v>
      </c>
      <c r="C8" s="68">
        <f>SUM(C5:C6)</f>
        <v>654</v>
      </c>
      <c r="D8" s="68">
        <f>SUM(D5:D6)</f>
        <v>565</v>
      </c>
      <c r="E8" s="82">
        <f>D8/C8</f>
        <v>0.863914373088685</v>
      </c>
      <c r="F8" s="68">
        <f>SUM(F5:F6)</f>
        <v>26</v>
      </c>
      <c r="G8" s="16">
        <f>F8/C8</f>
        <v>0.039755351681957186</v>
      </c>
      <c r="H8" s="68">
        <f>SUM(H5:H6)</f>
        <v>63</v>
      </c>
      <c r="I8" s="16">
        <f>H8/C8</f>
        <v>0.0963302752293578</v>
      </c>
      <c r="J8" s="68">
        <f>SUM(J5:J6)</f>
        <v>143</v>
      </c>
      <c r="K8" s="68">
        <f>SUM(K5:K6)</f>
        <v>130</v>
      </c>
      <c r="L8" s="82">
        <f>K8/J8</f>
        <v>0.9090909090909091</v>
      </c>
      <c r="M8" s="68">
        <f>SUM(M5:M6)</f>
        <v>1</v>
      </c>
      <c r="N8" s="82">
        <f>M8/J8</f>
        <v>0.006993006993006993</v>
      </c>
      <c r="O8" s="68">
        <f>SUM(O5:O6)</f>
        <v>12</v>
      </c>
      <c r="P8" s="82">
        <f>O8/J8</f>
        <v>0.08391608391608392</v>
      </c>
      <c r="Q8" s="16">
        <f>J8/C8</f>
        <v>0.21865443425076453</v>
      </c>
    </row>
    <row r="9" spans="1:17" ht="15">
      <c r="A9" s="17"/>
      <c r="B9" s="47"/>
      <c r="C9" s="47"/>
      <c r="D9" s="47"/>
      <c r="E9" s="18"/>
      <c r="F9" s="54"/>
      <c r="G9" s="19"/>
      <c r="H9" s="55"/>
      <c r="I9" s="19"/>
      <c r="J9" s="47"/>
      <c r="K9" s="47"/>
      <c r="L9" s="18"/>
      <c r="M9" s="54"/>
      <c r="N9" s="18"/>
      <c r="O9" s="54"/>
      <c r="P9" s="18"/>
      <c r="Q9" s="19"/>
    </row>
    <row r="10" spans="1:17" ht="15">
      <c r="A10" s="13" t="s">
        <v>25</v>
      </c>
      <c r="B10" s="67">
        <f>JUL!B15</f>
        <v>0</v>
      </c>
      <c r="C10" s="67">
        <f>JUL!C15</f>
        <v>0</v>
      </c>
      <c r="D10" s="67">
        <f>JUL!D15</f>
        <v>0</v>
      </c>
      <c r="E10" s="14" t="e">
        <f>D10/C10</f>
        <v>#DIV/0!</v>
      </c>
      <c r="F10" s="67">
        <f>JUL!F15</f>
        <v>0</v>
      </c>
      <c r="G10" s="15" t="e">
        <f>F10/C10</f>
        <v>#DIV/0!</v>
      </c>
      <c r="H10" s="67">
        <f>JUL!H15</f>
        <v>0</v>
      </c>
      <c r="I10" s="15" t="e">
        <f>H10/C10</f>
        <v>#DIV/0!</v>
      </c>
      <c r="J10" s="67">
        <f>JUL!J15</f>
        <v>0</v>
      </c>
      <c r="K10" s="67">
        <f>JUL!K15</f>
        <v>0</v>
      </c>
      <c r="L10" s="14" t="e">
        <f>K10/J10</f>
        <v>#DIV/0!</v>
      </c>
      <c r="M10" s="67">
        <f>JUL!M15</f>
        <v>0</v>
      </c>
      <c r="N10" s="14" t="e">
        <f>M10/J10</f>
        <v>#DIV/0!</v>
      </c>
      <c r="O10" s="67">
        <f>JUL!O15</f>
        <v>0</v>
      </c>
      <c r="P10" s="14" t="e">
        <f>O10/J10</f>
        <v>#DIV/0!</v>
      </c>
      <c r="Q10" s="15" t="e">
        <f>J10/C10</f>
        <v>#DIV/0!</v>
      </c>
    </row>
    <row r="11" spans="1:17" ht="15">
      <c r="A11" s="13" t="s">
        <v>26</v>
      </c>
      <c r="B11" s="67">
        <f>JUL!B16</f>
        <v>0</v>
      </c>
      <c r="C11" s="67">
        <f>JUL!C16</f>
        <v>0</v>
      </c>
      <c r="D11" s="67">
        <f>JUL!D16</f>
        <v>0</v>
      </c>
      <c r="E11" s="14" t="e">
        <f>D11/C11</f>
        <v>#DIV/0!</v>
      </c>
      <c r="F11" s="67">
        <f>JUL!F16</f>
        <v>0</v>
      </c>
      <c r="G11" s="15" t="e">
        <f>F11/C11</f>
        <v>#DIV/0!</v>
      </c>
      <c r="H11" s="67">
        <f>JUL!H16</f>
        <v>0</v>
      </c>
      <c r="I11" s="15" t="e">
        <f>H11/C11</f>
        <v>#DIV/0!</v>
      </c>
      <c r="J11" s="67">
        <f>JUL!J16</f>
        <v>0</v>
      </c>
      <c r="K11" s="67">
        <f>JUL!K16</f>
        <v>0</v>
      </c>
      <c r="L11" s="14" t="e">
        <f>K11/J11</f>
        <v>#DIV/0!</v>
      </c>
      <c r="M11" s="67">
        <f>JUL!M16</f>
        <v>0</v>
      </c>
      <c r="N11" s="14" t="e">
        <f>M11/J11</f>
        <v>#DIV/0!</v>
      </c>
      <c r="O11" s="67">
        <f>JUL!O16</f>
        <v>0</v>
      </c>
      <c r="P11" s="14" t="e">
        <f>O11/J11</f>
        <v>#DIV/0!</v>
      </c>
      <c r="Q11" s="15" t="e">
        <f>J11/C11</f>
        <v>#DIV/0!</v>
      </c>
    </row>
    <row r="12" spans="1:17" ht="15">
      <c r="A12" s="13" t="s">
        <v>91</v>
      </c>
      <c r="B12" s="67">
        <f>JUL!B18</f>
        <v>1178</v>
      </c>
      <c r="C12" s="67">
        <f>JUL!C18</f>
        <v>1284</v>
      </c>
      <c r="D12" s="67">
        <f>JUL!D18</f>
        <v>1104</v>
      </c>
      <c r="E12" s="14">
        <f>D12/C12</f>
        <v>0.8598130841121495</v>
      </c>
      <c r="F12" s="67">
        <f>JUL!F18</f>
        <v>123</v>
      </c>
      <c r="G12" s="15">
        <f>F12/C12</f>
        <v>0.09579439252336448</v>
      </c>
      <c r="H12" s="67">
        <f>JUL!H18</f>
        <v>57</v>
      </c>
      <c r="I12" s="15">
        <f>H12/C12</f>
        <v>0.04439252336448598</v>
      </c>
      <c r="J12" s="67">
        <f>JUL!J18</f>
        <v>320</v>
      </c>
      <c r="K12" s="67">
        <f>JUL!K18</f>
        <v>243</v>
      </c>
      <c r="L12" s="14">
        <f>K12/J12</f>
        <v>0.759375</v>
      </c>
      <c r="M12" s="67">
        <f>JUL!M18</f>
        <v>43</v>
      </c>
      <c r="N12" s="14">
        <f>M12/J12</f>
        <v>0.134375</v>
      </c>
      <c r="O12" s="67">
        <f>JUL!O18</f>
        <v>34</v>
      </c>
      <c r="P12" s="14">
        <f>O12/J12</f>
        <v>0.10625</v>
      </c>
      <c r="Q12" s="15">
        <f>J12/C12</f>
        <v>0.24922118380062305</v>
      </c>
    </row>
    <row r="13" spans="1:17" ht="15">
      <c r="A13" s="13" t="s">
        <v>31</v>
      </c>
      <c r="B13" s="67">
        <f>JUL!B23</f>
        <v>0</v>
      </c>
      <c r="C13" s="67">
        <f>JUL!C23</f>
        <v>0</v>
      </c>
      <c r="D13" s="67">
        <f>JUL!D23</f>
        <v>0</v>
      </c>
      <c r="E13" s="14" t="e">
        <f>D13/C13</f>
        <v>#DIV/0!</v>
      </c>
      <c r="F13" s="67">
        <f>JUL!F23</f>
        <v>0</v>
      </c>
      <c r="G13" s="15" t="e">
        <f>F13/C13</f>
        <v>#DIV/0!</v>
      </c>
      <c r="H13" s="67">
        <f>JUL!H23</f>
        <v>0</v>
      </c>
      <c r="I13" s="15" t="e">
        <f>H13/C13</f>
        <v>#DIV/0!</v>
      </c>
      <c r="J13" s="67">
        <f>JUL!J23</f>
        <v>0</v>
      </c>
      <c r="K13" s="67">
        <f>JUL!K23</f>
        <v>0</v>
      </c>
      <c r="L13" s="14" t="e">
        <f>K13/J13</f>
        <v>#DIV/0!</v>
      </c>
      <c r="M13" s="67">
        <f>JUL!M23</f>
        <v>0</v>
      </c>
      <c r="N13" s="14" t="e">
        <f>M13/J13</f>
        <v>#DIV/0!</v>
      </c>
      <c r="O13" s="67">
        <f>JUL!O23</f>
        <v>0</v>
      </c>
      <c r="P13" s="14" t="e">
        <f>O13/J13</f>
        <v>#DIV/0!</v>
      </c>
      <c r="Q13" s="15" t="e">
        <f>J13/C13</f>
        <v>#DIV/0!</v>
      </c>
    </row>
    <row r="14" spans="1:17" ht="15.75">
      <c r="A14" s="7" t="s">
        <v>32</v>
      </c>
      <c r="B14" s="68">
        <f>SUM(B10:B13)</f>
        <v>1178</v>
      </c>
      <c r="C14" s="68">
        <f>SUM(C10:C13)</f>
        <v>1284</v>
      </c>
      <c r="D14" s="68">
        <f>SUM(D10:D13)</f>
        <v>1104</v>
      </c>
      <c r="E14" s="82">
        <f>D14/C14</f>
        <v>0.8598130841121495</v>
      </c>
      <c r="F14" s="68">
        <f>SUM(F10:F13)</f>
        <v>123</v>
      </c>
      <c r="G14" s="16">
        <f>F14/C14</f>
        <v>0.09579439252336448</v>
      </c>
      <c r="H14" s="68">
        <f>SUM(H10:H13)</f>
        <v>57</v>
      </c>
      <c r="I14" s="16">
        <f>H14/C14</f>
        <v>0.04439252336448598</v>
      </c>
      <c r="J14" s="68">
        <f>SUM(J10:J13)</f>
        <v>320</v>
      </c>
      <c r="K14" s="68">
        <f>SUM(K10:K13)</f>
        <v>243</v>
      </c>
      <c r="L14" s="82">
        <f>K14/J14</f>
        <v>0.759375</v>
      </c>
      <c r="M14" s="68">
        <f>SUM(M10:M13)</f>
        <v>43</v>
      </c>
      <c r="N14" s="82">
        <f>M14/J14</f>
        <v>0.134375</v>
      </c>
      <c r="O14" s="68">
        <f>SUM(O10:O13)</f>
        <v>34</v>
      </c>
      <c r="P14" s="82">
        <f>O14/J14</f>
        <v>0.10625</v>
      </c>
      <c r="Q14" s="16">
        <f>J14/C14</f>
        <v>0.24922118380062305</v>
      </c>
    </row>
    <row r="15" spans="1:17" ht="15">
      <c r="A15" s="13"/>
      <c r="B15" s="67"/>
      <c r="C15" s="67"/>
      <c r="D15" s="67"/>
      <c r="E15" s="14"/>
      <c r="F15" s="72"/>
      <c r="G15" s="15"/>
      <c r="H15" s="67"/>
      <c r="I15" s="15"/>
      <c r="J15" s="67"/>
      <c r="K15" s="67"/>
      <c r="L15" s="14"/>
      <c r="M15" s="72"/>
      <c r="N15" s="14"/>
      <c r="O15" s="72"/>
      <c r="P15" s="14"/>
      <c r="Q15" s="15"/>
    </row>
    <row r="16" spans="1:17" ht="15">
      <c r="A16" s="13" t="s">
        <v>39</v>
      </c>
      <c r="B16" s="67">
        <f>JUL!B32</f>
        <v>340</v>
      </c>
      <c r="C16" s="67">
        <f>JUL!C32</f>
        <v>364</v>
      </c>
      <c r="D16" s="67">
        <f>JUL!D32</f>
        <v>320</v>
      </c>
      <c r="E16" s="14">
        <f>D16/C16</f>
        <v>0.8791208791208791</v>
      </c>
      <c r="F16" s="67">
        <f>JUL!F32</f>
        <v>22</v>
      </c>
      <c r="G16" s="15">
        <f>F16/C16</f>
        <v>0.06043956043956044</v>
      </c>
      <c r="H16" s="67">
        <f>JUL!H32</f>
        <v>22</v>
      </c>
      <c r="I16" s="15">
        <f>H16/C16</f>
        <v>0.06043956043956044</v>
      </c>
      <c r="J16" s="67">
        <f>JUL!J32</f>
        <v>137</v>
      </c>
      <c r="K16" s="67">
        <f>JUL!K32</f>
        <v>115</v>
      </c>
      <c r="L16" s="14">
        <f>K16/J16</f>
        <v>0.8394160583941606</v>
      </c>
      <c r="M16" s="67">
        <f>JUL!M32</f>
        <v>6</v>
      </c>
      <c r="N16" s="14">
        <f>M16/J16</f>
        <v>0.043795620437956206</v>
      </c>
      <c r="O16" s="67">
        <f>JUL!O32</f>
        <v>16</v>
      </c>
      <c r="P16" s="14">
        <f>O16/J16</f>
        <v>0.11678832116788321</v>
      </c>
      <c r="Q16" s="15">
        <f>J16/C16</f>
        <v>0.37637362637362637</v>
      </c>
    </row>
    <row r="17" spans="1:17" ht="15.75">
      <c r="A17" s="7" t="s">
        <v>42</v>
      </c>
      <c r="B17" s="68">
        <f>B16</f>
        <v>340</v>
      </c>
      <c r="C17" s="68">
        <f>C16</f>
        <v>364</v>
      </c>
      <c r="D17" s="68">
        <f>D16</f>
        <v>320</v>
      </c>
      <c r="E17" s="82">
        <f>D17/C17</f>
        <v>0.8791208791208791</v>
      </c>
      <c r="F17" s="68">
        <f>F16</f>
        <v>22</v>
      </c>
      <c r="G17" s="16">
        <f>F17/C17</f>
        <v>0.06043956043956044</v>
      </c>
      <c r="H17" s="68">
        <f>H16</f>
        <v>22</v>
      </c>
      <c r="I17" s="16">
        <f>H17/C17</f>
        <v>0.06043956043956044</v>
      </c>
      <c r="J17" s="68">
        <f>J16</f>
        <v>137</v>
      </c>
      <c r="K17" s="68">
        <f>K16</f>
        <v>115</v>
      </c>
      <c r="L17" s="82">
        <f>K17/J17</f>
        <v>0.8394160583941606</v>
      </c>
      <c r="M17" s="68">
        <f>M16</f>
        <v>6</v>
      </c>
      <c r="N17" s="82">
        <f>M17/J17</f>
        <v>0.043795620437956206</v>
      </c>
      <c r="O17" s="68">
        <f>O16</f>
        <v>16</v>
      </c>
      <c r="P17" s="82">
        <f>O17/J17</f>
        <v>0.11678832116788321</v>
      </c>
      <c r="Q17" s="16">
        <f>J17/C17</f>
        <v>0.37637362637362637</v>
      </c>
    </row>
    <row r="18" spans="1:17" ht="15">
      <c r="A18" s="17"/>
      <c r="B18" s="47"/>
      <c r="C18" s="47"/>
      <c r="D18" s="47"/>
      <c r="E18" s="18"/>
      <c r="F18" s="54"/>
      <c r="G18" s="19"/>
      <c r="H18" s="55"/>
      <c r="I18" s="19"/>
      <c r="J18" s="47"/>
      <c r="K18" s="47"/>
      <c r="L18" s="18"/>
      <c r="M18" s="54"/>
      <c r="N18" s="18"/>
      <c r="O18" s="54"/>
      <c r="P18" s="18"/>
      <c r="Q18" s="19"/>
    </row>
    <row r="19" spans="1:17" ht="15.75">
      <c r="A19" s="7" t="s">
        <v>75</v>
      </c>
      <c r="B19" s="68">
        <f>B8+B14+B17</f>
        <v>2159</v>
      </c>
      <c r="C19" s="68">
        <f>C8+C14+C17</f>
        <v>2302</v>
      </c>
      <c r="D19" s="68">
        <f>D8+D14+D17</f>
        <v>1989</v>
      </c>
      <c r="E19" s="82">
        <f>D19/C19</f>
        <v>0.864031277150304</v>
      </c>
      <c r="F19" s="68">
        <f>F8+F14+F17</f>
        <v>171</v>
      </c>
      <c r="G19" s="16">
        <f>F19/C19</f>
        <v>0.07428323197219809</v>
      </c>
      <c r="H19" s="68">
        <f>H8+H14+H17</f>
        <v>142</v>
      </c>
      <c r="I19" s="16">
        <f>H19/C19</f>
        <v>0.06168549087749783</v>
      </c>
      <c r="J19" s="68">
        <f>J8+J14+J17</f>
        <v>600</v>
      </c>
      <c r="K19" s="68">
        <f>K8+K14+K17</f>
        <v>488</v>
      </c>
      <c r="L19" s="82">
        <f>K19/J19</f>
        <v>0.8133333333333334</v>
      </c>
      <c r="M19" s="68">
        <f>M8+M14+M17</f>
        <v>50</v>
      </c>
      <c r="N19" s="82">
        <f>M19/J19</f>
        <v>0.08333333333333333</v>
      </c>
      <c r="O19" s="68">
        <f>O8+O14+O17</f>
        <v>62</v>
      </c>
      <c r="P19" s="82">
        <f>O19/J19</f>
        <v>0.10333333333333333</v>
      </c>
      <c r="Q19" s="16">
        <f>J19/C19</f>
        <v>0.26064291920069504</v>
      </c>
    </row>
    <row r="20" spans="1:17" ht="15.75">
      <c r="A20" s="1"/>
      <c r="B20" s="50"/>
      <c r="C20" s="47"/>
      <c r="D20" s="47"/>
      <c r="E20" s="18"/>
      <c r="F20" s="54"/>
      <c r="G20" s="19"/>
      <c r="H20" s="55"/>
      <c r="I20" s="19"/>
      <c r="J20" s="47"/>
      <c r="K20" s="47"/>
      <c r="L20" s="18"/>
      <c r="M20" s="54"/>
      <c r="N20" s="18"/>
      <c r="O20" s="54"/>
      <c r="P20" s="18"/>
      <c r="Q20" s="19"/>
    </row>
    <row r="21" spans="1:17" ht="15.75">
      <c r="A21" s="7" t="s">
        <v>70</v>
      </c>
      <c r="B21" s="67">
        <f>JUL!B71</f>
        <v>5319</v>
      </c>
      <c r="C21" s="67">
        <f>JUL!C71</f>
        <v>5615</v>
      </c>
      <c r="D21" s="67">
        <f>JUL!D71</f>
        <v>4485</v>
      </c>
      <c r="E21" s="82">
        <f>D21/C21</f>
        <v>0.798753339269813</v>
      </c>
      <c r="F21" s="67">
        <f>JUL!F71</f>
        <v>718</v>
      </c>
      <c r="G21" s="16">
        <f>F21/C21</f>
        <v>0.12787177203918076</v>
      </c>
      <c r="H21" s="67">
        <f>JUL!H71</f>
        <v>412</v>
      </c>
      <c r="I21" s="16">
        <f>H21/C21</f>
        <v>0.07337488869100624</v>
      </c>
      <c r="J21" s="67">
        <f>JUL!J71</f>
        <v>1272</v>
      </c>
      <c r="K21" s="67">
        <f>JUL!K71</f>
        <v>911</v>
      </c>
      <c r="L21" s="82">
        <f>K21/J21</f>
        <v>0.7161949685534591</v>
      </c>
      <c r="M21" s="67">
        <f>JUL!M71</f>
        <v>199</v>
      </c>
      <c r="N21" s="82">
        <f>M21/J21</f>
        <v>0.15644654088050314</v>
      </c>
      <c r="O21" s="67">
        <f>JUL!O71</f>
        <v>167</v>
      </c>
      <c r="P21" s="82">
        <f>O21/J21</f>
        <v>0.13128930817610063</v>
      </c>
      <c r="Q21" s="16">
        <f>J21/C21</f>
        <v>0.22653606411398042</v>
      </c>
    </row>
    <row r="22" spans="1:17" ht="12.75">
      <c r="A22" s="28"/>
      <c r="B22" s="69"/>
      <c r="C22" s="69"/>
      <c r="D22" s="69"/>
      <c r="E22" s="29"/>
      <c r="F22" s="69"/>
      <c r="G22" s="29"/>
      <c r="H22" s="69"/>
      <c r="I22" s="29"/>
      <c r="J22" s="69"/>
      <c r="K22" s="69"/>
      <c r="L22" s="29"/>
      <c r="M22" s="69"/>
      <c r="N22" s="29"/>
      <c r="O22" s="69"/>
      <c r="P22" s="29"/>
      <c r="Q22" s="29"/>
    </row>
    <row r="23" spans="1:17" ht="15.75">
      <c r="A23" s="30" t="s">
        <v>85</v>
      </c>
      <c r="B23" s="70"/>
      <c r="C23" s="70"/>
      <c r="D23" s="70"/>
      <c r="E23" s="31"/>
      <c r="F23" s="73"/>
      <c r="G23" s="32"/>
      <c r="H23" s="70"/>
      <c r="I23" s="32"/>
      <c r="J23" s="70"/>
      <c r="K23" s="70"/>
      <c r="L23" s="31"/>
      <c r="M23" s="73"/>
      <c r="N23" s="31"/>
      <c r="O23" s="73"/>
      <c r="P23" s="31"/>
      <c r="Q23" s="32"/>
    </row>
    <row r="24" spans="1:17" ht="15">
      <c r="A24" s="13" t="s">
        <v>15</v>
      </c>
      <c r="B24" s="67">
        <f>AUG!B4</f>
        <v>436</v>
      </c>
      <c r="C24" s="67">
        <f>AUG!C4</f>
        <v>492</v>
      </c>
      <c r="D24" s="67">
        <f>AUG!D4</f>
        <v>406</v>
      </c>
      <c r="E24" s="14">
        <f>D24/C24</f>
        <v>0.8252032520325203</v>
      </c>
      <c r="F24" s="67">
        <f>AUG!F4</f>
        <v>12</v>
      </c>
      <c r="G24" s="15">
        <f>F24/C24</f>
        <v>0.024390243902439025</v>
      </c>
      <c r="H24" s="67">
        <f>AUG!H4</f>
        <v>74</v>
      </c>
      <c r="I24" s="15">
        <f>H24/C24</f>
        <v>0.15040650406504066</v>
      </c>
      <c r="J24" s="67">
        <f>AUG!J4</f>
        <v>154</v>
      </c>
      <c r="K24" s="67">
        <f>AUG!K4</f>
        <v>132</v>
      </c>
      <c r="L24" s="14">
        <f>K24/J24</f>
        <v>0.8571428571428571</v>
      </c>
      <c r="M24" s="67">
        <f>AUG!M4</f>
        <v>3</v>
      </c>
      <c r="N24" s="14">
        <f>M24/J24</f>
        <v>0.01948051948051948</v>
      </c>
      <c r="O24" s="67">
        <f>AUG!O4</f>
        <v>19</v>
      </c>
      <c r="P24" s="14">
        <f>O24/J24</f>
        <v>0.12337662337662338</v>
      </c>
      <c r="Q24" s="15">
        <f>J24/C24</f>
        <v>0.3130081300813008</v>
      </c>
    </row>
    <row r="25" spans="1:17" ht="15">
      <c r="A25" s="13" t="s">
        <v>16</v>
      </c>
      <c r="B25" s="67">
        <f>AUG!B5</f>
        <v>278</v>
      </c>
      <c r="C25" s="67">
        <f>AUG!C5</f>
        <v>300</v>
      </c>
      <c r="D25" s="67">
        <f>AUG!D5</f>
        <v>278</v>
      </c>
      <c r="E25" s="14">
        <f>D25/C25</f>
        <v>0.9266666666666666</v>
      </c>
      <c r="F25" s="67">
        <f>AUG!F5</f>
        <v>9</v>
      </c>
      <c r="G25" s="15">
        <f>F25/C25</f>
        <v>0.03</v>
      </c>
      <c r="H25" s="67">
        <f>AUG!H5</f>
        <v>13</v>
      </c>
      <c r="I25" s="15">
        <f>H25/C25</f>
        <v>0.043333333333333335</v>
      </c>
      <c r="J25" s="67">
        <f>AUG!J5</f>
        <v>64</v>
      </c>
      <c r="K25" s="67">
        <f>AUG!K5</f>
        <v>59</v>
      </c>
      <c r="L25" s="14">
        <f>K25/J25</f>
        <v>0.921875</v>
      </c>
      <c r="M25" s="67">
        <f>AUG!M5</f>
        <v>1</v>
      </c>
      <c r="N25" s="14">
        <f>M25/J25</f>
        <v>0.015625</v>
      </c>
      <c r="O25" s="67">
        <f>AUG!O5</f>
        <v>4</v>
      </c>
      <c r="P25" s="14">
        <f>O25/J25</f>
        <v>0.0625</v>
      </c>
      <c r="Q25" s="15">
        <f>J25/C25</f>
        <v>0.21333333333333335</v>
      </c>
    </row>
    <row r="26" spans="1:17" ht="15">
      <c r="A26" s="13" t="s">
        <v>22</v>
      </c>
      <c r="B26" s="67">
        <f>AUG!B11</f>
        <v>238</v>
      </c>
      <c r="C26" s="67">
        <f>AUG!C11</f>
        <v>251</v>
      </c>
      <c r="D26" s="67">
        <f>AUG!D11</f>
        <v>238</v>
      </c>
      <c r="E26" s="14">
        <f>D26/C26</f>
        <v>0.9482071713147411</v>
      </c>
      <c r="F26" s="67">
        <f>AUG!F11</f>
        <v>3</v>
      </c>
      <c r="G26" s="15">
        <f>F26/C26</f>
        <v>0.01195219123505976</v>
      </c>
      <c r="H26" s="67">
        <f>AUG!H11</f>
        <v>10</v>
      </c>
      <c r="I26" s="15">
        <f>H26/C26</f>
        <v>0.0398406374501992</v>
      </c>
      <c r="J26" s="67">
        <f>AUG!J11</f>
        <v>25</v>
      </c>
      <c r="K26" s="67">
        <f>AUG!K11</f>
        <v>22</v>
      </c>
      <c r="L26" s="14">
        <f>K26/J26</f>
        <v>0.88</v>
      </c>
      <c r="M26" s="67">
        <f>AUG!M11</f>
        <v>1</v>
      </c>
      <c r="N26" s="14">
        <f>M26/J26</f>
        <v>0.04</v>
      </c>
      <c r="O26" s="67">
        <f>AUG!O11</f>
        <v>2</v>
      </c>
      <c r="P26" s="14">
        <f>O26/J26</f>
        <v>0.08</v>
      </c>
      <c r="Q26" s="15">
        <f>J26/C26</f>
        <v>0.099601593625498</v>
      </c>
    </row>
    <row r="27" spans="1:17" ht="15.75">
      <c r="A27" s="7" t="s">
        <v>23</v>
      </c>
      <c r="B27" s="68">
        <f>SUM(B24:B25)</f>
        <v>714</v>
      </c>
      <c r="C27" s="68">
        <f>SUM(C24:C25)</f>
        <v>792</v>
      </c>
      <c r="D27" s="68">
        <f>SUM(D24:D25)</f>
        <v>684</v>
      </c>
      <c r="E27" s="82">
        <f>D27/C27</f>
        <v>0.8636363636363636</v>
      </c>
      <c r="F27" s="68">
        <f>SUM(F24:F25)</f>
        <v>21</v>
      </c>
      <c r="G27" s="16">
        <f>F27/C27</f>
        <v>0.026515151515151516</v>
      </c>
      <c r="H27" s="68">
        <f>SUM(H24:H25)</f>
        <v>87</v>
      </c>
      <c r="I27" s="16">
        <f>H27/C27</f>
        <v>0.10984848484848485</v>
      </c>
      <c r="J27" s="68">
        <f>SUM(J24:J25)</f>
        <v>218</v>
      </c>
      <c r="K27" s="68">
        <f>SUM(K24:K25)</f>
        <v>191</v>
      </c>
      <c r="L27" s="82">
        <f>K27/J27</f>
        <v>0.8761467889908257</v>
      </c>
      <c r="M27" s="68">
        <f>SUM(M24:M25)</f>
        <v>4</v>
      </c>
      <c r="N27" s="82">
        <f>M27/J27</f>
        <v>0.01834862385321101</v>
      </c>
      <c r="O27" s="68">
        <f>SUM(O24:O25)</f>
        <v>23</v>
      </c>
      <c r="P27" s="82">
        <f>O27/J27</f>
        <v>0.10550458715596331</v>
      </c>
      <c r="Q27" s="16">
        <f>J27/C27</f>
        <v>0.27525252525252525</v>
      </c>
    </row>
    <row r="28" spans="1:17" ht="15">
      <c r="A28" s="17"/>
      <c r="B28" s="47"/>
      <c r="C28" s="47"/>
      <c r="D28" s="47"/>
      <c r="E28" s="18"/>
      <c r="F28" s="54"/>
      <c r="G28" s="19"/>
      <c r="H28" s="55"/>
      <c r="I28" s="19"/>
      <c r="J28" s="47"/>
      <c r="K28" s="47"/>
      <c r="L28" s="18"/>
      <c r="M28" s="54"/>
      <c r="N28" s="18"/>
      <c r="O28" s="54"/>
      <c r="P28" s="18"/>
      <c r="Q28" s="19"/>
    </row>
    <row r="29" spans="1:17" ht="15">
      <c r="A29" s="13" t="s">
        <v>25</v>
      </c>
      <c r="B29" s="67">
        <f>AUG!B15</f>
        <v>0</v>
      </c>
      <c r="C29" s="67">
        <f>AUG!C15</f>
        <v>0</v>
      </c>
      <c r="D29" s="67">
        <f>AUG!D15</f>
        <v>0</v>
      </c>
      <c r="E29" s="14" t="e">
        <f>D29/C29</f>
        <v>#DIV/0!</v>
      </c>
      <c r="F29" s="67">
        <f>AUG!F15</f>
        <v>0</v>
      </c>
      <c r="G29" s="15" t="e">
        <f>F29/C29</f>
        <v>#DIV/0!</v>
      </c>
      <c r="H29" s="67">
        <f>AUG!H15</f>
        <v>0</v>
      </c>
      <c r="I29" s="15" t="e">
        <f>H29/C29</f>
        <v>#DIV/0!</v>
      </c>
      <c r="J29" s="67">
        <f>AUG!J15</f>
        <v>0</v>
      </c>
      <c r="K29" s="67">
        <f>AUG!K15</f>
        <v>0</v>
      </c>
      <c r="L29" s="14" t="e">
        <f>K29/J29</f>
        <v>#DIV/0!</v>
      </c>
      <c r="M29" s="67">
        <f>AUG!M15</f>
        <v>0</v>
      </c>
      <c r="N29" s="14" t="e">
        <f>M29/J29</f>
        <v>#DIV/0!</v>
      </c>
      <c r="O29" s="67">
        <f>AUG!O15</f>
        <v>0</v>
      </c>
      <c r="P29" s="14" t="e">
        <f>O29/J29</f>
        <v>#DIV/0!</v>
      </c>
      <c r="Q29" s="15" t="e">
        <f>J29/C29</f>
        <v>#DIV/0!</v>
      </c>
    </row>
    <row r="30" spans="1:17" ht="15">
      <c r="A30" s="13" t="s">
        <v>26</v>
      </c>
      <c r="B30" s="67">
        <f>AUG!B16</f>
        <v>0</v>
      </c>
      <c r="C30" s="67">
        <f>AUG!C16</f>
        <v>0</v>
      </c>
      <c r="D30" s="67">
        <f>AUG!D16</f>
        <v>0</v>
      </c>
      <c r="E30" s="14" t="e">
        <f>D30/C30</f>
        <v>#DIV/0!</v>
      </c>
      <c r="F30" s="67">
        <f>AUG!F16</f>
        <v>0</v>
      </c>
      <c r="G30" s="15" t="e">
        <f>F30/C30</f>
        <v>#DIV/0!</v>
      </c>
      <c r="H30" s="67">
        <f>AUG!H16</f>
        <v>0</v>
      </c>
      <c r="I30" s="15" t="e">
        <f>H30/C30</f>
        <v>#DIV/0!</v>
      </c>
      <c r="J30" s="67">
        <f>AUG!J16</f>
        <v>0</v>
      </c>
      <c r="K30" s="67">
        <f>AUG!K16</f>
        <v>0</v>
      </c>
      <c r="L30" s="14" t="e">
        <f>K30/J30</f>
        <v>#DIV/0!</v>
      </c>
      <c r="M30" s="67">
        <f>AUG!M16</f>
        <v>0</v>
      </c>
      <c r="N30" s="14" t="e">
        <f>M30/J30</f>
        <v>#DIV/0!</v>
      </c>
      <c r="O30" s="67">
        <f>AUG!O16</f>
        <v>0</v>
      </c>
      <c r="P30" s="14" t="e">
        <f>O30/J30</f>
        <v>#DIV/0!</v>
      </c>
      <c r="Q30" s="15" t="e">
        <f>J30/C30</f>
        <v>#DIV/0!</v>
      </c>
    </row>
    <row r="31" spans="1:17" ht="15">
      <c r="A31" s="13" t="s">
        <v>91</v>
      </c>
      <c r="B31" s="67">
        <f>AUG!B18</f>
        <v>1376</v>
      </c>
      <c r="C31" s="67">
        <f>AUG!C18</f>
        <v>1263</v>
      </c>
      <c r="D31" s="67">
        <f>AUG!D18</f>
        <v>1000</v>
      </c>
      <c r="E31" s="14">
        <f>D31/C31</f>
        <v>0.7917656373713381</v>
      </c>
      <c r="F31" s="67">
        <f>AUG!F18</f>
        <v>181</v>
      </c>
      <c r="G31" s="15">
        <f>F31/C31</f>
        <v>0.14330958036421218</v>
      </c>
      <c r="H31" s="67">
        <f>AUG!H18</f>
        <v>82</v>
      </c>
      <c r="I31" s="15">
        <f>H31/C31</f>
        <v>0.06492478226444973</v>
      </c>
      <c r="J31" s="67">
        <f>AUG!J18</f>
        <v>320</v>
      </c>
      <c r="K31" s="67">
        <f>AUG!K18</f>
        <v>238</v>
      </c>
      <c r="L31" s="14">
        <f>K31/J31</f>
        <v>0.74375</v>
      </c>
      <c r="M31" s="67">
        <f>AUG!M18</f>
        <v>51</v>
      </c>
      <c r="N31" s="14">
        <f>M31/J31</f>
        <v>0.159375</v>
      </c>
      <c r="O31" s="67">
        <f>AUG!O18</f>
        <v>31</v>
      </c>
      <c r="P31" s="14">
        <f>O31/J31</f>
        <v>0.096875</v>
      </c>
      <c r="Q31" s="15">
        <f>J31/C31</f>
        <v>0.25336500395882816</v>
      </c>
    </row>
    <row r="32" spans="1:17" ht="15">
      <c r="A32" s="13" t="s">
        <v>31</v>
      </c>
      <c r="B32" s="67">
        <f>AUG!B23</f>
        <v>0</v>
      </c>
      <c r="C32" s="67">
        <f>AUG!C23</f>
        <v>0</v>
      </c>
      <c r="D32" s="67">
        <f>AUG!D23</f>
        <v>0</v>
      </c>
      <c r="E32" s="14" t="e">
        <f>D32/C32</f>
        <v>#DIV/0!</v>
      </c>
      <c r="F32" s="67">
        <f>AUG!F23</f>
        <v>0</v>
      </c>
      <c r="G32" s="15" t="e">
        <f>F32/C32</f>
        <v>#DIV/0!</v>
      </c>
      <c r="H32" s="67">
        <f>AUG!H23</f>
        <v>0</v>
      </c>
      <c r="I32" s="15" t="e">
        <f>H32/C32</f>
        <v>#DIV/0!</v>
      </c>
      <c r="J32" s="67">
        <f>AUG!J23</f>
        <v>0</v>
      </c>
      <c r="K32" s="67">
        <f>AUG!K23</f>
        <v>0</v>
      </c>
      <c r="L32" s="14" t="e">
        <f>K32/J32</f>
        <v>#DIV/0!</v>
      </c>
      <c r="M32" s="67">
        <f>AUG!M23</f>
        <v>0</v>
      </c>
      <c r="N32" s="14" t="e">
        <f>M32/J32</f>
        <v>#DIV/0!</v>
      </c>
      <c r="O32" s="67">
        <f>AUG!O23</f>
        <v>0</v>
      </c>
      <c r="P32" s="14" t="e">
        <f>O32/J32</f>
        <v>#DIV/0!</v>
      </c>
      <c r="Q32" s="15" t="e">
        <f>J32/C32</f>
        <v>#DIV/0!</v>
      </c>
    </row>
    <row r="33" spans="1:17" ht="15.75">
      <c r="A33" s="7" t="s">
        <v>32</v>
      </c>
      <c r="B33" s="68">
        <f>SUM(B29:B32)</f>
        <v>1376</v>
      </c>
      <c r="C33" s="68">
        <f>SUM(C29:C32)</f>
        <v>1263</v>
      </c>
      <c r="D33" s="68">
        <f>SUM(D29:D32)</f>
        <v>1000</v>
      </c>
      <c r="E33" s="82">
        <f>D33/C33</f>
        <v>0.7917656373713381</v>
      </c>
      <c r="F33" s="68">
        <f>SUM(F29:F32)</f>
        <v>181</v>
      </c>
      <c r="G33" s="16">
        <f>F33/C33</f>
        <v>0.14330958036421218</v>
      </c>
      <c r="H33" s="68">
        <f>SUM(H29:H32)</f>
        <v>82</v>
      </c>
      <c r="I33" s="16">
        <f>H33/C33</f>
        <v>0.06492478226444973</v>
      </c>
      <c r="J33" s="68">
        <f>SUM(J29:J32)</f>
        <v>320</v>
      </c>
      <c r="K33" s="68">
        <f>SUM(K29:K32)</f>
        <v>238</v>
      </c>
      <c r="L33" s="82">
        <f>K33/J33</f>
        <v>0.74375</v>
      </c>
      <c r="M33" s="68">
        <f>SUM(M29:M32)</f>
        <v>51</v>
      </c>
      <c r="N33" s="82">
        <f>M33/J33</f>
        <v>0.159375</v>
      </c>
      <c r="O33" s="68">
        <f>SUM(O29:O32)</f>
        <v>31</v>
      </c>
      <c r="P33" s="82">
        <f>O33/J33</f>
        <v>0.096875</v>
      </c>
      <c r="Q33" s="16">
        <f>J33/C33</f>
        <v>0.25336500395882816</v>
      </c>
    </row>
    <row r="34" spans="1:17" ht="15">
      <c r="A34" s="13"/>
      <c r="B34" s="67"/>
      <c r="C34" s="67"/>
      <c r="D34" s="67"/>
      <c r="E34" s="14"/>
      <c r="F34" s="72"/>
      <c r="G34" s="15"/>
      <c r="H34" s="67"/>
      <c r="I34" s="15"/>
      <c r="J34" s="67"/>
      <c r="K34" s="67"/>
      <c r="L34" s="14"/>
      <c r="M34" s="72"/>
      <c r="N34" s="14"/>
      <c r="O34" s="72"/>
      <c r="P34" s="14"/>
      <c r="Q34" s="15"/>
    </row>
    <row r="35" spans="1:17" ht="15">
      <c r="A35" s="13" t="s">
        <v>39</v>
      </c>
      <c r="B35" s="67">
        <f>AUG!B32</f>
        <v>408</v>
      </c>
      <c r="C35" s="67">
        <f>AUG!C32</f>
        <v>409</v>
      </c>
      <c r="D35" s="67">
        <f>AUG!D32</f>
        <v>358</v>
      </c>
      <c r="E35" s="14">
        <f>D35/C35</f>
        <v>0.8753056234718827</v>
      </c>
      <c r="F35" s="67">
        <f>AUG!F32</f>
        <v>23</v>
      </c>
      <c r="G35" s="15">
        <f>F35/C35</f>
        <v>0.05623471882640587</v>
      </c>
      <c r="H35" s="67">
        <f>AUG!H32</f>
        <v>28</v>
      </c>
      <c r="I35" s="15">
        <f>H35/C35</f>
        <v>0.06845965770171149</v>
      </c>
      <c r="J35" s="67">
        <f>AUG!J32</f>
        <v>137</v>
      </c>
      <c r="K35" s="67">
        <f>AUG!K32</f>
        <v>120</v>
      </c>
      <c r="L35" s="14">
        <f>K35/J35</f>
        <v>0.8759124087591241</v>
      </c>
      <c r="M35" s="67">
        <f>AUG!M32</f>
        <v>3</v>
      </c>
      <c r="N35" s="14">
        <f>M35/J35</f>
        <v>0.021897810218978103</v>
      </c>
      <c r="O35" s="67">
        <f>AUG!O32</f>
        <v>14</v>
      </c>
      <c r="P35" s="14">
        <f>O35/J35</f>
        <v>0.10218978102189781</v>
      </c>
      <c r="Q35" s="15">
        <f>J35/C35</f>
        <v>0.33496332518337407</v>
      </c>
    </row>
    <row r="36" spans="1:17" ht="15.75">
      <c r="A36" s="7" t="s">
        <v>42</v>
      </c>
      <c r="B36" s="68">
        <f>B35</f>
        <v>408</v>
      </c>
      <c r="C36" s="68">
        <f>C35</f>
        <v>409</v>
      </c>
      <c r="D36" s="68">
        <f>D35</f>
        <v>358</v>
      </c>
      <c r="E36" s="82">
        <f>D36/C36</f>
        <v>0.8753056234718827</v>
      </c>
      <c r="F36" s="68">
        <f>F35</f>
        <v>23</v>
      </c>
      <c r="G36" s="16">
        <f>F36/C36</f>
        <v>0.05623471882640587</v>
      </c>
      <c r="H36" s="68">
        <f>H35</f>
        <v>28</v>
      </c>
      <c r="I36" s="16">
        <f>H36/C36</f>
        <v>0.06845965770171149</v>
      </c>
      <c r="J36" s="68">
        <f>J35</f>
        <v>137</v>
      </c>
      <c r="K36" s="68">
        <f>K35</f>
        <v>120</v>
      </c>
      <c r="L36" s="82">
        <f>K36/J36</f>
        <v>0.8759124087591241</v>
      </c>
      <c r="M36" s="68">
        <f>M35</f>
        <v>3</v>
      </c>
      <c r="N36" s="82">
        <f>M36/J36</f>
        <v>0.021897810218978103</v>
      </c>
      <c r="O36" s="68">
        <f>O35</f>
        <v>14</v>
      </c>
      <c r="P36" s="82">
        <f>O36/J36</f>
        <v>0.10218978102189781</v>
      </c>
      <c r="Q36" s="16">
        <f>J36/C36</f>
        <v>0.33496332518337407</v>
      </c>
    </row>
    <row r="37" spans="1:17" ht="15">
      <c r="A37" s="17"/>
      <c r="B37" s="47"/>
      <c r="C37" s="47"/>
      <c r="D37" s="47"/>
      <c r="E37" s="18"/>
      <c r="F37" s="54"/>
      <c r="G37" s="19"/>
      <c r="H37" s="55"/>
      <c r="I37" s="19"/>
      <c r="J37" s="47"/>
      <c r="K37" s="47"/>
      <c r="L37" s="18"/>
      <c r="M37" s="54"/>
      <c r="N37" s="18"/>
      <c r="O37" s="54"/>
      <c r="P37" s="18"/>
      <c r="Q37" s="19"/>
    </row>
    <row r="38" spans="1:17" ht="15.75">
      <c r="A38" s="7" t="s">
        <v>75</v>
      </c>
      <c r="B38" s="68">
        <f>B27+B33+B36</f>
        <v>2498</v>
      </c>
      <c r="C38" s="68">
        <f>C27+C33+C36</f>
        <v>2464</v>
      </c>
      <c r="D38" s="68">
        <f>D27+D33+D36</f>
        <v>2042</v>
      </c>
      <c r="E38" s="82">
        <f>D38/C38</f>
        <v>0.8287337662337663</v>
      </c>
      <c r="F38" s="68">
        <f>F27+F33+F36</f>
        <v>225</v>
      </c>
      <c r="G38" s="16">
        <f>F38/C38</f>
        <v>0.09131493506493507</v>
      </c>
      <c r="H38" s="68">
        <f>H27+H33+H36</f>
        <v>197</v>
      </c>
      <c r="I38" s="16">
        <f>H38/C38</f>
        <v>0.0799512987012987</v>
      </c>
      <c r="J38" s="68">
        <f>J27+J33+J36</f>
        <v>675</v>
      </c>
      <c r="K38" s="68">
        <f>K27+K33+K36</f>
        <v>549</v>
      </c>
      <c r="L38" s="82">
        <f>K38/J38</f>
        <v>0.8133333333333334</v>
      </c>
      <c r="M38" s="68">
        <f>M27+M33+M36</f>
        <v>58</v>
      </c>
      <c r="N38" s="82">
        <f>M38/J38</f>
        <v>0.08592592592592592</v>
      </c>
      <c r="O38" s="68">
        <f>O27+O33+O36</f>
        <v>68</v>
      </c>
      <c r="P38" s="82">
        <f>O38/J38</f>
        <v>0.10074074074074074</v>
      </c>
      <c r="Q38" s="16">
        <f>J38/C38</f>
        <v>0.2739448051948052</v>
      </c>
    </row>
    <row r="39" spans="1:17" ht="15.75">
      <c r="A39" s="1"/>
      <c r="B39" s="50"/>
      <c r="C39" s="47"/>
      <c r="D39" s="47"/>
      <c r="E39" s="18"/>
      <c r="F39" s="54"/>
      <c r="G39" s="19"/>
      <c r="H39" s="55"/>
      <c r="I39" s="19"/>
      <c r="J39" s="47"/>
      <c r="K39" s="47"/>
      <c r="L39" s="18"/>
      <c r="M39" s="54"/>
      <c r="N39" s="18"/>
      <c r="O39" s="54"/>
      <c r="P39" s="18"/>
      <c r="Q39" s="19"/>
    </row>
    <row r="40" spans="1:17" ht="15.75">
      <c r="A40" s="7" t="s">
        <v>70</v>
      </c>
      <c r="B40" s="67">
        <f>AUG!B71</f>
        <v>5760</v>
      </c>
      <c r="C40" s="67">
        <f>AUG!C71</f>
        <v>6151</v>
      </c>
      <c r="D40" s="67">
        <f>AUG!D71</f>
        <v>4788</v>
      </c>
      <c r="E40" s="82">
        <f>D40/C40</f>
        <v>0.7784100146317672</v>
      </c>
      <c r="F40" s="67">
        <f>AUG!F71</f>
        <v>891</v>
      </c>
      <c r="G40" s="16">
        <f>F40/C40</f>
        <v>0.14485449520403187</v>
      </c>
      <c r="H40" s="67">
        <f>AUG!H71</f>
        <v>472</v>
      </c>
      <c r="I40" s="16">
        <f>H40/C40</f>
        <v>0.07673549016420095</v>
      </c>
      <c r="J40" s="67">
        <f>AUG!J71</f>
        <v>1456</v>
      </c>
      <c r="K40" s="67">
        <f>AUG!K71</f>
        <v>1035</v>
      </c>
      <c r="L40" s="82">
        <f>K40/J40</f>
        <v>0.7108516483516484</v>
      </c>
      <c r="M40" s="67">
        <f>AUG!M71</f>
        <v>245</v>
      </c>
      <c r="N40" s="82">
        <f>M40/J40</f>
        <v>0.16826923076923078</v>
      </c>
      <c r="O40" s="67">
        <f>AUG!O71</f>
        <v>176</v>
      </c>
      <c r="P40" s="82">
        <f>O40/J40</f>
        <v>0.12087912087912088</v>
      </c>
      <c r="Q40" s="16">
        <f>J40/C40</f>
        <v>0.2367094781336368</v>
      </c>
    </row>
    <row r="41" spans="1:17" ht="12.75">
      <c r="A41" s="28"/>
      <c r="B41" s="69"/>
      <c r="C41" s="69"/>
      <c r="D41" s="69"/>
      <c r="E41" s="29"/>
      <c r="F41" s="69"/>
      <c r="G41" s="29"/>
      <c r="H41" s="69"/>
      <c r="I41" s="29"/>
      <c r="J41" s="69"/>
      <c r="K41" s="69"/>
      <c r="L41" s="29"/>
      <c r="M41" s="69"/>
      <c r="N41" s="29"/>
      <c r="O41" s="69"/>
      <c r="P41" s="29"/>
      <c r="Q41" s="29"/>
    </row>
    <row r="42" spans="1:17" ht="15.75">
      <c r="A42" s="30" t="s">
        <v>86</v>
      </c>
      <c r="B42" s="70"/>
      <c r="C42" s="70"/>
      <c r="D42" s="70"/>
      <c r="E42" s="31"/>
      <c r="F42" s="73"/>
      <c r="G42" s="32"/>
      <c r="H42" s="70"/>
      <c r="I42" s="32"/>
      <c r="J42" s="70"/>
      <c r="K42" s="70"/>
      <c r="L42" s="31"/>
      <c r="M42" s="73"/>
      <c r="N42" s="31"/>
      <c r="O42" s="73"/>
      <c r="P42" s="31"/>
      <c r="Q42" s="32"/>
    </row>
    <row r="43" spans="1:17" ht="15">
      <c r="A43" s="13" t="s">
        <v>15</v>
      </c>
      <c r="B43" s="67">
        <f>SEP!B4</f>
        <v>394</v>
      </c>
      <c r="C43" s="67">
        <f>SEP!C4</f>
        <v>432</v>
      </c>
      <c r="D43" s="67">
        <f>SEP!D4</f>
        <v>332</v>
      </c>
      <c r="E43" s="14">
        <f>D43/C43</f>
        <v>0.7685185185185185</v>
      </c>
      <c r="F43" s="67">
        <f>SEP!F4</f>
        <v>26</v>
      </c>
      <c r="G43" s="15">
        <f>F43/C43</f>
        <v>0.06018518518518518</v>
      </c>
      <c r="H43" s="67">
        <f>SEP!H4</f>
        <v>74</v>
      </c>
      <c r="I43" s="15">
        <f>H43/C43</f>
        <v>0.1712962962962963</v>
      </c>
      <c r="J43" s="67">
        <f>SEP!J4</f>
        <v>138</v>
      </c>
      <c r="K43" s="67">
        <f>SEP!K4</f>
        <v>116</v>
      </c>
      <c r="L43" s="14">
        <f>K43/J43</f>
        <v>0.8405797101449275</v>
      </c>
      <c r="M43" s="67">
        <f>SEP!M4</f>
        <v>2</v>
      </c>
      <c r="N43" s="14">
        <f>M43/J43</f>
        <v>0.014492753623188406</v>
      </c>
      <c r="O43" s="67">
        <f>SEP!O4</f>
        <v>20</v>
      </c>
      <c r="P43" s="14">
        <f>O43/J43</f>
        <v>0.14492753623188406</v>
      </c>
      <c r="Q43" s="15">
        <f>J43/C43</f>
        <v>0.3194444444444444</v>
      </c>
    </row>
    <row r="44" spans="1:17" ht="15">
      <c r="A44" s="13" t="s">
        <v>16</v>
      </c>
      <c r="B44" s="67">
        <f>SEP!B5</f>
        <v>273</v>
      </c>
      <c r="C44" s="67">
        <f>SEP!C5</f>
        <v>280</v>
      </c>
      <c r="D44" s="67">
        <f>SEP!D5</f>
        <v>243</v>
      </c>
      <c r="E44" s="14">
        <f>D44/C44</f>
        <v>0.8678571428571429</v>
      </c>
      <c r="F44" s="67">
        <f>SEP!F5</f>
        <v>22</v>
      </c>
      <c r="G44" s="15">
        <f>F44/C44</f>
        <v>0.07857142857142857</v>
      </c>
      <c r="H44" s="67">
        <f>SEP!H5</f>
        <v>15</v>
      </c>
      <c r="I44" s="15">
        <f>H44/C44</f>
        <v>0.05357142857142857</v>
      </c>
      <c r="J44" s="67">
        <f>SEP!J5</f>
        <v>44</v>
      </c>
      <c r="K44" s="67">
        <f>SEP!K5</f>
        <v>34</v>
      </c>
      <c r="L44" s="14">
        <f>K44/J44</f>
        <v>0.7727272727272727</v>
      </c>
      <c r="M44" s="67">
        <f>SEP!M5</f>
        <v>7</v>
      </c>
      <c r="N44" s="14">
        <f>M44/J44</f>
        <v>0.1590909090909091</v>
      </c>
      <c r="O44" s="67">
        <f>SEP!O5</f>
        <v>3</v>
      </c>
      <c r="P44" s="14">
        <f>O44/J44</f>
        <v>0.06818181818181818</v>
      </c>
      <c r="Q44" s="15">
        <f>J44/C44</f>
        <v>0.15714285714285714</v>
      </c>
    </row>
    <row r="45" spans="1:17" ht="15">
      <c r="A45" s="13" t="s">
        <v>22</v>
      </c>
      <c r="B45" s="67">
        <f>SEP!B11</f>
        <v>242</v>
      </c>
      <c r="C45" s="67">
        <f>SEP!C11</f>
        <v>293</v>
      </c>
      <c r="D45" s="67">
        <f>SEP!D11</f>
        <v>242</v>
      </c>
      <c r="E45" s="14">
        <f>D45/C45</f>
        <v>0.825938566552901</v>
      </c>
      <c r="F45" s="67">
        <f>SEP!F11</f>
        <v>37</v>
      </c>
      <c r="G45" s="15">
        <f>F45/C45</f>
        <v>0.12627986348122866</v>
      </c>
      <c r="H45" s="67">
        <f>SEP!H11</f>
        <v>14</v>
      </c>
      <c r="I45" s="15">
        <f>H45/C45</f>
        <v>0.04778156996587031</v>
      </c>
      <c r="J45" s="67">
        <f>SEP!J11</f>
        <v>20</v>
      </c>
      <c r="K45" s="67">
        <f>SEP!K11</f>
        <v>10</v>
      </c>
      <c r="L45" s="14">
        <f>K45/J45</f>
        <v>0.5</v>
      </c>
      <c r="M45" s="67">
        <f>SEP!M11</f>
        <v>7</v>
      </c>
      <c r="N45" s="14">
        <f>M45/J45</f>
        <v>0.35</v>
      </c>
      <c r="O45" s="67">
        <f>SEP!O11</f>
        <v>3</v>
      </c>
      <c r="P45" s="14">
        <f>O45/J45</f>
        <v>0.15</v>
      </c>
      <c r="Q45" s="15">
        <f>J45/C45</f>
        <v>0.06825938566552901</v>
      </c>
    </row>
    <row r="46" spans="1:17" ht="15.75">
      <c r="A46" s="7" t="s">
        <v>23</v>
      </c>
      <c r="B46" s="68">
        <f>SUM(B43:B44)</f>
        <v>667</v>
      </c>
      <c r="C46" s="68">
        <f>SUM(C43:C44)</f>
        <v>712</v>
      </c>
      <c r="D46" s="68">
        <f>SUM(D43:D44)</f>
        <v>575</v>
      </c>
      <c r="E46" s="82">
        <f>D46/C46</f>
        <v>0.8075842696629213</v>
      </c>
      <c r="F46" s="68">
        <f>SUM(F43:F44)</f>
        <v>48</v>
      </c>
      <c r="G46" s="16">
        <f>F46/C46</f>
        <v>0.06741573033707865</v>
      </c>
      <c r="H46" s="68">
        <f>SUM(H43:H44)</f>
        <v>89</v>
      </c>
      <c r="I46" s="16">
        <f>H46/C46</f>
        <v>0.125</v>
      </c>
      <c r="J46" s="68">
        <f>SUM(J43:J44)</f>
        <v>182</v>
      </c>
      <c r="K46" s="68">
        <f>SUM(K43:K44)</f>
        <v>150</v>
      </c>
      <c r="L46" s="82">
        <f>K46/J46</f>
        <v>0.8241758241758241</v>
      </c>
      <c r="M46" s="68">
        <f>SUM(M43:M44)</f>
        <v>9</v>
      </c>
      <c r="N46" s="82">
        <f>M46/J46</f>
        <v>0.04945054945054945</v>
      </c>
      <c r="O46" s="68">
        <f>SUM(O43:O44)</f>
        <v>23</v>
      </c>
      <c r="P46" s="82">
        <f>O46/J46</f>
        <v>0.12637362637362637</v>
      </c>
      <c r="Q46" s="16">
        <f>J46/C46</f>
        <v>0.2556179775280899</v>
      </c>
    </row>
    <row r="47" spans="1:17" ht="15">
      <c r="A47" s="17"/>
      <c r="B47" s="47"/>
      <c r="C47" s="47"/>
      <c r="D47" s="47"/>
      <c r="E47" s="18"/>
      <c r="F47" s="54"/>
      <c r="G47" s="19"/>
      <c r="H47" s="55"/>
      <c r="I47" s="19"/>
      <c r="J47" s="47"/>
      <c r="K47" s="47"/>
      <c r="L47" s="18"/>
      <c r="M47" s="54"/>
      <c r="N47" s="18"/>
      <c r="O47" s="54"/>
      <c r="P47" s="27"/>
      <c r="Q47" s="19"/>
    </row>
    <row r="48" spans="1:17" ht="15">
      <c r="A48" s="13" t="s">
        <v>25</v>
      </c>
      <c r="B48" s="67">
        <f>SEP!B15</f>
        <v>299</v>
      </c>
      <c r="C48" s="67">
        <f>SEP!C15</f>
        <v>95</v>
      </c>
      <c r="D48" s="67">
        <f>SEP!D15</f>
        <v>87</v>
      </c>
      <c r="E48" s="14">
        <f>D48/C48</f>
        <v>0.9157894736842105</v>
      </c>
      <c r="F48" s="67">
        <f>SEP!F15</f>
        <v>6</v>
      </c>
      <c r="G48" s="15">
        <f>F48/C48</f>
        <v>0.06315789473684211</v>
      </c>
      <c r="H48" s="67">
        <f>SEP!H15</f>
        <v>2</v>
      </c>
      <c r="I48" s="15">
        <f>H48/C48</f>
        <v>0.021052631578947368</v>
      </c>
      <c r="J48" s="67">
        <f>SEP!J15</f>
        <v>36</v>
      </c>
      <c r="K48" s="67">
        <f>SEP!K15</f>
        <v>34</v>
      </c>
      <c r="L48" s="14">
        <f>K48/J48</f>
        <v>0.9444444444444444</v>
      </c>
      <c r="M48" s="67">
        <f>SEP!M15</f>
        <v>2</v>
      </c>
      <c r="N48" s="14">
        <f>M48/J48</f>
        <v>0.05555555555555555</v>
      </c>
      <c r="O48" s="67">
        <f>SEP!O15</f>
        <v>0</v>
      </c>
      <c r="P48" s="14">
        <f>O48/J48</f>
        <v>0</v>
      </c>
      <c r="Q48" s="15">
        <f>J48/C48</f>
        <v>0.37894736842105264</v>
      </c>
    </row>
    <row r="49" spans="1:17" ht="15">
      <c r="A49" s="13" t="s">
        <v>26</v>
      </c>
      <c r="B49" s="67">
        <f>SEP!B16</f>
        <v>287</v>
      </c>
      <c r="C49" s="67">
        <f>SEP!C16</f>
        <v>195</v>
      </c>
      <c r="D49" s="67">
        <f>SEP!D16</f>
        <v>120</v>
      </c>
      <c r="E49" s="14">
        <f>D49/C49</f>
        <v>0.6153846153846154</v>
      </c>
      <c r="F49" s="67">
        <f>SEP!F16</f>
        <v>58</v>
      </c>
      <c r="G49" s="15">
        <f>F49/C49</f>
        <v>0.29743589743589743</v>
      </c>
      <c r="H49" s="67">
        <f>SEP!H16</f>
        <v>17</v>
      </c>
      <c r="I49" s="15">
        <f>H49/C49</f>
        <v>0.08717948717948718</v>
      </c>
      <c r="J49" s="67">
        <f>SEP!J16</f>
        <v>29</v>
      </c>
      <c r="K49" s="67">
        <f>SEP!K16</f>
        <v>10</v>
      </c>
      <c r="L49" s="14">
        <f>K49/J49</f>
        <v>0.3448275862068966</v>
      </c>
      <c r="M49" s="67">
        <f>SEP!M16</f>
        <v>15</v>
      </c>
      <c r="N49" s="14">
        <f>M49/J49</f>
        <v>0.5172413793103449</v>
      </c>
      <c r="O49" s="67">
        <f>SEP!O16</f>
        <v>4</v>
      </c>
      <c r="P49" s="14">
        <f>O49/J49</f>
        <v>0.13793103448275862</v>
      </c>
      <c r="Q49" s="15">
        <f>J49/C49</f>
        <v>0.14871794871794872</v>
      </c>
    </row>
    <row r="50" spans="1:17" ht="15">
      <c r="A50" s="13" t="s">
        <v>91</v>
      </c>
      <c r="B50" s="67">
        <f>SEP!B18</f>
        <v>119</v>
      </c>
      <c r="C50" s="67">
        <f>SEP!C18</f>
        <v>667</v>
      </c>
      <c r="D50" s="67">
        <f>SEP!D18</f>
        <v>376</v>
      </c>
      <c r="E50" s="14">
        <f>D50/C50</f>
        <v>0.5637181409295352</v>
      </c>
      <c r="F50" s="67">
        <f>SEP!F18</f>
        <v>220</v>
      </c>
      <c r="G50" s="15">
        <f>F50/C50</f>
        <v>0.32983508245877063</v>
      </c>
      <c r="H50" s="67">
        <f>SEP!H18</f>
        <v>71</v>
      </c>
      <c r="I50" s="15">
        <f>H50/C50</f>
        <v>0.10644677661169415</v>
      </c>
      <c r="J50" s="67">
        <f>SEP!J18</f>
        <v>132</v>
      </c>
      <c r="K50" s="67">
        <f>SEP!K18</f>
        <v>70</v>
      </c>
      <c r="L50" s="14">
        <f>K50/J50</f>
        <v>0.5303030303030303</v>
      </c>
      <c r="M50" s="67">
        <f>SEP!M18</f>
        <v>43</v>
      </c>
      <c r="N50" s="14">
        <f>M50/J50</f>
        <v>0.32575757575757575</v>
      </c>
      <c r="O50" s="67">
        <f>SEP!O18</f>
        <v>19</v>
      </c>
      <c r="P50" s="14">
        <f>O50/J50</f>
        <v>0.14393939393939395</v>
      </c>
      <c r="Q50" s="15">
        <f>J50/C50</f>
        <v>0.19790104947526238</v>
      </c>
    </row>
    <row r="51" spans="1:17" ht="15">
      <c r="A51" s="13" t="s">
        <v>31</v>
      </c>
      <c r="B51" s="67">
        <f>SEP!B23</f>
        <v>401</v>
      </c>
      <c r="C51" s="67">
        <f>SEP!C23</f>
        <v>220</v>
      </c>
      <c r="D51" s="67">
        <f>SEP!D23</f>
        <v>139</v>
      </c>
      <c r="E51" s="14">
        <f>D51/C51</f>
        <v>0.6318181818181818</v>
      </c>
      <c r="F51" s="67">
        <f>SEP!F23</f>
        <v>79</v>
      </c>
      <c r="G51" s="15">
        <f>F51/C51</f>
        <v>0.35909090909090907</v>
      </c>
      <c r="H51" s="67">
        <f>SEP!H23</f>
        <v>2</v>
      </c>
      <c r="I51" s="15">
        <f>H51/C51</f>
        <v>0.00909090909090909</v>
      </c>
      <c r="J51" s="67">
        <f>SEP!J23</f>
        <v>82</v>
      </c>
      <c r="K51" s="67">
        <f>SEP!K23</f>
        <v>68</v>
      </c>
      <c r="L51" s="14">
        <f>K51/J51</f>
        <v>0.8292682926829268</v>
      </c>
      <c r="M51" s="67">
        <f>SEP!M23</f>
        <v>12</v>
      </c>
      <c r="N51" s="14">
        <f>M51/J51</f>
        <v>0.14634146341463414</v>
      </c>
      <c r="O51" s="67">
        <f>SEP!O23</f>
        <v>2</v>
      </c>
      <c r="P51" s="14">
        <f>O51/J51</f>
        <v>0.024390243902439025</v>
      </c>
      <c r="Q51" s="15">
        <f>J51/C51</f>
        <v>0.37272727272727274</v>
      </c>
    </row>
    <row r="52" spans="1:17" ht="15.75">
      <c r="A52" s="7" t="s">
        <v>32</v>
      </c>
      <c r="B52" s="68">
        <f>SUM(B48:B51)</f>
        <v>1106</v>
      </c>
      <c r="C52" s="68">
        <f>SUM(C48:C51)</f>
        <v>1177</v>
      </c>
      <c r="D52" s="68">
        <f>SUM(D48:D51)</f>
        <v>722</v>
      </c>
      <c r="E52" s="82">
        <f>D52/C52</f>
        <v>0.6134239592183517</v>
      </c>
      <c r="F52" s="68">
        <f>SUM(F48:F51)</f>
        <v>363</v>
      </c>
      <c r="G52" s="16">
        <f>F52/C52</f>
        <v>0.308411214953271</v>
      </c>
      <c r="H52" s="68">
        <f>SUM(H48:H51)</f>
        <v>92</v>
      </c>
      <c r="I52" s="16">
        <f>H52/C52</f>
        <v>0.07816482582837724</v>
      </c>
      <c r="J52" s="68">
        <f>SUM(J48:J51)</f>
        <v>279</v>
      </c>
      <c r="K52" s="68">
        <f>SUM(K48:K51)</f>
        <v>182</v>
      </c>
      <c r="L52" s="82">
        <f>K52/J52</f>
        <v>0.6523297491039427</v>
      </c>
      <c r="M52" s="68">
        <f>SUM(M48:M51)</f>
        <v>72</v>
      </c>
      <c r="N52" s="82">
        <f>M52/J52</f>
        <v>0.25806451612903225</v>
      </c>
      <c r="O52" s="68">
        <f>SUM(O48:O51)</f>
        <v>25</v>
      </c>
      <c r="P52" s="82">
        <f>O52/J52</f>
        <v>0.08960573476702509</v>
      </c>
      <c r="Q52" s="16">
        <f>J52/C52</f>
        <v>0.23704333050127444</v>
      </c>
    </row>
    <row r="53" spans="1:17" ht="15">
      <c r="A53" s="13"/>
      <c r="B53" s="67"/>
      <c r="C53" s="67"/>
      <c r="D53" s="67"/>
      <c r="E53" s="14"/>
      <c r="F53" s="72"/>
      <c r="G53" s="15"/>
      <c r="H53" s="67"/>
      <c r="I53" s="15"/>
      <c r="J53" s="67"/>
      <c r="K53" s="67"/>
      <c r="L53" s="14"/>
      <c r="M53" s="72"/>
      <c r="N53" s="14"/>
      <c r="O53" s="72"/>
      <c r="P53" s="14"/>
      <c r="Q53" s="15"/>
    </row>
    <row r="54" spans="1:17" ht="15">
      <c r="A54" s="13" t="s">
        <v>39</v>
      </c>
      <c r="B54" s="67">
        <f>SEP!B32</f>
        <v>349</v>
      </c>
      <c r="C54" s="67">
        <f>SEP!C32</f>
        <v>426</v>
      </c>
      <c r="D54" s="67">
        <f>SEP!D32</f>
        <v>361</v>
      </c>
      <c r="E54" s="14">
        <f>D54/C54</f>
        <v>0.8474178403755869</v>
      </c>
      <c r="F54" s="67">
        <f>SEP!F32</f>
        <v>31</v>
      </c>
      <c r="G54" s="15">
        <f>F54/C54</f>
        <v>0.07276995305164319</v>
      </c>
      <c r="H54" s="67">
        <f>SEP!H32</f>
        <v>34</v>
      </c>
      <c r="I54" s="15">
        <f>H54/C54</f>
        <v>0.07981220657276995</v>
      </c>
      <c r="J54" s="67">
        <f>SEP!J32</f>
        <v>116</v>
      </c>
      <c r="K54" s="67">
        <f>SEP!K32</f>
        <v>93</v>
      </c>
      <c r="L54" s="14">
        <f>K54/J54</f>
        <v>0.8017241379310345</v>
      </c>
      <c r="M54" s="67">
        <f>SEP!M32</f>
        <v>7</v>
      </c>
      <c r="N54" s="14">
        <f>M54/J54</f>
        <v>0.0603448275862069</v>
      </c>
      <c r="O54" s="67">
        <f>SEP!O32</f>
        <v>16</v>
      </c>
      <c r="P54" s="14">
        <f>O54/J54</f>
        <v>0.13793103448275862</v>
      </c>
      <c r="Q54" s="15">
        <f>J54/C54</f>
        <v>0.27230046948356806</v>
      </c>
    </row>
    <row r="55" spans="1:17" ht="15.75">
      <c r="A55" s="7" t="s">
        <v>42</v>
      </c>
      <c r="B55" s="68">
        <f>B54</f>
        <v>349</v>
      </c>
      <c r="C55" s="68">
        <f>C54</f>
        <v>426</v>
      </c>
      <c r="D55" s="68">
        <f>D54</f>
        <v>361</v>
      </c>
      <c r="E55" s="82">
        <f>D55/C55</f>
        <v>0.8474178403755869</v>
      </c>
      <c r="F55" s="68">
        <f>F54</f>
        <v>31</v>
      </c>
      <c r="G55" s="16">
        <f>F55/C55</f>
        <v>0.07276995305164319</v>
      </c>
      <c r="H55" s="68">
        <f>H54</f>
        <v>34</v>
      </c>
      <c r="I55" s="16">
        <f>H55/C55</f>
        <v>0.07981220657276995</v>
      </c>
      <c r="J55" s="68">
        <f>J54</f>
        <v>116</v>
      </c>
      <c r="K55" s="68">
        <f>K54</f>
        <v>93</v>
      </c>
      <c r="L55" s="82">
        <f>K55/J55</f>
        <v>0.8017241379310345</v>
      </c>
      <c r="M55" s="68">
        <f>M54</f>
        <v>7</v>
      </c>
      <c r="N55" s="82">
        <f>M55/J55</f>
        <v>0.0603448275862069</v>
      </c>
      <c r="O55" s="68">
        <f>O54</f>
        <v>16</v>
      </c>
      <c r="P55" s="82">
        <f>O55/J55</f>
        <v>0.13793103448275862</v>
      </c>
      <c r="Q55" s="16">
        <f>J55/C55</f>
        <v>0.27230046948356806</v>
      </c>
    </row>
    <row r="56" spans="1:17" ht="15">
      <c r="A56" s="17"/>
      <c r="B56" s="47"/>
      <c r="C56" s="47"/>
      <c r="D56" s="47"/>
      <c r="E56" s="18"/>
      <c r="F56" s="54"/>
      <c r="G56" s="19"/>
      <c r="H56" s="55"/>
      <c r="I56" s="19"/>
      <c r="J56" s="47"/>
      <c r="K56" s="47"/>
      <c r="L56" s="18"/>
      <c r="M56" s="54"/>
      <c r="N56" s="18"/>
      <c r="O56" s="54"/>
      <c r="P56" s="18"/>
      <c r="Q56" s="19"/>
    </row>
    <row r="57" spans="1:17" ht="15.75">
      <c r="A57" s="7" t="s">
        <v>75</v>
      </c>
      <c r="B57" s="68">
        <f>B46+B52+B55</f>
        <v>2122</v>
      </c>
      <c r="C57" s="68">
        <f>C46+C52+C55</f>
        <v>2315</v>
      </c>
      <c r="D57" s="68">
        <f>D46+D52+D55</f>
        <v>1658</v>
      </c>
      <c r="E57" s="82">
        <f>D57/C57</f>
        <v>0.7161987041036717</v>
      </c>
      <c r="F57" s="68">
        <f>F46+F52+F55</f>
        <v>442</v>
      </c>
      <c r="G57" s="16">
        <f>F57/C57</f>
        <v>0.19092872570194386</v>
      </c>
      <c r="H57" s="68">
        <f>H46+H52+H55</f>
        <v>215</v>
      </c>
      <c r="I57" s="16">
        <f>H57/C57</f>
        <v>0.09287257019438445</v>
      </c>
      <c r="J57" s="68">
        <f>J46+J52+J55</f>
        <v>577</v>
      </c>
      <c r="K57" s="68">
        <f>K46+K52+K55</f>
        <v>425</v>
      </c>
      <c r="L57" s="82">
        <f>K57/J57</f>
        <v>0.7365684575389948</v>
      </c>
      <c r="M57" s="68">
        <f>M46+M52+M55</f>
        <v>88</v>
      </c>
      <c r="N57" s="82">
        <f>M57/J57</f>
        <v>0.15251299826689774</v>
      </c>
      <c r="O57" s="68">
        <f>O46+O52+O55</f>
        <v>64</v>
      </c>
      <c r="P57" s="82">
        <f>O57/J57</f>
        <v>0.11091854419410745</v>
      </c>
      <c r="Q57" s="16">
        <f>J57/C57</f>
        <v>0.24924406047516198</v>
      </c>
    </row>
    <row r="58" spans="1:17" ht="15.75">
      <c r="A58" s="1"/>
      <c r="B58" s="50"/>
      <c r="C58" s="47"/>
      <c r="D58" s="47"/>
      <c r="E58" s="18"/>
      <c r="F58" s="54"/>
      <c r="G58" s="19"/>
      <c r="H58" s="55"/>
      <c r="I58" s="19"/>
      <c r="J58" s="47"/>
      <c r="K58" s="47"/>
      <c r="L58" s="18"/>
      <c r="M58" s="54"/>
      <c r="N58" s="18"/>
      <c r="O58" s="54"/>
      <c r="P58" s="18"/>
      <c r="Q58" s="19"/>
    </row>
    <row r="59" spans="1:17" ht="15.75">
      <c r="A59" s="7" t="s">
        <v>70</v>
      </c>
      <c r="B59" s="67">
        <f>SEP!B71</f>
        <v>5503</v>
      </c>
      <c r="C59" s="67">
        <f>SEP!C71</f>
        <v>6045</v>
      </c>
      <c r="D59" s="67">
        <f>SEP!D71</f>
        <v>4325</v>
      </c>
      <c r="E59" s="82">
        <f>D59/C59</f>
        <v>0.7154673283705542</v>
      </c>
      <c r="F59" s="67">
        <f>SEP!F71</f>
        <v>1238</v>
      </c>
      <c r="G59" s="16">
        <f>F59/C59</f>
        <v>0.20479735318444997</v>
      </c>
      <c r="H59" s="67">
        <f>SEP!H71</f>
        <v>482</v>
      </c>
      <c r="I59" s="16">
        <f>H59/C59</f>
        <v>0.07973531844499586</v>
      </c>
      <c r="J59" s="67">
        <f>SEP!J71</f>
        <v>1272</v>
      </c>
      <c r="K59" s="67">
        <f>SEP!K71</f>
        <v>816</v>
      </c>
      <c r="L59" s="82">
        <f>K59/J59</f>
        <v>0.6415094339622641</v>
      </c>
      <c r="M59" s="67">
        <f>SEP!M71</f>
        <v>284</v>
      </c>
      <c r="N59" s="82">
        <f>M59/J59</f>
        <v>0.22327044025157233</v>
      </c>
      <c r="O59" s="67">
        <f>SEP!O71</f>
        <v>172</v>
      </c>
      <c r="P59" s="82">
        <f>O59/J59</f>
        <v>0.13522012578616352</v>
      </c>
      <c r="Q59" s="16">
        <f>J59/C59</f>
        <v>0.21042183622828783</v>
      </c>
    </row>
  </sheetData>
  <sheetProtection sheet="1" objects="1" scenarios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25" right="0.25" top="0.75" bottom="0.75" header="0.25" footer="0.5"/>
  <pageSetup horizontalDpi="600" verticalDpi="600" orientation="landscape" paperSize="5" scale="83" r:id="rId1"/>
  <headerFooter alignWithMargins="0">
    <oddHeader>&amp;C&amp;F
&amp;A</oddHeader>
    <oddFooter>&amp;CPage &amp;P of &amp;N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" sqref="G7"/>
    </sheetView>
  </sheetViews>
  <sheetFormatPr defaultColWidth="9.140625" defaultRowHeight="12.75"/>
  <cols>
    <col min="1" max="1" width="15.57421875" style="0" bestFit="1" customWidth="1"/>
    <col min="2" max="3" width="8.8515625" style="57" bestFit="1" customWidth="1"/>
    <col min="4" max="4" width="8.28125" style="57" bestFit="1" customWidth="1"/>
    <col min="5" max="5" width="8.8515625" style="0" bestFit="1" customWidth="1"/>
    <col min="6" max="6" width="8.7109375" style="57" customWidth="1"/>
    <col min="7" max="7" width="8.8515625" style="0" bestFit="1" customWidth="1"/>
    <col min="8" max="8" width="7.00390625" style="57" customWidth="1"/>
    <col min="9" max="9" width="8.8515625" style="0" bestFit="1" customWidth="1"/>
    <col min="10" max="10" width="8.8515625" style="57" bestFit="1" customWidth="1"/>
    <col min="11" max="11" width="9.57421875" style="57" customWidth="1"/>
    <col min="12" max="12" width="8.8515625" style="0" bestFit="1" customWidth="1"/>
    <col min="13" max="13" width="7.00390625" style="57" customWidth="1"/>
    <col min="14" max="14" width="8.8515625" style="0" bestFit="1" customWidth="1"/>
    <col min="15" max="15" width="7.00390625" style="57" customWidth="1"/>
    <col min="16" max="16" width="8.8515625" style="0" bestFit="1" customWidth="1"/>
    <col min="17" max="17" width="9.710937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5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9"/>
      <c r="K2" s="123" t="s">
        <v>3</v>
      </c>
      <c r="L2" s="124"/>
      <c r="M2" s="125" t="s">
        <v>4</v>
      </c>
      <c r="N2" s="126"/>
      <c r="O2" s="126"/>
      <c r="P2" s="127"/>
      <c r="Q2" s="38" t="s">
        <v>5</v>
      </c>
    </row>
    <row r="3" spans="1:17" ht="15.75">
      <c r="A3" s="21" t="s">
        <v>87</v>
      </c>
      <c r="B3" s="78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39" t="s">
        <v>74</v>
      </c>
      <c r="B4" s="67">
        <f>OCT!B69</f>
        <v>7293</v>
      </c>
      <c r="C4" s="67">
        <f>OCT!C69</f>
        <v>6744</v>
      </c>
      <c r="D4" s="67">
        <f>OCT!D69</f>
        <v>5307</v>
      </c>
      <c r="E4" s="80">
        <f aca="true" t="shared" si="0" ref="E4:E15">D4/C4</f>
        <v>0.7869217081850534</v>
      </c>
      <c r="F4" s="67">
        <f>OCT!F69</f>
        <v>928</v>
      </c>
      <c r="G4" s="81">
        <f aca="true" t="shared" si="1" ref="G4:G15">F4/C4</f>
        <v>0.1376037959667853</v>
      </c>
      <c r="H4" s="67">
        <f>OCT!H69</f>
        <v>509</v>
      </c>
      <c r="I4" s="81">
        <f aca="true" t="shared" si="2" ref="I4:I15">H4/C4</f>
        <v>0.07547449584816134</v>
      </c>
      <c r="J4" s="67">
        <f>OCT!J69</f>
        <v>1448</v>
      </c>
      <c r="K4" s="67">
        <f>OCT!K69</f>
        <v>929</v>
      </c>
      <c r="L4" s="80">
        <f aca="true" t="shared" si="3" ref="L4:L15">K4/J4</f>
        <v>0.6415745856353591</v>
      </c>
      <c r="M4" s="67">
        <f>OCT!M69</f>
        <v>301</v>
      </c>
      <c r="N4" s="80">
        <f aca="true" t="shared" si="4" ref="N4:N15">M4/J4</f>
        <v>0.2078729281767956</v>
      </c>
      <c r="O4" s="67">
        <f>OCT!O69</f>
        <v>218</v>
      </c>
      <c r="P4" s="80">
        <f aca="true" t="shared" si="5" ref="P4:P15">O4/J4</f>
        <v>0.1505524861878453</v>
      </c>
      <c r="Q4" s="81">
        <f aca="true" t="shared" si="6" ref="Q4:Q15">J4/C4</f>
        <v>0.2147093712930012</v>
      </c>
    </row>
    <row r="5" spans="1:17" ht="15">
      <c r="A5" s="39" t="s">
        <v>76</v>
      </c>
      <c r="B5" s="67">
        <f>NOV!B69</f>
        <v>5800</v>
      </c>
      <c r="C5" s="67">
        <f>NOV!C69</f>
        <v>6637</v>
      </c>
      <c r="D5" s="67">
        <f>NOV!D69</f>
        <v>4636</v>
      </c>
      <c r="E5" s="80">
        <f t="shared" si="0"/>
        <v>0.6985083622118426</v>
      </c>
      <c r="F5" s="67">
        <f>NOV!F69</f>
        <v>1341</v>
      </c>
      <c r="G5" s="81">
        <f t="shared" si="1"/>
        <v>0.20204911857767063</v>
      </c>
      <c r="H5" s="67">
        <f>NOV!H69</f>
        <v>660</v>
      </c>
      <c r="I5" s="81">
        <f t="shared" si="2"/>
        <v>0.09944251921048666</v>
      </c>
      <c r="J5" s="67">
        <f>NOV!J69</f>
        <v>1284</v>
      </c>
      <c r="K5" s="67">
        <f>NOV!K69</f>
        <v>795</v>
      </c>
      <c r="L5" s="80">
        <f t="shared" si="3"/>
        <v>0.6191588785046729</v>
      </c>
      <c r="M5" s="67">
        <f>NOV!M69</f>
        <v>294</v>
      </c>
      <c r="N5" s="80">
        <f t="shared" si="4"/>
        <v>0.22897196261682243</v>
      </c>
      <c r="O5" s="67">
        <f>NOV!O69</f>
        <v>195</v>
      </c>
      <c r="P5" s="80">
        <f t="shared" si="5"/>
        <v>0.15186915887850466</v>
      </c>
      <c r="Q5" s="81">
        <f t="shared" si="6"/>
        <v>0.19346090100949223</v>
      </c>
    </row>
    <row r="6" spans="1:17" ht="15">
      <c r="A6" s="39" t="s">
        <v>77</v>
      </c>
      <c r="B6" s="67">
        <f>DEC!B69</f>
        <v>4700</v>
      </c>
      <c r="C6" s="67">
        <f>DEC!C69</f>
        <v>6492</v>
      </c>
      <c r="D6" s="67">
        <f>DEC!D69</f>
        <v>4192</v>
      </c>
      <c r="E6" s="80">
        <f t="shared" si="0"/>
        <v>0.6457178065311152</v>
      </c>
      <c r="F6" s="67">
        <f>DEC!F69</f>
        <v>1625</v>
      </c>
      <c r="G6" s="81">
        <f t="shared" si="1"/>
        <v>0.25030807147258166</v>
      </c>
      <c r="H6" s="67">
        <f>DEC!H69</f>
        <v>675</v>
      </c>
      <c r="I6" s="81">
        <f t="shared" si="2"/>
        <v>0.10397412199630314</v>
      </c>
      <c r="J6" s="67">
        <f>DEC!J69</f>
        <v>1332</v>
      </c>
      <c r="K6" s="67">
        <f>DEC!K69</f>
        <v>805</v>
      </c>
      <c r="L6" s="80">
        <f t="shared" si="3"/>
        <v>0.6043543543543544</v>
      </c>
      <c r="M6" s="67">
        <f>DEC!M69</f>
        <v>342</v>
      </c>
      <c r="N6" s="80">
        <f t="shared" si="4"/>
        <v>0.25675675675675674</v>
      </c>
      <c r="O6" s="67">
        <f>DEC!O69</f>
        <v>185</v>
      </c>
      <c r="P6" s="80">
        <f t="shared" si="5"/>
        <v>0.1388888888888889</v>
      </c>
      <c r="Q6" s="81">
        <f t="shared" si="6"/>
        <v>0.20517560073937152</v>
      </c>
    </row>
    <row r="7" spans="1:17" ht="15">
      <c r="A7" s="39" t="s">
        <v>78</v>
      </c>
      <c r="B7" s="67">
        <f>JAN!B69</f>
        <v>5123</v>
      </c>
      <c r="C7" s="67">
        <f>JAN!C69</f>
        <v>5596</v>
      </c>
      <c r="D7" s="67">
        <f>JAN!D69</f>
        <v>3859</v>
      </c>
      <c r="E7" s="80">
        <f t="shared" si="0"/>
        <v>0.6895997140814868</v>
      </c>
      <c r="F7" s="67">
        <f>JAN!F69</f>
        <v>1133</v>
      </c>
      <c r="G7" s="81">
        <f t="shared" si="1"/>
        <v>0.20246604717655467</v>
      </c>
      <c r="H7" s="67">
        <f>JAN!H69</f>
        <v>604</v>
      </c>
      <c r="I7" s="81">
        <f t="shared" si="2"/>
        <v>0.10793423874195854</v>
      </c>
      <c r="J7" s="67">
        <f>JAN!J69</f>
        <v>1383</v>
      </c>
      <c r="K7" s="67">
        <f>JAN!K69</f>
        <v>871</v>
      </c>
      <c r="L7" s="80">
        <f t="shared" si="3"/>
        <v>0.6297903109182935</v>
      </c>
      <c r="M7" s="67">
        <f>JAN!M69</f>
        <v>308</v>
      </c>
      <c r="N7" s="80">
        <f t="shared" si="4"/>
        <v>0.22270426608821403</v>
      </c>
      <c r="O7" s="67">
        <f>JAN!O69</f>
        <v>204</v>
      </c>
      <c r="P7" s="80">
        <f t="shared" si="5"/>
        <v>0.1475054229934924</v>
      </c>
      <c r="Q7" s="81">
        <f t="shared" si="6"/>
        <v>0.24714081486776268</v>
      </c>
    </row>
    <row r="8" spans="1:17" ht="15">
      <c r="A8" s="40" t="s">
        <v>79</v>
      </c>
      <c r="B8" s="67">
        <f>FEB!B70</f>
        <v>4390</v>
      </c>
      <c r="C8" s="67">
        <f>FEB!C70</f>
        <v>5160</v>
      </c>
      <c r="D8" s="67">
        <f>FEB!D70</f>
        <v>3891</v>
      </c>
      <c r="E8" s="80">
        <f t="shared" si="0"/>
        <v>0.7540697674418605</v>
      </c>
      <c r="F8" s="67">
        <f>FEB!F70</f>
        <v>808</v>
      </c>
      <c r="G8" s="81">
        <f t="shared" si="1"/>
        <v>0.15658914728682172</v>
      </c>
      <c r="H8" s="67">
        <f>FEB!H70</f>
        <v>461</v>
      </c>
      <c r="I8" s="81">
        <f t="shared" si="2"/>
        <v>0.08934108527131783</v>
      </c>
      <c r="J8" s="67">
        <f>FEB!J70</f>
        <v>1246</v>
      </c>
      <c r="K8" s="67">
        <f>FEB!K70</f>
        <v>867</v>
      </c>
      <c r="L8" s="80">
        <f t="shared" si="3"/>
        <v>0.6958266452648475</v>
      </c>
      <c r="M8" s="67">
        <f>FEB!M70</f>
        <v>206</v>
      </c>
      <c r="N8" s="80">
        <f t="shared" si="4"/>
        <v>0.1653290529695024</v>
      </c>
      <c r="O8" s="67">
        <f>FEB!O70</f>
        <v>173</v>
      </c>
      <c r="P8" s="80">
        <f t="shared" si="5"/>
        <v>0.13884430176565007</v>
      </c>
      <c r="Q8" s="81">
        <f t="shared" si="6"/>
        <v>0.24147286821705427</v>
      </c>
    </row>
    <row r="9" spans="1:17" ht="15">
      <c r="A9" s="40" t="s">
        <v>80</v>
      </c>
      <c r="B9" s="67">
        <f>MAR!B70</f>
        <v>5103</v>
      </c>
      <c r="C9" s="67">
        <f>MAR!C70</f>
        <v>5438</v>
      </c>
      <c r="D9" s="67">
        <f>MAR!D70</f>
        <v>4208</v>
      </c>
      <c r="E9" s="80">
        <f t="shared" si="0"/>
        <v>0.7738139021699154</v>
      </c>
      <c r="F9" s="67">
        <f>MAR!F70</f>
        <v>810</v>
      </c>
      <c r="G9" s="81">
        <f t="shared" si="1"/>
        <v>0.14895182052225084</v>
      </c>
      <c r="H9" s="67">
        <f>MAR!H70</f>
        <v>420</v>
      </c>
      <c r="I9" s="81">
        <f t="shared" si="2"/>
        <v>0.07723427730783376</v>
      </c>
      <c r="J9" s="67">
        <f>MAR!J70</f>
        <v>1414</v>
      </c>
      <c r="K9" s="67">
        <f>MAR!K70</f>
        <v>1005</v>
      </c>
      <c r="L9" s="80">
        <f t="shared" si="3"/>
        <v>0.7107496463932107</v>
      </c>
      <c r="M9" s="67">
        <f>MAR!M70</f>
        <v>229</v>
      </c>
      <c r="N9" s="80">
        <f t="shared" si="4"/>
        <v>0.16195190947666196</v>
      </c>
      <c r="O9" s="67">
        <f>MAR!O70</f>
        <v>180</v>
      </c>
      <c r="P9" s="80">
        <f t="shared" si="5"/>
        <v>0.1272984441301273</v>
      </c>
      <c r="Q9" s="81">
        <f t="shared" si="6"/>
        <v>0.26002206693637364</v>
      </c>
    </row>
    <row r="10" spans="1:17" ht="15">
      <c r="A10" s="40" t="s">
        <v>81</v>
      </c>
      <c r="B10" s="67">
        <f>APR!B70</f>
        <v>4721</v>
      </c>
      <c r="C10" s="67">
        <f>APR!C70</f>
        <v>4783</v>
      </c>
      <c r="D10" s="67">
        <f>APR!D70</f>
        <v>3723</v>
      </c>
      <c r="E10" s="80">
        <f t="shared" si="0"/>
        <v>0.7783817687643738</v>
      </c>
      <c r="F10" s="67">
        <f>APR!F70</f>
        <v>692</v>
      </c>
      <c r="G10" s="81">
        <f t="shared" si="1"/>
        <v>0.14467907171231445</v>
      </c>
      <c r="H10" s="67">
        <f>APR!H70</f>
        <v>368</v>
      </c>
      <c r="I10" s="81">
        <f t="shared" si="2"/>
        <v>0.07693915952331173</v>
      </c>
      <c r="J10" s="67">
        <f>APR!J70</f>
        <v>1164</v>
      </c>
      <c r="K10" s="67">
        <f>APR!K70</f>
        <v>819</v>
      </c>
      <c r="L10" s="80">
        <f t="shared" si="3"/>
        <v>0.7036082474226805</v>
      </c>
      <c r="M10" s="67">
        <f>APR!M70</f>
        <v>185</v>
      </c>
      <c r="N10" s="80">
        <f t="shared" si="4"/>
        <v>0.15893470790378006</v>
      </c>
      <c r="O10" s="67">
        <f>APR!O70</f>
        <v>160</v>
      </c>
      <c r="P10" s="80">
        <f t="shared" si="5"/>
        <v>0.13745704467353953</v>
      </c>
      <c r="Q10" s="81">
        <f t="shared" si="6"/>
        <v>0.24336190675308383</v>
      </c>
    </row>
    <row r="11" spans="1:17" ht="15">
      <c r="A11" s="40" t="s">
        <v>82</v>
      </c>
      <c r="B11" s="67">
        <f>MAY!B71</f>
        <v>5255</v>
      </c>
      <c r="C11" s="67">
        <f>MAY!C71</f>
        <v>5318</v>
      </c>
      <c r="D11" s="67">
        <f>MAY!D71</f>
        <v>4104</v>
      </c>
      <c r="E11" s="80">
        <f t="shared" si="0"/>
        <v>0.7717186912373073</v>
      </c>
      <c r="F11" s="67">
        <f>MAY!F71</f>
        <v>843</v>
      </c>
      <c r="G11" s="81">
        <f t="shared" si="1"/>
        <v>0.158518239939827</v>
      </c>
      <c r="H11" s="67">
        <f>MAY!H71</f>
        <v>371</v>
      </c>
      <c r="I11" s="81">
        <f t="shared" si="2"/>
        <v>0.06976306882286575</v>
      </c>
      <c r="J11" s="67">
        <f>MAY!J71</f>
        <v>1335</v>
      </c>
      <c r="K11" s="67">
        <f>MAY!K71</f>
        <v>960</v>
      </c>
      <c r="L11" s="80">
        <f t="shared" si="3"/>
        <v>0.7191011235955056</v>
      </c>
      <c r="M11" s="67">
        <f>MAY!M71</f>
        <v>239</v>
      </c>
      <c r="N11" s="80">
        <f t="shared" si="4"/>
        <v>0.17902621722846443</v>
      </c>
      <c r="O11" s="67">
        <f>MAY!O71</f>
        <v>136</v>
      </c>
      <c r="P11" s="80">
        <f t="shared" si="5"/>
        <v>0.10187265917602996</v>
      </c>
      <c r="Q11" s="81">
        <f t="shared" si="6"/>
        <v>0.25103422339225273</v>
      </c>
    </row>
    <row r="12" spans="1:17" ht="15">
      <c r="A12" s="40" t="s">
        <v>83</v>
      </c>
      <c r="B12" s="67">
        <f>JUN!B71</f>
        <v>5570</v>
      </c>
      <c r="C12" s="67">
        <f>JUN!C71</f>
        <v>5642</v>
      </c>
      <c r="D12" s="67">
        <f>JUN!D71</f>
        <v>4448</v>
      </c>
      <c r="E12" s="80">
        <f t="shared" si="0"/>
        <v>0.7883729174051755</v>
      </c>
      <c r="F12" s="67">
        <f>JUN!F71</f>
        <v>797</v>
      </c>
      <c r="G12" s="81">
        <f t="shared" si="1"/>
        <v>0.141261963842609</v>
      </c>
      <c r="H12" s="67">
        <f>JUN!H71</f>
        <v>397</v>
      </c>
      <c r="I12" s="81">
        <f t="shared" si="2"/>
        <v>0.07036511875221553</v>
      </c>
      <c r="J12" s="67">
        <f>JUN!J71</f>
        <v>1312</v>
      </c>
      <c r="K12" s="67">
        <f>JUN!K71</f>
        <v>915</v>
      </c>
      <c r="L12" s="80">
        <f t="shared" si="3"/>
        <v>0.6974085365853658</v>
      </c>
      <c r="M12" s="67">
        <f>JUN!M71</f>
        <v>259</v>
      </c>
      <c r="N12" s="80">
        <f t="shared" si="4"/>
        <v>0.19740853658536586</v>
      </c>
      <c r="O12" s="67">
        <f>JUN!O71</f>
        <v>138</v>
      </c>
      <c r="P12" s="80">
        <f t="shared" si="5"/>
        <v>0.10518292682926829</v>
      </c>
      <c r="Q12" s="81">
        <f t="shared" si="6"/>
        <v>0.23254165189649062</v>
      </c>
    </row>
    <row r="13" spans="1:17" ht="15">
      <c r="A13" s="40" t="s">
        <v>84</v>
      </c>
      <c r="B13" s="67">
        <f>JUL!B71</f>
        <v>5319</v>
      </c>
      <c r="C13" s="67">
        <f>JUL!C71</f>
        <v>5615</v>
      </c>
      <c r="D13" s="67">
        <f>JUL!D71</f>
        <v>4485</v>
      </c>
      <c r="E13" s="80">
        <f t="shared" si="0"/>
        <v>0.798753339269813</v>
      </c>
      <c r="F13" s="67">
        <f>JUL!F71</f>
        <v>718</v>
      </c>
      <c r="G13" s="81">
        <f t="shared" si="1"/>
        <v>0.12787177203918076</v>
      </c>
      <c r="H13" s="67">
        <f>JUL!H71</f>
        <v>412</v>
      </c>
      <c r="I13" s="81">
        <f t="shared" si="2"/>
        <v>0.07337488869100624</v>
      </c>
      <c r="J13" s="67">
        <f>JUL!J71</f>
        <v>1272</v>
      </c>
      <c r="K13" s="67">
        <f>JUL!K71</f>
        <v>911</v>
      </c>
      <c r="L13" s="80">
        <f t="shared" si="3"/>
        <v>0.7161949685534591</v>
      </c>
      <c r="M13" s="67">
        <f>JUL!M71</f>
        <v>199</v>
      </c>
      <c r="N13" s="80">
        <f t="shared" si="4"/>
        <v>0.15644654088050314</v>
      </c>
      <c r="O13" s="67">
        <f>JUL!O71</f>
        <v>167</v>
      </c>
      <c r="P13" s="80">
        <f t="shared" si="5"/>
        <v>0.13128930817610063</v>
      </c>
      <c r="Q13" s="81">
        <f t="shared" si="6"/>
        <v>0.22653606411398042</v>
      </c>
    </row>
    <row r="14" spans="1:17" ht="15">
      <c r="A14" s="40" t="s">
        <v>85</v>
      </c>
      <c r="B14" s="67">
        <f>AUG!B71</f>
        <v>5760</v>
      </c>
      <c r="C14" s="67">
        <f>AUG!C71</f>
        <v>6151</v>
      </c>
      <c r="D14" s="67">
        <f>AUG!D71</f>
        <v>4788</v>
      </c>
      <c r="E14" s="80">
        <f t="shared" si="0"/>
        <v>0.7784100146317672</v>
      </c>
      <c r="F14" s="67">
        <f>AUG!F71</f>
        <v>891</v>
      </c>
      <c r="G14" s="81">
        <f t="shared" si="1"/>
        <v>0.14485449520403187</v>
      </c>
      <c r="H14" s="67">
        <f>AUG!H71</f>
        <v>472</v>
      </c>
      <c r="I14" s="81">
        <f t="shared" si="2"/>
        <v>0.07673549016420095</v>
      </c>
      <c r="J14" s="67">
        <f>AUG!J71</f>
        <v>1456</v>
      </c>
      <c r="K14" s="67">
        <f>AUG!K71</f>
        <v>1035</v>
      </c>
      <c r="L14" s="80">
        <f t="shared" si="3"/>
        <v>0.7108516483516484</v>
      </c>
      <c r="M14" s="67">
        <f>AUG!M71</f>
        <v>245</v>
      </c>
      <c r="N14" s="80">
        <f t="shared" si="4"/>
        <v>0.16826923076923078</v>
      </c>
      <c r="O14" s="67">
        <f>AUG!O71</f>
        <v>176</v>
      </c>
      <c r="P14" s="80">
        <f t="shared" si="5"/>
        <v>0.12087912087912088</v>
      </c>
      <c r="Q14" s="81">
        <f t="shared" si="6"/>
        <v>0.2367094781336368</v>
      </c>
    </row>
    <row r="15" spans="1:17" ht="15">
      <c r="A15" s="40" t="s">
        <v>86</v>
      </c>
      <c r="B15" s="67">
        <f>SEP!B71</f>
        <v>5503</v>
      </c>
      <c r="C15" s="67">
        <f>SEP!C71</f>
        <v>6045</v>
      </c>
      <c r="D15" s="67">
        <f>SEP!D71</f>
        <v>4325</v>
      </c>
      <c r="E15" s="80">
        <f t="shared" si="0"/>
        <v>0.7154673283705542</v>
      </c>
      <c r="F15" s="67">
        <f>SEP!F71</f>
        <v>1238</v>
      </c>
      <c r="G15" s="81">
        <f t="shared" si="1"/>
        <v>0.20479735318444997</v>
      </c>
      <c r="H15" s="67">
        <f>SEP!H71</f>
        <v>482</v>
      </c>
      <c r="I15" s="81">
        <f t="shared" si="2"/>
        <v>0.07973531844499586</v>
      </c>
      <c r="J15" s="67">
        <f>SEP!J71</f>
        <v>1272</v>
      </c>
      <c r="K15" s="67">
        <f>SEP!K71</f>
        <v>816</v>
      </c>
      <c r="L15" s="80">
        <f t="shared" si="3"/>
        <v>0.6415094339622641</v>
      </c>
      <c r="M15" s="67">
        <f>SEP!M71</f>
        <v>284</v>
      </c>
      <c r="N15" s="80">
        <f t="shared" si="4"/>
        <v>0.22327044025157233</v>
      </c>
      <c r="O15" s="67">
        <f>SEP!O71</f>
        <v>172</v>
      </c>
      <c r="P15" s="80">
        <f t="shared" si="5"/>
        <v>0.13522012578616352</v>
      </c>
      <c r="Q15" s="81">
        <f t="shared" si="6"/>
        <v>0.21042183622828783</v>
      </c>
    </row>
    <row r="16" spans="1:17" ht="15">
      <c r="A16" s="41"/>
      <c r="B16" s="47"/>
      <c r="C16" s="47"/>
      <c r="D16" s="47"/>
      <c r="E16" s="42"/>
      <c r="F16" s="79"/>
      <c r="G16" s="43"/>
      <c r="H16" s="47"/>
      <c r="I16" s="43"/>
      <c r="J16" s="47"/>
      <c r="K16" s="47"/>
      <c r="L16" s="42"/>
      <c r="M16" s="79"/>
      <c r="N16" s="42"/>
      <c r="O16" s="79"/>
      <c r="P16" s="42"/>
      <c r="Q16" s="43"/>
    </row>
    <row r="17" spans="1:17" ht="15.75">
      <c r="A17" s="83" t="s">
        <v>88</v>
      </c>
      <c r="B17" s="68">
        <f>SUM(B4:B15)</f>
        <v>64537</v>
      </c>
      <c r="C17" s="68">
        <f aca="true" t="shared" si="7" ref="C17:O17">SUM(C4:C15)</f>
        <v>69621</v>
      </c>
      <c r="D17" s="68">
        <f t="shared" si="7"/>
        <v>51966</v>
      </c>
      <c r="E17" s="82">
        <f>D17/C17</f>
        <v>0.7464127202999095</v>
      </c>
      <c r="F17" s="68">
        <f t="shared" si="7"/>
        <v>11824</v>
      </c>
      <c r="G17" s="16">
        <f>F17/C17</f>
        <v>0.1698338145099898</v>
      </c>
      <c r="H17" s="68">
        <f t="shared" si="7"/>
        <v>5831</v>
      </c>
      <c r="I17" s="16">
        <f>H17/C17</f>
        <v>0.08375346519010068</v>
      </c>
      <c r="J17" s="68">
        <f t="shared" si="7"/>
        <v>15918</v>
      </c>
      <c r="K17" s="68">
        <f t="shared" si="7"/>
        <v>10728</v>
      </c>
      <c r="L17" s="82">
        <f>K17/J17</f>
        <v>0.6739540143234075</v>
      </c>
      <c r="M17" s="68">
        <f t="shared" si="7"/>
        <v>3091</v>
      </c>
      <c r="N17" s="82">
        <f>M17/J17</f>
        <v>0.194182686267119</v>
      </c>
      <c r="O17" s="68">
        <f t="shared" si="7"/>
        <v>2104</v>
      </c>
      <c r="P17" s="82">
        <f>O17/J17</f>
        <v>0.1321774092222641</v>
      </c>
      <c r="Q17" s="16">
        <f>J17/C17</f>
        <v>0.2286379109751368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&amp;C&amp;F
&amp;A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5.57421875" style="0" bestFit="1" customWidth="1"/>
    <col min="2" max="2" width="9.8515625" style="57" bestFit="1" customWidth="1"/>
    <col min="3" max="3" width="15.00390625" style="57" customWidth="1"/>
    <col min="4" max="4" width="10.00390625" style="57" bestFit="1" customWidth="1"/>
    <col min="6" max="6" width="8.28125" style="57" customWidth="1"/>
    <col min="8" max="8" width="5.28125" style="0" customWidth="1"/>
    <col min="9" max="9" width="15.28125" style="57" customWidth="1"/>
    <col min="10" max="10" width="13.140625" style="0" customWidth="1"/>
    <col min="11" max="11" width="9.00390625" style="57" customWidth="1"/>
    <col min="13" max="13" width="7.00390625" style="57" customWidth="1"/>
  </cols>
  <sheetData>
    <row r="1" spans="1:14" ht="15.75">
      <c r="A1" s="128" t="s">
        <v>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3" spans="1:14" ht="19.5" customHeight="1">
      <c r="A3" s="39"/>
      <c r="B3" s="129" t="s">
        <v>94</v>
      </c>
      <c r="C3" s="101" t="s">
        <v>1</v>
      </c>
      <c r="D3" s="101"/>
      <c r="E3" s="101"/>
      <c r="F3" s="101"/>
      <c r="G3" s="101"/>
      <c r="H3" s="2"/>
      <c r="I3" s="102" t="s">
        <v>98</v>
      </c>
      <c r="J3" s="132" t="s">
        <v>97</v>
      </c>
      <c r="K3" s="134" t="s">
        <v>2</v>
      </c>
      <c r="L3" s="135"/>
      <c r="M3" s="135"/>
      <c r="N3" s="135"/>
    </row>
    <row r="4" spans="1:14" ht="15.75">
      <c r="A4" s="87"/>
      <c r="B4" s="130"/>
      <c r="C4" s="67"/>
      <c r="D4" s="101" t="s">
        <v>3</v>
      </c>
      <c r="E4" s="101"/>
      <c r="F4" s="136" t="s">
        <v>4</v>
      </c>
      <c r="G4" s="136"/>
      <c r="H4" s="88"/>
      <c r="I4" s="103"/>
      <c r="J4" s="133"/>
      <c r="K4" s="101" t="s">
        <v>3</v>
      </c>
      <c r="L4" s="101"/>
      <c r="M4" s="136" t="s">
        <v>4</v>
      </c>
      <c r="N4" s="136"/>
    </row>
    <row r="5" spans="1:14" ht="72" customHeight="1">
      <c r="A5" s="7" t="s">
        <v>87</v>
      </c>
      <c r="B5" s="131"/>
      <c r="C5" s="86" t="s">
        <v>95</v>
      </c>
      <c r="D5" s="75" t="s">
        <v>8</v>
      </c>
      <c r="E5" s="37" t="s">
        <v>5</v>
      </c>
      <c r="F5" s="76" t="s">
        <v>8</v>
      </c>
      <c r="G5" s="12" t="s">
        <v>5</v>
      </c>
      <c r="H5" s="38"/>
      <c r="I5" s="103"/>
      <c r="J5" s="133"/>
      <c r="K5" s="75" t="s">
        <v>8</v>
      </c>
      <c r="L5" s="36" t="s">
        <v>5</v>
      </c>
      <c r="M5" s="75" t="s">
        <v>8</v>
      </c>
      <c r="N5" s="12" t="s">
        <v>5</v>
      </c>
    </row>
    <row r="6" spans="1:14" ht="15">
      <c r="A6" s="100">
        <v>40452</v>
      </c>
      <c r="B6" s="89">
        <f>OCT!B69</f>
        <v>7293</v>
      </c>
      <c r="C6" s="89">
        <f>OCT!C69</f>
        <v>6744</v>
      </c>
      <c r="D6" s="89">
        <f>OCT!D69</f>
        <v>5307</v>
      </c>
      <c r="E6" s="90">
        <f aca="true" t="shared" si="0" ref="E6:E17">D6/C6</f>
        <v>0.7869217081850534</v>
      </c>
      <c r="F6" s="89">
        <f>OCT!F69+OCT!H69</f>
        <v>1437</v>
      </c>
      <c r="G6" s="91">
        <f aca="true" t="shared" si="1" ref="G6:G17">F6/C6</f>
        <v>0.2130782918149466</v>
      </c>
      <c r="H6" s="92"/>
      <c r="I6" s="93">
        <f>OCT!J69</f>
        <v>1448</v>
      </c>
      <c r="J6" s="94">
        <f aca="true" t="shared" si="2" ref="J6:J17">I6/C6</f>
        <v>0.2147093712930012</v>
      </c>
      <c r="K6" s="89">
        <f>OCT!K69</f>
        <v>929</v>
      </c>
      <c r="L6" s="90">
        <f aca="true" t="shared" si="3" ref="L6:L17">K6/I6</f>
        <v>0.6415745856353591</v>
      </c>
      <c r="M6" s="89">
        <f>OCT!M69+OCT!O69</f>
        <v>519</v>
      </c>
      <c r="N6" s="90">
        <f aca="true" t="shared" si="4" ref="N6:N17">M6/I6</f>
        <v>0.35842541436464087</v>
      </c>
    </row>
    <row r="7" spans="1:14" ht="15">
      <c r="A7" s="100">
        <v>40483</v>
      </c>
      <c r="B7" s="67">
        <f>NOV!B69</f>
        <v>5800</v>
      </c>
      <c r="C7" s="67">
        <f>NOV!C69</f>
        <v>6637</v>
      </c>
      <c r="D7" s="67">
        <f>NOV!D69</f>
        <v>4636</v>
      </c>
      <c r="E7" s="80">
        <f t="shared" si="0"/>
        <v>0.6985083622118426</v>
      </c>
      <c r="F7" s="67">
        <f>NOV!F69+NOV!H69</f>
        <v>2001</v>
      </c>
      <c r="G7" s="95">
        <f t="shared" si="1"/>
        <v>0.3014916377881573</v>
      </c>
      <c r="H7" s="92"/>
      <c r="I7" s="96">
        <f>NOV!J69</f>
        <v>1284</v>
      </c>
      <c r="J7" s="81">
        <f t="shared" si="2"/>
        <v>0.19346090100949223</v>
      </c>
      <c r="K7" s="67">
        <f>NOV!K69</f>
        <v>795</v>
      </c>
      <c r="L7" s="80">
        <f t="shared" si="3"/>
        <v>0.6191588785046729</v>
      </c>
      <c r="M7" s="67">
        <f>NOV!M69+NOV!O69</f>
        <v>489</v>
      </c>
      <c r="N7" s="80">
        <f t="shared" si="4"/>
        <v>0.3808411214953271</v>
      </c>
    </row>
    <row r="8" spans="1:14" ht="15">
      <c r="A8" s="100">
        <v>40513</v>
      </c>
      <c r="B8" s="67">
        <f>DEC!B69</f>
        <v>4700</v>
      </c>
      <c r="C8" s="67">
        <f>DEC!C69</f>
        <v>6492</v>
      </c>
      <c r="D8" s="67">
        <f>DEC!D69</f>
        <v>4192</v>
      </c>
      <c r="E8" s="80">
        <f t="shared" si="0"/>
        <v>0.6457178065311152</v>
      </c>
      <c r="F8" s="67">
        <f>DEC!F69+DEC!H69</f>
        <v>2300</v>
      </c>
      <c r="G8" s="95">
        <f t="shared" si="1"/>
        <v>0.3542821934688848</v>
      </c>
      <c r="H8" s="92"/>
      <c r="I8" s="96">
        <f>DEC!J69</f>
        <v>1332</v>
      </c>
      <c r="J8" s="81">
        <f t="shared" si="2"/>
        <v>0.20517560073937152</v>
      </c>
      <c r="K8" s="67">
        <f>DEC!K69</f>
        <v>805</v>
      </c>
      <c r="L8" s="80">
        <f t="shared" si="3"/>
        <v>0.6043543543543544</v>
      </c>
      <c r="M8" s="67">
        <f>DEC!M69+DEC!O69</f>
        <v>527</v>
      </c>
      <c r="N8" s="80">
        <f t="shared" si="4"/>
        <v>0.39564564564564564</v>
      </c>
    </row>
    <row r="9" spans="1:14" ht="15">
      <c r="A9" s="100">
        <v>40544</v>
      </c>
      <c r="B9" s="67">
        <f>JAN!B69</f>
        <v>5123</v>
      </c>
      <c r="C9" s="67">
        <f>JAN!C69</f>
        <v>5596</v>
      </c>
      <c r="D9" s="67">
        <f>JAN!D69</f>
        <v>3859</v>
      </c>
      <c r="E9" s="80">
        <f t="shared" si="0"/>
        <v>0.6895997140814868</v>
      </c>
      <c r="F9" s="67">
        <f>JAN!F69+JAN!H69</f>
        <v>1737</v>
      </c>
      <c r="G9" s="95">
        <f t="shared" si="1"/>
        <v>0.3104002859185132</v>
      </c>
      <c r="H9" s="92"/>
      <c r="I9" s="96">
        <f>JAN!J69</f>
        <v>1383</v>
      </c>
      <c r="J9" s="81">
        <f t="shared" si="2"/>
        <v>0.24714081486776268</v>
      </c>
      <c r="K9" s="67">
        <f>JAN!K69</f>
        <v>871</v>
      </c>
      <c r="L9" s="80">
        <f t="shared" si="3"/>
        <v>0.6297903109182935</v>
      </c>
      <c r="M9" s="67">
        <f>JAN!M69+JAN!O69</f>
        <v>512</v>
      </c>
      <c r="N9" s="80">
        <f t="shared" si="4"/>
        <v>0.37020968908170643</v>
      </c>
    </row>
    <row r="10" spans="1:14" ht="15">
      <c r="A10" s="100">
        <v>40575</v>
      </c>
      <c r="B10" s="67">
        <f>FEB!B70</f>
        <v>4390</v>
      </c>
      <c r="C10" s="67">
        <f>FEB!C70</f>
        <v>5160</v>
      </c>
      <c r="D10" s="67">
        <f>FEB!D70</f>
        <v>3891</v>
      </c>
      <c r="E10" s="80">
        <f t="shared" si="0"/>
        <v>0.7540697674418605</v>
      </c>
      <c r="F10" s="67">
        <f>FEB!F70+FEB!H70</f>
        <v>1269</v>
      </c>
      <c r="G10" s="95">
        <f t="shared" si="1"/>
        <v>0.24593023255813953</v>
      </c>
      <c r="H10" s="92"/>
      <c r="I10" s="96">
        <f>FEB!J70</f>
        <v>1246</v>
      </c>
      <c r="J10" s="81">
        <f t="shared" si="2"/>
        <v>0.24147286821705427</v>
      </c>
      <c r="K10" s="67">
        <f>FEB!K70</f>
        <v>867</v>
      </c>
      <c r="L10" s="80">
        <f t="shared" si="3"/>
        <v>0.6958266452648475</v>
      </c>
      <c r="M10" s="67">
        <f>FEB!M70+FEB!O70</f>
        <v>379</v>
      </c>
      <c r="N10" s="80">
        <f t="shared" si="4"/>
        <v>0.3041733547351525</v>
      </c>
    </row>
    <row r="11" spans="1:14" ht="15">
      <c r="A11" s="100">
        <v>40603</v>
      </c>
      <c r="B11" s="67">
        <f>MAR!B70</f>
        <v>5103</v>
      </c>
      <c r="C11" s="67">
        <f>MAR!C70</f>
        <v>5438</v>
      </c>
      <c r="D11" s="67">
        <f>MAR!D70</f>
        <v>4208</v>
      </c>
      <c r="E11" s="80">
        <f t="shared" si="0"/>
        <v>0.7738139021699154</v>
      </c>
      <c r="F11" s="67">
        <f>MAR!F70+MAR!H70</f>
        <v>1230</v>
      </c>
      <c r="G11" s="95">
        <f t="shared" si="1"/>
        <v>0.2261860978300846</v>
      </c>
      <c r="H11" s="92"/>
      <c r="I11" s="96">
        <f>MAR!J70</f>
        <v>1414</v>
      </c>
      <c r="J11" s="81">
        <f t="shared" si="2"/>
        <v>0.26002206693637364</v>
      </c>
      <c r="K11" s="67">
        <f>MAR!K70</f>
        <v>1005</v>
      </c>
      <c r="L11" s="80">
        <f t="shared" si="3"/>
        <v>0.7107496463932107</v>
      </c>
      <c r="M11" s="67">
        <f>MAR!M70+MAR!O70</f>
        <v>409</v>
      </c>
      <c r="N11" s="80">
        <f t="shared" si="4"/>
        <v>0.28925035360678925</v>
      </c>
    </row>
    <row r="12" spans="1:14" ht="15">
      <c r="A12" s="100">
        <v>40634</v>
      </c>
      <c r="B12" s="67">
        <f>APR!B70</f>
        <v>4721</v>
      </c>
      <c r="C12" s="67">
        <f>APR!C70</f>
        <v>4783</v>
      </c>
      <c r="D12" s="67">
        <f>APR!D70</f>
        <v>3723</v>
      </c>
      <c r="E12" s="80">
        <f t="shared" si="0"/>
        <v>0.7783817687643738</v>
      </c>
      <c r="F12" s="67">
        <f>APR!F70+APR!H70</f>
        <v>1060</v>
      </c>
      <c r="G12" s="95">
        <f t="shared" si="1"/>
        <v>0.22161823123562618</v>
      </c>
      <c r="H12" s="92"/>
      <c r="I12" s="96">
        <f>APR!J70</f>
        <v>1164</v>
      </c>
      <c r="J12" s="81">
        <f t="shared" si="2"/>
        <v>0.24336190675308383</v>
      </c>
      <c r="K12" s="67">
        <f>APR!K70</f>
        <v>819</v>
      </c>
      <c r="L12" s="80">
        <f t="shared" si="3"/>
        <v>0.7036082474226805</v>
      </c>
      <c r="M12" s="67">
        <f>APR!M70+APR!O70</f>
        <v>345</v>
      </c>
      <c r="N12" s="80">
        <f t="shared" si="4"/>
        <v>0.2963917525773196</v>
      </c>
    </row>
    <row r="13" spans="1:14" ht="15">
      <c r="A13" s="100">
        <v>40664</v>
      </c>
      <c r="B13" s="67">
        <f>MAY!B71</f>
        <v>5255</v>
      </c>
      <c r="C13" s="67">
        <f>MAY!C71</f>
        <v>5318</v>
      </c>
      <c r="D13" s="67">
        <f>MAY!D71</f>
        <v>4104</v>
      </c>
      <c r="E13" s="80">
        <f t="shared" si="0"/>
        <v>0.7717186912373073</v>
      </c>
      <c r="F13" s="67">
        <f>MAY!F71+MAY!H71</f>
        <v>1214</v>
      </c>
      <c r="G13" s="95">
        <f t="shared" si="1"/>
        <v>0.22828130876269273</v>
      </c>
      <c r="H13" s="92"/>
      <c r="I13" s="96">
        <f>MAY!J71</f>
        <v>1335</v>
      </c>
      <c r="J13" s="81">
        <f t="shared" si="2"/>
        <v>0.25103422339225273</v>
      </c>
      <c r="K13" s="67">
        <f>MAY!K71</f>
        <v>960</v>
      </c>
      <c r="L13" s="80">
        <f t="shared" si="3"/>
        <v>0.7191011235955056</v>
      </c>
      <c r="M13" s="67">
        <f>MAY!M71+MAY!O71</f>
        <v>375</v>
      </c>
      <c r="N13" s="80">
        <f t="shared" si="4"/>
        <v>0.2808988764044944</v>
      </c>
    </row>
    <row r="14" spans="1:14" ht="15">
      <c r="A14" s="100">
        <v>40695</v>
      </c>
      <c r="B14" s="67">
        <f>JUN!B71</f>
        <v>5570</v>
      </c>
      <c r="C14" s="67">
        <f>JUN!C71</f>
        <v>5642</v>
      </c>
      <c r="D14" s="67">
        <f>JUN!D71</f>
        <v>4448</v>
      </c>
      <c r="E14" s="80">
        <f t="shared" si="0"/>
        <v>0.7883729174051755</v>
      </c>
      <c r="F14" s="67">
        <f>JUN!F71+JUN!H71</f>
        <v>1194</v>
      </c>
      <c r="G14" s="95">
        <f t="shared" si="1"/>
        <v>0.21162708259482452</v>
      </c>
      <c r="H14" s="92"/>
      <c r="I14" s="96">
        <f>JUN!J71</f>
        <v>1312</v>
      </c>
      <c r="J14" s="81">
        <f t="shared" si="2"/>
        <v>0.23254165189649062</v>
      </c>
      <c r="K14" s="67">
        <f>JUN!K71</f>
        <v>915</v>
      </c>
      <c r="L14" s="80">
        <f t="shared" si="3"/>
        <v>0.6974085365853658</v>
      </c>
      <c r="M14" s="67">
        <f>JUN!M71+JUN!O71</f>
        <v>397</v>
      </c>
      <c r="N14" s="80">
        <f t="shared" si="4"/>
        <v>0.30259146341463417</v>
      </c>
    </row>
    <row r="15" spans="1:14" ht="15">
      <c r="A15" s="100">
        <v>40725</v>
      </c>
      <c r="B15" s="67">
        <f>JUL!B71</f>
        <v>5319</v>
      </c>
      <c r="C15" s="67">
        <f>JUL!C71</f>
        <v>5615</v>
      </c>
      <c r="D15" s="67">
        <f>JUL!D71</f>
        <v>4485</v>
      </c>
      <c r="E15" s="80">
        <f t="shared" si="0"/>
        <v>0.798753339269813</v>
      </c>
      <c r="F15" s="67">
        <f>JUL!F71+JUL!H71</f>
        <v>1130</v>
      </c>
      <c r="G15" s="95">
        <f t="shared" si="1"/>
        <v>0.201246660730187</v>
      </c>
      <c r="H15" s="92"/>
      <c r="I15" s="96">
        <f>JUL!J71</f>
        <v>1272</v>
      </c>
      <c r="J15" s="81">
        <f t="shared" si="2"/>
        <v>0.22653606411398042</v>
      </c>
      <c r="K15" s="67">
        <f>JUL!K71</f>
        <v>911</v>
      </c>
      <c r="L15" s="80">
        <f t="shared" si="3"/>
        <v>0.7161949685534591</v>
      </c>
      <c r="M15" s="67">
        <f>JUL!M71+JUL!O71</f>
        <v>366</v>
      </c>
      <c r="N15" s="80">
        <f t="shared" si="4"/>
        <v>0.28773584905660377</v>
      </c>
    </row>
    <row r="16" spans="1:14" ht="15">
      <c r="A16" s="100">
        <v>40756</v>
      </c>
      <c r="B16" s="67">
        <f>AUG!B71</f>
        <v>5760</v>
      </c>
      <c r="C16" s="67">
        <f>AUG!C71</f>
        <v>6151</v>
      </c>
      <c r="D16" s="67">
        <f>AUG!D71</f>
        <v>4788</v>
      </c>
      <c r="E16" s="80">
        <f t="shared" si="0"/>
        <v>0.7784100146317672</v>
      </c>
      <c r="F16" s="67">
        <f>AUG!F71+AUG!H71</f>
        <v>1363</v>
      </c>
      <c r="G16" s="95">
        <f t="shared" si="1"/>
        <v>0.2215899853682328</v>
      </c>
      <c r="H16" s="92"/>
      <c r="I16" s="96">
        <f>AUG!J71</f>
        <v>1456</v>
      </c>
      <c r="J16" s="81">
        <f t="shared" si="2"/>
        <v>0.2367094781336368</v>
      </c>
      <c r="K16" s="67">
        <f>AUG!K71</f>
        <v>1035</v>
      </c>
      <c r="L16" s="80">
        <f t="shared" si="3"/>
        <v>0.7108516483516484</v>
      </c>
      <c r="M16" s="67">
        <f>AUG!M71+AUG!O71</f>
        <v>421</v>
      </c>
      <c r="N16" s="80">
        <f t="shared" si="4"/>
        <v>0.2891483516483517</v>
      </c>
    </row>
    <row r="17" spans="1:14" ht="15">
      <c r="A17" s="100">
        <v>40787</v>
      </c>
      <c r="B17" s="67">
        <f>SEP!B71</f>
        <v>5503</v>
      </c>
      <c r="C17" s="67">
        <f>SEP!C71</f>
        <v>6045</v>
      </c>
      <c r="D17" s="67">
        <f>SEP!D71</f>
        <v>4325</v>
      </c>
      <c r="E17" s="80">
        <f t="shared" si="0"/>
        <v>0.7154673283705542</v>
      </c>
      <c r="F17" s="67">
        <f>SEP!F71+SEP!H71</f>
        <v>1720</v>
      </c>
      <c r="G17" s="95">
        <f t="shared" si="1"/>
        <v>0.28453267162944584</v>
      </c>
      <c r="H17" s="92"/>
      <c r="I17" s="96">
        <f>SEP!J71</f>
        <v>1272</v>
      </c>
      <c r="J17" s="81">
        <f t="shared" si="2"/>
        <v>0.21042183622828783</v>
      </c>
      <c r="K17" s="67">
        <f>SEP!K71</f>
        <v>816</v>
      </c>
      <c r="L17" s="80">
        <f t="shared" si="3"/>
        <v>0.6415094339622641</v>
      </c>
      <c r="M17" s="67">
        <f>SEP!M71+SEP!O71</f>
        <v>456</v>
      </c>
      <c r="N17" s="80">
        <f t="shared" si="4"/>
        <v>0.3584905660377358</v>
      </c>
    </row>
    <row r="18" spans="1:14" ht="15">
      <c r="A18" s="41"/>
      <c r="B18" s="47"/>
      <c r="C18" s="47"/>
      <c r="D18" s="47"/>
      <c r="E18" s="42"/>
      <c r="F18" s="79"/>
      <c r="G18" s="43"/>
      <c r="H18" s="92"/>
      <c r="I18" s="47"/>
      <c r="J18" s="43"/>
      <c r="K18" s="47"/>
      <c r="L18" s="42"/>
      <c r="M18" s="79"/>
      <c r="N18" s="42"/>
    </row>
    <row r="19" spans="1:14" ht="15.75">
      <c r="A19" s="83" t="s">
        <v>88</v>
      </c>
      <c r="B19" s="68">
        <f>SUM(B6:B17)</f>
        <v>64537</v>
      </c>
      <c r="C19" s="68">
        <f aca="true" t="shared" si="5" ref="C19:M19">SUM(C6:C17)</f>
        <v>69621</v>
      </c>
      <c r="D19" s="68">
        <f t="shared" si="5"/>
        <v>51966</v>
      </c>
      <c r="E19" s="82">
        <f>D19/C19</f>
        <v>0.7464127202999095</v>
      </c>
      <c r="F19" s="68">
        <f t="shared" si="5"/>
        <v>17655</v>
      </c>
      <c r="G19" s="97">
        <f>F19/C19</f>
        <v>0.2535872797000905</v>
      </c>
      <c r="H19" s="98"/>
      <c r="I19" s="99">
        <f t="shared" si="5"/>
        <v>15918</v>
      </c>
      <c r="J19" s="16">
        <f>I19/C19</f>
        <v>0.2286379109751368</v>
      </c>
      <c r="K19" s="68">
        <f t="shared" si="5"/>
        <v>10728</v>
      </c>
      <c r="L19" s="82">
        <f>K19/I19</f>
        <v>0.6739540143234075</v>
      </c>
      <c r="M19" s="68">
        <f t="shared" si="5"/>
        <v>5195</v>
      </c>
      <c r="N19" s="82">
        <f>M19/I19</f>
        <v>0.3263600954893831</v>
      </c>
    </row>
  </sheetData>
  <sheetProtection/>
  <mergeCells count="10">
    <mergeCell ref="A1:N1"/>
    <mergeCell ref="B3:B5"/>
    <mergeCell ref="C3:G3"/>
    <mergeCell ref="I3:I5"/>
    <mergeCell ref="J3:J5"/>
    <mergeCell ref="K3:N3"/>
    <mergeCell ref="D4:E4"/>
    <mergeCell ref="F4:G4"/>
    <mergeCell ref="K4:L4"/>
    <mergeCell ref="M4:N4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9" sqref="B59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467</v>
      </c>
      <c r="C4" s="85">
        <f>SUM(D4+F4+H4)</f>
        <v>595</v>
      </c>
      <c r="D4" s="45">
        <v>378</v>
      </c>
      <c r="E4" s="14">
        <f aca="true" t="shared" si="0" ref="E4:E12">D4/C4</f>
        <v>0.6352941176470588</v>
      </c>
      <c r="F4" s="53">
        <v>87</v>
      </c>
      <c r="G4" s="15">
        <f aca="true" t="shared" si="1" ref="G4:G12">F4/C4</f>
        <v>0.146218487394958</v>
      </c>
      <c r="H4" s="45">
        <v>130</v>
      </c>
      <c r="I4" s="15">
        <f aca="true" t="shared" si="2" ref="I4:I12">H4/C4</f>
        <v>0.2184873949579832</v>
      </c>
      <c r="J4" s="85">
        <f>SUM(K4+M4+O4)</f>
        <v>134</v>
      </c>
      <c r="K4" s="45">
        <v>104</v>
      </c>
      <c r="L4" s="14">
        <f aca="true" t="shared" si="3" ref="L4:L12">K4/J4</f>
        <v>0.7761194029850746</v>
      </c>
      <c r="M4" s="53">
        <v>3</v>
      </c>
      <c r="N4" s="14">
        <f aca="true" t="shared" si="4" ref="N4:N12">M4/J4</f>
        <v>0.022388059701492536</v>
      </c>
      <c r="O4" s="53">
        <v>27</v>
      </c>
      <c r="P4" s="14">
        <f>O4/J4</f>
        <v>0.20149253731343283</v>
      </c>
      <c r="Q4" s="15">
        <f aca="true" t="shared" si="5" ref="Q4:Q12">J4/C4</f>
        <v>0.22521008403361345</v>
      </c>
    </row>
    <row r="5" spans="1:17" ht="15">
      <c r="A5" s="13" t="s">
        <v>16</v>
      </c>
      <c r="B5" s="45">
        <v>251</v>
      </c>
      <c r="C5" s="85">
        <f aca="true" t="shared" si="6" ref="C5:C11">SUM(D5+F5+H5)</f>
        <v>244</v>
      </c>
      <c r="D5" s="45">
        <v>90</v>
      </c>
      <c r="E5" s="14">
        <f t="shared" si="0"/>
        <v>0.36885245901639346</v>
      </c>
      <c r="F5" s="53">
        <v>125</v>
      </c>
      <c r="G5" s="15">
        <f t="shared" si="1"/>
        <v>0.5122950819672131</v>
      </c>
      <c r="H5" s="45">
        <v>29</v>
      </c>
      <c r="I5" s="15">
        <f t="shared" si="2"/>
        <v>0.11885245901639344</v>
      </c>
      <c r="J5" s="85">
        <f aca="true" t="shared" si="7" ref="J5:J11">SUM(K5+M5+O5)</f>
        <v>100</v>
      </c>
      <c r="K5" s="45">
        <v>34</v>
      </c>
      <c r="L5" s="14">
        <f t="shared" si="3"/>
        <v>0.34</v>
      </c>
      <c r="M5" s="53">
        <v>52</v>
      </c>
      <c r="N5" s="14">
        <f t="shared" si="4"/>
        <v>0.52</v>
      </c>
      <c r="O5" s="53">
        <v>14</v>
      </c>
      <c r="P5" s="14">
        <f aca="true" t="shared" si="8" ref="P5:P12">O5/J5</f>
        <v>0.14</v>
      </c>
      <c r="Q5" s="15">
        <f t="shared" si="5"/>
        <v>0.4098360655737705</v>
      </c>
    </row>
    <row r="6" spans="1:17" ht="15">
      <c r="A6" s="13" t="s">
        <v>17</v>
      </c>
      <c r="B6" s="45">
        <v>33</v>
      </c>
      <c r="C6" s="85">
        <f t="shared" si="6"/>
        <v>28</v>
      </c>
      <c r="D6" s="45">
        <v>26</v>
      </c>
      <c r="E6" s="14">
        <f t="shared" si="0"/>
        <v>0.9285714285714286</v>
      </c>
      <c r="F6" s="53">
        <v>0</v>
      </c>
      <c r="G6" s="15">
        <f t="shared" si="1"/>
        <v>0</v>
      </c>
      <c r="H6" s="45">
        <v>2</v>
      </c>
      <c r="I6" s="15">
        <f t="shared" si="2"/>
        <v>0.07142857142857142</v>
      </c>
      <c r="J6" s="85">
        <f t="shared" si="7"/>
        <v>3</v>
      </c>
      <c r="K6" s="45">
        <v>2</v>
      </c>
      <c r="L6" s="14">
        <f t="shared" si="3"/>
        <v>0.6666666666666666</v>
      </c>
      <c r="M6" s="53">
        <v>0</v>
      </c>
      <c r="N6" s="14">
        <f t="shared" si="4"/>
        <v>0</v>
      </c>
      <c r="O6" s="53">
        <v>1</v>
      </c>
      <c r="P6" s="14">
        <f t="shared" si="8"/>
        <v>0.3333333333333333</v>
      </c>
      <c r="Q6" s="15">
        <f t="shared" si="5"/>
        <v>0.10714285714285714</v>
      </c>
    </row>
    <row r="7" spans="1:17" ht="15">
      <c r="A7" s="13" t="s">
        <v>18</v>
      </c>
      <c r="B7" s="45">
        <v>27</v>
      </c>
      <c r="C7" s="85">
        <f t="shared" si="6"/>
        <v>34</v>
      </c>
      <c r="D7" s="45">
        <v>27</v>
      </c>
      <c r="E7" s="14">
        <f t="shared" si="0"/>
        <v>0.7941176470588235</v>
      </c>
      <c r="F7" s="53">
        <v>3</v>
      </c>
      <c r="G7" s="15">
        <f t="shared" si="1"/>
        <v>0.08823529411764706</v>
      </c>
      <c r="H7" s="45">
        <v>4</v>
      </c>
      <c r="I7" s="15">
        <f t="shared" si="2"/>
        <v>0.11764705882352941</v>
      </c>
      <c r="J7" s="85">
        <f t="shared" si="7"/>
        <v>4</v>
      </c>
      <c r="K7" s="45">
        <v>4</v>
      </c>
      <c r="L7" s="14">
        <f t="shared" si="3"/>
        <v>1</v>
      </c>
      <c r="M7" s="53">
        <v>0</v>
      </c>
      <c r="N7" s="14">
        <f t="shared" si="4"/>
        <v>0</v>
      </c>
      <c r="O7" s="53">
        <v>0</v>
      </c>
      <c r="P7" s="14">
        <f t="shared" si="8"/>
        <v>0</v>
      </c>
      <c r="Q7" s="15">
        <f t="shared" si="5"/>
        <v>0.11764705882352941</v>
      </c>
    </row>
    <row r="8" spans="1:17" ht="15">
      <c r="A8" s="13" t="s">
        <v>19</v>
      </c>
      <c r="B8" s="45">
        <v>35</v>
      </c>
      <c r="C8" s="85">
        <f t="shared" si="6"/>
        <v>32</v>
      </c>
      <c r="D8" s="45">
        <v>22</v>
      </c>
      <c r="E8" s="14">
        <f t="shared" si="0"/>
        <v>0.6875</v>
      </c>
      <c r="F8" s="53">
        <v>8</v>
      </c>
      <c r="G8" s="15">
        <f t="shared" si="1"/>
        <v>0.25</v>
      </c>
      <c r="H8" s="45">
        <v>2</v>
      </c>
      <c r="I8" s="15">
        <f t="shared" si="2"/>
        <v>0.0625</v>
      </c>
      <c r="J8" s="85">
        <f t="shared" si="7"/>
        <v>4</v>
      </c>
      <c r="K8" s="45">
        <v>2</v>
      </c>
      <c r="L8" s="14">
        <f t="shared" si="3"/>
        <v>0.5</v>
      </c>
      <c r="M8" s="53">
        <v>1</v>
      </c>
      <c r="N8" s="14">
        <f t="shared" si="4"/>
        <v>0.25</v>
      </c>
      <c r="O8" s="53">
        <v>1</v>
      </c>
      <c r="P8" s="14">
        <f t="shared" si="8"/>
        <v>0.25</v>
      </c>
      <c r="Q8" s="15">
        <f t="shared" si="5"/>
        <v>0.125</v>
      </c>
    </row>
    <row r="9" spans="1:17" ht="15">
      <c r="A9" s="13" t="s">
        <v>20</v>
      </c>
      <c r="B9" s="45">
        <v>40</v>
      </c>
      <c r="C9" s="85">
        <f t="shared" si="6"/>
        <v>52</v>
      </c>
      <c r="D9" s="45">
        <v>38</v>
      </c>
      <c r="E9" s="14">
        <f t="shared" si="0"/>
        <v>0.7307692307692307</v>
      </c>
      <c r="F9" s="53">
        <v>10</v>
      </c>
      <c r="G9" s="15">
        <f t="shared" si="1"/>
        <v>0.19230769230769232</v>
      </c>
      <c r="H9" s="45">
        <v>4</v>
      </c>
      <c r="I9" s="15">
        <f t="shared" si="2"/>
        <v>0.07692307692307693</v>
      </c>
      <c r="J9" s="85">
        <f t="shared" si="7"/>
        <v>8</v>
      </c>
      <c r="K9" s="45">
        <v>8</v>
      </c>
      <c r="L9" s="14">
        <f t="shared" si="3"/>
        <v>1</v>
      </c>
      <c r="M9" s="53">
        <v>0</v>
      </c>
      <c r="N9" s="14">
        <f t="shared" si="4"/>
        <v>0</v>
      </c>
      <c r="O9" s="53">
        <v>0</v>
      </c>
      <c r="P9" s="14">
        <f t="shared" si="8"/>
        <v>0</v>
      </c>
      <c r="Q9" s="15">
        <f t="shared" si="5"/>
        <v>0.15384615384615385</v>
      </c>
    </row>
    <row r="10" spans="1:17" ht="15">
      <c r="A10" s="13" t="s">
        <v>21</v>
      </c>
      <c r="B10" s="45">
        <v>70</v>
      </c>
      <c r="C10" s="85">
        <f t="shared" si="6"/>
        <v>32</v>
      </c>
      <c r="D10" s="45">
        <v>23</v>
      </c>
      <c r="E10" s="14">
        <f t="shared" si="0"/>
        <v>0.71875</v>
      </c>
      <c r="F10" s="53">
        <v>6</v>
      </c>
      <c r="G10" s="15">
        <f t="shared" si="1"/>
        <v>0.1875</v>
      </c>
      <c r="H10" s="45">
        <v>3</v>
      </c>
      <c r="I10" s="15">
        <f t="shared" si="2"/>
        <v>0.09375</v>
      </c>
      <c r="J10" s="85">
        <f t="shared" si="7"/>
        <v>3</v>
      </c>
      <c r="K10" s="45">
        <v>3</v>
      </c>
      <c r="L10" s="14">
        <f t="shared" si="3"/>
        <v>1</v>
      </c>
      <c r="M10" s="53">
        <v>0</v>
      </c>
      <c r="N10" s="14">
        <f t="shared" si="4"/>
        <v>0</v>
      </c>
      <c r="O10" s="53">
        <v>0</v>
      </c>
      <c r="P10" s="14">
        <f t="shared" si="8"/>
        <v>0</v>
      </c>
      <c r="Q10" s="15">
        <f t="shared" si="5"/>
        <v>0.09375</v>
      </c>
    </row>
    <row r="11" spans="1:17" ht="15">
      <c r="A11" s="13" t="s">
        <v>22</v>
      </c>
      <c r="B11" s="45">
        <v>124</v>
      </c>
      <c r="C11" s="85">
        <f t="shared" si="6"/>
        <v>69</v>
      </c>
      <c r="D11" s="45">
        <v>48</v>
      </c>
      <c r="E11" s="14">
        <f t="shared" si="0"/>
        <v>0.6956521739130435</v>
      </c>
      <c r="F11" s="53">
        <v>5</v>
      </c>
      <c r="G11" s="15">
        <f t="shared" si="1"/>
        <v>0.07246376811594203</v>
      </c>
      <c r="H11" s="45">
        <v>16</v>
      </c>
      <c r="I11" s="15">
        <f t="shared" si="2"/>
        <v>0.2318840579710145</v>
      </c>
      <c r="J11" s="85">
        <f t="shared" si="7"/>
        <v>11</v>
      </c>
      <c r="K11" s="45">
        <v>5</v>
      </c>
      <c r="L11" s="14">
        <f t="shared" si="3"/>
        <v>0.45454545454545453</v>
      </c>
      <c r="M11" s="53">
        <v>4</v>
      </c>
      <c r="N11" s="14">
        <f t="shared" si="4"/>
        <v>0.36363636363636365</v>
      </c>
      <c r="O11" s="53">
        <v>2</v>
      </c>
      <c r="P11" s="14">
        <f t="shared" si="8"/>
        <v>0.18181818181818182</v>
      </c>
      <c r="Q11" s="15">
        <f t="shared" si="5"/>
        <v>0.15942028985507245</v>
      </c>
    </row>
    <row r="12" spans="1:17" ht="15.75">
      <c r="A12" s="7" t="s">
        <v>23</v>
      </c>
      <c r="B12" s="49">
        <f>SUM(B4:B11)</f>
        <v>1047</v>
      </c>
      <c r="C12" s="49">
        <f>SUM(C4:C11)</f>
        <v>1086</v>
      </c>
      <c r="D12" s="49">
        <f>SUM(D4:D11)</f>
        <v>652</v>
      </c>
      <c r="E12" s="14">
        <f t="shared" si="0"/>
        <v>0.6003683241252302</v>
      </c>
      <c r="F12" s="49">
        <f>SUM(F4:F11)</f>
        <v>244</v>
      </c>
      <c r="G12" s="15">
        <f t="shared" si="1"/>
        <v>0.22467771639042358</v>
      </c>
      <c r="H12" s="49">
        <f>SUM(H4:H11)</f>
        <v>190</v>
      </c>
      <c r="I12" s="15">
        <f t="shared" si="2"/>
        <v>0.17495395948434622</v>
      </c>
      <c r="J12" s="49">
        <f>SUM(J4:J11)</f>
        <v>267</v>
      </c>
      <c r="K12" s="49">
        <f>SUM(K4:K11)</f>
        <v>162</v>
      </c>
      <c r="L12" s="14">
        <f t="shared" si="3"/>
        <v>0.6067415730337079</v>
      </c>
      <c r="M12" s="49">
        <f>SUM(M4:M11)</f>
        <v>60</v>
      </c>
      <c r="N12" s="14">
        <f t="shared" si="4"/>
        <v>0.2247191011235955</v>
      </c>
      <c r="O12" s="49">
        <f>SUM(O4:O11)</f>
        <v>45</v>
      </c>
      <c r="P12" s="14">
        <f t="shared" si="8"/>
        <v>0.16853932584269662</v>
      </c>
      <c r="Q12" s="16">
        <f t="shared" si="5"/>
        <v>0.24585635359116023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97</v>
      </c>
      <c r="C14" s="85">
        <f aca="true" t="shared" si="9" ref="C14:C22">SUM(D14+F14+H14)</f>
        <v>95</v>
      </c>
      <c r="D14" s="45">
        <v>80</v>
      </c>
      <c r="E14" s="14">
        <f aca="true" t="shared" si="10" ref="E14:E23">D14/C14</f>
        <v>0.8421052631578947</v>
      </c>
      <c r="F14" s="53">
        <v>5</v>
      </c>
      <c r="G14" s="15">
        <f aca="true" t="shared" si="11" ref="G14:G23">F14/C14</f>
        <v>0.05263157894736842</v>
      </c>
      <c r="H14" s="45">
        <v>10</v>
      </c>
      <c r="I14" s="15">
        <f aca="true" t="shared" si="12" ref="I14:I23">H14/C14</f>
        <v>0.10526315789473684</v>
      </c>
      <c r="J14" s="85">
        <f aca="true" t="shared" si="13" ref="J14:J22">SUM(K14+M14+O14)</f>
        <v>7</v>
      </c>
      <c r="K14" s="45">
        <v>6</v>
      </c>
      <c r="L14" s="14">
        <f aca="true" t="shared" si="14" ref="L14:L23">K14/J14</f>
        <v>0.8571428571428571</v>
      </c>
      <c r="M14" s="53">
        <v>0</v>
      </c>
      <c r="N14" s="14">
        <f aca="true" t="shared" si="15" ref="N14:N23">M14/J14</f>
        <v>0</v>
      </c>
      <c r="O14" s="53">
        <v>1</v>
      </c>
      <c r="P14" s="14">
        <f aca="true" t="shared" si="16" ref="P14:P23">O14/J14</f>
        <v>0.14285714285714285</v>
      </c>
      <c r="Q14" s="15">
        <f aca="true" t="shared" si="17" ref="Q14:Q23">J14/C14</f>
        <v>0.07368421052631578</v>
      </c>
    </row>
    <row r="15" spans="1:17" ht="15">
      <c r="A15" s="13" t="s">
        <v>25</v>
      </c>
      <c r="B15" s="45">
        <v>380</v>
      </c>
      <c r="C15" s="85">
        <f t="shared" si="9"/>
        <v>603</v>
      </c>
      <c r="D15" s="45">
        <v>399</v>
      </c>
      <c r="E15" s="14">
        <f t="shared" si="10"/>
        <v>0.6616915422885572</v>
      </c>
      <c r="F15" s="53">
        <v>132</v>
      </c>
      <c r="G15" s="15">
        <f t="shared" si="11"/>
        <v>0.21890547263681592</v>
      </c>
      <c r="H15" s="45">
        <v>72</v>
      </c>
      <c r="I15" s="15">
        <f t="shared" si="12"/>
        <v>0.11940298507462686</v>
      </c>
      <c r="J15" s="85">
        <f t="shared" si="13"/>
        <v>101</v>
      </c>
      <c r="K15" s="45">
        <v>52</v>
      </c>
      <c r="L15" s="14">
        <f t="shared" si="14"/>
        <v>0.5148514851485149</v>
      </c>
      <c r="M15" s="53">
        <v>29</v>
      </c>
      <c r="N15" s="14">
        <f t="shared" si="15"/>
        <v>0.2871287128712871</v>
      </c>
      <c r="O15" s="53">
        <v>20</v>
      </c>
      <c r="P15" s="14">
        <f t="shared" si="16"/>
        <v>0.19801980198019803</v>
      </c>
      <c r="Q15" s="15">
        <f t="shared" si="17"/>
        <v>0.16749585406301823</v>
      </c>
    </row>
    <row r="16" spans="1:17" ht="15">
      <c r="A16" s="13" t="s">
        <v>26</v>
      </c>
      <c r="B16" s="45">
        <v>344</v>
      </c>
      <c r="C16" s="85">
        <f t="shared" si="9"/>
        <v>365</v>
      </c>
      <c r="D16" s="45">
        <v>222</v>
      </c>
      <c r="E16" s="14">
        <f t="shared" si="10"/>
        <v>0.6082191780821918</v>
      </c>
      <c r="F16" s="53">
        <v>82</v>
      </c>
      <c r="G16" s="15">
        <f t="shared" si="11"/>
        <v>0.22465753424657534</v>
      </c>
      <c r="H16" s="45">
        <v>61</v>
      </c>
      <c r="I16" s="15">
        <f t="shared" si="12"/>
        <v>0.16712328767123288</v>
      </c>
      <c r="J16" s="85">
        <f t="shared" si="13"/>
        <v>91</v>
      </c>
      <c r="K16" s="45">
        <v>54</v>
      </c>
      <c r="L16" s="14">
        <f t="shared" si="14"/>
        <v>0.5934065934065934</v>
      </c>
      <c r="M16" s="53">
        <v>26</v>
      </c>
      <c r="N16" s="14">
        <f t="shared" si="15"/>
        <v>0.2857142857142857</v>
      </c>
      <c r="O16" s="53">
        <v>11</v>
      </c>
      <c r="P16" s="14">
        <f t="shared" si="16"/>
        <v>0.12087912087912088</v>
      </c>
      <c r="Q16" s="15">
        <f t="shared" si="17"/>
        <v>0.2493150684931507</v>
      </c>
    </row>
    <row r="17" spans="1:17" ht="15">
      <c r="A17" s="13" t="s">
        <v>27</v>
      </c>
      <c r="B17" s="45">
        <v>75</v>
      </c>
      <c r="C17" s="85">
        <f t="shared" si="9"/>
        <v>76</v>
      </c>
      <c r="D17" s="45">
        <v>59</v>
      </c>
      <c r="E17" s="14">
        <f t="shared" si="10"/>
        <v>0.7763157894736842</v>
      </c>
      <c r="F17" s="53">
        <v>14</v>
      </c>
      <c r="G17" s="15">
        <f t="shared" si="11"/>
        <v>0.18421052631578946</v>
      </c>
      <c r="H17" s="45">
        <v>3</v>
      </c>
      <c r="I17" s="15">
        <f t="shared" si="12"/>
        <v>0.039473684210526314</v>
      </c>
      <c r="J17" s="85">
        <f t="shared" si="13"/>
        <v>21</v>
      </c>
      <c r="K17" s="45">
        <v>19</v>
      </c>
      <c r="L17" s="14">
        <f t="shared" si="14"/>
        <v>0.9047619047619048</v>
      </c>
      <c r="M17" s="53">
        <v>1</v>
      </c>
      <c r="N17" s="14">
        <f t="shared" si="15"/>
        <v>0.047619047619047616</v>
      </c>
      <c r="O17" s="53">
        <v>1</v>
      </c>
      <c r="P17" s="14">
        <f t="shared" si="16"/>
        <v>0.047619047619047616</v>
      </c>
      <c r="Q17" s="15">
        <f t="shared" si="17"/>
        <v>0.27631578947368424</v>
      </c>
    </row>
    <row r="18" spans="1:17" ht="15">
      <c r="A18" s="13" t="s">
        <v>89</v>
      </c>
      <c r="B18" s="45">
        <v>54</v>
      </c>
      <c r="C18" s="85">
        <f t="shared" si="9"/>
        <v>42</v>
      </c>
      <c r="D18" s="45">
        <v>38</v>
      </c>
      <c r="E18" s="14">
        <f t="shared" si="10"/>
        <v>0.9047619047619048</v>
      </c>
      <c r="F18" s="53">
        <v>2</v>
      </c>
      <c r="G18" s="15">
        <f t="shared" si="11"/>
        <v>0.047619047619047616</v>
      </c>
      <c r="H18" s="45">
        <v>2</v>
      </c>
      <c r="I18" s="15">
        <f t="shared" si="12"/>
        <v>0.047619047619047616</v>
      </c>
      <c r="J18" s="85">
        <f t="shared" si="13"/>
        <v>1</v>
      </c>
      <c r="K18" s="45">
        <v>1</v>
      </c>
      <c r="L18" s="14">
        <f t="shared" si="14"/>
        <v>1</v>
      </c>
      <c r="M18" s="53">
        <v>0</v>
      </c>
      <c r="N18" s="14">
        <f t="shared" si="15"/>
        <v>0</v>
      </c>
      <c r="O18" s="53">
        <v>0</v>
      </c>
      <c r="P18" s="14">
        <f t="shared" si="16"/>
        <v>0</v>
      </c>
      <c r="Q18" s="15">
        <f t="shared" si="17"/>
        <v>0.023809523809523808</v>
      </c>
    </row>
    <row r="19" spans="1:17" ht="15">
      <c r="A19" s="13" t="s">
        <v>28</v>
      </c>
      <c r="B19" s="45">
        <v>95</v>
      </c>
      <c r="C19" s="85">
        <f t="shared" si="9"/>
        <v>122</v>
      </c>
      <c r="D19" s="45">
        <v>109</v>
      </c>
      <c r="E19" s="14">
        <f t="shared" si="10"/>
        <v>0.8934426229508197</v>
      </c>
      <c r="F19" s="53">
        <v>7</v>
      </c>
      <c r="G19" s="15">
        <f t="shared" si="11"/>
        <v>0.05737704918032787</v>
      </c>
      <c r="H19" s="45">
        <v>6</v>
      </c>
      <c r="I19" s="15">
        <f t="shared" si="12"/>
        <v>0.04918032786885246</v>
      </c>
      <c r="J19" s="85">
        <f t="shared" si="13"/>
        <v>2</v>
      </c>
      <c r="K19" s="45">
        <v>2</v>
      </c>
      <c r="L19" s="14">
        <f t="shared" si="14"/>
        <v>1</v>
      </c>
      <c r="M19" s="53">
        <v>0</v>
      </c>
      <c r="N19" s="14">
        <f t="shared" si="15"/>
        <v>0</v>
      </c>
      <c r="O19" s="53">
        <v>0</v>
      </c>
      <c r="P19" s="14">
        <f t="shared" si="16"/>
        <v>0</v>
      </c>
      <c r="Q19" s="15">
        <f t="shared" si="17"/>
        <v>0.01639344262295082</v>
      </c>
    </row>
    <row r="20" spans="1:17" ht="15">
      <c r="A20" s="13" t="s">
        <v>29</v>
      </c>
      <c r="B20" s="45">
        <v>120</v>
      </c>
      <c r="C20" s="85">
        <f t="shared" si="9"/>
        <v>135</v>
      </c>
      <c r="D20" s="45">
        <v>126</v>
      </c>
      <c r="E20" s="14">
        <f t="shared" si="10"/>
        <v>0.9333333333333333</v>
      </c>
      <c r="F20" s="53">
        <v>2</v>
      </c>
      <c r="G20" s="15">
        <f t="shared" si="11"/>
        <v>0.014814814814814815</v>
      </c>
      <c r="H20" s="45">
        <v>7</v>
      </c>
      <c r="I20" s="15">
        <f t="shared" si="12"/>
        <v>0.05185185185185185</v>
      </c>
      <c r="J20" s="85">
        <f t="shared" si="13"/>
        <v>2</v>
      </c>
      <c r="K20" s="45">
        <v>2</v>
      </c>
      <c r="L20" s="14">
        <f t="shared" si="14"/>
        <v>1</v>
      </c>
      <c r="M20" s="53">
        <v>0</v>
      </c>
      <c r="N20" s="14">
        <f t="shared" si="15"/>
        <v>0</v>
      </c>
      <c r="O20" s="53">
        <v>0</v>
      </c>
      <c r="P20" s="14">
        <f t="shared" si="16"/>
        <v>0</v>
      </c>
      <c r="Q20" s="15">
        <f t="shared" si="17"/>
        <v>0.014814814814814815</v>
      </c>
    </row>
    <row r="21" spans="1:17" ht="15">
      <c r="A21" s="13" t="s">
        <v>30</v>
      </c>
      <c r="B21" s="45">
        <v>113</v>
      </c>
      <c r="C21" s="85">
        <f t="shared" si="9"/>
        <v>90</v>
      </c>
      <c r="D21" s="45">
        <v>73</v>
      </c>
      <c r="E21" s="14">
        <f t="shared" si="10"/>
        <v>0.8111111111111111</v>
      </c>
      <c r="F21" s="53">
        <v>7</v>
      </c>
      <c r="G21" s="15">
        <f t="shared" si="11"/>
        <v>0.07777777777777778</v>
      </c>
      <c r="H21" s="45">
        <v>10</v>
      </c>
      <c r="I21" s="15">
        <f t="shared" si="12"/>
        <v>0.1111111111111111</v>
      </c>
      <c r="J21" s="85">
        <f t="shared" si="13"/>
        <v>10</v>
      </c>
      <c r="K21" s="45">
        <v>8</v>
      </c>
      <c r="L21" s="14">
        <f t="shared" si="14"/>
        <v>0.8</v>
      </c>
      <c r="M21" s="53">
        <v>1</v>
      </c>
      <c r="N21" s="14">
        <f t="shared" si="15"/>
        <v>0.1</v>
      </c>
      <c r="O21" s="53">
        <v>1</v>
      </c>
      <c r="P21" s="14">
        <f t="shared" si="16"/>
        <v>0.1</v>
      </c>
      <c r="Q21" s="15">
        <f t="shared" si="17"/>
        <v>0.1111111111111111</v>
      </c>
    </row>
    <row r="22" spans="1:17" ht="15">
      <c r="A22" s="13" t="s">
        <v>31</v>
      </c>
      <c r="B22" s="45">
        <v>305</v>
      </c>
      <c r="C22" s="85">
        <f t="shared" si="9"/>
        <v>490</v>
      </c>
      <c r="D22" s="45">
        <v>283</v>
      </c>
      <c r="E22" s="14">
        <f t="shared" si="10"/>
        <v>0.5775510204081633</v>
      </c>
      <c r="F22" s="53">
        <v>199</v>
      </c>
      <c r="G22" s="15">
        <f t="shared" si="11"/>
        <v>0.4061224489795918</v>
      </c>
      <c r="H22" s="45">
        <v>8</v>
      </c>
      <c r="I22" s="15">
        <f t="shared" si="12"/>
        <v>0.0163265306122449</v>
      </c>
      <c r="J22" s="85">
        <f t="shared" si="13"/>
        <v>93</v>
      </c>
      <c r="K22" s="45">
        <v>81</v>
      </c>
      <c r="L22" s="14">
        <f t="shared" si="14"/>
        <v>0.8709677419354839</v>
      </c>
      <c r="M22" s="53">
        <v>5</v>
      </c>
      <c r="N22" s="14">
        <f t="shared" si="15"/>
        <v>0.053763440860215055</v>
      </c>
      <c r="O22" s="53">
        <v>7</v>
      </c>
      <c r="P22" s="14">
        <f t="shared" si="16"/>
        <v>0.07526881720430108</v>
      </c>
      <c r="Q22" s="15">
        <f t="shared" si="17"/>
        <v>0.18979591836734694</v>
      </c>
    </row>
    <row r="23" spans="1:17" ht="15.75">
      <c r="A23" s="7" t="s">
        <v>32</v>
      </c>
      <c r="B23" s="49">
        <f>SUM(B14:B22)</f>
        <v>1583</v>
      </c>
      <c r="C23" s="49">
        <f>SUM(C14:C22)</f>
        <v>2018</v>
      </c>
      <c r="D23" s="49">
        <f>SUM(D14:D22)</f>
        <v>1389</v>
      </c>
      <c r="E23" s="14">
        <f t="shared" si="10"/>
        <v>0.6883052527254707</v>
      </c>
      <c r="F23" s="49">
        <f>SUM(F14:F22)</f>
        <v>450</v>
      </c>
      <c r="G23" s="15">
        <f t="shared" si="11"/>
        <v>0.22299306243805747</v>
      </c>
      <c r="H23" s="49">
        <f>SUM(H14:H22)</f>
        <v>179</v>
      </c>
      <c r="I23" s="15">
        <f t="shared" si="12"/>
        <v>0.08870168483647176</v>
      </c>
      <c r="J23" s="49">
        <f>SUM(J14:J22)</f>
        <v>328</v>
      </c>
      <c r="K23" s="49">
        <f>SUM(K14:K22)</f>
        <v>225</v>
      </c>
      <c r="L23" s="14">
        <f t="shared" si="14"/>
        <v>0.6859756097560976</v>
      </c>
      <c r="M23" s="49">
        <f>SUM(M14:M22)</f>
        <v>62</v>
      </c>
      <c r="N23" s="14">
        <f t="shared" si="15"/>
        <v>0.18902439024390244</v>
      </c>
      <c r="O23" s="49">
        <f>SUM(O14:O22)</f>
        <v>41</v>
      </c>
      <c r="P23" s="14">
        <f t="shared" si="16"/>
        <v>0.125</v>
      </c>
      <c r="Q23" s="16">
        <f t="shared" si="17"/>
        <v>0.16253716551040634</v>
      </c>
    </row>
    <row r="24" spans="1:17" ht="15">
      <c r="A24" s="17"/>
      <c r="B24" s="47"/>
      <c r="C24" s="47"/>
      <c r="D24" s="47"/>
      <c r="E24" s="18"/>
      <c r="F24" s="54"/>
      <c r="G24" s="19"/>
      <c r="H24" s="55"/>
      <c r="I24" s="19"/>
      <c r="J24" s="47"/>
      <c r="K24" s="47"/>
      <c r="L24" s="18"/>
      <c r="M24" s="54"/>
      <c r="N24" s="18"/>
      <c r="O24" s="54"/>
      <c r="P24" s="18"/>
      <c r="Q24" s="19"/>
    </row>
    <row r="25" spans="1:17" ht="15">
      <c r="A25" s="13" t="s">
        <v>33</v>
      </c>
      <c r="B25" s="45">
        <v>35</v>
      </c>
      <c r="C25" s="85">
        <f aca="true" t="shared" si="18" ref="C25:C32">SUM(D25+F25+H25)</f>
        <v>20</v>
      </c>
      <c r="D25" s="45">
        <v>19</v>
      </c>
      <c r="E25" s="14">
        <f aca="true" t="shared" si="19" ref="E25:E33">D25/C25</f>
        <v>0.95</v>
      </c>
      <c r="F25" s="53">
        <v>1</v>
      </c>
      <c r="G25" s="15">
        <f aca="true" t="shared" si="20" ref="G25:G33">F25/C25</f>
        <v>0.05</v>
      </c>
      <c r="H25" s="45">
        <v>0</v>
      </c>
      <c r="I25" s="15">
        <f aca="true" t="shared" si="21" ref="I25:I33">H25/C25</f>
        <v>0</v>
      </c>
      <c r="J25" s="85">
        <f aca="true" t="shared" si="22" ref="J25:J32">SUM(K25+M25+O25)</f>
        <v>4</v>
      </c>
      <c r="K25" s="45">
        <v>4</v>
      </c>
      <c r="L25" s="14">
        <f aca="true" t="shared" si="23" ref="L25:L33">K25/J25</f>
        <v>1</v>
      </c>
      <c r="M25" s="53">
        <v>0</v>
      </c>
      <c r="N25" s="14">
        <f aca="true" t="shared" si="24" ref="N25:N33">M25/J25</f>
        <v>0</v>
      </c>
      <c r="O25" s="53">
        <v>0</v>
      </c>
      <c r="P25" s="14">
        <f aca="true" t="shared" si="25" ref="P25:P33">O25/J25</f>
        <v>0</v>
      </c>
      <c r="Q25" s="15">
        <f aca="true" t="shared" si="26" ref="Q25:Q33">J25/C25</f>
        <v>0.2</v>
      </c>
    </row>
    <row r="26" spans="1:17" ht="15">
      <c r="A26" s="13" t="s">
        <v>34</v>
      </c>
      <c r="B26" s="45">
        <v>34</v>
      </c>
      <c r="C26" s="85">
        <f t="shared" si="18"/>
        <v>17</v>
      </c>
      <c r="D26" s="45">
        <v>16</v>
      </c>
      <c r="E26" s="14">
        <f t="shared" si="19"/>
        <v>0.9411764705882353</v>
      </c>
      <c r="F26" s="53">
        <v>0</v>
      </c>
      <c r="G26" s="15">
        <f t="shared" si="20"/>
        <v>0</v>
      </c>
      <c r="H26" s="45">
        <v>1</v>
      </c>
      <c r="I26" s="15">
        <f t="shared" si="21"/>
        <v>0.058823529411764705</v>
      </c>
      <c r="J26" s="85">
        <f t="shared" si="22"/>
        <v>7</v>
      </c>
      <c r="K26" s="45">
        <v>6</v>
      </c>
      <c r="L26" s="14">
        <f t="shared" si="23"/>
        <v>0.8571428571428571</v>
      </c>
      <c r="M26" s="53">
        <v>0</v>
      </c>
      <c r="N26" s="14">
        <f t="shared" si="24"/>
        <v>0</v>
      </c>
      <c r="O26" s="53">
        <v>1</v>
      </c>
      <c r="P26" s="14">
        <f t="shared" si="25"/>
        <v>0.14285714285714285</v>
      </c>
      <c r="Q26" s="15">
        <f t="shared" si="26"/>
        <v>0.4117647058823529</v>
      </c>
    </row>
    <row r="27" spans="1:17" ht="15">
      <c r="A27" s="13" t="s">
        <v>35</v>
      </c>
      <c r="B27" s="45">
        <v>29</v>
      </c>
      <c r="C27" s="85">
        <f t="shared" si="18"/>
        <v>24</v>
      </c>
      <c r="D27" s="45">
        <v>18</v>
      </c>
      <c r="E27" s="14">
        <f t="shared" si="19"/>
        <v>0.75</v>
      </c>
      <c r="F27" s="53">
        <v>4</v>
      </c>
      <c r="G27" s="15">
        <f t="shared" si="20"/>
        <v>0.16666666666666666</v>
      </c>
      <c r="H27" s="45">
        <v>2</v>
      </c>
      <c r="I27" s="15">
        <f t="shared" si="21"/>
        <v>0.08333333333333333</v>
      </c>
      <c r="J27" s="85">
        <f t="shared" si="22"/>
        <v>2</v>
      </c>
      <c r="K27" s="45">
        <v>2</v>
      </c>
      <c r="L27" s="14">
        <f t="shared" si="23"/>
        <v>1</v>
      </c>
      <c r="M27" s="53">
        <v>0</v>
      </c>
      <c r="N27" s="14">
        <f t="shared" si="24"/>
        <v>0</v>
      </c>
      <c r="O27" s="53">
        <v>0</v>
      </c>
      <c r="P27" s="14">
        <f t="shared" si="25"/>
        <v>0</v>
      </c>
      <c r="Q27" s="15">
        <f t="shared" si="26"/>
        <v>0.08333333333333333</v>
      </c>
    </row>
    <row r="28" spans="1:17" ht="15">
      <c r="A28" s="13" t="s">
        <v>36</v>
      </c>
      <c r="B28" s="45">
        <v>30</v>
      </c>
      <c r="C28" s="85">
        <f t="shared" si="18"/>
        <v>37</v>
      </c>
      <c r="D28" s="45">
        <v>32</v>
      </c>
      <c r="E28" s="14">
        <f t="shared" si="19"/>
        <v>0.8648648648648649</v>
      </c>
      <c r="F28" s="53">
        <v>1</v>
      </c>
      <c r="G28" s="15">
        <f t="shared" si="20"/>
        <v>0.02702702702702703</v>
      </c>
      <c r="H28" s="45">
        <v>4</v>
      </c>
      <c r="I28" s="15">
        <f t="shared" si="21"/>
        <v>0.10810810810810811</v>
      </c>
      <c r="J28" s="85">
        <f t="shared" si="22"/>
        <v>1</v>
      </c>
      <c r="K28" s="45">
        <v>0</v>
      </c>
      <c r="L28" s="14">
        <f t="shared" si="23"/>
        <v>0</v>
      </c>
      <c r="M28" s="53">
        <v>0</v>
      </c>
      <c r="N28" s="14">
        <f t="shared" si="24"/>
        <v>0</v>
      </c>
      <c r="O28" s="53">
        <v>1</v>
      </c>
      <c r="P28" s="14">
        <f t="shared" si="25"/>
        <v>1</v>
      </c>
      <c r="Q28" s="15">
        <f t="shared" si="26"/>
        <v>0.02702702702702703</v>
      </c>
    </row>
    <row r="29" spans="1:17" ht="15">
      <c r="A29" s="13" t="s">
        <v>37</v>
      </c>
      <c r="B29" s="45">
        <v>27</v>
      </c>
      <c r="C29" s="85">
        <f t="shared" si="18"/>
        <v>12</v>
      </c>
      <c r="D29" s="45">
        <v>12</v>
      </c>
      <c r="E29" s="14">
        <f t="shared" si="19"/>
        <v>1</v>
      </c>
      <c r="F29" s="53">
        <v>0</v>
      </c>
      <c r="G29" s="15">
        <f t="shared" si="20"/>
        <v>0</v>
      </c>
      <c r="H29" s="45">
        <v>0</v>
      </c>
      <c r="I29" s="15">
        <f t="shared" si="21"/>
        <v>0</v>
      </c>
      <c r="J29" s="85">
        <f t="shared" si="22"/>
        <v>0</v>
      </c>
      <c r="K29" s="45">
        <v>0</v>
      </c>
      <c r="L29" s="14" t="e">
        <f t="shared" si="23"/>
        <v>#DIV/0!</v>
      </c>
      <c r="M29" s="53">
        <v>0</v>
      </c>
      <c r="N29" s="14" t="e">
        <f t="shared" si="24"/>
        <v>#DIV/0!</v>
      </c>
      <c r="O29" s="53">
        <v>0</v>
      </c>
      <c r="P29" s="14" t="e">
        <f t="shared" si="25"/>
        <v>#DIV/0!</v>
      </c>
      <c r="Q29" s="15">
        <f t="shared" si="26"/>
        <v>0</v>
      </c>
    </row>
    <row r="30" spans="1:17" ht="15">
      <c r="A30" s="13" t="s">
        <v>38</v>
      </c>
      <c r="B30" s="45">
        <v>93</v>
      </c>
      <c r="C30" s="85">
        <f t="shared" si="18"/>
        <v>73</v>
      </c>
      <c r="D30" s="45">
        <v>73</v>
      </c>
      <c r="E30" s="14">
        <f t="shared" si="19"/>
        <v>1</v>
      </c>
      <c r="F30" s="53">
        <v>0</v>
      </c>
      <c r="G30" s="15">
        <f t="shared" si="20"/>
        <v>0</v>
      </c>
      <c r="H30" s="45">
        <v>0</v>
      </c>
      <c r="I30" s="15">
        <f t="shared" si="21"/>
        <v>0</v>
      </c>
      <c r="J30" s="85">
        <f t="shared" si="22"/>
        <v>5</v>
      </c>
      <c r="K30" s="45">
        <v>5</v>
      </c>
      <c r="L30" s="14">
        <f t="shared" si="23"/>
        <v>1</v>
      </c>
      <c r="M30" s="53">
        <v>0</v>
      </c>
      <c r="N30" s="14">
        <f t="shared" si="24"/>
        <v>0</v>
      </c>
      <c r="O30" s="53">
        <v>0</v>
      </c>
      <c r="P30" s="14">
        <f t="shared" si="25"/>
        <v>0</v>
      </c>
      <c r="Q30" s="15">
        <f t="shared" si="26"/>
        <v>0.0684931506849315</v>
      </c>
    </row>
    <row r="31" spans="1:17" ht="15">
      <c r="A31" s="13" t="s">
        <v>39</v>
      </c>
      <c r="B31" s="45">
        <v>345</v>
      </c>
      <c r="C31" s="85">
        <f t="shared" si="18"/>
        <v>407</v>
      </c>
      <c r="D31" s="45">
        <v>323</v>
      </c>
      <c r="E31" s="14">
        <f t="shared" si="19"/>
        <v>0.7936117936117936</v>
      </c>
      <c r="F31" s="53">
        <v>23</v>
      </c>
      <c r="G31" s="15">
        <f t="shared" si="20"/>
        <v>0.056511056511056514</v>
      </c>
      <c r="H31" s="45">
        <v>61</v>
      </c>
      <c r="I31" s="15">
        <f t="shared" si="21"/>
        <v>0.14987714987714987</v>
      </c>
      <c r="J31" s="85">
        <f t="shared" si="22"/>
        <v>151</v>
      </c>
      <c r="K31" s="45">
        <v>120</v>
      </c>
      <c r="L31" s="14">
        <f t="shared" si="23"/>
        <v>0.7947019867549668</v>
      </c>
      <c r="M31" s="53">
        <v>11</v>
      </c>
      <c r="N31" s="14">
        <f t="shared" si="24"/>
        <v>0.0728476821192053</v>
      </c>
      <c r="O31" s="53">
        <v>20</v>
      </c>
      <c r="P31" s="14">
        <f t="shared" si="25"/>
        <v>0.13245033112582782</v>
      </c>
      <c r="Q31" s="15">
        <f t="shared" si="26"/>
        <v>0.371007371007371</v>
      </c>
    </row>
    <row r="32" spans="1:17" ht="15">
      <c r="A32" s="13" t="s">
        <v>41</v>
      </c>
      <c r="B32" s="45"/>
      <c r="C32" s="85">
        <f t="shared" si="18"/>
        <v>0</v>
      </c>
      <c r="D32" s="45"/>
      <c r="E32" s="14" t="e">
        <f t="shared" si="19"/>
        <v>#DIV/0!</v>
      </c>
      <c r="F32" s="53"/>
      <c r="G32" s="15" t="e">
        <f t="shared" si="20"/>
        <v>#DIV/0!</v>
      </c>
      <c r="H32" s="45"/>
      <c r="I32" s="15" t="e">
        <f t="shared" si="21"/>
        <v>#DIV/0!</v>
      </c>
      <c r="J32" s="85">
        <f t="shared" si="22"/>
        <v>0</v>
      </c>
      <c r="K32" s="45"/>
      <c r="L32" s="14" t="e">
        <f t="shared" si="23"/>
        <v>#DIV/0!</v>
      </c>
      <c r="M32" s="53"/>
      <c r="N32" s="14" t="e">
        <f t="shared" si="24"/>
        <v>#DIV/0!</v>
      </c>
      <c r="O32" s="53"/>
      <c r="P32" s="14" t="e">
        <f t="shared" si="25"/>
        <v>#DIV/0!</v>
      </c>
      <c r="Q32" s="15" t="e">
        <f t="shared" si="26"/>
        <v>#DIV/0!</v>
      </c>
    </row>
    <row r="33" spans="1:17" ht="15.75">
      <c r="A33" s="7" t="s">
        <v>42</v>
      </c>
      <c r="B33" s="49">
        <f>SUM(B25:B32)</f>
        <v>593</v>
      </c>
      <c r="C33" s="49">
        <f>SUM(C25:C32)</f>
        <v>590</v>
      </c>
      <c r="D33" s="49">
        <f>SUM(D25:D32)</f>
        <v>493</v>
      </c>
      <c r="E33" s="14">
        <f t="shared" si="19"/>
        <v>0.8355932203389831</v>
      </c>
      <c r="F33" s="49">
        <f>SUM(F25:F32)</f>
        <v>29</v>
      </c>
      <c r="G33" s="15">
        <f t="shared" si="20"/>
        <v>0.04915254237288136</v>
      </c>
      <c r="H33" s="49">
        <f>SUM(H25:H32)</f>
        <v>68</v>
      </c>
      <c r="I33" s="15">
        <f t="shared" si="21"/>
        <v>0.1152542372881356</v>
      </c>
      <c r="J33" s="49">
        <f>SUM(J25:J32)</f>
        <v>170</v>
      </c>
      <c r="K33" s="49">
        <f>SUM(K25:K32)</f>
        <v>137</v>
      </c>
      <c r="L33" s="14">
        <f t="shared" si="23"/>
        <v>0.8058823529411765</v>
      </c>
      <c r="M33" s="49">
        <f>SUM(M25:M32)</f>
        <v>11</v>
      </c>
      <c r="N33" s="14">
        <f t="shared" si="24"/>
        <v>0.06470588235294118</v>
      </c>
      <c r="O33" s="49">
        <f>SUM(O25:O32)</f>
        <v>22</v>
      </c>
      <c r="P33" s="14">
        <f t="shared" si="25"/>
        <v>0.12941176470588237</v>
      </c>
      <c r="Q33" s="16">
        <f t="shared" si="26"/>
        <v>0.288135593220339</v>
      </c>
    </row>
    <row r="34" spans="1:17" ht="15.75">
      <c r="A34" s="23"/>
      <c r="B34" s="48"/>
      <c r="C34" s="48"/>
      <c r="D34" s="48"/>
      <c r="E34" s="24"/>
      <c r="F34" s="48"/>
      <c r="G34" s="25"/>
      <c r="H34" s="48"/>
      <c r="I34" s="25"/>
      <c r="J34" s="48"/>
      <c r="K34" s="48"/>
      <c r="L34" s="24"/>
      <c r="M34" s="48"/>
      <c r="N34" s="24"/>
      <c r="O34" s="48"/>
      <c r="P34" s="24"/>
      <c r="Q34" s="26"/>
    </row>
    <row r="35" spans="1:17" ht="15.75">
      <c r="A35" s="7" t="s">
        <v>43</v>
      </c>
      <c r="B35" s="49">
        <f>B12+B23+B33</f>
        <v>3223</v>
      </c>
      <c r="C35" s="49">
        <f>C12+C23+C33</f>
        <v>3694</v>
      </c>
      <c r="D35" s="49">
        <f>D12+D23+D33</f>
        <v>2534</v>
      </c>
      <c r="E35" s="14">
        <f>D35/C35</f>
        <v>0.6859772604223064</v>
      </c>
      <c r="F35" s="49">
        <f>F12+F23+F33</f>
        <v>723</v>
      </c>
      <c r="G35" s="15">
        <f>F35/C35</f>
        <v>0.1957227937195452</v>
      </c>
      <c r="H35" s="49">
        <f>H12+H23+H33</f>
        <v>437</v>
      </c>
      <c r="I35" s="15">
        <f>H35/C35</f>
        <v>0.11829994585814835</v>
      </c>
      <c r="J35" s="49">
        <f>J12+J23+J33</f>
        <v>765</v>
      </c>
      <c r="K35" s="49">
        <f>K12+K23+K33</f>
        <v>524</v>
      </c>
      <c r="L35" s="14">
        <f>K35/J35</f>
        <v>0.6849673202614379</v>
      </c>
      <c r="M35" s="49">
        <f>M12+M23+M33</f>
        <v>133</v>
      </c>
      <c r="N35" s="14">
        <f>M35/J35</f>
        <v>0.1738562091503268</v>
      </c>
      <c r="O35" s="49">
        <f>O12+O23+O33</f>
        <v>108</v>
      </c>
      <c r="P35" s="14">
        <f>O35/J35</f>
        <v>0.1411764705882353</v>
      </c>
      <c r="Q35" s="16">
        <f>J35/C35</f>
        <v>0.20709258256632376</v>
      </c>
    </row>
    <row r="36" spans="1:17" ht="15.75">
      <c r="A36" s="23"/>
      <c r="B36" s="48"/>
      <c r="C36" s="48"/>
      <c r="D36" s="48"/>
      <c r="E36" s="24"/>
      <c r="F36" s="48"/>
      <c r="G36" s="25"/>
      <c r="H36" s="48"/>
      <c r="I36" s="25"/>
      <c r="J36" s="48"/>
      <c r="K36" s="48"/>
      <c r="L36" s="24"/>
      <c r="M36" s="48"/>
      <c r="N36" s="24"/>
      <c r="O36" s="48"/>
      <c r="P36" s="24"/>
      <c r="Q36" s="26"/>
    </row>
    <row r="37" spans="1:17" ht="15">
      <c r="A37" s="13" t="s">
        <v>44</v>
      </c>
      <c r="B37" s="45">
        <v>2</v>
      </c>
      <c r="C37" s="85">
        <f>SUM(D37+F37+H37)</f>
        <v>2</v>
      </c>
      <c r="D37" s="45">
        <v>2</v>
      </c>
      <c r="E37" s="14">
        <f>D37/C37</f>
        <v>1</v>
      </c>
      <c r="F37" s="53">
        <v>0</v>
      </c>
      <c r="G37" s="15">
        <f>F37/C37</f>
        <v>0</v>
      </c>
      <c r="H37" s="45">
        <v>0</v>
      </c>
      <c r="I37" s="15">
        <f>H37/C37</f>
        <v>0</v>
      </c>
      <c r="J37" s="85">
        <f>SUM(K37+M37+O37)</f>
        <v>1</v>
      </c>
      <c r="K37" s="45">
        <v>1</v>
      </c>
      <c r="L37" s="14">
        <f>K37/J37</f>
        <v>1</v>
      </c>
      <c r="M37" s="53">
        <v>0</v>
      </c>
      <c r="N37" s="14">
        <f>M37/J37</f>
        <v>0</v>
      </c>
      <c r="O37" s="53">
        <v>0</v>
      </c>
      <c r="P37" s="14">
        <f>O37/J37</f>
        <v>0</v>
      </c>
      <c r="Q37" s="15">
        <f>J37/C37</f>
        <v>0.5</v>
      </c>
    </row>
    <row r="38" spans="1:17" ht="15">
      <c r="A38" s="13" t="s">
        <v>45</v>
      </c>
      <c r="B38" s="45">
        <v>140</v>
      </c>
      <c r="C38" s="85">
        <f>SUM(D38+F38+H38)</f>
        <v>171</v>
      </c>
      <c r="D38" s="45">
        <v>121</v>
      </c>
      <c r="E38" s="14">
        <f>D38/C38</f>
        <v>0.7076023391812866</v>
      </c>
      <c r="F38" s="53">
        <v>43</v>
      </c>
      <c r="G38" s="15">
        <f>F38/C38</f>
        <v>0.25146198830409355</v>
      </c>
      <c r="H38" s="45">
        <v>7</v>
      </c>
      <c r="I38" s="15">
        <f>H38/C38</f>
        <v>0.04093567251461988</v>
      </c>
      <c r="J38" s="85">
        <f>SUM(K38+M38+O38)</f>
        <v>19</v>
      </c>
      <c r="K38" s="45">
        <v>13</v>
      </c>
      <c r="L38" s="14">
        <f>K38/J38</f>
        <v>0.6842105263157895</v>
      </c>
      <c r="M38" s="53">
        <v>5</v>
      </c>
      <c r="N38" s="14">
        <f>M38/J38</f>
        <v>0.2631578947368421</v>
      </c>
      <c r="O38" s="53">
        <v>1</v>
      </c>
      <c r="P38" s="14">
        <f>O38/J38</f>
        <v>0.05263157894736842</v>
      </c>
      <c r="Q38" s="15">
        <f>J38/C38</f>
        <v>0.1111111111111111</v>
      </c>
    </row>
    <row r="39" spans="1:17" ht="15">
      <c r="A39" s="13" t="s">
        <v>46</v>
      </c>
      <c r="B39" s="45">
        <v>269</v>
      </c>
      <c r="C39" s="85">
        <f>SUM(D39+F39+H39)</f>
        <v>280</v>
      </c>
      <c r="D39" s="45">
        <v>233</v>
      </c>
      <c r="E39" s="14">
        <f>D39/C39</f>
        <v>0.8321428571428572</v>
      </c>
      <c r="F39" s="53">
        <v>27</v>
      </c>
      <c r="G39" s="15">
        <f>F39/C39</f>
        <v>0.09642857142857143</v>
      </c>
      <c r="H39" s="45">
        <v>20</v>
      </c>
      <c r="I39" s="15">
        <f>H39/C39</f>
        <v>0.07142857142857142</v>
      </c>
      <c r="J39" s="85">
        <f>SUM(K39+M39+O39)</f>
        <v>46</v>
      </c>
      <c r="K39" s="45">
        <v>29</v>
      </c>
      <c r="L39" s="14">
        <f>K39/J39</f>
        <v>0.6304347826086957</v>
      </c>
      <c r="M39" s="53">
        <v>7</v>
      </c>
      <c r="N39" s="14">
        <f>M39/J39</f>
        <v>0.15217391304347827</v>
      </c>
      <c r="O39" s="53">
        <v>10</v>
      </c>
      <c r="P39" s="14">
        <f>O39/J39</f>
        <v>0.21739130434782608</v>
      </c>
      <c r="Q39" s="15">
        <f>J39/C39</f>
        <v>0.16428571428571428</v>
      </c>
    </row>
    <row r="40" spans="1:17" ht="15.75">
      <c r="A40" s="7" t="s">
        <v>47</v>
      </c>
      <c r="B40" s="49">
        <f>SUM(B37:B39)</f>
        <v>411</v>
      </c>
      <c r="C40" s="49">
        <f>SUM(C37:C39)</f>
        <v>453</v>
      </c>
      <c r="D40" s="49">
        <f>SUM(D37:D39)</f>
        <v>356</v>
      </c>
      <c r="E40" s="14">
        <f>D40/C40</f>
        <v>0.7858719646799117</v>
      </c>
      <c r="F40" s="49">
        <f>SUM(F37:F39)</f>
        <v>70</v>
      </c>
      <c r="G40" s="15">
        <f>F40/C40</f>
        <v>0.1545253863134658</v>
      </c>
      <c r="H40" s="49">
        <f>SUM(H37:H39)</f>
        <v>27</v>
      </c>
      <c r="I40" s="15">
        <f>H40/C40</f>
        <v>0.059602649006622516</v>
      </c>
      <c r="J40" s="49">
        <f>SUM(J37:J39)</f>
        <v>66</v>
      </c>
      <c r="K40" s="49">
        <f>SUM(K37:K39)</f>
        <v>43</v>
      </c>
      <c r="L40" s="14">
        <f>K40/J40</f>
        <v>0.6515151515151515</v>
      </c>
      <c r="M40" s="49">
        <f>SUM(M37:M39)</f>
        <v>12</v>
      </c>
      <c r="N40" s="14">
        <f>M40/J40</f>
        <v>0.18181818181818182</v>
      </c>
      <c r="O40" s="49">
        <f>SUM(O37:O39)</f>
        <v>11</v>
      </c>
      <c r="P40" s="14">
        <f>O40/J40</f>
        <v>0.16666666666666666</v>
      </c>
      <c r="Q40" s="16">
        <f>J40/C40</f>
        <v>0.1456953642384106</v>
      </c>
    </row>
    <row r="41" spans="1:17" ht="15.75">
      <c r="A41" s="20"/>
      <c r="B41" s="50"/>
      <c r="C41" s="47"/>
      <c r="D41" s="47"/>
      <c r="E41" s="18"/>
      <c r="F41" s="54"/>
      <c r="G41" s="19"/>
      <c r="H41" s="55"/>
      <c r="I41" s="19"/>
      <c r="J41" s="47"/>
      <c r="K41" s="47"/>
      <c r="L41" s="18"/>
      <c r="M41" s="54"/>
      <c r="N41" s="18"/>
      <c r="O41" s="54"/>
      <c r="P41" s="18"/>
      <c r="Q41" s="19"/>
    </row>
    <row r="42" spans="1:17" ht="15">
      <c r="A42" s="13" t="s">
        <v>48</v>
      </c>
      <c r="B42" s="45">
        <v>109</v>
      </c>
      <c r="C42" s="85">
        <f aca="true" t="shared" si="27" ref="C42:C47">SUM(D42+F42+H42)</f>
        <v>123</v>
      </c>
      <c r="D42" s="45">
        <v>106</v>
      </c>
      <c r="E42" s="14">
        <f aca="true" t="shared" si="28" ref="E42:E48">D42/C42</f>
        <v>0.8617886178861789</v>
      </c>
      <c r="F42" s="53">
        <v>15</v>
      </c>
      <c r="G42" s="15">
        <f aca="true" t="shared" si="29" ref="G42:G48">F42/C42</f>
        <v>0.12195121951219512</v>
      </c>
      <c r="H42" s="45">
        <v>2</v>
      </c>
      <c r="I42" s="15">
        <f aca="true" t="shared" si="30" ref="I42:I48">H42/C42</f>
        <v>0.016260162601626018</v>
      </c>
      <c r="J42" s="85">
        <f aca="true" t="shared" si="31" ref="J42:J47">SUM(K42+M42+O42)</f>
        <v>21</v>
      </c>
      <c r="K42" s="45">
        <v>20</v>
      </c>
      <c r="L42" s="14">
        <f aca="true" t="shared" si="32" ref="L42:L48">K42/J42</f>
        <v>0.9523809523809523</v>
      </c>
      <c r="M42" s="53">
        <v>1</v>
      </c>
      <c r="N42" s="14">
        <f aca="true" t="shared" si="33" ref="N42:N48">M42/J42</f>
        <v>0.047619047619047616</v>
      </c>
      <c r="O42" s="53">
        <v>0</v>
      </c>
      <c r="P42" s="14">
        <f aca="true" t="shared" si="34" ref="P42:P48">O42/J42</f>
        <v>0</v>
      </c>
      <c r="Q42" s="15">
        <f aca="true" t="shared" si="35" ref="Q42:Q48">J42/C42</f>
        <v>0.17073170731707318</v>
      </c>
    </row>
    <row r="43" spans="1:17" ht="15">
      <c r="A43" s="13" t="s">
        <v>49</v>
      </c>
      <c r="B43" s="45">
        <v>150</v>
      </c>
      <c r="C43" s="85">
        <f t="shared" si="27"/>
        <v>131</v>
      </c>
      <c r="D43" s="45">
        <v>105</v>
      </c>
      <c r="E43" s="14">
        <f t="shared" si="28"/>
        <v>0.8015267175572519</v>
      </c>
      <c r="F43" s="53">
        <v>8</v>
      </c>
      <c r="G43" s="15">
        <f t="shared" si="29"/>
        <v>0.061068702290076333</v>
      </c>
      <c r="H43" s="45">
        <v>18</v>
      </c>
      <c r="I43" s="15">
        <f t="shared" si="30"/>
        <v>0.13740458015267176</v>
      </c>
      <c r="J43" s="85">
        <f t="shared" si="31"/>
        <v>6</v>
      </c>
      <c r="K43" s="45">
        <v>3</v>
      </c>
      <c r="L43" s="14">
        <f t="shared" si="32"/>
        <v>0.5</v>
      </c>
      <c r="M43" s="53">
        <v>0</v>
      </c>
      <c r="N43" s="14">
        <f t="shared" si="33"/>
        <v>0</v>
      </c>
      <c r="O43" s="53">
        <v>3</v>
      </c>
      <c r="P43" s="14">
        <f t="shared" si="34"/>
        <v>0.5</v>
      </c>
      <c r="Q43" s="15">
        <f t="shared" si="35"/>
        <v>0.04580152671755725</v>
      </c>
    </row>
    <row r="44" spans="1:17" ht="15">
      <c r="A44" s="13" t="s">
        <v>50</v>
      </c>
      <c r="B44" s="45">
        <v>203</v>
      </c>
      <c r="C44" s="85">
        <f t="shared" si="27"/>
        <v>218</v>
      </c>
      <c r="D44" s="45">
        <v>201</v>
      </c>
      <c r="E44" s="14">
        <f t="shared" si="28"/>
        <v>0.9220183486238532</v>
      </c>
      <c r="F44" s="53">
        <v>4</v>
      </c>
      <c r="G44" s="15">
        <f t="shared" si="29"/>
        <v>0.01834862385321101</v>
      </c>
      <c r="H44" s="45">
        <v>13</v>
      </c>
      <c r="I44" s="15">
        <f t="shared" si="30"/>
        <v>0.05963302752293578</v>
      </c>
      <c r="J44" s="85">
        <f t="shared" si="31"/>
        <v>30</v>
      </c>
      <c r="K44" s="45">
        <v>19</v>
      </c>
      <c r="L44" s="14">
        <f t="shared" si="32"/>
        <v>0.6333333333333333</v>
      </c>
      <c r="M44" s="53">
        <v>2</v>
      </c>
      <c r="N44" s="14">
        <f t="shared" si="33"/>
        <v>0.06666666666666667</v>
      </c>
      <c r="O44" s="53">
        <v>9</v>
      </c>
      <c r="P44" s="14">
        <f t="shared" si="34"/>
        <v>0.3</v>
      </c>
      <c r="Q44" s="15">
        <f t="shared" si="35"/>
        <v>0.13761467889908258</v>
      </c>
    </row>
    <row r="45" spans="1:17" ht="15">
      <c r="A45" s="13" t="s">
        <v>51</v>
      </c>
      <c r="B45" s="45">
        <v>159</v>
      </c>
      <c r="C45" s="85">
        <f t="shared" si="27"/>
        <v>170</v>
      </c>
      <c r="D45" s="45">
        <v>152</v>
      </c>
      <c r="E45" s="14">
        <f t="shared" si="28"/>
        <v>0.8941176470588236</v>
      </c>
      <c r="F45" s="53">
        <v>14</v>
      </c>
      <c r="G45" s="15">
        <f t="shared" si="29"/>
        <v>0.08235294117647059</v>
      </c>
      <c r="H45" s="45">
        <v>4</v>
      </c>
      <c r="I45" s="15">
        <f t="shared" si="30"/>
        <v>0.023529411764705882</v>
      </c>
      <c r="J45" s="85">
        <f t="shared" si="31"/>
        <v>29</v>
      </c>
      <c r="K45" s="45">
        <v>18</v>
      </c>
      <c r="L45" s="14">
        <f t="shared" si="32"/>
        <v>0.6206896551724138</v>
      </c>
      <c r="M45" s="53">
        <v>9</v>
      </c>
      <c r="N45" s="14">
        <f t="shared" si="33"/>
        <v>0.3103448275862069</v>
      </c>
      <c r="O45" s="53">
        <v>2</v>
      </c>
      <c r="P45" s="14">
        <f t="shared" si="34"/>
        <v>0.06896551724137931</v>
      </c>
      <c r="Q45" s="15">
        <f t="shared" si="35"/>
        <v>0.17058823529411765</v>
      </c>
    </row>
    <row r="46" spans="1:17" ht="15">
      <c r="A46" s="13" t="s">
        <v>52</v>
      </c>
      <c r="B46" s="45">
        <v>109</v>
      </c>
      <c r="C46" s="85">
        <f t="shared" si="27"/>
        <v>112</v>
      </c>
      <c r="D46" s="45">
        <v>109</v>
      </c>
      <c r="E46" s="14">
        <f t="shared" si="28"/>
        <v>0.9732142857142857</v>
      </c>
      <c r="F46" s="53">
        <v>3</v>
      </c>
      <c r="G46" s="15">
        <f t="shared" si="29"/>
        <v>0.026785714285714284</v>
      </c>
      <c r="H46" s="45">
        <v>0</v>
      </c>
      <c r="I46" s="15">
        <f t="shared" si="30"/>
        <v>0</v>
      </c>
      <c r="J46" s="85">
        <f t="shared" si="31"/>
        <v>21</v>
      </c>
      <c r="K46" s="45">
        <v>20</v>
      </c>
      <c r="L46" s="14">
        <f t="shared" si="32"/>
        <v>0.9523809523809523</v>
      </c>
      <c r="M46" s="53">
        <v>1</v>
      </c>
      <c r="N46" s="14">
        <f t="shared" si="33"/>
        <v>0.047619047619047616</v>
      </c>
      <c r="O46" s="53">
        <v>0</v>
      </c>
      <c r="P46" s="14">
        <f t="shared" si="34"/>
        <v>0</v>
      </c>
      <c r="Q46" s="15">
        <f t="shared" si="35"/>
        <v>0.1875</v>
      </c>
    </row>
    <row r="47" spans="1:17" ht="15">
      <c r="A47" s="13" t="s">
        <v>53</v>
      </c>
      <c r="B47" s="45">
        <v>196</v>
      </c>
      <c r="C47" s="85">
        <f t="shared" si="27"/>
        <v>220</v>
      </c>
      <c r="D47" s="45">
        <v>206</v>
      </c>
      <c r="E47" s="14">
        <f t="shared" si="28"/>
        <v>0.9363636363636364</v>
      </c>
      <c r="F47" s="53">
        <v>13</v>
      </c>
      <c r="G47" s="15">
        <f t="shared" si="29"/>
        <v>0.05909090909090909</v>
      </c>
      <c r="H47" s="45">
        <v>1</v>
      </c>
      <c r="I47" s="15">
        <f t="shared" si="30"/>
        <v>0.004545454545454545</v>
      </c>
      <c r="J47" s="85">
        <f t="shared" si="31"/>
        <v>42</v>
      </c>
      <c r="K47" s="45">
        <v>42</v>
      </c>
      <c r="L47" s="14">
        <f t="shared" si="32"/>
        <v>1</v>
      </c>
      <c r="M47" s="53">
        <v>0</v>
      </c>
      <c r="N47" s="14">
        <f t="shared" si="33"/>
        <v>0</v>
      </c>
      <c r="O47" s="53">
        <v>0</v>
      </c>
      <c r="P47" s="14">
        <f t="shared" si="34"/>
        <v>0</v>
      </c>
      <c r="Q47" s="15">
        <f t="shared" si="35"/>
        <v>0.19090909090909092</v>
      </c>
    </row>
    <row r="48" spans="1:17" ht="15.75">
      <c r="A48" s="7" t="s">
        <v>54</v>
      </c>
      <c r="B48" s="49">
        <f>SUM(B42:B47)</f>
        <v>926</v>
      </c>
      <c r="C48" s="49">
        <f>SUM(C42:C47)</f>
        <v>974</v>
      </c>
      <c r="D48" s="49">
        <f>SUM(D42:D47)</f>
        <v>879</v>
      </c>
      <c r="E48" s="14">
        <f t="shared" si="28"/>
        <v>0.9024640657084189</v>
      </c>
      <c r="F48" s="49">
        <f>SUM(F42:F47)</f>
        <v>57</v>
      </c>
      <c r="G48" s="15">
        <f t="shared" si="29"/>
        <v>0.058521560574948665</v>
      </c>
      <c r="H48" s="49">
        <f>SUM(H42:H47)</f>
        <v>38</v>
      </c>
      <c r="I48" s="15">
        <f t="shared" si="30"/>
        <v>0.039014373716632446</v>
      </c>
      <c r="J48" s="49">
        <f>SUM(J42:J47)</f>
        <v>149</v>
      </c>
      <c r="K48" s="49">
        <f>SUM(K42:K47)</f>
        <v>122</v>
      </c>
      <c r="L48" s="14">
        <f t="shared" si="32"/>
        <v>0.8187919463087249</v>
      </c>
      <c r="M48" s="49">
        <f>SUM(M42:M47)</f>
        <v>13</v>
      </c>
      <c r="N48" s="14">
        <f t="shared" si="33"/>
        <v>0.087248322147651</v>
      </c>
      <c r="O48" s="49">
        <f>SUM(O42:O47)</f>
        <v>14</v>
      </c>
      <c r="P48" s="14">
        <f t="shared" si="34"/>
        <v>0.09395973154362416</v>
      </c>
      <c r="Q48" s="16">
        <f t="shared" si="35"/>
        <v>0.15297741273100615</v>
      </c>
    </row>
    <row r="49" spans="1:17" ht="15.75">
      <c r="A49" s="20"/>
      <c r="B49" s="50"/>
      <c r="C49" s="47"/>
      <c r="D49" s="47"/>
      <c r="E49" s="18"/>
      <c r="F49" s="54"/>
      <c r="G49" s="19"/>
      <c r="H49" s="55"/>
      <c r="I49" s="19"/>
      <c r="J49" s="47"/>
      <c r="K49" s="47"/>
      <c r="L49" s="18"/>
      <c r="M49" s="54"/>
      <c r="N49" s="18"/>
      <c r="O49" s="54"/>
      <c r="P49" s="18"/>
      <c r="Q49" s="19"/>
    </row>
    <row r="50" spans="1:17" ht="15">
      <c r="A50" s="13" t="s">
        <v>55</v>
      </c>
      <c r="B50" s="45">
        <v>74</v>
      </c>
      <c r="C50" s="85">
        <f>SUM(D50+F50+H50)</f>
        <v>71</v>
      </c>
      <c r="D50" s="45">
        <v>61</v>
      </c>
      <c r="E50" s="14">
        <f aca="true" t="shared" si="36" ref="E50:E55">D50/C50</f>
        <v>0.8591549295774648</v>
      </c>
      <c r="F50" s="53">
        <v>8</v>
      </c>
      <c r="G50" s="15">
        <f aca="true" t="shared" si="37" ref="G50:G55">F50/C50</f>
        <v>0.11267605633802817</v>
      </c>
      <c r="H50" s="45">
        <v>2</v>
      </c>
      <c r="I50" s="15">
        <f aca="true" t="shared" si="38" ref="I50:I55">H50/C50</f>
        <v>0.028169014084507043</v>
      </c>
      <c r="J50" s="85">
        <f>SUM(K50+M50+O50)</f>
        <v>3</v>
      </c>
      <c r="K50" s="45">
        <v>3</v>
      </c>
      <c r="L50" s="14">
        <f aca="true" t="shared" si="39" ref="L50:L55">K50/J50</f>
        <v>1</v>
      </c>
      <c r="M50" s="53">
        <v>0</v>
      </c>
      <c r="N50" s="14">
        <f aca="true" t="shared" si="40" ref="N50:N55">M50/J50</f>
        <v>0</v>
      </c>
      <c r="O50" s="53">
        <v>0</v>
      </c>
      <c r="P50" s="14">
        <f aca="true" t="shared" si="41" ref="P50:P55">O50/J50</f>
        <v>0</v>
      </c>
      <c r="Q50" s="15">
        <f aca="true" t="shared" si="42" ref="Q50:Q55">J50/C50</f>
        <v>0.04225352112676056</v>
      </c>
    </row>
    <row r="51" spans="1:17" ht="15">
      <c r="A51" s="13" t="s">
        <v>56</v>
      </c>
      <c r="B51" s="45">
        <v>154</v>
      </c>
      <c r="C51" s="85">
        <f>SUM(D51+F51+H51)</f>
        <v>163</v>
      </c>
      <c r="D51" s="45">
        <v>106</v>
      </c>
      <c r="E51" s="14">
        <f t="shared" si="36"/>
        <v>0.6503067484662577</v>
      </c>
      <c r="F51" s="53">
        <v>38</v>
      </c>
      <c r="G51" s="15">
        <f t="shared" si="37"/>
        <v>0.2331288343558282</v>
      </c>
      <c r="H51" s="45">
        <v>19</v>
      </c>
      <c r="I51" s="15">
        <f t="shared" si="38"/>
        <v>0.1165644171779141</v>
      </c>
      <c r="J51" s="85">
        <f>SUM(K51+M51+O51)</f>
        <v>28</v>
      </c>
      <c r="K51" s="45">
        <v>7</v>
      </c>
      <c r="L51" s="14">
        <f t="shared" si="39"/>
        <v>0.25</v>
      </c>
      <c r="M51" s="53">
        <v>15</v>
      </c>
      <c r="N51" s="14">
        <f t="shared" si="40"/>
        <v>0.5357142857142857</v>
      </c>
      <c r="O51" s="53">
        <v>6</v>
      </c>
      <c r="P51" s="14">
        <f t="shared" si="41"/>
        <v>0.21428571428571427</v>
      </c>
      <c r="Q51" s="15">
        <f t="shared" si="42"/>
        <v>0.17177914110429449</v>
      </c>
    </row>
    <row r="52" spans="1:17" ht="15">
      <c r="A52" s="13" t="s">
        <v>57</v>
      </c>
      <c r="B52" s="45">
        <v>75</v>
      </c>
      <c r="C52" s="85">
        <f>SUM(D52+F52+H52)</f>
        <v>59</v>
      </c>
      <c r="D52" s="45">
        <v>53</v>
      </c>
      <c r="E52" s="14">
        <f t="shared" si="36"/>
        <v>0.8983050847457628</v>
      </c>
      <c r="F52" s="53">
        <v>5</v>
      </c>
      <c r="G52" s="15">
        <f t="shared" si="37"/>
        <v>0.0847457627118644</v>
      </c>
      <c r="H52" s="45">
        <v>1</v>
      </c>
      <c r="I52" s="15">
        <f t="shared" si="38"/>
        <v>0.01694915254237288</v>
      </c>
      <c r="J52" s="85">
        <f>SUM(K52+M52+O52)</f>
        <v>5</v>
      </c>
      <c r="K52" s="45">
        <v>5</v>
      </c>
      <c r="L52" s="14">
        <f t="shared" si="39"/>
        <v>1</v>
      </c>
      <c r="M52" s="53">
        <v>0</v>
      </c>
      <c r="N52" s="14">
        <f t="shared" si="40"/>
        <v>0</v>
      </c>
      <c r="O52" s="53">
        <v>0</v>
      </c>
      <c r="P52" s="14">
        <f t="shared" si="41"/>
        <v>0</v>
      </c>
      <c r="Q52" s="15">
        <f t="shared" si="42"/>
        <v>0.0847457627118644</v>
      </c>
    </row>
    <row r="53" spans="1:17" ht="15">
      <c r="A53" s="13" t="s">
        <v>58</v>
      </c>
      <c r="B53" s="45">
        <v>54</v>
      </c>
      <c r="C53" s="85">
        <f>SUM(D53+F53+H53)</f>
        <v>61</v>
      </c>
      <c r="D53" s="45">
        <v>54</v>
      </c>
      <c r="E53" s="14">
        <f t="shared" si="36"/>
        <v>0.8852459016393442</v>
      </c>
      <c r="F53" s="53">
        <v>0</v>
      </c>
      <c r="G53" s="15">
        <f t="shared" si="37"/>
        <v>0</v>
      </c>
      <c r="H53" s="45">
        <v>7</v>
      </c>
      <c r="I53" s="15">
        <f t="shared" si="38"/>
        <v>0.11475409836065574</v>
      </c>
      <c r="J53" s="85">
        <f>SUM(K53+M53+O53)</f>
        <v>10</v>
      </c>
      <c r="K53" s="45">
        <v>7</v>
      </c>
      <c r="L53" s="14">
        <f t="shared" si="39"/>
        <v>0.7</v>
      </c>
      <c r="M53" s="53">
        <v>0</v>
      </c>
      <c r="N53" s="14">
        <f t="shared" si="40"/>
        <v>0</v>
      </c>
      <c r="O53" s="53">
        <v>3</v>
      </c>
      <c r="P53" s="14">
        <f t="shared" si="41"/>
        <v>0.3</v>
      </c>
      <c r="Q53" s="15">
        <f t="shared" si="42"/>
        <v>0.16393442622950818</v>
      </c>
    </row>
    <row r="54" spans="1:17" ht="15">
      <c r="A54" s="13" t="s">
        <v>59</v>
      </c>
      <c r="B54" s="45">
        <v>197</v>
      </c>
      <c r="C54" s="85">
        <f>SUM(D54+F54+H54)</f>
        <v>256</v>
      </c>
      <c r="D54" s="45">
        <v>118</v>
      </c>
      <c r="E54" s="14">
        <f t="shared" si="36"/>
        <v>0.4609375</v>
      </c>
      <c r="F54" s="53">
        <v>81</v>
      </c>
      <c r="G54" s="15">
        <f t="shared" si="37"/>
        <v>0.31640625</v>
      </c>
      <c r="H54" s="45">
        <v>57</v>
      </c>
      <c r="I54" s="15">
        <f t="shared" si="38"/>
        <v>0.22265625</v>
      </c>
      <c r="J54" s="85">
        <f>SUM(K54+M54+O54)</f>
        <v>99</v>
      </c>
      <c r="K54" s="45">
        <v>32</v>
      </c>
      <c r="L54" s="14">
        <f t="shared" si="39"/>
        <v>0.32323232323232326</v>
      </c>
      <c r="M54" s="53">
        <v>38</v>
      </c>
      <c r="N54" s="14">
        <f t="shared" si="40"/>
        <v>0.3838383838383838</v>
      </c>
      <c r="O54" s="53">
        <v>29</v>
      </c>
      <c r="P54" s="14">
        <f t="shared" si="41"/>
        <v>0.29292929292929293</v>
      </c>
      <c r="Q54" s="15">
        <f t="shared" si="42"/>
        <v>0.38671875</v>
      </c>
    </row>
    <row r="55" spans="1:17" ht="15.75">
      <c r="A55" s="7" t="s">
        <v>60</v>
      </c>
      <c r="B55" s="49">
        <f>SUM(B50:B54)</f>
        <v>554</v>
      </c>
      <c r="C55" s="49">
        <f>SUM(C50:C54)</f>
        <v>610</v>
      </c>
      <c r="D55" s="49">
        <f>SUM(D50:D54)</f>
        <v>392</v>
      </c>
      <c r="E55" s="14">
        <f t="shared" si="36"/>
        <v>0.6426229508196721</v>
      </c>
      <c r="F55" s="49">
        <f>SUM(F50:F54)</f>
        <v>132</v>
      </c>
      <c r="G55" s="15">
        <f t="shared" si="37"/>
        <v>0.21639344262295082</v>
      </c>
      <c r="H55" s="49">
        <f>SUM(H50:H54)</f>
        <v>86</v>
      </c>
      <c r="I55" s="15">
        <f t="shared" si="38"/>
        <v>0.14098360655737704</v>
      </c>
      <c r="J55" s="49">
        <f>SUM(J50:J54)</f>
        <v>145</v>
      </c>
      <c r="K55" s="49">
        <f>SUM(K50:K54)</f>
        <v>54</v>
      </c>
      <c r="L55" s="14">
        <f t="shared" si="39"/>
        <v>0.3724137931034483</v>
      </c>
      <c r="M55" s="49">
        <f>SUM(M50:M54)</f>
        <v>53</v>
      </c>
      <c r="N55" s="14">
        <f t="shared" si="40"/>
        <v>0.36551724137931035</v>
      </c>
      <c r="O55" s="49">
        <f>SUM(O50:O54)</f>
        <v>38</v>
      </c>
      <c r="P55" s="14">
        <f t="shared" si="41"/>
        <v>0.2620689655172414</v>
      </c>
      <c r="Q55" s="16">
        <f t="shared" si="42"/>
        <v>0.23770491803278687</v>
      </c>
    </row>
    <row r="56" spans="1:17" ht="15.75">
      <c r="A56" s="20"/>
      <c r="B56" s="50"/>
      <c r="C56" s="47"/>
      <c r="D56" s="47"/>
      <c r="E56" s="18"/>
      <c r="F56" s="54"/>
      <c r="G56" s="19"/>
      <c r="H56" s="55"/>
      <c r="I56" s="19"/>
      <c r="J56" s="47"/>
      <c r="K56" s="47"/>
      <c r="L56" s="18"/>
      <c r="M56" s="54"/>
      <c r="N56" s="18"/>
      <c r="O56" s="54"/>
      <c r="P56" s="18"/>
      <c r="Q56" s="19"/>
    </row>
    <row r="57" spans="1:17" ht="15">
      <c r="A57" s="13" t="s">
        <v>61</v>
      </c>
      <c r="B57" s="45">
        <v>136</v>
      </c>
      <c r="C57" s="85">
        <f>SUM(D57+F57+H57)</f>
        <v>129</v>
      </c>
      <c r="D57" s="45">
        <v>41</v>
      </c>
      <c r="E57" s="14">
        <f>D57/C57</f>
        <v>0.3178294573643411</v>
      </c>
      <c r="F57" s="53">
        <v>71</v>
      </c>
      <c r="G57" s="15">
        <f>F57/C57</f>
        <v>0.5503875968992248</v>
      </c>
      <c r="H57" s="45">
        <v>17</v>
      </c>
      <c r="I57" s="15">
        <f>H57/C57</f>
        <v>0.13178294573643412</v>
      </c>
      <c r="J57" s="85">
        <f>SUM(K57+M57+O57)</f>
        <v>27</v>
      </c>
      <c r="K57" s="45">
        <v>5</v>
      </c>
      <c r="L57" s="14">
        <f>K57/J57</f>
        <v>0.18518518518518517</v>
      </c>
      <c r="M57" s="53">
        <v>15</v>
      </c>
      <c r="N57" s="14">
        <f>M57/J57</f>
        <v>0.5555555555555556</v>
      </c>
      <c r="O57" s="53">
        <v>7</v>
      </c>
      <c r="P57" s="14">
        <f>O57/J57</f>
        <v>0.25925925925925924</v>
      </c>
      <c r="Q57" s="15">
        <f>J57/C57</f>
        <v>0.20930232558139536</v>
      </c>
    </row>
    <row r="58" spans="1:17" ht="15">
      <c r="A58" s="13" t="s">
        <v>62</v>
      </c>
      <c r="B58" s="45">
        <v>137</v>
      </c>
      <c r="C58" s="85">
        <f>SUM(D58+F58+H58)</f>
        <v>165</v>
      </c>
      <c r="D58" s="45">
        <v>88</v>
      </c>
      <c r="E58" s="14">
        <f>D58/C58</f>
        <v>0.5333333333333333</v>
      </c>
      <c r="F58" s="53">
        <v>65</v>
      </c>
      <c r="G58" s="15">
        <f>F58/C58</f>
        <v>0.3939393939393939</v>
      </c>
      <c r="H58" s="45">
        <v>12</v>
      </c>
      <c r="I58" s="15">
        <f>H58/C58</f>
        <v>0.07272727272727272</v>
      </c>
      <c r="J58" s="85">
        <f>SUM(K58+M58+O58)</f>
        <v>37</v>
      </c>
      <c r="K58" s="45">
        <v>15</v>
      </c>
      <c r="L58" s="14">
        <f>K58/J58</f>
        <v>0.40540540540540543</v>
      </c>
      <c r="M58" s="53">
        <v>18</v>
      </c>
      <c r="N58" s="14">
        <f>M58/J58</f>
        <v>0.4864864864864865</v>
      </c>
      <c r="O58" s="53">
        <v>4</v>
      </c>
      <c r="P58" s="14">
        <f>O58/J58</f>
        <v>0.10810810810810811</v>
      </c>
      <c r="Q58" s="15">
        <f>J58/C58</f>
        <v>0.22424242424242424</v>
      </c>
    </row>
    <row r="59" spans="1:17" ht="15">
      <c r="A59" s="13" t="s">
        <v>63</v>
      </c>
      <c r="B59" s="45">
        <v>148</v>
      </c>
      <c r="C59" s="85">
        <f>SUM(D59+F59+H59)</f>
        <v>282</v>
      </c>
      <c r="D59" s="45">
        <v>106</v>
      </c>
      <c r="E59" s="14">
        <f>D59/C59</f>
        <v>0.375886524822695</v>
      </c>
      <c r="F59" s="53">
        <v>159</v>
      </c>
      <c r="G59" s="15">
        <f>F59/C59</f>
        <v>0.5638297872340425</v>
      </c>
      <c r="H59" s="45">
        <v>17</v>
      </c>
      <c r="I59" s="15">
        <f>H59/C59</f>
        <v>0.06028368794326241</v>
      </c>
      <c r="J59" s="85">
        <f>SUM(K59+M59+O59)</f>
        <v>49</v>
      </c>
      <c r="K59" s="45">
        <v>17</v>
      </c>
      <c r="L59" s="14">
        <f>K59/J59</f>
        <v>0.3469387755102041</v>
      </c>
      <c r="M59" s="53">
        <v>28</v>
      </c>
      <c r="N59" s="14">
        <f>M59/J59</f>
        <v>0.5714285714285714</v>
      </c>
      <c r="O59" s="53">
        <v>4</v>
      </c>
      <c r="P59" s="14">
        <f>O59/J59</f>
        <v>0.08163265306122448</v>
      </c>
      <c r="Q59" s="15">
        <f>J59/C59</f>
        <v>0.17375886524822695</v>
      </c>
    </row>
    <row r="60" spans="1:17" ht="15">
      <c r="A60" s="13" t="s">
        <v>64</v>
      </c>
      <c r="B60" s="45">
        <v>203</v>
      </c>
      <c r="C60" s="85">
        <f>SUM(D60+F60+H60)</f>
        <v>258</v>
      </c>
      <c r="D60" s="45">
        <v>193</v>
      </c>
      <c r="E60" s="14">
        <f>D60/C60</f>
        <v>0.748062015503876</v>
      </c>
      <c r="F60" s="53">
        <v>47</v>
      </c>
      <c r="G60" s="15">
        <f>F60/C60</f>
        <v>0.1821705426356589</v>
      </c>
      <c r="H60" s="45">
        <v>18</v>
      </c>
      <c r="I60" s="15">
        <f>H60/C60</f>
        <v>0.06976744186046512</v>
      </c>
      <c r="J60" s="85">
        <f>SUM(K60+M60+O60)</f>
        <v>35</v>
      </c>
      <c r="K60" s="45">
        <v>12</v>
      </c>
      <c r="L60" s="14">
        <f>K60/J60</f>
        <v>0.34285714285714286</v>
      </c>
      <c r="M60" s="53">
        <v>17</v>
      </c>
      <c r="N60" s="14">
        <f>M60/J60</f>
        <v>0.4857142857142857</v>
      </c>
      <c r="O60" s="53">
        <v>6</v>
      </c>
      <c r="P60" s="14">
        <f>O60/J60</f>
        <v>0.17142857142857143</v>
      </c>
      <c r="Q60" s="15">
        <f>J60/C60</f>
        <v>0.13565891472868216</v>
      </c>
    </row>
    <row r="61" spans="1:17" ht="15.75">
      <c r="A61" s="7" t="s">
        <v>65</v>
      </c>
      <c r="B61" s="49">
        <f>SUM(B57:B60)</f>
        <v>624</v>
      </c>
      <c r="C61" s="49">
        <f>SUM(C57:C60)</f>
        <v>834</v>
      </c>
      <c r="D61" s="49">
        <f>SUM(D57:D60)</f>
        <v>428</v>
      </c>
      <c r="E61" s="14">
        <f>D61/C61</f>
        <v>0.513189448441247</v>
      </c>
      <c r="F61" s="49">
        <f>SUM(F57:F60)</f>
        <v>342</v>
      </c>
      <c r="G61" s="15">
        <f>F61/C61</f>
        <v>0.41007194244604317</v>
      </c>
      <c r="H61" s="49">
        <f>SUM(H57:H60)</f>
        <v>64</v>
      </c>
      <c r="I61" s="15">
        <f>H61/C61</f>
        <v>0.07673860911270983</v>
      </c>
      <c r="J61" s="49">
        <f>SUM(J57:J60)</f>
        <v>148</v>
      </c>
      <c r="K61" s="49">
        <f>SUM(K57:K60)</f>
        <v>49</v>
      </c>
      <c r="L61" s="14">
        <f>K61/J61</f>
        <v>0.3310810810810811</v>
      </c>
      <c r="M61" s="49">
        <f>SUM(M57:M60)</f>
        <v>78</v>
      </c>
      <c r="N61" s="14">
        <f>M61/J61</f>
        <v>0.527027027027027</v>
      </c>
      <c r="O61" s="49">
        <f>SUM(O57:O60)</f>
        <v>21</v>
      </c>
      <c r="P61" s="14">
        <f>O61/J61</f>
        <v>0.14189189189189189</v>
      </c>
      <c r="Q61" s="16">
        <f>J61/C61</f>
        <v>0.1774580335731415</v>
      </c>
    </row>
    <row r="62" spans="1:17" ht="15.75">
      <c r="A62" s="20"/>
      <c r="B62" s="50"/>
      <c r="C62" s="47"/>
      <c r="D62" s="47"/>
      <c r="E62" s="18"/>
      <c r="F62" s="54"/>
      <c r="G62" s="19"/>
      <c r="H62" s="55"/>
      <c r="I62" s="19"/>
      <c r="J62" s="47"/>
      <c r="K62" s="47"/>
      <c r="L62" s="18"/>
      <c r="M62" s="54"/>
      <c r="N62" s="18"/>
      <c r="O62" s="54"/>
      <c r="P62" s="18"/>
      <c r="Q62" s="19"/>
    </row>
    <row r="63" spans="1:17" ht="15">
      <c r="A63" s="13" t="s">
        <v>66</v>
      </c>
      <c r="B63" s="45">
        <v>51</v>
      </c>
      <c r="C63" s="85">
        <f>SUM(D63+F63+H63)</f>
        <v>62</v>
      </c>
      <c r="D63" s="45">
        <v>43</v>
      </c>
      <c r="E63" s="14">
        <f>D63/C63</f>
        <v>0.6935483870967742</v>
      </c>
      <c r="F63" s="53">
        <v>14</v>
      </c>
      <c r="G63" s="15">
        <f>F63/C63</f>
        <v>0.22580645161290322</v>
      </c>
      <c r="H63" s="45">
        <v>5</v>
      </c>
      <c r="I63" s="15">
        <f>H63/C63</f>
        <v>0.08064516129032258</v>
      </c>
      <c r="J63" s="85">
        <f>SUM(K63+M63+O63)</f>
        <v>9</v>
      </c>
      <c r="K63" s="45">
        <v>3</v>
      </c>
      <c r="L63" s="14">
        <f>K63/J63</f>
        <v>0.3333333333333333</v>
      </c>
      <c r="M63" s="53">
        <v>4</v>
      </c>
      <c r="N63" s="14">
        <f>M63/J63</f>
        <v>0.4444444444444444</v>
      </c>
      <c r="O63" s="53">
        <v>2</v>
      </c>
      <c r="P63" s="14">
        <f>O63/J63</f>
        <v>0.2222222222222222</v>
      </c>
      <c r="Q63" s="15">
        <f>J63/C63</f>
        <v>0.14516129032258066</v>
      </c>
    </row>
    <row r="64" spans="1:17" ht="15">
      <c r="A64" s="13" t="s">
        <v>67</v>
      </c>
      <c r="B64" s="45">
        <v>11</v>
      </c>
      <c r="C64" s="85">
        <f>SUM(D64+F64+H64)</f>
        <v>10</v>
      </c>
      <c r="D64" s="45">
        <v>4</v>
      </c>
      <c r="E64" s="14">
        <f>D64/C64</f>
        <v>0.4</v>
      </c>
      <c r="F64" s="53">
        <v>3</v>
      </c>
      <c r="G64" s="15">
        <f>F64/C64</f>
        <v>0.3</v>
      </c>
      <c r="H64" s="45">
        <v>3</v>
      </c>
      <c r="I64" s="15">
        <f>H64/C64</f>
        <v>0.3</v>
      </c>
      <c r="J64" s="85">
        <f>SUM(K64+M64+O64)</f>
        <v>2</v>
      </c>
      <c r="K64" s="45">
        <v>0</v>
      </c>
      <c r="L64" s="14">
        <f>K64/J64</f>
        <v>0</v>
      </c>
      <c r="M64" s="53">
        <v>1</v>
      </c>
      <c r="N64" s="14">
        <f>M64/J64</f>
        <v>0.5</v>
      </c>
      <c r="O64" s="53">
        <v>1</v>
      </c>
      <c r="P64" s="14">
        <f>O64/J64</f>
        <v>0.5</v>
      </c>
      <c r="Q64" s="15">
        <f>J64/C64</f>
        <v>0.2</v>
      </c>
    </row>
    <row r="65" spans="1:17" ht="15.75">
      <c r="A65" s="7" t="s">
        <v>68</v>
      </c>
      <c r="B65" s="49">
        <f>SUM(B63:B64)</f>
        <v>62</v>
      </c>
      <c r="C65" s="49">
        <f>SUM(C63:C64)</f>
        <v>72</v>
      </c>
      <c r="D65" s="49">
        <f>SUM(D63:D64)</f>
        <v>47</v>
      </c>
      <c r="E65" s="14">
        <f>D65/C65</f>
        <v>0.6527777777777778</v>
      </c>
      <c r="F65" s="49">
        <f>SUM(F63:F64)</f>
        <v>17</v>
      </c>
      <c r="G65" s="15">
        <f>F65/C65</f>
        <v>0.2361111111111111</v>
      </c>
      <c r="H65" s="49">
        <f>SUM(H63:H64)</f>
        <v>8</v>
      </c>
      <c r="I65" s="15">
        <f>H65/C65</f>
        <v>0.1111111111111111</v>
      </c>
      <c r="J65" s="49">
        <f>SUM(J63:J64)</f>
        <v>11</v>
      </c>
      <c r="K65" s="49">
        <f>SUM(K63:K64)</f>
        <v>3</v>
      </c>
      <c r="L65" s="14">
        <f>K65/J65</f>
        <v>0.2727272727272727</v>
      </c>
      <c r="M65" s="49">
        <f>SUM(M63:M64)</f>
        <v>5</v>
      </c>
      <c r="N65" s="14">
        <f>M65/J65</f>
        <v>0.45454545454545453</v>
      </c>
      <c r="O65" s="49">
        <f>SUM(O63:O64)</f>
        <v>3</v>
      </c>
      <c r="P65" s="14">
        <f>O65/J65</f>
        <v>0.2727272727272727</v>
      </c>
      <c r="Q65" s="16">
        <f>J65/C65</f>
        <v>0.1527777777777778</v>
      </c>
    </row>
    <row r="66" spans="1:17" ht="15.75">
      <c r="A66" s="20"/>
      <c r="B66" s="50"/>
      <c r="C66" s="47"/>
      <c r="D66" s="47"/>
      <c r="E66" s="18"/>
      <c r="F66" s="54"/>
      <c r="G66" s="19"/>
      <c r="H66" s="55"/>
      <c r="I66" s="19"/>
      <c r="J66" s="47"/>
      <c r="K66" s="47"/>
      <c r="L66" s="18"/>
      <c r="M66" s="54"/>
      <c r="N66" s="18"/>
      <c r="O66" s="54"/>
      <c r="P66" s="18"/>
      <c r="Q66" s="19"/>
    </row>
    <row r="67" spans="1:17" ht="15.75">
      <c r="A67" s="7" t="s">
        <v>69</v>
      </c>
      <c r="B67" s="49">
        <f>SUM(B40,B48,B55,B61,B65)</f>
        <v>2577</v>
      </c>
      <c r="C67" s="49">
        <f>SUM(C40,C48,C55,C61,C65)</f>
        <v>2943</v>
      </c>
      <c r="D67" s="49">
        <f>SUM(D40,D48,D55,D61,D65)</f>
        <v>2102</v>
      </c>
      <c r="E67" s="14">
        <f>D67/C67</f>
        <v>0.7142371729527692</v>
      </c>
      <c r="F67" s="49">
        <f>SUM(F40,F48,F55,F61,F65)</f>
        <v>618</v>
      </c>
      <c r="G67" s="15">
        <f>F67/C67</f>
        <v>0.20998980632008155</v>
      </c>
      <c r="H67" s="49">
        <f>SUM(H40,H48,H55,H61,H65)</f>
        <v>223</v>
      </c>
      <c r="I67" s="15">
        <f>H67/C67</f>
        <v>0.07577302072714917</v>
      </c>
      <c r="J67" s="49">
        <f>SUM(J40,J48,J55,J61,J65)</f>
        <v>519</v>
      </c>
      <c r="K67" s="49">
        <f>SUM(K40,K48,K55,K61,K65)</f>
        <v>271</v>
      </c>
      <c r="L67" s="14">
        <f>K67/J67</f>
        <v>0.5221579961464354</v>
      </c>
      <c r="M67" s="49">
        <f>SUM(M40,M48,M55,M61,M65)</f>
        <v>161</v>
      </c>
      <c r="N67" s="14">
        <f>M67/J67</f>
        <v>0.31021194605009633</v>
      </c>
      <c r="O67" s="49">
        <f>SUM(O40,O48,O55,O61,O65)</f>
        <v>87</v>
      </c>
      <c r="P67" s="14">
        <f>O67/J67</f>
        <v>0.1676300578034682</v>
      </c>
      <c r="Q67" s="16">
        <f>J67/C67</f>
        <v>0.1763506625891947</v>
      </c>
    </row>
    <row r="68" spans="1:17" ht="15.75">
      <c r="A68" s="1"/>
      <c r="B68" s="50"/>
      <c r="C68" s="47"/>
      <c r="D68" s="47"/>
      <c r="E68" s="18"/>
      <c r="F68" s="54"/>
      <c r="G68" s="19"/>
      <c r="H68" s="55"/>
      <c r="I68" s="19"/>
      <c r="J68" s="47"/>
      <c r="K68" s="47"/>
      <c r="L68" s="18"/>
      <c r="M68" s="54"/>
      <c r="N68" s="18"/>
      <c r="O68" s="54"/>
      <c r="P68" s="18"/>
      <c r="Q68" s="19"/>
    </row>
    <row r="69" spans="1:17" ht="15.75">
      <c r="A69" s="7" t="s">
        <v>70</v>
      </c>
      <c r="B69" s="49">
        <f>B35+B67</f>
        <v>5800</v>
      </c>
      <c r="C69" s="49">
        <f>C35+C67</f>
        <v>6637</v>
      </c>
      <c r="D69" s="49">
        <f>D35+D67</f>
        <v>4636</v>
      </c>
      <c r="E69" s="14">
        <f>D69/C69</f>
        <v>0.6985083622118426</v>
      </c>
      <c r="F69" s="49">
        <f>F35+F67</f>
        <v>1341</v>
      </c>
      <c r="G69" s="15">
        <f>F69/C69</f>
        <v>0.20204911857767063</v>
      </c>
      <c r="H69" s="49">
        <f>H35+H67</f>
        <v>660</v>
      </c>
      <c r="I69" s="15">
        <f>H69/C69</f>
        <v>0.09944251921048666</v>
      </c>
      <c r="J69" s="49">
        <f>J35+J67</f>
        <v>1284</v>
      </c>
      <c r="K69" s="49">
        <f>K35+K67</f>
        <v>795</v>
      </c>
      <c r="L69" s="14">
        <f>K69/J69</f>
        <v>0.6191588785046729</v>
      </c>
      <c r="M69" s="49">
        <f>M35+M67</f>
        <v>294</v>
      </c>
      <c r="N69" s="14">
        <f>M69/J69</f>
        <v>0.22897196261682243</v>
      </c>
      <c r="O69" s="49">
        <f>O35+O67</f>
        <v>195</v>
      </c>
      <c r="P69" s="14">
        <f>O69/J69</f>
        <v>0.15186915887850466</v>
      </c>
      <c r="Q69" s="16">
        <f>J69/C69</f>
        <v>0.19346090100949223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3" sqref="B53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362</v>
      </c>
      <c r="C4" s="85">
        <f aca="true" t="shared" si="0" ref="C4:C11">SUM(D4+F4+H4)</f>
        <v>543</v>
      </c>
      <c r="D4" s="45">
        <v>366</v>
      </c>
      <c r="E4" s="14">
        <f aca="true" t="shared" si="1" ref="E4:E12">D4/C4</f>
        <v>0.6740331491712708</v>
      </c>
      <c r="F4" s="53">
        <v>46</v>
      </c>
      <c r="G4" s="15">
        <f aca="true" t="shared" si="2" ref="G4:G12">F4/C4</f>
        <v>0.0847145488029466</v>
      </c>
      <c r="H4" s="45">
        <v>131</v>
      </c>
      <c r="I4" s="15">
        <f aca="true" t="shared" si="3" ref="I4:I12">H4/C4</f>
        <v>0.24125230202578268</v>
      </c>
      <c r="J4" s="85">
        <f aca="true" t="shared" si="4" ref="J4:J11">SUM(K4+M4+O4)</f>
        <v>132</v>
      </c>
      <c r="K4" s="45">
        <v>97</v>
      </c>
      <c r="L4" s="14">
        <f aca="true" t="shared" si="5" ref="L4:L12">K4/J4</f>
        <v>0.7348484848484849</v>
      </c>
      <c r="M4" s="53">
        <v>5</v>
      </c>
      <c r="N4" s="14">
        <f aca="true" t="shared" si="6" ref="N4:N12">M4/J4</f>
        <v>0.03787878787878788</v>
      </c>
      <c r="O4" s="53">
        <v>30</v>
      </c>
      <c r="P4" s="14">
        <f aca="true" t="shared" si="7" ref="P4:P12">O4/J4</f>
        <v>0.22727272727272727</v>
      </c>
      <c r="Q4" s="15">
        <f aca="true" t="shared" si="8" ref="Q4:Q12">J4/C4</f>
        <v>0.2430939226519337</v>
      </c>
    </row>
    <row r="5" spans="1:17" ht="15">
      <c r="A5" s="13" t="s">
        <v>16</v>
      </c>
      <c r="B5" s="45">
        <v>197</v>
      </c>
      <c r="C5" s="85">
        <f t="shared" si="0"/>
        <v>259</v>
      </c>
      <c r="D5" s="45">
        <v>70</v>
      </c>
      <c r="E5" s="14">
        <f t="shared" si="1"/>
        <v>0.2702702702702703</v>
      </c>
      <c r="F5" s="53">
        <v>147</v>
      </c>
      <c r="G5" s="15">
        <f t="shared" si="2"/>
        <v>0.5675675675675675</v>
      </c>
      <c r="H5" s="45">
        <v>42</v>
      </c>
      <c r="I5" s="15">
        <f t="shared" si="3"/>
        <v>0.16216216216216217</v>
      </c>
      <c r="J5" s="85">
        <f t="shared" si="4"/>
        <v>88</v>
      </c>
      <c r="K5" s="45">
        <v>19</v>
      </c>
      <c r="L5" s="14">
        <f t="shared" si="5"/>
        <v>0.2159090909090909</v>
      </c>
      <c r="M5" s="53">
        <v>50</v>
      </c>
      <c r="N5" s="14">
        <f t="shared" si="6"/>
        <v>0.5681818181818182</v>
      </c>
      <c r="O5" s="53">
        <v>19</v>
      </c>
      <c r="P5" s="14">
        <f t="shared" si="7"/>
        <v>0.2159090909090909</v>
      </c>
      <c r="Q5" s="15">
        <f t="shared" si="8"/>
        <v>0.33976833976833976</v>
      </c>
    </row>
    <row r="6" spans="1:17" ht="15">
      <c r="A6" s="13" t="s">
        <v>17</v>
      </c>
      <c r="B6" s="45">
        <v>37</v>
      </c>
      <c r="C6" s="85">
        <f t="shared" si="0"/>
        <v>38</v>
      </c>
      <c r="D6" s="45">
        <v>38</v>
      </c>
      <c r="E6" s="14">
        <f t="shared" si="1"/>
        <v>1</v>
      </c>
      <c r="F6" s="53">
        <v>0</v>
      </c>
      <c r="G6" s="15">
        <f t="shared" si="2"/>
        <v>0</v>
      </c>
      <c r="H6" s="45">
        <v>0</v>
      </c>
      <c r="I6" s="15">
        <f t="shared" si="3"/>
        <v>0</v>
      </c>
      <c r="J6" s="85">
        <f t="shared" si="4"/>
        <v>0</v>
      </c>
      <c r="K6" s="45">
        <v>0</v>
      </c>
      <c r="L6" s="14" t="e">
        <f t="shared" si="5"/>
        <v>#DIV/0!</v>
      </c>
      <c r="M6" s="53">
        <v>0</v>
      </c>
      <c r="N6" s="14" t="e">
        <f t="shared" si="6"/>
        <v>#DIV/0!</v>
      </c>
      <c r="O6" s="53">
        <v>0</v>
      </c>
      <c r="P6" s="14" t="e">
        <f t="shared" si="7"/>
        <v>#DIV/0!</v>
      </c>
      <c r="Q6" s="15">
        <f t="shared" si="8"/>
        <v>0</v>
      </c>
    </row>
    <row r="7" spans="1:17" ht="15">
      <c r="A7" s="13" t="s">
        <v>18</v>
      </c>
      <c r="B7" s="45">
        <v>29</v>
      </c>
      <c r="C7" s="85">
        <f t="shared" si="0"/>
        <v>31</v>
      </c>
      <c r="D7" s="45">
        <v>27</v>
      </c>
      <c r="E7" s="14">
        <f t="shared" si="1"/>
        <v>0.8709677419354839</v>
      </c>
      <c r="F7" s="53">
        <v>2</v>
      </c>
      <c r="G7" s="15">
        <f t="shared" si="2"/>
        <v>0.06451612903225806</v>
      </c>
      <c r="H7" s="45">
        <v>2</v>
      </c>
      <c r="I7" s="15">
        <f t="shared" si="3"/>
        <v>0.06451612903225806</v>
      </c>
      <c r="J7" s="85">
        <f t="shared" si="4"/>
        <v>2</v>
      </c>
      <c r="K7" s="45">
        <v>2</v>
      </c>
      <c r="L7" s="14">
        <f t="shared" si="5"/>
        <v>1</v>
      </c>
      <c r="M7" s="53">
        <v>0</v>
      </c>
      <c r="N7" s="14">
        <f t="shared" si="6"/>
        <v>0</v>
      </c>
      <c r="O7" s="53">
        <v>0</v>
      </c>
      <c r="P7" s="14">
        <f t="shared" si="7"/>
        <v>0</v>
      </c>
      <c r="Q7" s="15">
        <f t="shared" si="8"/>
        <v>0.06451612903225806</v>
      </c>
    </row>
    <row r="8" spans="1:17" ht="15">
      <c r="A8" s="13" t="s">
        <v>19</v>
      </c>
      <c r="B8" s="45">
        <v>29</v>
      </c>
      <c r="C8" s="85">
        <f t="shared" si="0"/>
        <v>32</v>
      </c>
      <c r="D8" s="45">
        <v>27</v>
      </c>
      <c r="E8" s="14">
        <f t="shared" si="1"/>
        <v>0.84375</v>
      </c>
      <c r="F8" s="53">
        <v>5</v>
      </c>
      <c r="G8" s="15">
        <f t="shared" si="2"/>
        <v>0.15625</v>
      </c>
      <c r="H8" s="45">
        <v>0</v>
      </c>
      <c r="I8" s="15">
        <f t="shared" si="3"/>
        <v>0</v>
      </c>
      <c r="J8" s="85">
        <f t="shared" si="4"/>
        <v>0</v>
      </c>
      <c r="K8" s="45">
        <v>0</v>
      </c>
      <c r="L8" s="14" t="e">
        <f t="shared" si="5"/>
        <v>#DIV/0!</v>
      </c>
      <c r="M8" s="53">
        <v>0</v>
      </c>
      <c r="N8" s="14" t="e">
        <f t="shared" si="6"/>
        <v>#DIV/0!</v>
      </c>
      <c r="O8" s="53">
        <v>0</v>
      </c>
      <c r="P8" s="14" t="e">
        <f t="shared" si="7"/>
        <v>#DIV/0!</v>
      </c>
      <c r="Q8" s="15">
        <f t="shared" si="8"/>
        <v>0</v>
      </c>
    </row>
    <row r="9" spans="1:17" ht="15">
      <c r="A9" s="13" t="s">
        <v>20</v>
      </c>
      <c r="B9" s="45">
        <v>39</v>
      </c>
      <c r="C9" s="85">
        <f t="shared" si="0"/>
        <v>31</v>
      </c>
      <c r="D9" s="45">
        <v>27</v>
      </c>
      <c r="E9" s="14">
        <f t="shared" si="1"/>
        <v>0.8709677419354839</v>
      </c>
      <c r="F9" s="53">
        <v>3</v>
      </c>
      <c r="G9" s="15">
        <f t="shared" si="2"/>
        <v>0.0967741935483871</v>
      </c>
      <c r="H9" s="45">
        <v>1</v>
      </c>
      <c r="I9" s="15">
        <f t="shared" si="3"/>
        <v>0.03225806451612903</v>
      </c>
      <c r="J9" s="85">
        <f t="shared" si="4"/>
        <v>8</v>
      </c>
      <c r="K9" s="45">
        <v>7</v>
      </c>
      <c r="L9" s="14">
        <f t="shared" si="5"/>
        <v>0.875</v>
      </c>
      <c r="M9" s="53">
        <v>0</v>
      </c>
      <c r="N9" s="14">
        <f t="shared" si="6"/>
        <v>0</v>
      </c>
      <c r="O9" s="53">
        <v>1</v>
      </c>
      <c r="P9" s="14">
        <f t="shared" si="7"/>
        <v>0.125</v>
      </c>
      <c r="Q9" s="15">
        <f t="shared" si="8"/>
        <v>0.25806451612903225</v>
      </c>
    </row>
    <row r="10" spans="1:17" ht="15">
      <c r="A10" s="13" t="s">
        <v>21</v>
      </c>
      <c r="B10" s="45">
        <v>20</v>
      </c>
      <c r="C10" s="85">
        <f t="shared" si="0"/>
        <v>40</v>
      </c>
      <c r="D10" s="45">
        <v>24</v>
      </c>
      <c r="E10" s="14">
        <f t="shared" si="1"/>
        <v>0.6</v>
      </c>
      <c r="F10" s="53">
        <v>8</v>
      </c>
      <c r="G10" s="15">
        <f t="shared" si="2"/>
        <v>0.2</v>
      </c>
      <c r="H10" s="45">
        <v>8</v>
      </c>
      <c r="I10" s="15">
        <f t="shared" si="3"/>
        <v>0.2</v>
      </c>
      <c r="J10" s="85">
        <f t="shared" si="4"/>
        <v>6</v>
      </c>
      <c r="K10" s="45">
        <v>2</v>
      </c>
      <c r="L10" s="14">
        <f t="shared" si="5"/>
        <v>0.3333333333333333</v>
      </c>
      <c r="M10" s="53">
        <v>4</v>
      </c>
      <c r="N10" s="14">
        <f t="shared" si="6"/>
        <v>0.6666666666666666</v>
      </c>
      <c r="O10" s="53">
        <v>0</v>
      </c>
      <c r="P10" s="14">
        <f t="shared" si="7"/>
        <v>0</v>
      </c>
      <c r="Q10" s="15">
        <f t="shared" si="8"/>
        <v>0.15</v>
      </c>
    </row>
    <row r="11" spans="1:17" ht="15">
      <c r="A11" s="13" t="s">
        <v>22</v>
      </c>
      <c r="B11" s="45">
        <v>122</v>
      </c>
      <c r="C11" s="85">
        <f t="shared" si="0"/>
        <v>120</v>
      </c>
      <c r="D11" s="45">
        <v>58</v>
      </c>
      <c r="E11" s="14">
        <f t="shared" si="1"/>
        <v>0.48333333333333334</v>
      </c>
      <c r="F11" s="53">
        <v>56</v>
      </c>
      <c r="G11" s="15">
        <f t="shared" si="2"/>
        <v>0.4666666666666667</v>
      </c>
      <c r="H11" s="45">
        <v>6</v>
      </c>
      <c r="I11" s="15">
        <f t="shared" si="3"/>
        <v>0.05</v>
      </c>
      <c r="J11" s="85">
        <f t="shared" si="4"/>
        <v>60</v>
      </c>
      <c r="K11" s="45">
        <v>27</v>
      </c>
      <c r="L11" s="14">
        <f t="shared" si="5"/>
        <v>0.45</v>
      </c>
      <c r="M11" s="53">
        <v>31</v>
      </c>
      <c r="N11" s="14">
        <f t="shared" si="6"/>
        <v>0.5166666666666667</v>
      </c>
      <c r="O11" s="53">
        <v>2</v>
      </c>
      <c r="P11" s="14">
        <f t="shared" si="7"/>
        <v>0.03333333333333333</v>
      </c>
      <c r="Q11" s="15">
        <f t="shared" si="8"/>
        <v>0.5</v>
      </c>
    </row>
    <row r="12" spans="1:17" ht="15.75">
      <c r="A12" s="7" t="s">
        <v>23</v>
      </c>
      <c r="B12" s="49">
        <f>SUM(B4:B11)</f>
        <v>835</v>
      </c>
      <c r="C12" s="49">
        <f>SUM(C4:C11)</f>
        <v>1094</v>
      </c>
      <c r="D12" s="49">
        <f>SUM(D4:D11)</f>
        <v>637</v>
      </c>
      <c r="E12" s="14">
        <f t="shared" si="1"/>
        <v>0.5822669104204753</v>
      </c>
      <c r="F12" s="49">
        <f>SUM(F4:F11)</f>
        <v>267</v>
      </c>
      <c r="G12" s="15">
        <f t="shared" si="2"/>
        <v>0.24405850091407677</v>
      </c>
      <c r="H12" s="49">
        <f>SUM(H4:H11)</f>
        <v>190</v>
      </c>
      <c r="I12" s="15">
        <f t="shared" si="3"/>
        <v>0.1736745886654479</v>
      </c>
      <c r="J12" s="49">
        <f>SUM(J4:J11)</f>
        <v>296</v>
      </c>
      <c r="K12" s="49">
        <f>SUM(K4:K11)</f>
        <v>154</v>
      </c>
      <c r="L12" s="14">
        <f t="shared" si="5"/>
        <v>0.5202702702702703</v>
      </c>
      <c r="M12" s="49">
        <f>SUM(M4:M11)</f>
        <v>90</v>
      </c>
      <c r="N12" s="14">
        <f t="shared" si="6"/>
        <v>0.30405405405405406</v>
      </c>
      <c r="O12" s="49">
        <f>SUM(O4:O11)</f>
        <v>52</v>
      </c>
      <c r="P12" s="14">
        <f t="shared" si="7"/>
        <v>0.17567567567567569</v>
      </c>
      <c r="Q12" s="16">
        <f t="shared" si="8"/>
        <v>0.27056672760511885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90</v>
      </c>
      <c r="C14" s="85">
        <f aca="true" t="shared" si="9" ref="C14:C21">SUM(D14+F14+H14)</f>
        <v>108</v>
      </c>
      <c r="D14" s="45">
        <v>79</v>
      </c>
      <c r="E14" s="14">
        <f aca="true" t="shared" si="10" ref="E14:E22">D14/C14</f>
        <v>0.7314814814814815</v>
      </c>
      <c r="F14" s="53">
        <v>14</v>
      </c>
      <c r="G14" s="15">
        <f aca="true" t="shared" si="11" ref="G14:G22">F14/C14</f>
        <v>0.12962962962962962</v>
      </c>
      <c r="H14" s="45">
        <v>15</v>
      </c>
      <c r="I14" s="15">
        <f aca="true" t="shared" si="12" ref="I14:I22">H14/C14</f>
        <v>0.1388888888888889</v>
      </c>
      <c r="J14" s="85">
        <f aca="true" t="shared" si="13" ref="J14:J21">SUM(K14+M14+O14)</f>
        <v>7</v>
      </c>
      <c r="K14" s="45">
        <v>6</v>
      </c>
      <c r="L14" s="14">
        <f aca="true" t="shared" si="14" ref="L14:L22">K14/J14</f>
        <v>0.8571428571428571</v>
      </c>
      <c r="M14" s="53">
        <v>0</v>
      </c>
      <c r="N14" s="14">
        <f aca="true" t="shared" si="15" ref="N14:N22">M14/J14</f>
        <v>0</v>
      </c>
      <c r="O14" s="53">
        <v>1</v>
      </c>
      <c r="P14" s="14">
        <f aca="true" t="shared" si="16" ref="P14:P22">O14/J14</f>
        <v>0.14285714285714285</v>
      </c>
      <c r="Q14" s="15">
        <f aca="true" t="shared" si="17" ref="Q14:Q22">J14/C14</f>
        <v>0.06481481481481481</v>
      </c>
    </row>
    <row r="15" spans="1:17" ht="15">
      <c r="A15" s="13" t="s">
        <v>25</v>
      </c>
      <c r="B15" s="45">
        <v>314</v>
      </c>
      <c r="C15" s="85">
        <f t="shared" si="9"/>
        <v>492</v>
      </c>
      <c r="D15" s="45">
        <v>307</v>
      </c>
      <c r="E15" s="14">
        <f t="shared" si="10"/>
        <v>0.6239837398373984</v>
      </c>
      <c r="F15" s="53">
        <v>157</v>
      </c>
      <c r="G15" s="15">
        <f t="shared" si="11"/>
        <v>0.31910569105691056</v>
      </c>
      <c r="H15" s="45">
        <v>28</v>
      </c>
      <c r="I15" s="15">
        <f t="shared" si="12"/>
        <v>0.056910569105691054</v>
      </c>
      <c r="J15" s="85">
        <f t="shared" si="13"/>
        <v>97</v>
      </c>
      <c r="K15" s="45">
        <v>52</v>
      </c>
      <c r="L15" s="14">
        <f t="shared" si="14"/>
        <v>0.5360824742268041</v>
      </c>
      <c r="M15" s="53">
        <v>35</v>
      </c>
      <c r="N15" s="14">
        <f t="shared" si="15"/>
        <v>0.36082474226804123</v>
      </c>
      <c r="O15" s="53">
        <v>10</v>
      </c>
      <c r="P15" s="14">
        <f t="shared" si="16"/>
        <v>0.10309278350515463</v>
      </c>
      <c r="Q15" s="15">
        <f t="shared" si="17"/>
        <v>0.19715447154471544</v>
      </c>
    </row>
    <row r="16" spans="1:17" ht="15">
      <c r="A16" s="13" t="s">
        <v>26</v>
      </c>
      <c r="B16" s="45">
        <v>244</v>
      </c>
      <c r="C16" s="85">
        <f t="shared" si="9"/>
        <v>393</v>
      </c>
      <c r="D16" s="45">
        <v>209</v>
      </c>
      <c r="E16" s="14">
        <f t="shared" si="10"/>
        <v>0.5318066157760815</v>
      </c>
      <c r="F16" s="53">
        <v>107</v>
      </c>
      <c r="G16" s="15">
        <f t="shared" si="11"/>
        <v>0.272264631043257</v>
      </c>
      <c r="H16" s="45">
        <v>77</v>
      </c>
      <c r="I16" s="15">
        <f t="shared" si="12"/>
        <v>0.19592875318066158</v>
      </c>
      <c r="J16" s="85">
        <f t="shared" si="13"/>
        <v>93</v>
      </c>
      <c r="K16" s="45">
        <v>44</v>
      </c>
      <c r="L16" s="14">
        <f t="shared" si="14"/>
        <v>0.4731182795698925</v>
      </c>
      <c r="M16" s="53">
        <v>25</v>
      </c>
      <c r="N16" s="14">
        <f t="shared" si="15"/>
        <v>0.26881720430107525</v>
      </c>
      <c r="O16" s="53">
        <v>24</v>
      </c>
      <c r="P16" s="14">
        <f t="shared" si="16"/>
        <v>0.25806451612903225</v>
      </c>
      <c r="Q16" s="15">
        <f t="shared" si="17"/>
        <v>0.2366412213740458</v>
      </c>
    </row>
    <row r="17" spans="1:17" ht="15">
      <c r="A17" s="13" t="s">
        <v>27</v>
      </c>
      <c r="B17" s="45">
        <v>49</v>
      </c>
      <c r="C17" s="85">
        <f t="shared" si="9"/>
        <v>76</v>
      </c>
      <c r="D17" s="45">
        <v>49</v>
      </c>
      <c r="E17" s="14">
        <f t="shared" si="10"/>
        <v>0.6447368421052632</v>
      </c>
      <c r="F17" s="53">
        <v>24</v>
      </c>
      <c r="G17" s="15">
        <f t="shared" si="11"/>
        <v>0.3157894736842105</v>
      </c>
      <c r="H17" s="45">
        <v>3</v>
      </c>
      <c r="I17" s="15">
        <f t="shared" si="12"/>
        <v>0.039473684210526314</v>
      </c>
      <c r="J17" s="85">
        <f t="shared" si="13"/>
        <v>14</v>
      </c>
      <c r="K17" s="45">
        <v>12</v>
      </c>
      <c r="L17" s="14">
        <f t="shared" si="14"/>
        <v>0.8571428571428571</v>
      </c>
      <c r="M17" s="53">
        <v>1</v>
      </c>
      <c r="N17" s="14">
        <f t="shared" si="15"/>
        <v>0.07142857142857142</v>
      </c>
      <c r="O17" s="53">
        <v>1</v>
      </c>
      <c r="P17" s="14">
        <f t="shared" si="16"/>
        <v>0.07142857142857142</v>
      </c>
      <c r="Q17" s="15">
        <f t="shared" si="17"/>
        <v>0.18421052631578946</v>
      </c>
    </row>
    <row r="18" spans="1:17" ht="15">
      <c r="A18" s="13" t="s">
        <v>28</v>
      </c>
      <c r="B18" s="45">
        <v>81</v>
      </c>
      <c r="C18" s="85">
        <f t="shared" si="9"/>
        <v>103</v>
      </c>
      <c r="D18" s="45">
        <v>80</v>
      </c>
      <c r="E18" s="14">
        <f t="shared" si="10"/>
        <v>0.7766990291262136</v>
      </c>
      <c r="F18" s="53">
        <v>20</v>
      </c>
      <c r="G18" s="15">
        <f t="shared" si="11"/>
        <v>0.1941747572815534</v>
      </c>
      <c r="H18" s="45">
        <v>3</v>
      </c>
      <c r="I18" s="15">
        <f t="shared" si="12"/>
        <v>0.02912621359223301</v>
      </c>
      <c r="J18" s="85">
        <f t="shared" si="13"/>
        <v>14</v>
      </c>
      <c r="K18" s="45">
        <v>7</v>
      </c>
      <c r="L18" s="14">
        <f t="shared" si="14"/>
        <v>0.5</v>
      </c>
      <c r="M18" s="53">
        <v>6</v>
      </c>
      <c r="N18" s="14">
        <f t="shared" si="15"/>
        <v>0.42857142857142855</v>
      </c>
      <c r="O18" s="53">
        <v>1</v>
      </c>
      <c r="P18" s="14">
        <f t="shared" si="16"/>
        <v>0.07142857142857142</v>
      </c>
      <c r="Q18" s="15">
        <f t="shared" si="17"/>
        <v>0.13592233009708737</v>
      </c>
    </row>
    <row r="19" spans="1:17" ht="15">
      <c r="A19" s="13" t="s">
        <v>29</v>
      </c>
      <c r="B19" s="45">
        <v>84</v>
      </c>
      <c r="C19" s="85">
        <f t="shared" si="9"/>
        <v>99</v>
      </c>
      <c r="D19" s="45">
        <v>81</v>
      </c>
      <c r="E19" s="14">
        <f t="shared" si="10"/>
        <v>0.8181818181818182</v>
      </c>
      <c r="F19" s="53">
        <v>10</v>
      </c>
      <c r="G19" s="15">
        <f t="shared" si="11"/>
        <v>0.10101010101010101</v>
      </c>
      <c r="H19" s="45">
        <v>8</v>
      </c>
      <c r="I19" s="15">
        <f t="shared" si="12"/>
        <v>0.08080808080808081</v>
      </c>
      <c r="J19" s="85">
        <f t="shared" si="13"/>
        <v>0</v>
      </c>
      <c r="K19" s="45">
        <v>0</v>
      </c>
      <c r="L19" s="14" t="e">
        <f t="shared" si="14"/>
        <v>#DIV/0!</v>
      </c>
      <c r="M19" s="53">
        <v>0</v>
      </c>
      <c r="N19" s="14" t="e">
        <f t="shared" si="15"/>
        <v>#DIV/0!</v>
      </c>
      <c r="O19" s="53">
        <v>0</v>
      </c>
      <c r="P19" s="14" t="e">
        <f t="shared" si="16"/>
        <v>#DIV/0!</v>
      </c>
      <c r="Q19" s="15">
        <f t="shared" si="17"/>
        <v>0</v>
      </c>
    </row>
    <row r="20" spans="1:17" ht="15">
      <c r="A20" s="13" t="s">
        <v>30</v>
      </c>
      <c r="B20" s="45">
        <v>90</v>
      </c>
      <c r="C20" s="85">
        <f t="shared" si="9"/>
        <v>101</v>
      </c>
      <c r="D20" s="45">
        <v>82</v>
      </c>
      <c r="E20" s="14">
        <f t="shared" si="10"/>
        <v>0.8118811881188119</v>
      </c>
      <c r="F20" s="53">
        <v>4</v>
      </c>
      <c r="G20" s="15">
        <f t="shared" si="11"/>
        <v>0.039603960396039604</v>
      </c>
      <c r="H20" s="45">
        <v>15</v>
      </c>
      <c r="I20" s="15">
        <f t="shared" si="12"/>
        <v>0.1485148514851485</v>
      </c>
      <c r="J20" s="85">
        <f t="shared" si="13"/>
        <v>1</v>
      </c>
      <c r="K20" s="45">
        <v>1</v>
      </c>
      <c r="L20" s="14">
        <f t="shared" si="14"/>
        <v>1</v>
      </c>
      <c r="M20" s="53">
        <v>0</v>
      </c>
      <c r="N20" s="14">
        <f t="shared" si="15"/>
        <v>0</v>
      </c>
      <c r="O20" s="53">
        <v>0</v>
      </c>
      <c r="P20" s="14">
        <f t="shared" si="16"/>
        <v>0</v>
      </c>
      <c r="Q20" s="15">
        <f t="shared" si="17"/>
        <v>0.009900990099009901</v>
      </c>
    </row>
    <row r="21" spans="1:17" ht="15">
      <c r="A21" s="13" t="s">
        <v>31</v>
      </c>
      <c r="B21" s="45">
        <v>259</v>
      </c>
      <c r="C21" s="85">
        <f t="shared" si="9"/>
        <v>380</v>
      </c>
      <c r="D21" s="45">
        <v>185</v>
      </c>
      <c r="E21" s="14">
        <f t="shared" si="10"/>
        <v>0.4868421052631579</v>
      </c>
      <c r="F21" s="53">
        <v>184</v>
      </c>
      <c r="G21" s="15">
        <f t="shared" si="11"/>
        <v>0.4842105263157895</v>
      </c>
      <c r="H21" s="45">
        <v>11</v>
      </c>
      <c r="I21" s="15">
        <f t="shared" si="12"/>
        <v>0.02894736842105263</v>
      </c>
      <c r="J21" s="85">
        <f t="shared" si="13"/>
        <v>76</v>
      </c>
      <c r="K21" s="45">
        <v>54</v>
      </c>
      <c r="L21" s="14">
        <f t="shared" si="14"/>
        <v>0.7105263157894737</v>
      </c>
      <c r="M21" s="53">
        <v>12</v>
      </c>
      <c r="N21" s="14">
        <f t="shared" si="15"/>
        <v>0.15789473684210525</v>
      </c>
      <c r="O21" s="53">
        <v>10</v>
      </c>
      <c r="P21" s="14">
        <f t="shared" si="16"/>
        <v>0.13157894736842105</v>
      </c>
      <c r="Q21" s="15">
        <f t="shared" si="17"/>
        <v>0.2</v>
      </c>
    </row>
    <row r="22" spans="1:17" ht="15.75">
      <c r="A22" s="7" t="s">
        <v>32</v>
      </c>
      <c r="B22" s="49">
        <f>SUM(B14:B21)</f>
        <v>1211</v>
      </c>
      <c r="C22" s="49">
        <f>SUM(C14:C21)</f>
        <v>1752</v>
      </c>
      <c r="D22" s="49">
        <f>SUM(D14:D21)</f>
        <v>1072</v>
      </c>
      <c r="E22" s="14">
        <f t="shared" si="10"/>
        <v>0.6118721461187214</v>
      </c>
      <c r="F22" s="49">
        <f>SUM(F14:F21)</f>
        <v>520</v>
      </c>
      <c r="G22" s="15">
        <f t="shared" si="11"/>
        <v>0.2968036529680365</v>
      </c>
      <c r="H22" s="49">
        <f>SUM(H14:H21)</f>
        <v>160</v>
      </c>
      <c r="I22" s="15">
        <f t="shared" si="12"/>
        <v>0.091324200913242</v>
      </c>
      <c r="J22" s="49">
        <f>SUM(J14:J21)</f>
        <v>302</v>
      </c>
      <c r="K22" s="49">
        <f>SUM(K14:K21)</f>
        <v>176</v>
      </c>
      <c r="L22" s="14">
        <f t="shared" si="14"/>
        <v>0.5827814569536424</v>
      </c>
      <c r="M22" s="49">
        <f>SUM(M14:M21)</f>
        <v>79</v>
      </c>
      <c r="N22" s="14">
        <f t="shared" si="15"/>
        <v>0.26158940397350994</v>
      </c>
      <c r="O22" s="49">
        <f>SUM(O14:O21)</f>
        <v>47</v>
      </c>
      <c r="P22" s="14">
        <f t="shared" si="16"/>
        <v>0.15562913907284767</v>
      </c>
      <c r="Q22" s="16">
        <f t="shared" si="17"/>
        <v>0.1723744292237443</v>
      </c>
    </row>
    <row r="23" spans="1:17" ht="15">
      <c r="A23" s="17"/>
      <c r="B23" s="47"/>
      <c r="C23" s="47"/>
      <c r="D23" s="47"/>
      <c r="E23" s="18"/>
      <c r="F23" s="54"/>
      <c r="G23" s="19"/>
      <c r="H23" s="55"/>
      <c r="I23" s="19"/>
      <c r="J23" s="47"/>
      <c r="K23" s="47"/>
      <c r="L23" s="18"/>
      <c r="M23" s="54"/>
      <c r="N23" s="18"/>
      <c r="O23" s="54"/>
      <c r="P23" s="18"/>
      <c r="Q23" s="19"/>
    </row>
    <row r="24" spans="1:17" ht="15">
      <c r="A24" s="13" t="s">
        <v>33</v>
      </c>
      <c r="B24" s="45">
        <v>38</v>
      </c>
      <c r="C24" s="85">
        <f aca="true" t="shared" si="18" ref="C24:C32">SUM(D24+F24+H24)</f>
        <v>31</v>
      </c>
      <c r="D24" s="45">
        <v>29</v>
      </c>
      <c r="E24" s="14">
        <f aca="true" t="shared" si="19" ref="E24:E33">D24/C24</f>
        <v>0.9354838709677419</v>
      </c>
      <c r="F24" s="53">
        <v>0</v>
      </c>
      <c r="G24" s="15">
        <f aca="true" t="shared" si="20" ref="G24:G33">F24/C24</f>
        <v>0</v>
      </c>
      <c r="H24" s="45">
        <v>2</v>
      </c>
      <c r="I24" s="15">
        <f aca="true" t="shared" si="21" ref="I24:I33">H24/C24</f>
        <v>0.06451612903225806</v>
      </c>
      <c r="J24" s="85">
        <f aca="true" t="shared" si="22" ref="J24:J32">SUM(K24+M24+O24)</f>
        <v>4</v>
      </c>
      <c r="K24" s="45">
        <v>4</v>
      </c>
      <c r="L24" s="14">
        <f aca="true" t="shared" si="23" ref="L24:L33">K24/J24</f>
        <v>1</v>
      </c>
      <c r="M24" s="53">
        <v>0</v>
      </c>
      <c r="N24" s="14">
        <f aca="true" t="shared" si="24" ref="N24:N33">M24/J24</f>
        <v>0</v>
      </c>
      <c r="O24" s="53">
        <v>0</v>
      </c>
      <c r="P24" s="14">
        <f aca="true" t="shared" si="25" ref="P24:P33">O24/J24</f>
        <v>0</v>
      </c>
      <c r="Q24" s="15">
        <f aca="true" t="shared" si="26" ref="Q24:Q33">J24/C24</f>
        <v>0.12903225806451613</v>
      </c>
    </row>
    <row r="25" spans="1:17" ht="15">
      <c r="A25" s="13" t="s">
        <v>34</v>
      </c>
      <c r="B25" s="45">
        <v>34</v>
      </c>
      <c r="C25" s="85">
        <f t="shared" si="18"/>
        <v>25</v>
      </c>
      <c r="D25" s="45">
        <v>25</v>
      </c>
      <c r="E25" s="14">
        <f t="shared" si="19"/>
        <v>1</v>
      </c>
      <c r="F25" s="53">
        <v>0</v>
      </c>
      <c r="G25" s="15">
        <f t="shared" si="20"/>
        <v>0</v>
      </c>
      <c r="H25" s="45">
        <v>0</v>
      </c>
      <c r="I25" s="15">
        <f t="shared" si="21"/>
        <v>0</v>
      </c>
      <c r="J25" s="85">
        <f t="shared" si="22"/>
        <v>6</v>
      </c>
      <c r="K25" s="45">
        <v>6</v>
      </c>
      <c r="L25" s="14">
        <f t="shared" si="23"/>
        <v>1</v>
      </c>
      <c r="M25" s="53">
        <v>0</v>
      </c>
      <c r="N25" s="14">
        <f t="shared" si="24"/>
        <v>0</v>
      </c>
      <c r="O25" s="53">
        <v>0</v>
      </c>
      <c r="P25" s="14">
        <f t="shared" si="25"/>
        <v>0</v>
      </c>
      <c r="Q25" s="15">
        <f t="shared" si="26"/>
        <v>0.24</v>
      </c>
    </row>
    <row r="26" spans="1:17" ht="15">
      <c r="A26" s="13" t="s">
        <v>35</v>
      </c>
      <c r="B26" s="45">
        <v>36</v>
      </c>
      <c r="C26" s="85">
        <f t="shared" si="18"/>
        <v>34</v>
      </c>
      <c r="D26" s="45">
        <v>31</v>
      </c>
      <c r="E26" s="14">
        <f t="shared" si="19"/>
        <v>0.9117647058823529</v>
      </c>
      <c r="F26" s="53">
        <v>2</v>
      </c>
      <c r="G26" s="15">
        <f t="shared" si="20"/>
        <v>0.058823529411764705</v>
      </c>
      <c r="H26" s="45">
        <v>1</v>
      </c>
      <c r="I26" s="15">
        <f t="shared" si="21"/>
        <v>0.029411764705882353</v>
      </c>
      <c r="J26" s="85">
        <f t="shared" si="22"/>
        <v>1</v>
      </c>
      <c r="K26" s="45">
        <v>1</v>
      </c>
      <c r="L26" s="14">
        <f t="shared" si="23"/>
        <v>1</v>
      </c>
      <c r="M26" s="53">
        <v>0</v>
      </c>
      <c r="N26" s="14">
        <f t="shared" si="24"/>
        <v>0</v>
      </c>
      <c r="O26" s="53">
        <v>0</v>
      </c>
      <c r="P26" s="14">
        <f t="shared" si="25"/>
        <v>0</v>
      </c>
      <c r="Q26" s="15">
        <f t="shared" si="26"/>
        <v>0.029411764705882353</v>
      </c>
    </row>
    <row r="27" spans="1:17" ht="15">
      <c r="A27" s="13" t="s">
        <v>36</v>
      </c>
      <c r="B27" s="45">
        <v>39</v>
      </c>
      <c r="C27" s="85">
        <f t="shared" si="18"/>
        <v>45</v>
      </c>
      <c r="D27" s="45">
        <v>33</v>
      </c>
      <c r="E27" s="14">
        <f t="shared" si="19"/>
        <v>0.7333333333333333</v>
      </c>
      <c r="F27" s="53">
        <v>7</v>
      </c>
      <c r="G27" s="15">
        <f t="shared" si="20"/>
        <v>0.15555555555555556</v>
      </c>
      <c r="H27" s="45">
        <v>5</v>
      </c>
      <c r="I27" s="15">
        <f t="shared" si="21"/>
        <v>0.1111111111111111</v>
      </c>
      <c r="J27" s="85">
        <f t="shared" si="22"/>
        <v>3</v>
      </c>
      <c r="K27" s="45">
        <v>2</v>
      </c>
      <c r="L27" s="14">
        <f t="shared" si="23"/>
        <v>0.6666666666666666</v>
      </c>
      <c r="M27" s="53">
        <v>1</v>
      </c>
      <c r="N27" s="14">
        <f t="shared" si="24"/>
        <v>0.3333333333333333</v>
      </c>
      <c r="O27" s="53">
        <v>0</v>
      </c>
      <c r="P27" s="14">
        <f t="shared" si="25"/>
        <v>0</v>
      </c>
      <c r="Q27" s="15">
        <f t="shared" si="26"/>
        <v>0.06666666666666667</v>
      </c>
    </row>
    <row r="28" spans="1:17" ht="15">
      <c r="A28" s="13" t="s">
        <v>37</v>
      </c>
      <c r="B28" s="45">
        <v>16</v>
      </c>
      <c r="C28" s="85">
        <f t="shared" si="18"/>
        <v>17</v>
      </c>
      <c r="D28" s="45">
        <v>17</v>
      </c>
      <c r="E28" s="14">
        <f t="shared" si="19"/>
        <v>1</v>
      </c>
      <c r="F28" s="53">
        <v>0</v>
      </c>
      <c r="G28" s="15">
        <f t="shared" si="20"/>
        <v>0</v>
      </c>
      <c r="H28" s="45">
        <v>0</v>
      </c>
      <c r="I28" s="15">
        <f t="shared" si="21"/>
        <v>0</v>
      </c>
      <c r="J28" s="85">
        <f t="shared" si="22"/>
        <v>0</v>
      </c>
      <c r="K28" s="45">
        <v>0</v>
      </c>
      <c r="L28" s="14" t="e">
        <f t="shared" si="23"/>
        <v>#DIV/0!</v>
      </c>
      <c r="M28" s="53">
        <v>0</v>
      </c>
      <c r="N28" s="14" t="e">
        <f t="shared" si="24"/>
        <v>#DIV/0!</v>
      </c>
      <c r="O28" s="53">
        <v>0</v>
      </c>
      <c r="P28" s="14" t="e">
        <f t="shared" si="25"/>
        <v>#DIV/0!</v>
      </c>
      <c r="Q28" s="15">
        <f t="shared" si="26"/>
        <v>0</v>
      </c>
    </row>
    <row r="29" spans="1:17" ht="15">
      <c r="A29" s="13" t="s">
        <v>38</v>
      </c>
      <c r="B29" s="45">
        <v>56</v>
      </c>
      <c r="C29" s="85">
        <f t="shared" si="18"/>
        <v>57</v>
      </c>
      <c r="D29" s="45">
        <v>46</v>
      </c>
      <c r="E29" s="14">
        <f t="shared" si="19"/>
        <v>0.8070175438596491</v>
      </c>
      <c r="F29" s="53">
        <v>6</v>
      </c>
      <c r="G29" s="15">
        <f t="shared" si="20"/>
        <v>0.10526315789473684</v>
      </c>
      <c r="H29" s="45">
        <v>5</v>
      </c>
      <c r="I29" s="15">
        <f t="shared" si="21"/>
        <v>0.08771929824561403</v>
      </c>
      <c r="J29" s="85">
        <f t="shared" si="22"/>
        <v>11</v>
      </c>
      <c r="K29" s="45">
        <v>10</v>
      </c>
      <c r="L29" s="14">
        <f t="shared" si="23"/>
        <v>0.9090909090909091</v>
      </c>
      <c r="M29" s="53">
        <v>0</v>
      </c>
      <c r="N29" s="14">
        <f t="shared" si="24"/>
        <v>0</v>
      </c>
      <c r="O29" s="53">
        <v>1</v>
      </c>
      <c r="P29" s="14">
        <f t="shared" si="25"/>
        <v>0.09090909090909091</v>
      </c>
      <c r="Q29" s="15">
        <f t="shared" si="26"/>
        <v>0.19298245614035087</v>
      </c>
    </row>
    <row r="30" spans="1:17" ht="15">
      <c r="A30" s="13" t="s">
        <v>39</v>
      </c>
      <c r="B30" s="45">
        <v>297</v>
      </c>
      <c r="C30" s="85">
        <f t="shared" si="18"/>
        <v>379</v>
      </c>
      <c r="D30" s="45">
        <v>306</v>
      </c>
      <c r="E30" s="14">
        <f t="shared" si="19"/>
        <v>0.8073878627968337</v>
      </c>
      <c r="F30" s="53">
        <v>16</v>
      </c>
      <c r="G30" s="15">
        <f t="shared" si="20"/>
        <v>0.04221635883905013</v>
      </c>
      <c r="H30" s="45">
        <v>57</v>
      </c>
      <c r="I30" s="15">
        <f t="shared" si="21"/>
        <v>0.1503957783641161</v>
      </c>
      <c r="J30" s="85">
        <f t="shared" si="22"/>
        <v>120</v>
      </c>
      <c r="K30" s="45">
        <v>101</v>
      </c>
      <c r="L30" s="14">
        <f t="shared" si="23"/>
        <v>0.8416666666666667</v>
      </c>
      <c r="M30" s="53">
        <v>4</v>
      </c>
      <c r="N30" s="14">
        <f t="shared" si="24"/>
        <v>0.03333333333333333</v>
      </c>
      <c r="O30" s="53">
        <v>15</v>
      </c>
      <c r="P30" s="14">
        <f t="shared" si="25"/>
        <v>0.125</v>
      </c>
      <c r="Q30" s="15">
        <f t="shared" si="26"/>
        <v>0.316622691292876</v>
      </c>
    </row>
    <row r="31" spans="1:17" ht="15">
      <c r="A31" s="13" t="s">
        <v>40</v>
      </c>
      <c r="B31" s="45">
        <v>43</v>
      </c>
      <c r="C31" s="85">
        <f t="shared" si="18"/>
        <v>53</v>
      </c>
      <c r="D31" s="45">
        <v>49</v>
      </c>
      <c r="E31" s="14">
        <f t="shared" si="19"/>
        <v>0.9245283018867925</v>
      </c>
      <c r="F31" s="53">
        <v>1</v>
      </c>
      <c r="G31" s="15">
        <f t="shared" si="20"/>
        <v>0.018867924528301886</v>
      </c>
      <c r="H31" s="45">
        <v>3</v>
      </c>
      <c r="I31" s="15">
        <f t="shared" si="21"/>
        <v>0.05660377358490566</v>
      </c>
      <c r="J31" s="85">
        <f t="shared" si="22"/>
        <v>4</v>
      </c>
      <c r="K31" s="45">
        <v>3</v>
      </c>
      <c r="L31" s="14">
        <f t="shared" si="23"/>
        <v>0.75</v>
      </c>
      <c r="M31" s="53">
        <v>0</v>
      </c>
      <c r="N31" s="14">
        <f t="shared" si="24"/>
        <v>0</v>
      </c>
      <c r="O31" s="53">
        <v>1</v>
      </c>
      <c r="P31" s="14">
        <f t="shared" si="25"/>
        <v>0.25</v>
      </c>
      <c r="Q31" s="15">
        <f t="shared" si="26"/>
        <v>0.07547169811320754</v>
      </c>
    </row>
    <row r="32" spans="1:17" ht="15">
      <c r="A32" s="13" t="s">
        <v>41</v>
      </c>
      <c r="B32" s="45"/>
      <c r="C32" s="85">
        <f t="shared" si="18"/>
        <v>0</v>
      </c>
      <c r="D32" s="45"/>
      <c r="E32" s="14" t="e">
        <f t="shared" si="19"/>
        <v>#DIV/0!</v>
      </c>
      <c r="F32" s="53"/>
      <c r="G32" s="15" t="e">
        <f t="shared" si="20"/>
        <v>#DIV/0!</v>
      </c>
      <c r="H32" s="45"/>
      <c r="I32" s="15" t="e">
        <f t="shared" si="21"/>
        <v>#DIV/0!</v>
      </c>
      <c r="J32" s="85">
        <f t="shared" si="22"/>
        <v>0</v>
      </c>
      <c r="K32" s="45"/>
      <c r="L32" s="14" t="e">
        <f t="shared" si="23"/>
        <v>#DIV/0!</v>
      </c>
      <c r="M32" s="53"/>
      <c r="N32" s="14" t="e">
        <f t="shared" si="24"/>
        <v>#DIV/0!</v>
      </c>
      <c r="O32" s="53"/>
      <c r="P32" s="14" t="e">
        <f t="shared" si="25"/>
        <v>#DIV/0!</v>
      </c>
      <c r="Q32" s="15" t="e">
        <f t="shared" si="26"/>
        <v>#DIV/0!</v>
      </c>
    </row>
    <row r="33" spans="1:17" ht="15.75">
      <c r="A33" s="7" t="s">
        <v>42</v>
      </c>
      <c r="B33" s="49">
        <f>SUM(B24:B32)</f>
        <v>559</v>
      </c>
      <c r="C33" s="49">
        <f>SUM(C24:C32)</f>
        <v>641</v>
      </c>
      <c r="D33" s="49">
        <f>SUM(D24:D32)</f>
        <v>536</v>
      </c>
      <c r="E33" s="14">
        <f t="shared" si="19"/>
        <v>0.8361934477379095</v>
      </c>
      <c r="F33" s="49">
        <f>SUM(F24:F32)</f>
        <v>32</v>
      </c>
      <c r="G33" s="15">
        <f t="shared" si="20"/>
        <v>0.0499219968798752</v>
      </c>
      <c r="H33" s="49">
        <f>SUM(H24:H32)</f>
        <v>73</v>
      </c>
      <c r="I33" s="15">
        <f t="shared" si="21"/>
        <v>0.11388455538221529</v>
      </c>
      <c r="J33" s="49">
        <f>SUM(J24:J32)</f>
        <v>149</v>
      </c>
      <c r="K33" s="49">
        <f>SUM(K24:K32)</f>
        <v>127</v>
      </c>
      <c r="L33" s="14">
        <f t="shared" si="23"/>
        <v>0.8523489932885906</v>
      </c>
      <c r="M33" s="49">
        <f>SUM(M24:M32)</f>
        <v>5</v>
      </c>
      <c r="N33" s="14">
        <f t="shared" si="24"/>
        <v>0.03355704697986577</v>
      </c>
      <c r="O33" s="49">
        <f>SUM(O24:O32)</f>
        <v>17</v>
      </c>
      <c r="P33" s="14">
        <f t="shared" si="25"/>
        <v>0.11409395973154363</v>
      </c>
      <c r="Q33" s="16">
        <f t="shared" si="26"/>
        <v>0.23244929797191888</v>
      </c>
    </row>
    <row r="34" spans="1:17" ht="15.75">
      <c r="A34" s="23"/>
      <c r="B34" s="48"/>
      <c r="C34" s="48"/>
      <c r="D34" s="48"/>
      <c r="E34" s="24"/>
      <c r="F34" s="48"/>
      <c r="G34" s="25"/>
      <c r="H34" s="48"/>
      <c r="I34" s="25"/>
      <c r="J34" s="48"/>
      <c r="K34" s="48"/>
      <c r="L34" s="24"/>
      <c r="M34" s="48"/>
      <c r="N34" s="24"/>
      <c r="O34" s="48"/>
      <c r="P34" s="24"/>
      <c r="Q34" s="26"/>
    </row>
    <row r="35" spans="1:17" ht="15.75">
      <c r="A35" s="7" t="s">
        <v>43</v>
      </c>
      <c r="B35" s="49">
        <f>B12+B22+B33</f>
        <v>2605</v>
      </c>
      <c r="C35" s="49">
        <f>C12+C22+C33</f>
        <v>3487</v>
      </c>
      <c r="D35" s="49">
        <f>D12+D22+D33</f>
        <v>2245</v>
      </c>
      <c r="E35" s="14">
        <f>D35/C35</f>
        <v>0.6438199024949813</v>
      </c>
      <c r="F35" s="49">
        <f>F12+F22+F33</f>
        <v>819</v>
      </c>
      <c r="G35" s="15">
        <f>F35/C35</f>
        <v>0.23487238313736736</v>
      </c>
      <c r="H35" s="49">
        <f>H12+H22+H33</f>
        <v>423</v>
      </c>
      <c r="I35" s="15">
        <f>H35/C35</f>
        <v>0.12130771436765128</v>
      </c>
      <c r="J35" s="49">
        <f>J12+J22+J33</f>
        <v>747</v>
      </c>
      <c r="K35" s="49">
        <f>K12+K22+K33</f>
        <v>457</v>
      </c>
      <c r="L35" s="14">
        <f>K35/J35</f>
        <v>0.6117804551539491</v>
      </c>
      <c r="M35" s="49">
        <f>M12+M22+M33</f>
        <v>174</v>
      </c>
      <c r="N35" s="14">
        <f>M35/J35</f>
        <v>0.23293172690763053</v>
      </c>
      <c r="O35" s="49">
        <f>O12+O22+O33</f>
        <v>116</v>
      </c>
      <c r="P35" s="14">
        <f>O35/J35</f>
        <v>0.15528781793842034</v>
      </c>
      <c r="Q35" s="16">
        <f>J35/C35</f>
        <v>0.21422426154287352</v>
      </c>
    </row>
    <row r="36" spans="1:17" ht="15.75">
      <c r="A36" s="23"/>
      <c r="B36" s="48"/>
      <c r="C36" s="48"/>
      <c r="D36" s="48"/>
      <c r="E36" s="24"/>
      <c r="F36" s="48"/>
      <c r="G36" s="25"/>
      <c r="H36" s="48"/>
      <c r="I36" s="25"/>
      <c r="J36" s="48"/>
      <c r="K36" s="48"/>
      <c r="L36" s="24"/>
      <c r="M36" s="48"/>
      <c r="N36" s="24"/>
      <c r="O36" s="48"/>
      <c r="P36" s="24"/>
      <c r="Q36" s="26"/>
    </row>
    <row r="37" spans="1:17" ht="15">
      <c r="A37" s="13" t="s">
        <v>44</v>
      </c>
      <c r="B37" s="45"/>
      <c r="C37" s="85">
        <f>SUM(D37+F37+H37)</f>
        <v>0</v>
      </c>
      <c r="D37" s="45"/>
      <c r="E37" s="14" t="e">
        <f>D37/C37</f>
        <v>#DIV/0!</v>
      </c>
      <c r="F37" s="53"/>
      <c r="G37" s="15" t="e">
        <f>F37/C37</f>
        <v>#DIV/0!</v>
      </c>
      <c r="H37" s="45"/>
      <c r="I37" s="15" t="e">
        <f>H37/C37</f>
        <v>#DIV/0!</v>
      </c>
      <c r="J37" s="85">
        <f>SUM(K37+M37+O37)</f>
        <v>0</v>
      </c>
      <c r="K37" s="45"/>
      <c r="L37" s="14" t="e">
        <f>K37/J37</f>
        <v>#DIV/0!</v>
      </c>
      <c r="M37" s="53"/>
      <c r="N37" s="14" t="e">
        <f>M37/J37</f>
        <v>#DIV/0!</v>
      </c>
      <c r="O37" s="53"/>
      <c r="P37" s="14" t="e">
        <f>O37/J37</f>
        <v>#DIV/0!</v>
      </c>
      <c r="Q37" s="15" t="e">
        <f>J37/C37</f>
        <v>#DIV/0!</v>
      </c>
    </row>
    <row r="38" spans="1:17" ht="15">
      <c r="A38" s="13" t="s">
        <v>45</v>
      </c>
      <c r="B38" s="45">
        <v>103</v>
      </c>
      <c r="C38" s="85">
        <f>SUM(D38+F38+H38)</f>
        <v>142</v>
      </c>
      <c r="D38" s="45">
        <v>61</v>
      </c>
      <c r="E38" s="14">
        <f>D38/C38</f>
        <v>0.4295774647887324</v>
      </c>
      <c r="F38" s="53">
        <v>80</v>
      </c>
      <c r="G38" s="15">
        <f>F38/C38</f>
        <v>0.5633802816901409</v>
      </c>
      <c r="H38" s="45">
        <v>1</v>
      </c>
      <c r="I38" s="15">
        <f>H38/C38</f>
        <v>0.007042253521126761</v>
      </c>
      <c r="J38" s="85">
        <f>SUM(K38+M38+O38)</f>
        <v>33</v>
      </c>
      <c r="K38" s="45">
        <v>16</v>
      </c>
      <c r="L38" s="14">
        <f>K38/J38</f>
        <v>0.48484848484848486</v>
      </c>
      <c r="M38" s="53">
        <v>16</v>
      </c>
      <c r="N38" s="14">
        <f>M38/J38</f>
        <v>0.48484848484848486</v>
      </c>
      <c r="O38" s="53">
        <v>1</v>
      </c>
      <c r="P38" s="14">
        <f>O38/J38</f>
        <v>0.030303030303030304</v>
      </c>
      <c r="Q38" s="15">
        <f>J38/C38</f>
        <v>0.2323943661971831</v>
      </c>
    </row>
    <row r="39" spans="1:17" ht="15">
      <c r="A39" s="13" t="s">
        <v>46</v>
      </c>
      <c r="B39" s="45">
        <v>287</v>
      </c>
      <c r="C39" s="85">
        <f>SUM(D39+F39+H39)</f>
        <v>346</v>
      </c>
      <c r="D39" s="45">
        <v>292</v>
      </c>
      <c r="E39" s="14">
        <f>D39/C39</f>
        <v>0.8439306358381503</v>
      </c>
      <c r="F39" s="53">
        <v>29</v>
      </c>
      <c r="G39" s="15">
        <f>F39/C39</f>
        <v>0.0838150289017341</v>
      </c>
      <c r="H39" s="45">
        <v>25</v>
      </c>
      <c r="I39" s="15">
        <f>H39/C39</f>
        <v>0.07225433526011561</v>
      </c>
      <c r="J39" s="85">
        <f>SUM(K39+M39+O39)</f>
        <v>62</v>
      </c>
      <c r="K39" s="45">
        <v>34</v>
      </c>
      <c r="L39" s="14">
        <f>K39/J39</f>
        <v>0.5483870967741935</v>
      </c>
      <c r="M39" s="53">
        <v>13</v>
      </c>
      <c r="N39" s="14">
        <f>M39/J39</f>
        <v>0.20967741935483872</v>
      </c>
      <c r="O39" s="53">
        <v>15</v>
      </c>
      <c r="P39" s="14">
        <f>O39/J39</f>
        <v>0.24193548387096775</v>
      </c>
      <c r="Q39" s="15">
        <f>J39/C39</f>
        <v>0.1791907514450867</v>
      </c>
    </row>
    <row r="40" spans="1:17" ht="15.75">
      <c r="A40" s="7" t="s">
        <v>47</v>
      </c>
      <c r="B40" s="49">
        <f>SUM(B37:B39)</f>
        <v>390</v>
      </c>
      <c r="C40" s="49">
        <f>SUM(C37:C39)</f>
        <v>488</v>
      </c>
      <c r="D40" s="49">
        <f>SUM(D37:D39)</f>
        <v>353</v>
      </c>
      <c r="E40" s="14">
        <f>D40/C40</f>
        <v>0.7233606557377049</v>
      </c>
      <c r="F40" s="49">
        <f>SUM(F37:F39)</f>
        <v>109</v>
      </c>
      <c r="G40" s="15">
        <f>F40/C40</f>
        <v>0.22336065573770492</v>
      </c>
      <c r="H40" s="49">
        <f>SUM(H37:H39)</f>
        <v>26</v>
      </c>
      <c r="I40" s="15">
        <f>H40/C40</f>
        <v>0.05327868852459016</v>
      </c>
      <c r="J40" s="49">
        <f>SUM(J37:J39)</f>
        <v>95</v>
      </c>
      <c r="K40" s="49">
        <f>SUM(K37:K39)</f>
        <v>50</v>
      </c>
      <c r="L40" s="14">
        <f>K40/J40</f>
        <v>0.5263157894736842</v>
      </c>
      <c r="M40" s="49">
        <f>SUM(M37:M39)</f>
        <v>29</v>
      </c>
      <c r="N40" s="14">
        <f>M40/J40</f>
        <v>0.30526315789473685</v>
      </c>
      <c r="O40" s="49">
        <f>SUM(O37:O39)</f>
        <v>16</v>
      </c>
      <c r="P40" s="14">
        <f>O40/J40</f>
        <v>0.16842105263157894</v>
      </c>
      <c r="Q40" s="16">
        <f>J40/C40</f>
        <v>0.19467213114754098</v>
      </c>
    </row>
    <row r="41" spans="1:17" ht="15.75">
      <c r="A41" s="20"/>
      <c r="B41" s="50"/>
      <c r="C41" s="47"/>
      <c r="D41" s="47"/>
      <c r="E41" s="18"/>
      <c r="F41" s="54"/>
      <c r="G41" s="19"/>
      <c r="H41" s="55"/>
      <c r="I41" s="19"/>
      <c r="J41" s="47"/>
      <c r="K41" s="47"/>
      <c r="L41" s="18"/>
      <c r="M41" s="54"/>
      <c r="N41" s="18"/>
      <c r="O41" s="54"/>
      <c r="P41" s="18"/>
      <c r="Q41" s="19"/>
    </row>
    <row r="42" spans="1:17" ht="15">
      <c r="A42" s="13" t="s">
        <v>48</v>
      </c>
      <c r="B42" s="45">
        <v>70</v>
      </c>
      <c r="C42" s="85">
        <f aca="true" t="shared" si="27" ref="C42:C47">SUM(D42+F42+H42)</f>
        <v>115</v>
      </c>
      <c r="D42" s="45">
        <v>94</v>
      </c>
      <c r="E42" s="14">
        <f aca="true" t="shared" si="28" ref="E42:E48">D42/C42</f>
        <v>0.8173913043478261</v>
      </c>
      <c r="F42" s="53">
        <v>19</v>
      </c>
      <c r="G42" s="15">
        <f aca="true" t="shared" si="29" ref="G42:G48">F42/C42</f>
        <v>0.16521739130434782</v>
      </c>
      <c r="H42" s="45">
        <v>2</v>
      </c>
      <c r="I42" s="15">
        <f aca="true" t="shared" si="30" ref="I42:I48">H42/C42</f>
        <v>0.017391304347826087</v>
      </c>
      <c r="J42" s="85">
        <f aca="true" t="shared" si="31" ref="J42:J47">SUM(K42+M42+O42)</f>
        <v>28</v>
      </c>
      <c r="K42" s="45">
        <v>26</v>
      </c>
      <c r="L42" s="14">
        <f aca="true" t="shared" si="32" ref="L42:L48">K42/J42</f>
        <v>0.9285714285714286</v>
      </c>
      <c r="M42" s="53">
        <v>1</v>
      </c>
      <c r="N42" s="14">
        <f aca="true" t="shared" si="33" ref="N42:N48">M42/J42</f>
        <v>0.03571428571428571</v>
      </c>
      <c r="O42" s="53">
        <v>1</v>
      </c>
      <c r="P42" s="14">
        <f aca="true" t="shared" si="34" ref="P42:P48">O42/J42</f>
        <v>0.03571428571428571</v>
      </c>
      <c r="Q42" s="15">
        <f aca="true" t="shared" si="35" ref="Q42:Q48">J42/C42</f>
        <v>0.24347826086956523</v>
      </c>
    </row>
    <row r="43" spans="1:17" ht="15">
      <c r="A43" s="13" t="s">
        <v>49</v>
      </c>
      <c r="B43" s="45">
        <v>111</v>
      </c>
      <c r="C43" s="85">
        <f t="shared" si="27"/>
        <v>153</v>
      </c>
      <c r="D43" s="45">
        <v>108</v>
      </c>
      <c r="E43" s="14">
        <f t="shared" si="28"/>
        <v>0.7058823529411765</v>
      </c>
      <c r="F43" s="53">
        <v>5</v>
      </c>
      <c r="G43" s="15">
        <f t="shared" si="29"/>
        <v>0.032679738562091505</v>
      </c>
      <c r="H43" s="45">
        <v>40</v>
      </c>
      <c r="I43" s="15">
        <f t="shared" si="30"/>
        <v>0.26143790849673204</v>
      </c>
      <c r="J43" s="85">
        <f t="shared" si="31"/>
        <v>10</v>
      </c>
      <c r="K43" s="45">
        <v>7</v>
      </c>
      <c r="L43" s="14">
        <f t="shared" si="32"/>
        <v>0.7</v>
      </c>
      <c r="M43" s="53">
        <v>0</v>
      </c>
      <c r="N43" s="14">
        <f t="shared" si="33"/>
        <v>0</v>
      </c>
      <c r="O43" s="53">
        <v>3</v>
      </c>
      <c r="P43" s="14">
        <f t="shared" si="34"/>
        <v>0.3</v>
      </c>
      <c r="Q43" s="15">
        <f t="shared" si="35"/>
        <v>0.06535947712418301</v>
      </c>
    </row>
    <row r="44" spans="1:17" ht="15">
      <c r="A44" s="13" t="s">
        <v>50</v>
      </c>
      <c r="B44" s="45">
        <v>162</v>
      </c>
      <c r="C44" s="85">
        <f t="shared" si="27"/>
        <v>182</v>
      </c>
      <c r="D44" s="45">
        <v>162</v>
      </c>
      <c r="E44" s="14">
        <f t="shared" si="28"/>
        <v>0.8901098901098901</v>
      </c>
      <c r="F44" s="53">
        <v>5</v>
      </c>
      <c r="G44" s="15">
        <f t="shared" si="29"/>
        <v>0.027472527472527472</v>
      </c>
      <c r="H44" s="45">
        <v>15</v>
      </c>
      <c r="I44" s="15">
        <f t="shared" si="30"/>
        <v>0.08241758241758242</v>
      </c>
      <c r="J44" s="85">
        <f t="shared" si="31"/>
        <v>40</v>
      </c>
      <c r="K44" s="45">
        <v>33</v>
      </c>
      <c r="L44" s="14">
        <f t="shared" si="32"/>
        <v>0.825</v>
      </c>
      <c r="M44" s="53">
        <v>1</v>
      </c>
      <c r="N44" s="14">
        <f t="shared" si="33"/>
        <v>0.025</v>
      </c>
      <c r="O44" s="53">
        <v>6</v>
      </c>
      <c r="P44" s="14">
        <f t="shared" si="34"/>
        <v>0.15</v>
      </c>
      <c r="Q44" s="15">
        <f t="shared" si="35"/>
        <v>0.21978021978021978</v>
      </c>
    </row>
    <row r="45" spans="1:17" ht="15">
      <c r="A45" s="13" t="s">
        <v>51</v>
      </c>
      <c r="B45" s="45">
        <v>144</v>
      </c>
      <c r="C45" s="85">
        <f t="shared" si="27"/>
        <v>152</v>
      </c>
      <c r="D45" s="45">
        <v>134</v>
      </c>
      <c r="E45" s="14">
        <f t="shared" si="28"/>
        <v>0.881578947368421</v>
      </c>
      <c r="F45" s="53">
        <v>12</v>
      </c>
      <c r="G45" s="15">
        <f t="shared" si="29"/>
        <v>0.07894736842105263</v>
      </c>
      <c r="H45" s="45">
        <v>6</v>
      </c>
      <c r="I45" s="15">
        <f t="shared" si="30"/>
        <v>0.039473684210526314</v>
      </c>
      <c r="J45" s="85">
        <f t="shared" si="31"/>
        <v>27</v>
      </c>
      <c r="K45" s="45">
        <v>14</v>
      </c>
      <c r="L45" s="14">
        <f t="shared" si="32"/>
        <v>0.5185185185185185</v>
      </c>
      <c r="M45" s="53">
        <v>7</v>
      </c>
      <c r="N45" s="14">
        <f t="shared" si="33"/>
        <v>0.25925925925925924</v>
      </c>
      <c r="O45" s="53">
        <v>6</v>
      </c>
      <c r="P45" s="14">
        <f t="shared" si="34"/>
        <v>0.2222222222222222</v>
      </c>
      <c r="Q45" s="15">
        <f t="shared" si="35"/>
        <v>0.17763157894736842</v>
      </c>
    </row>
    <row r="46" spans="1:17" ht="15">
      <c r="A46" s="13" t="s">
        <v>52</v>
      </c>
      <c r="B46" s="45">
        <v>80</v>
      </c>
      <c r="C46" s="85">
        <f t="shared" si="27"/>
        <v>100</v>
      </c>
      <c r="D46" s="45">
        <v>100</v>
      </c>
      <c r="E46" s="14">
        <f t="shared" si="28"/>
        <v>1</v>
      </c>
      <c r="F46" s="53">
        <v>0</v>
      </c>
      <c r="G46" s="15">
        <f t="shared" si="29"/>
        <v>0</v>
      </c>
      <c r="H46" s="45">
        <v>0</v>
      </c>
      <c r="I46" s="15">
        <f t="shared" si="30"/>
        <v>0</v>
      </c>
      <c r="J46" s="85">
        <f t="shared" si="31"/>
        <v>26</v>
      </c>
      <c r="K46" s="45">
        <v>26</v>
      </c>
      <c r="L46" s="14">
        <f t="shared" si="32"/>
        <v>1</v>
      </c>
      <c r="M46" s="53">
        <v>0</v>
      </c>
      <c r="N46" s="14">
        <f t="shared" si="33"/>
        <v>0</v>
      </c>
      <c r="O46" s="53">
        <v>0</v>
      </c>
      <c r="P46" s="14">
        <f t="shared" si="34"/>
        <v>0</v>
      </c>
      <c r="Q46" s="15">
        <f t="shared" si="35"/>
        <v>0.26</v>
      </c>
    </row>
    <row r="47" spans="1:17" ht="15">
      <c r="A47" s="13" t="s">
        <v>53</v>
      </c>
      <c r="B47" s="45">
        <v>169</v>
      </c>
      <c r="C47" s="85">
        <f t="shared" si="27"/>
        <v>208</v>
      </c>
      <c r="D47" s="45">
        <v>195</v>
      </c>
      <c r="E47" s="14">
        <f t="shared" si="28"/>
        <v>0.9375</v>
      </c>
      <c r="F47" s="53">
        <v>9</v>
      </c>
      <c r="G47" s="15">
        <f t="shared" si="29"/>
        <v>0.04326923076923077</v>
      </c>
      <c r="H47" s="45">
        <v>4</v>
      </c>
      <c r="I47" s="15">
        <f t="shared" si="30"/>
        <v>0.019230769230769232</v>
      </c>
      <c r="J47" s="85">
        <f t="shared" si="31"/>
        <v>56</v>
      </c>
      <c r="K47" s="45">
        <v>55</v>
      </c>
      <c r="L47" s="14">
        <f t="shared" si="32"/>
        <v>0.9821428571428571</v>
      </c>
      <c r="M47" s="53">
        <v>1</v>
      </c>
      <c r="N47" s="14">
        <f t="shared" si="33"/>
        <v>0.017857142857142856</v>
      </c>
      <c r="O47" s="53">
        <v>0</v>
      </c>
      <c r="P47" s="14">
        <f t="shared" si="34"/>
        <v>0</v>
      </c>
      <c r="Q47" s="15">
        <f t="shared" si="35"/>
        <v>0.2692307692307692</v>
      </c>
    </row>
    <row r="48" spans="1:17" ht="15.75">
      <c r="A48" s="7" t="s">
        <v>54</v>
      </c>
      <c r="B48" s="49">
        <f>SUM(B42:B47)</f>
        <v>736</v>
      </c>
      <c r="C48" s="49">
        <f>SUM(C42:C47)</f>
        <v>910</v>
      </c>
      <c r="D48" s="49">
        <f>SUM(D42:D47)</f>
        <v>793</v>
      </c>
      <c r="E48" s="14">
        <f t="shared" si="28"/>
        <v>0.8714285714285714</v>
      </c>
      <c r="F48" s="49">
        <f>SUM(F42:F47)</f>
        <v>50</v>
      </c>
      <c r="G48" s="15">
        <f t="shared" si="29"/>
        <v>0.054945054945054944</v>
      </c>
      <c r="H48" s="49">
        <f>SUM(H42:H47)</f>
        <v>67</v>
      </c>
      <c r="I48" s="15">
        <f t="shared" si="30"/>
        <v>0.07362637362637363</v>
      </c>
      <c r="J48" s="49">
        <f>SUM(J42:J47)</f>
        <v>187</v>
      </c>
      <c r="K48" s="49">
        <f>SUM(K42:K47)</f>
        <v>161</v>
      </c>
      <c r="L48" s="14">
        <f t="shared" si="32"/>
        <v>0.8609625668449198</v>
      </c>
      <c r="M48" s="49">
        <f>SUM(M42:M47)</f>
        <v>10</v>
      </c>
      <c r="N48" s="14">
        <f t="shared" si="33"/>
        <v>0.053475935828877004</v>
      </c>
      <c r="O48" s="49">
        <f>SUM(O42:O47)</f>
        <v>16</v>
      </c>
      <c r="P48" s="14">
        <f t="shared" si="34"/>
        <v>0.0855614973262032</v>
      </c>
      <c r="Q48" s="16">
        <f t="shared" si="35"/>
        <v>0.20549450549450549</v>
      </c>
    </row>
    <row r="49" spans="1:17" ht="15.75">
      <c r="A49" s="20"/>
      <c r="B49" s="50"/>
      <c r="C49" s="47"/>
      <c r="D49" s="47"/>
      <c r="E49" s="18"/>
      <c r="F49" s="54"/>
      <c r="G49" s="19"/>
      <c r="H49" s="55"/>
      <c r="I49" s="19"/>
      <c r="J49" s="47"/>
      <c r="K49" s="47"/>
      <c r="L49" s="18"/>
      <c r="M49" s="54"/>
      <c r="N49" s="18"/>
      <c r="O49" s="54"/>
      <c r="P49" s="18"/>
      <c r="Q49" s="19"/>
    </row>
    <row r="50" spans="1:17" ht="15">
      <c r="A50" s="13" t="s">
        <v>55</v>
      </c>
      <c r="B50" s="45">
        <v>44</v>
      </c>
      <c r="C50" s="85">
        <f>SUM(D50+F50+H50)</f>
        <v>93</v>
      </c>
      <c r="D50" s="45">
        <v>63</v>
      </c>
      <c r="E50" s="14">
        <f aca="true" t="shared" si="36" ref="E50:E55">D50/C50</f>
        <v>0.6774193548387096</v>
      </c>
      <c r="F50" s="53">
        <v>27</v>
      </c>
      <c r="G50" s="15">
        <f aca="true" t="shared" si="37" ref="G50:G55">F50/C50</f>
        <v>0.2903225806451613</v>
      </c>
      <c r="H50" s="45">
        <v>3</v>
      </c>
      <c r="I50" s="15">
        <f aca="true" t="shared" si="38" ref="I50:I55">H50/C50</f>
        <v>0.03225806451612903</v>
      </c>
      <c r="J50" s="85">
        <f>SUM(K50+M50+O50)</f>
        <v>1</v>
      </c>
      <c r="K50" s="45">
        <v>1</v>
      </c>
      <c r="L50" s="14">
        <f aca="true" t="shared" si="39" ref="L50:L55">K50/J50</f>
        <v>1</v>
      </c>
      <c r="M50" s="53">
        <v>0</v>
      </c>
      <c r="N50" s="14">
        <f aca="true" t="shared" si="40" ref="N50:N55">M50/J50</f>
        <v>0</v>
      </c>
      <c r="O50" s="53">
        <v>0</v>
      </c>
      <c r="P50" s="14">
        <f aca="true" t="shared" si="41" ref="P50:P55">O50/J50</f>
        <v>0</v>
      </c>
      <c r="Q50" s="15">
        <f aca="true" t="shared" si="42" ref="Q50:Q55">J50/C50</f>
        <v>0.010752688172043012</v>
      </c>
    </row>
    <row r="51" spans="1:17" ht="15">
      <c r="A51" s="13" t="s">
        <v>56</v>
      </c>
      <c r="B51" s="45">
        <v>134</v>
      </c>
      <c r="C51" s="85">
        <f>SUM(D51+F51+H51)</f>
        <v>181</v>
      </c>
      <c r="D51" s="45">
        <v>144</v>
      </c>
      <c r="E51" s="14">
        <f t="shared" si="36"/>
        <v>0.7955801104972375</v>
      </c>
      <c r="F51" s="53">
        <v>26</v>
      </c>
      <c r="G51" s="15">
        <f t="shared" si="37"/>
        <v>0.143646408839779</v>
      </c>
      <c r="H51" s="45">
        <v>11</v>
      </c>
      <c r="I51" s="15">
        <f t="shared" si="38"/>
        <v>0.06077348066298342</v>
      </c>
      <c r="J51" s="85">
        <f>SUM(K51+M51+O51)</f>
        <v>58</v>
      </c>
      <c r="K51" s="45">
        <v>44</v>
      </c>
      <c r="L51" s="14">
        <f t="shared" si="39"/>
        <v>0.7586206896551724</v>
      </c>
      <c r="M51" s="53">
        <v>10</v>
      </c>
      <c r="N51" s="14">
        <f t="shared" si="40"/>
        <v>0.1724137931034483</v>
      </c>
      <c r="O51" s="53">
        <v>4</v>
      </c>
      <c r="P51" s="14">
        <f t="shared" si="41"/>
        <v>0.06896551724137931</v>
      </c>
      <c r="Q51" s="15">
        <f t="shared" si="42"/>
        <v>0.32044198895027626</v>
      </c>
    </row>
    <row r="52" spans="1:17" ht="15">
      <c r="A52" s="13" t="s">
        <v>57</v>
      </c>
      <c r="B52" s="45">
        <v>57</v>
      </c>
      <c r="C52" s="85">
        <f>SUM(D52+F52+H52)</f>
        <v>88</v>
      </c>
      <c r="D52" s="45">
        <v>81</v>
      </c>
      <c r="E52" s="14">
        <f t="shared" si="36"/>
        <v>0.9204545454545454</v>
      </c>
      <c r="F52" s="53">
        <v>6</v>
      </c>
      <c r="G52" s="15">
        <f t="shared" si="37"/>
        <v>0.06818181818181818</v>
      </c>
      <c r="H52" s="45">
        <v>1</v>
      </c>
      <c r="I52" s="15">
        <f t="shared" si="38"/>
        <v>0.011363636363636364</v>
      </c>
      <c r="J52" s="85">
        <f>SUM(K52+M52+O52)</f>
        <v>10</v>
      </c>
      <c r="K52" s="45">
        <v>9</v>
      </c>
      <c r="L52" s="14">
        <f t="shared" si="39"/>
        <v>0.9</v>
      </c>
      <c r="M52" s="53">
        <v>1</v>
      </c>
      <c r="N52" s="14">
        <f t="shared" si="40"/>
        <v>0.1</v>
      </c>
      <c r="O52" s="53">
        <v>0</v>
      </c>
      <c r="P52" s="14">
        <f t="shared" si="41"/>
        <v>0</v>
      </c>
      <c r="Q52" s="15">
        <f t="shared" si="42"/>
        <v>0.11363636363636363</v>
      </c>
    </row>
    <row r="53" spans="1:17" ht="15">
      <c r="A53" s="13" t="s">
        <v>58</v>
      </c>
      <c r="B53" s="45">
        <v>31</v>
      </c>
      <c r="C53" s="85">
        <f>SUM(D53+F53+H53)</f>
        <v>30</v>
      </c>
      <c r="D53" s="45">
        <v>28</v>
      </c>
      <c r="E53" s="14">
        <f t="shared" si="36"/>
        <v>0.9333333333333333</v>
      </c>
      <c r="F53" s="53">
        <v>0</v>
      </c>
      <c r="G53" s="15">
        <f t="shared" si="37"/>
        <v>0</v>
      </c>
      <c r="H53" s="45">
        <v>2</v>
      </c>
      <c r="I53" s="15">
        <f t="shared" si="38"/>
        <v>0.06666666666666667</v>
      </c>
      <c r="J53" s="85">
        <f>SUM(K53+M53+O53)</f>
        <v>7</v>
      </c>
      <c r="K53" s="45">
        <v>5</v>
      </c>
      <c r="L53" s="14">
        <f t="shared" si="39"/>
        <v>0.7142857142857143</v>
      </c>
      <c r="M53" s="53">
        <v>0</v>
      </c>
      <c r="N53" s="14">
        <f t="shared" si="40"/>
        <v>0</v>
      </c>
      <c r="O53" s="53">
        <v>2</v>
      </c>
      <c r="P53" s="14">
        <f t="shared" si="41"/>
        <v>0.2857142857142857</v>
      </c>
      <c r="Q53" s="15">
        <f t="shared" si="42"/>
        <v>0.23333333333333334</v>
      </c>
    </row>
    <row r="54" spans="1:17" ht="15">
      <c r="A54" s="13" t="s">
        <v>59</v>
      </c>
      <c r="B54" s="45">
        <v>89</v>
      </c>
      <c r="C54" s="85">
        <f>SUM(D54+F54+H54)</f>
        <v>262</v>
      </c>
      <c r="D54" s="45">
        <v>72</v>
      </c>
      <c r="E54" s="14">
        <f t="shared" si="36"/>
        <v>0.2748091603053435</v>
      </c>
      <c r="F54" s="53">
        <v>111</v>
      </c>
      <c r="G54" s="15">
        <f t="shared" si="37"/>
        <v>0.42366412213740456</v>
      </c>
      <c r="H54" s="45">
        <v>79</v>
      </c>
      <c r="I54" s="15">
        <f t="shared" si="38"/>
        <v>0.3015267175572519</v>
      </c>
      <c r="J54" s="85">
        <f>SUM(K54+M54+O54)</f>
        <v>80</v>
      </c>
      <c r="K54" s="45">
        <v>23</v>
      </c>
      <c r="L54" s="14">
        <f t="shared" si="39"/>
        <v>0.2875</v>
      </c>
      <c r="M54" s="53">
        <v>36</v>
      </c>
      <c r="N54" s="14">
        <f t="shared" si="40"/>
        <v>0.45</v>
      </c>
      <c r="O54" s="53">
        <v>21</v>
      </c>
      <c r="P54" s="14">
        <f t="shared" si="41"/>
        <v>0.2625</v>
      </c>
      <c r="Q54" s="15">
        <f t="shared" si="42"/>
        <v>0.3053435114503817</v>
      </c>
    </row>
    <row r="55" spans="1:17" ht="15.75">
      <c r="A55" s="7" t="s">
        <v>60</v>
      </c>
      <c r="B55" s="49">
        <f>SUM(B50:B54)</f>
        <v>355</v>
      </c>
      <c r="C55" s="49">
        <f>SUM(C50:C54)</f>
        <v>654</v>
      </c>
      <c r="D55" s="49">
        <f>SUM(D50:D54)</f>
        <v>388</v>
      </c>
      <c r="E55" s="14">
        <f t="shared" si="36"/>
        <v>0.5932721712538226</v>
      </c>
      <c r="F55" s="49">
        <f>SUM(F50:F54)</f>
        <v>170</v>
      </c>
      <c r="G55" s="15">
        <f t="shared" si="37"/>
        <v>0.2599388379204893</v>
      </c>
      <c r="H55" s="49">
        <f>SUM(H50:H54)</f>
        <v>96</v>
      </c>
      <c r="I55" s="15">
        <f t="shared" si="38"/>
        <v>0.14678899082568808</v>
      </c>
      <c r="J55" s="49">
        <f>SUM(J50:J54)</f>
        <v>156</v>
      </c>
      <c r="K55" s="49">
        <f>SUM(K50:K54)</f>
        <v>82</v>
      </c>
      <c r="L55" s="14">
        <f t="shared" si="39"/>
        <v>0.5256410256410257</v>
      </c>
      <c r="M55" s="49">
        <f>SUM(M50:M54)</f>
        <v>47</v>
      </c>
      <c r="N55" s="14">
        <f t="shared" si="40"/>
        <v>0.30128205128205127</v>
      </c>
      <c r="O55" s="49">
        <f>SUM(O50:O54)</f>
        <v>27</v>
      </c>
      <c r="P55" s="14">
        <f t="shared" si="41"/>
        <v>0.17307692307692307</v>
      </c>
      <c r="Q55" s="16">
        <f t="shared" si="42"/>
        <v>0.23853211009174313</v>
      </c>
    </row>
    <row r="56" spans="1:17" ht="15.75">
      <c r="A56" s="20"/>
      <c r="B56" s="50"/>
      <c r="C56" s="47"/>
      <c r="D56" s="47"/>
      <c r="E56" s="18"/>
      <c r="F56" s="54"/>
      <c r="G56" s="19"/>
      <c r="H56" s="55"/>
      <c r="I56" s="19"/>
      <c r="J56" s="47"/>
      <c r="K56" s="47"/>
      <c r="L56" s="18"/>
      <c r="M56" s="54"/>
      <c r="N56" s="18"/>
      <c r="O56" s="54"/>
      <c r="P56" s="18"/>
      <c r="Q56" s="19"/>
    </row>
    <row r="57" spans="1:17" ht="15">
      <c r="A57" s="13" t="s">
        <v>61</v>
      </c>
      <c r="B57" s="45">
        <v>109</v>
      </c>
      <c r="C57" s="85">
        <f>SUM(D57+F57+H57)</f>
        <v>162</v>
      </c>
      <c r="D57" s="45">
        <v>40</v>
      </c>
      <c r="E57" s="14">
        <f>D57/C57</f>
        <v>0.24691358024691357</v>
      </c>
      <c r="F57" s="53">
        <v>112</v>
      </c>
      <c r="G57" s="15">
        <f>F57/C57</f>
        <v>0.691358024691358</v>
      </c>
      <c r="H57" s="45">
        <v>10</v>
      </c>
      <c r="I57" s="15">
        <f>H57/C57</f>
        <v>0.06172839506172839</v>
      </c>
      <c r="J57" s="85">
        <f>SUM(K57+M57+O57)</f>
        <v>21</v>
      </c>
      <c r="K57" s="45">
        <v>6</v>
      </c>
      <c r="L57" s="14">
        <f>K57/J57</f>
        <v>0.2857142857142857</v>
      </c>
      <c r="M57" s="53">
        <v>14</v>
      </c>
      <c r="N57" s="14">
        <f>M57/J57</f>
        <v>0.6666666666666666</v>
      </c>
      <c r="O57" s="53">
        <v>1</v>
      </c>
      <c r="P57" s="14">
        <f>O57/J57</f>
        <v>0.047619047619047616</v>
      </c>
      <c r="Q57" s="15">
        <f>J57/C57</f>
        <v>0.12962962962962962</v>
      </c>
    </row>
    <row r="58" spans="1:17" ht="15">
      <c r="A58" s="13" t="s">
        <v>62</v>
      </c>
      <c r="B58" s="45">
        <v>96</v>
      </c>
      <c r="C58" s="85">
        <f>SUM(D58+F58+H58)</f>
        <v>183</v>
      </c>
      <c r="D58" s="45">
        <v>94</v>
      </c>
      <c r="E58" s="14">
        <f>D58/C58</f>
        <v>0.5136612021857924</v>
      </c>
      <c r="F58" s="53">
        <v>86</v>
      </c>
      <c r="G58" s="15">
        <f>F58/C58</f>
        <v>0.46994535519125685</v>
      </c>
      <c r="H58" s="45">
        <v>3</v>
      </c>
      <c r="I58" s="15">
        <f>H58/C58</f>
        <v>0.01639344262295082</v>
      </c>
      <c r="J58" s="85">
        <f>SUM(K58+M58+O58)</f>
        <v>16</v>
      </c>
      <c r="K58" s="45">
        <v>10</v>
      </c>
      <c r="L58" s="14">
        <f>K58/J58</f>
        <v>0.625</v>
      </c>
      <c r="M58" s="53">
        <v>6</v>
      </c>
      <c r="N58" s="14">
        <f>M58/J58</f>
        <v>0.375</v>
      </c>
      <c r="O58" s="53">
        <v>0</v>
      </c>
      <c r="P58" s="14">
        <f>O58/J58</f>
        <v>0</v>
      </c>
      <c r="Q58" s="15">
        <f>J58/C58</f>
        <v>0.08743169398907104</v>
      </c>
    </row>
    <row r="59" spans="1:17" ht="15">
      <c r="A59" s="13" t="s">
        <v>63</v>
      </c>
      <c r="B59" s="45">
        <v>149</v>
      </c>
      <c r="C59" s="85">
        <f>SUM(D59+F59+H59)</f>
        <v>286</v>
      </c>
      <c r="D59" s="45">
        <v>63</v>
      </c>
      <c r="E59" s="14">
        <f>D59/C59</f>
        <v>0.2202797202797203</v>
      </c>
      <c r="F59" s="53">
        <v>197</v>
      </c>
      <c r="G59" s="15">
        <f>F59/C59</f>
        <v>0.6888111888111889</v>
      </c>
      <c r="H59" s="45">
        <v>26</v>
      </c>
      <c r="I59" s="15">
        <f>H59/C59</f>
        <v>0.09090909090909091</v>
      </c>
      <c r="J59" s="85">
        <f>SUM(K59+M59+O59)</f>
        <v>73</v>
      </c>
      <c r="K59" s="45">
        <v>25</v>
      </c>
      <c r="L59" s="14">
        <f>K59/J59</f>
        <v>0.3424657534246575</v>
      </c>
      <c r="M59" s="53">
        <v>41</v>
      </c>
      <c r="N59" s="14">
        <f>M59/J59</f>
        <v>0.5616438356164384</v>
      </c>
      <c r="O59" s="53">
        <v>7</v>
      </c>
      <c r="P59" s="14">
        <f>O59/J59</f>
        <v>0.0958904109589041</v>
      </c>
      <c r="Q59" s="15">
        <f>J59/C59</f>
        <v>0.25524475524475526</v>
      </c>
    </row>
    <row r="60" spans="1:17" ht="15">
      <c r="A60" s="13" t="s">
        <v>64</v>
      </c>
      <c r="B60" s="45">
        <v>213</v>
      </c>
      <c r="C60" s="85">
        <f>SUM(D60+F60+H60)</f>
        <v>254</v>
      </c>
      <c r="D60" s="45">
        <v>173</v>
      </c>
      <c r="E60" s="14">
        <f>D60/C60</f>
        <v>0.6811023622047244</v>
      </c>
      <c r="F60" s="53">
        <v>65</v>
      </c>
      <c r="G60" s="15">
        <f>F60/C60</f>
        <v>0.2559055118110236</v>
      </c>
      <c r="H60" s="45">
        <v>16</v>
      </c>
      <c r="I60" s="15">
        <f>H60/C60</f>
        <v>0.06299212598425197</v>
      </c>
      <c r="J60" s="85">
        <f>SUM(K60+M60+O60)</f>
        <v>20</v>
      </c>
      <c r="K60" s="45">
        <v>7</v>
      </c>
      <c r="L60" s="14">
        <f>K60/J60</f>
        <v>0.35</v>
      </c>
      <c r="M60" s="53">
        <v>12</v>
      </c>
      <c r="N60" s="14">
        <f>M60/J60</f>
        <v>0.6</v>
      </c>
      <c r="O60" s="53">
        <v>1</v>
      </c>
      <c r="P60" s="14">
        <f>O60/J60</f>
        <v>0.05</v>
      </c>
      <c r="Q60" s="15">
        <f>J60/C60</f>
        <v>0.07874015748031496</v>
      </c>
    </row>
    <row r="61" spans="1:17" ht="15.75">
      <c r="A61" s="7" t="s">
        <v>65</v>
      </c>
      <c r="B61" s="49">
        <f>SUM(B57:B60)</f>
        <v>567</v>
      </c>
      <c r="C61" s="49">
        <f>SUM(C57:C60)</f>
        <v>885</v>
      </c>
      <c r="D61" s="49">
        <f>SUM(D57:D60)</f>
        <v>370</v>
      </c>
      <c r="E61" s="14">
        <f>D61/C61</f>
        <v>0.4180790960451977</v>
      </c>
      <c r="F61" s="49">
        <f>SUM(F57:F60)</f>
        <v>460</v>
      </c>
      <c r="G61" s="15">
        <f>F61/C61</f>
        <v>0.519774011299435</v>
      </c>
      <c r="H61" s="49">
        <f>SUM(H57:H60)</f>
        <v>55</v>
      </c>
      <c r="I61" s="15">
        <f>H61/C61</f>
        <v>0.062146892655367235</v>
      </c>
      <c r="J61" s="49">
        <f>SUM(J57:J60)</f>
        <v>130</v>
      </c>
      <c r="K61" s="49">
        <f>SUM(K57:K60)</f>
        <v>48</v>
      </c>
      <c r="L61" s="14">
        <f>K61/J61</f>
        <v>0.36923076923076925</v>
      </c>
      <c r="M61" s="49">
        <f>SUM(M57:M60)</f>
        <v>73</v>
      </c>
      <c r="N61" s="14">
        <f>M61/J61</f>
        <v>0.5615384615384615</v>
      </c>
      <c r="O61" s="49">
        <f>SUM(O57:O60)</f>
        <v>9</v>
      </c>
      <c r="P61" s="14">
        <f>O61/J61</f>
        <v>0.06923076923076923</v>
      </c>
      <c r="Q61" s="16">
        <f>J61/C61</f>
        <v>0.14689265536723164</v>
      </c>
    </row>
    <row r="62" spans="1:17" ht="15.75">
      <c r="A62" s="20"/>
      <c r="B62" s="50"/>
      <c r="C62" s="47"/>
      <c r="D62" s="47"/>
      <c r="E62" s="18"/>
      <c r="F62" s="54"/>
      <c r="G62" s="19"/>
      <c r="H62" s="55"/>
      <c r="I62" s="19"/>
      <c r="J62" s="47"/>
      <c r="K62" s="47"/>
      <c r="L62" s="18"/>
      <c r="M62" s="54"/>
      <c r="N62" s="18"/>
      <c r="O62" s="54"/>
      <c r="P62" s="18"/>
      <c r="Q62" s="19"/>
    </row>
    <row r="63" spans="1:17" ht="15">
      <c r="A63" s="13" t="s">
        <v>66</v>
      </c>
      <c r="B63" s="45">
        <v>35</v>
      </c>
      <c r="C63" s="85">
        <f>SUM(D63+F63+H63)</f>
        <v>48</v>
      </c>
      <c r="D63" s="45">
        <v>30</v>
      </c>
      <c r="E63" s="14">
        <f>D63/C63</f>
        <v>0.625</v>
      </c>
      <c r="F63" s="53">
        <v>15</v>
      </c>
      <c r="G63" s="15">
        <f>F63/C63</f>
        <v>0.3125</v>
      </c>
      <c r="H63" s="45">
        <v>3</v>
      </c>
      <c r="I63" s="15">
        <f>H63/C63</f>
        <v>0.0625</v>
      </c>
      <c r="J63" s="85">
        <f>SUM(K63+M63+O63)</f>
        <v>15</v>
      </c>
      <c r="K63" s="45">
        <v>7</v>
      </c>
      <c r="L63" s="14">
        <f>K63/J63</f>
        <v>0.4666666666666667</v>
      </c>
      <c r="M63" s="53">
        <v>8</v>
      </c>
      <c r="N63" s="14">
        <f>M63/J63</f>
        <v>0.5333333333333333</v>
      </c>
      <c r="O63" s="53">
        <v>0</v>
      </c>
      <c r="P63" s="14">
        <f>O63/J63</f>
        <v>0</v>
      </c>
      <c r="Q63" s="15">
        <f>J63/C63</f>
        <v>0.3125</v>
      </c>
    </row>
    <row r="64" spans="1:17" ht="15">
      <c r="A64" s="13" t="s">
        <v>67</v>
      </c>
      <c r="B64" s="45">
        <v>12</v>
      </c>
      <c r="C64" s="85">
        <f>SUM(D64+F64+H64)</f>
        <v>20</v>
      </c>
      <c r="D64" s="45">
        <v>13</v>
      </c>
      <c r="E64" s="14">
        <f>D64/C64</f>
        <v>0.65</v>
      </c>
      <c r="F64" s="53">
        <v>2</v>
      </c>
      <c r="G64" s="15">
        <f>F64/C64</f>
        <v>0.1</v>
      </c>
      <c r="H64" s="45">
        <v>5</v>
      </c>
      <c r="I64" s="15">
        <f>H64/C64</f>
        <v>0.25</v>
      </c>
      <c r="J64" s="85">
        <f>SUM(K64+M64+O64)</f>
        <v>2</v>
      </c>
      <c r="K64" s="45">
        <v>0</v>
      </c>
      <c r="L64" s="14">
        <f>K64/J64</f>
        <v>0</v>
      </c>
      <c r="M64" s="53">
        <v>1</v>
      </c>
      <c r="N64" s="14">
        <f>M64/J64</f>
        <v>0.5</v>
      </c>
      <c r="O64" s="53">
        <v>1</v>
      </c>
      <c r="P64" s="14">
        <f>O64/J64</f>
        <v>0.5</v>
      </c>
      <c r="Q64" s="15">
        <f>J64/C64</f>
        <v>0.1</v>
      </c>
    </row>
    <row r="65" spans="1:17" ht="15.75">
      <c r="A65" s="7" t="s">
        <v>68</v>
      </c>
      <c r="B65" s="49">
        <f>SUM(B63:B64)</f>
        <v>47</v>
      </c>
      <c r="C65" s="49">
        <f>SUM(C63:C64)</f>
        <v>68</v>
      </c>
      <c r="D65" s="49">
        <f>SUM(D63:D64)</f>
        <v>43</v>
      </c>
      <c r="E65" s="14">
        <f>D65/C65</f>
        <v>0.6323529411764706</v>
      </c>
      <c r="F65" s="49">
        <f>SUM(F63:F64)</f>
        <v>17</v>
      </c>
      <c r="G65" s="15">
        <f>F65/C65</f>
        <v>0.25</v>
      </c>
      <c r="H65" s="49">
        <f>SUM(H63:H64)</f>
        <v>8</v>
      </c>
      <c r="I65" s="15">
        <f>H65/C65</f>
        <v>0.11764705882352941</v>
      </c>
      <c r="J65" s="49">
        <f>SUM(J63:J64)</f>
        <v>17</v>
      </c>
      <c r="K65" s="49">
        <f>SUM(K63:K64)</f>
        <v>7</v>
      </c>
      <c r="L65" s="14">
        <f>K65/J65</f>
        <v>0.4117647058823529</v>
      </c>
      <c r="M65" s="49">
        <f>SUM(M63:M64)</f>
        <v>9</v>
      </c>
      <c r="N65" s="14">
        <f>M65/J65</f>
        <v>0.5294117647058824</v>
      </c>
      <c r="O65" s="49">
        <f>SUM(O63:O64)</f>
        <v>1</v>
      </c>
      <c r="P65" s="14">
        <f>O65/J65</f>
        <v>0.058823529411764705</v>
      </c>
      <c r="Q65" s="16">
        <f>J65/C65</f>
        <v>0.25</v>
      </c>
    </row>
    <row r="66" spans="1:17" ht="15.75">
      <c r="A66" s="20"/>
      <c r="B66" s="50"/>
      <c r="C66" s="47"/>
      <c r="D66" s="47"/>
      <c r="E66" s="18"/>
      <c r="F66" s="54"/>
      <c r="G66" s="19"/>
      <c r="H66" s="55"/>
      <c r="I66" s="19"/>
      <c r="J66" s="47"/>
      <c r="K66" s="47"/>
      <c r="L66" s="18"/>
      <c r="M66" s="54"/>
      <c r="N66" s="18"/>
      <c r="O66" s="54"/>
      <c r="P66" s="18"/>
      <c r="Q66" s="19"/>
    </row>
    <row r="67" spans="1:17" ht="15.75">
      <c r="A67" s="7" t="s">
        <v>69</v>
      </c>
      <c r="B67" s="49">
        <f>SUM(B40,B48,B55,B61,B65)</f>
        <v>2095</v>
      </c>
      <c r="C67" s="49">
        <f>SUM(C40,C48,C55,C61,C65)</f>
        <v>3005</v>
      </c>
      <c r="D67" s="49">
        <f>SUM(D40,D48,D55,D61,D65)</f>
        <v>1947</v>
      </c>
      <c r="E67" s="14">
        <f>D67/C67</f>
        <v>0.6479201331114809</v>
      </c>
      <c r="F67" s="49">
        <f>SUM(F40,F48,F55,F61,F65)</f>
        <v>806</v>
      </c>
      <c r="G67" s="15">
        <f>F67/C67</f>
        <v>0.2682196339434276</v>
      </c>
      <c r="H67" s="49">
        <f>SUM(H40,H48,H55,H61,H65)</f>
        <v>252</v>
      </c>
      <c r="I67" s="15">
        <f>H67/C67</f>
        <v>0.08386023294509151</v>
      </c>
      <c r="J67" s="49">
        <f>SUM(J40,J48,J55,J61,J65)</f>
        <v>585</v>
      </c>
      <c r="K67" s="49">
        <f>SUM(K40,K48,K55,K61,K65)</f>
        <v>348</v>
      </c>
      <c r="L67" s="14">
        <f>K67/J67</f>
        <v>0.5948717948717949</v>
      </c>
      <c r="M67" s="49">
        <f>SUM(M40,M48,M55,M61,M65)</f>
        <v>168</v>
      </c>
      <c r="N67" s="14">
        <f>M67/J67</f>
        <v>0.28717948717948716</v>
      </c>
      <c r="O67" s="49">
        <f>SUM(O40,O48,O55,O61,O65)</f>
        <v>69</v>
      </c>
      <c r="P67" s="14">
        <f>O67/J67</f>
        <v>0.11794871794871795</v>
      </c>
      <c r="Q67" s="16">
        <f>J67/C67</f>
        <v>0.194675540765391</v>
      </c>
    </row>
    <row r="68" spans="1:17" ht="15.75">
      <c r="A68" s="1"/>
      <c r="B68" s="50"/>
      <c r="C68" s="47"/>
      <c r="D68" s="47"/>
      <c r="E68" s="18"/>
      <c r="F68" s="54"/>
      <c r="G68" s="19"/>
      <c r="H68" s="55"/>
      <c r="I68" s="19"/>
      <c r="J68" s="47"/>
      <c r="K68" s="47"/>
      <c r="L68" s="18"/>
      <c r="M68" s="54"/>
      <c r="N68" s="18"/>
      <c r="O68" s="54"/>
      <c r="P68" s="18"/>
      <c r="Q68" s="19"/>
    </row>
    <row r="69" spans="1:17" ht="15.75">
      <c r="A69" s="7" t="s">
        <v>70</v>
      </c>
      <c r="B69" s="49">
        <f>B35+B67</f>
        <v>4700</v>
      </c>
      <c r="C69" s="49">
        <f>C35+C67</f>
        <v>6492</v>
      </c>
      <c r="D69" s="49">
        <f>D35+D67</f>
        <v>4192</v>
      </c>
      <c r="E69" s="14">
        <f>D69/C69</f>
        <v>0.6457178065311152</v>
      </c>
      <c r="F69" s="49">
        <f>F35+F67</f>
        <v>1625</v>
      </c>
      <c r="G69" s="15">
        <f>F69/C69</f>
        <v>0.25030807147258166</v>
      </c>
      <c r="H69" s="49">
        <f>H35+H67</f>
        <v>675</v>
      </c>
      <c r="I69" s="15">
        <f>H69/C69</f>
        <v>0.10397412199630314</v>
      </c>
      <c r="J69" s="49">
        <f>J35+J67</f>
        <v>1332</v>
      </c>
      <c r="K69" s="49">
        <f>K35+K67</f>
        <v>805</v>
      </c>
      <c r="L69" s="14">
        <f>K69/J69</f>
        <v>0.6043543543543544</v>
      </c>
      <c r="M69" s="49">
        <f>M35+M67</f>
        <v>342</v>
      </c>
      <c r="N69" s="14">
        <f>M69/J69</f>
        <v>0.25675675675675674</v>
      </c>
      <c r="O69" s="49">
        <f>O35+O67</f>
        <v>185</v>
      </c>
      <c r="P69" s="14">
        <f>O69/J69</f>
        <v>0.1388888888888889</v>
      </c>
      <c r="Q69" s="16">
        <f>J69/C69</f>
        <v>0.20517560073937152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4" sqref="D44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396</v>
      </c>
      <c r="C4" s="85">
        <f aca="true" t="shared" si="0" ref="C4:C11">SUM(D4+F4+H4)</f>
        <v>528</v>
      </c>
      <c r="D4" s="45">
        <v>395</v>
      </c>
      <c r="E4" s="14">
        <f aca="true" t="shared" si="1" ref="E4:E12">D4/C4</f>
        <v>0.7481060606060606</v>
      </c>
      <c r="F4" s="53">
        <v>52</v>
      </c>
      <c r="G4" s="15">
        <f aca="true" t="shared" si="2" ref="G4:G12">F4/C4</f>
        <v>0.09848484848484848</v>
      </c>
      <c r="H4" s="45">
        <v>81</v>
      </c>
      <c r="I4" s="15">
        <f aca="true" t="shared" si="3" ref="I4:I12">H4/C4</f>
        <v>0.1534090909090909</v>
      </c>
      <c r="J4" s="85">
        <f aca="true" t="shared" si="4" ref="J4:J11">SUM(K4+M4+O4)</f>
        <v>136</v>
      </c>
      <c r="K4" s="45">
        <v>102</v>
      </c>
      <c r="L4" s="14">
        <f aca="true" t="shared" si="5" ref="L4:L12">K4/J4</f>
        <v>0.75</v>
      </c>
      <c r="M4" s="53">
        <v>4</v>
      </c>
      <c r="N4" s="14">
        <f aca="true" t="shared" si="6" ref="N4:N12">M4/J4</f>
        <v>0.029411764705882353</v>
      </c>
      <c r="O4" s="53">
        <v>30</v>
      </c>
      <c r="P4" s="14">
        <f aca="true" t="shared" si="7" ref="P4:P12">O4/J4</f>
        <v>0.22058823529411764</v>
      </c>
      <c r="Q4" s="15">
        <f aca="true" t="shared" si="8" ref="Q4:Q12">J4/C4</f>
        <v>0.25757575757575757</v>
      </c>
    </row>
    <row r="5" spans="1:17" ht="15">
      <c r="A5" s="13" t="s">
        <v>16</v>
      </c>
      <c r="B5" s="45">
        <v>165</v>
      </c>
      <c r="C5" s="85">
        <f t="shared" si="0"/>
        <v>282</v>
      </c>
      <c r="D5" s="45">
        <v>98</v>
      </c>
      <c r="E5" s="14">
        <f t="shared" si="1"/>
        <v>0.3475177304964539</v>
      </c>
      <c r="F5" s="53">
        <v>146</v>
      </c>
      <c r="G5" s="15">
        <f t="shared" si="2"/>
        <v>0.5177304964539007</v>
      </c>
      <c r="H5" s="45">
        <v>38</v>
      </c>
      <c r="I5" s="15">
        <f t="shared" si="3"/>
        <v>0.1347517730496454</v>
      </c>
      <c r="J5" s="85">
        <f t="shared" si="4"/>
        <v>136</v>
      </c>
      <c r="K5" s="45">
        <v>50</v>
      </c>
      <c r="L5" s="14">
        <f t="shared" si="5"/>
        <v>0.36764705882352944</v>
      </c>
      <c r="M5" s="53">
        <v>67</v>
      </c>
      <c r="N5" s="14">
        <f t="shared" si="6"/>
        <v>0.49264705882352944</v>
      </c>
      <c r="O5" s="53">
        <v>19</v>
      </c>
      <c r="P5" s="14">
        <f t="shared" si="7"/>
        <v>0.13970588235294118</v>
      </c>
      <c r="Q5" s="15">
        <f t="shared" si="8"/>
        <v>0.48226950354609927</v>
      </c>
    </row>
    <row r="6" spans="1:17" ht="15">
      <c r="A6" s="13" t="s">
        <v>17</v>
      </c>
      <c r="B6" s="45">
        <v>46</v>
      </c>
      <c r="C6" s="85">
        <f t="shared" si="0"/>
        <v>34</v>
      </c>
      <c r="D6" s="45">
        <v>33</v>
      </c>
      <c r="E6" s="14">
        <f t="shared" si="1"/>
        <v>0.9705882352941176</v>
      </c>
      <c r="F6" s="53">
        <v>0</v>
      </c>
      <c r="G6" s="15">
        <f t="shared" si="2"/>
        <v>0</v>
      </c>
      <c r="H6" s="45">
        <v>1</v>
      </c>
      <c r="I6" s="15">
        <f t="shared" si="3"/>
        <v>0.029411764705882353</v>
      </c>
      <c r="J6" s="85">
        <f t="shared" si="4"/>
        <v>1</v>
      </c>
      <c r="K6" s="45">
        <v>1</v>
      </c>
      <c r="L6" s="14">
        <f t="shared" si="5"/>
        <v>1</v>
      </c>
      <c r="M6" s="53">
        <v>0</v>
      </c>
      <c r="N6" s="14">
        <f t="shared" si="6"/>
        <v>0</v>
      </c>
      <c r="O6" s="53">
        <v>0</v>
      </c>
      <c r="P6" s="14">
        <f t="shared" si="7"/>
        <v>0</v>
      </c>
      <c r="Q6" s="15">
        <f t="shared" si="8"/>
        <v>0.029411764705882353</v>
      </c>
    </row>
    <row r="7" spans="1:17" ht="15">
      <c r="A7" s="13" t="s">
        <v>18</v>
      </c>
      <c r="B7" s="45">
        <v>18</v>
      </c>
      <c r="C7" s="85">
        <f t="shared" si="0"/>
        <v>20</v>
      </c>
      <c r="D7" s="45">
        <v>16</v>
      </c>
      <c r="E7" s="14">
        <f t="shared" si="1"/>
        <v>0.8</v>
      </c>
      <c r="F7" s="53">
        <v>1</v>
      </c>
      <c r="G7" s="15">
        <f t="shared" si="2"/>
        <v>0.05</v>
      </c>
      <c r="H7" s="45">
        <v>3</v>
      </c>
      <c r="I7" s="15">
        <f t="shared" si="3"/>
        <v>0.15</v>
      </c>
      <c r="J7" s="85">
        <f t="shared" si="4"/>
        <v>20</v>
      </c>
      <c r="K7" s="45">
        <v>16</v>
      </c>
      <c r="L7" s="14">
        <f t="shared" si="5"/>
        <v>0.8</v>
      </c>
      <c r="M7" s="53">
        <v>1</v>
      </c>
      <c r="N7" s="14">
        <f t="shared" si="6"/>
        <v>0.05</v>
      </c>
      <c r="O7" s="53">
        <v>3</v>
      </c>
      <c r="P7" s="14">
        <f t="shared" si="7"/>
        <v>0.15</v>
      </c>
      <c r="Q7" s="15">
        <f t="shared" si="8"/>
        <v>1</v>
      </c>
    </row>
    <row r="8" spans="1:17" ht="15">
      <c r="A8" s="13" t="s">
        <v>19</v>
      </c>
      <c r="B8" s="45">
        <v>25</v>
      </c>
      <c r="C8" s="85">
        <f t="shared" si="0"/>
        <v>33</v>
      </c>
      <c r="D8" s="45">
        <v>26</v>
      </c>
      <c r="E8" s="14">
        <f t="shared" si="1"/>
        <v>0.7878787878787878</v>
      </c>
      <c r="F8" s="53">
        <v>7</v>
      </c>
      <c r="G8" s="15">
        <f t="shared" si="2"/>
        <v>0.21212121212121213</v>
      </c>
      <c r="H8" s="45">
        <v>0</v>
      </c>
      <c r="I8" s="15">
        <f t="shared" si="3"/>
        <v>0</v>
      </c>
      <c r="J8" s="85">
        <f t="shared" si="4"/>
        <v>4</v>
      </c>
      <c r="K8" s="45">
        <v>3</v>
      </c>
      <c r="L8" s="14">
        <f t="shared" si="5"/>
        <v>0.75</v>
      </c>
      <c r="M8" s="53">
        <v>1</v>
      </c>
      <c r="N8" s="14">
        <f t="shared" si="6"/>
        <v>0.25</v>
      </c>
      <c r="O8" s="53">
        <v>0</v>
      </c>
      <c r="P8" s="14">
        <f t="shared" si="7"/>
        <v>0</v>
      </c>
      <c r="Q8" s="15">
        <f t="shared" si="8"/>
        <v>0.12121212121212122</v>
      </c>
    </row>
    <row r="9" spans="1:17" ht="15">
      <c r="A9" s="13" t="s">
        <v>20</v>
      </c>
      <c r="B9" s="45">
        <v>35</v>
      </c>
      <c r="C9" s="85">
        <f t="shared" si="0"/>
        <v>33</v>
      </c>
      <c r="D9" s="45">
        <v>30</v>
      </c>
      <c r="E9" s="14">
        <f t="shared" si="1"/>
        <v>0.9090909090909091</v>
      </c>
      <c r="F9" s="53">
        <v>2</v>
      </c>
      <c r="G9" s="15">
        <f t="shared" si="2"/>
        <v>0.06060606060606061</v>
      </c>
      <c r="H9" s="45">
        <v>1</v>
      </c>
      <c r="I9" s="15">
        <f t="shared" si="3"/>
        <v>0.030303030303030304</v>
      </c>
      <c r="J9" s="85">
        <f t="shared" si="4"/>
        <v>7</v>
      </c>
      <c r="K9" s="45">
        <v>7</v>
      </c>
      <c r="L9" s="14">
        <f t="shared" si="5"/>
        <v>1</v>
      </c>
      <c r="M9" s="53">
        <v>0</v>
      </c>
      <c r="N9" s="14">
        <f t="shared" si="6"/>
        <v>0</v>
      </c>
      <c r="O9" s="53">
        <v>0</v>
      </c>
      <c r="P9" s="14">
        <f t="shared" si="7"/>
        <v>0</v>
      </c>
      <c r="Q9" s="15">
        <f t="shared" si="8"/>
        <v>0.21212121212121213</v>
      </c>
    </row>
    <row r="10" spans="1:17" ht="15">
      <c r="A10" s="13" t="s">
        <v>21</v>
      </c>
      <c r="B10" s="45">
        <v>22</v>
      </c>
      <c r="C10" s="85">
        <f t="shared" si="0"/>
        <v>32</v>
      </c>
      <c r="D10" s="45">
        <v>15</v>
      </c>
      <c r="E10" s="14">
        <f t="shared" si="1"/>
        <v>0.46875</v>
      </c>
      <c r="F10" s="53">
        <v>8</v>
      </c>
      <c r="G10" s="15">
        <f t="shared" si="2"/>
        <v>0.25</v>
      </c>
      <c r="H10" s="45">
        <v>9</v>
      </c>
      <c r="I10" s="15">
        <f t="shared" si="3"/>
        <v>0.28125</v>
      </c>
      <c r="J10" s="85">
        <f t="shared" si="4"/>
        <v>3</v>
      </c>
      <c r="K10" s="45">
        <v>1</v>
      </c>
      <c r="L10" s="14">
        <f t="shared" si="5"/>
        <v>0.3333333333333333</v>
      </c>
      <c r="M10" s="53">
        <v>2</v>
      </c>
      <c r="N10" s="14">
        <f t="shared" si="6"/>
        <v>0.6666666666666666</v>
      </c>
      <c r="O10" s="53">
        <v>0</v>
      </c>
      <c r="P10" s="14">
        <f t="shared" si="7"/>
        <v>0</v>
      </c>
      <c r="Q10" s="15">
        <f t="shared" si="8"/>
        <v>0.09375</v>
      </c>
    </row>
    <row r="11" spans="1:17" ht="15">
      <c r="A11" s="13" t="s">
        <v>22</v>
      </c>
      <c r="B11" s="45">
        <v>220</v>
      </c>
      <c r="C11" s="85">
        <f t="shared" si="0"/>
        <v>214</v>
      </c>
      <c r="D11" s="45">
        <v>103</v>
      </c>
      <c r="E11" s="14">
        <f t="shared" si="1"/>
        <v>0.48130841121495327</v>
      </c>
      <c r="F11" s="53">
        <v>104</v>
      </c>
      <c r="G11" s="15">
        <f t="shared" si="2"/>
        <v>0.48598130841121495</v>
      </c>
      <c r="H11" s="45">
        <v>7</v>
      </c>
      <c r="I11" s="15">
        <f t="shared" si="3"/>
        <v>0.03271028037383177</v>
      </c>
      <c r="J11" s="85">
        <f t="shared" si="4"/>
        <v>52</v>
      </c>
      <c r="K11" s="45">
        <v>11</v>
      </c>
      <c r="L11" s="14">
        <f t="shared" si="5"/>
        <v>0.21153846153846154</v>
      </c>
      <c r="M11" s="53">
        <v>35</v>
      </c>
      <c r="N11" s="14">
        <f t="shared" si="6"/>
        <v>0.6730769230769231</v>
      </c>
      <c r="O11" s="53">
        <v>6</v>
      </c>
      <c r="P11" s="14">
        <f t="shared" si="7"/>
        <v>0.11538461538461539</v>
      </c>
      <c r="Q11" s="15">
        <f t="shared" si="8"/>
        <v>0.24299065420560748</v>
      </c>
    </row>
    <row r="12" spans="1:17" ht="15.75">
      <c r="A12" s="7" t="s">
        <v>23</v>
      </c>
      <c r="B12" s="49">
        <f>SUM(B4:B11)</f>
        <v>927</v>
      </c>
      <c r="C12" s="49">
        <f>SUM(C4:C11)</f>
        <v>1176</v>
      </c>
      <c r="D12" s="49">
        <f>SUM(D4:D11)</f>
        <v>716</v>
      </c>
      <c r="E12" s="14">
        <f t="shared" si="1"/>
        <v>0.608843537414966</v>
      </c>
      <c r="F12" s="49">
        <f>SUM(F4:F11)</f>
        <v>320</v>
      </c>
      <c r="G12" s="15">
        <f t="shared" si="2"/>
        <v>0.272108843537415</v>
      </c>
      <c r="H12" s="49">
        <f>SUM(H4:H11)</f>
        <v>140</v>
      </c>
      <c r="I12" s="15">
        <f t="shared" si="3"/>
        <v>0.11904761904761904</v>
      </c>
      <c r="J12" s="49">
        <f>SUM(J4:J11)</f>
        <v>359</v>
      </c>
      <c r="K12" s="49">
        <f>SUM(K4:K11)</f>
        <v>191</v>
      </c>
      <c r="L12" s="14">
        <f t="shared" si="5"/>
        <v>0.532033426183844</v>
      </c>
      <c r="M12" s="49">
        <f>SUM(M4:M11)</f>
        <v>110</v>
      </c>
      <c r="N12" s="14">
        <f t="shared" si="6"/>
        <v>0.3064066852367688</v>
      </c>
      <c r="O12" s="49">
        <f>SUM(O4:O11)</f>
        <v>58</v>
      </c>
      <c r="P12" s="14">
        <f t="shared" si="7"/>
        <v>0.1615598885793872</v>
      </c>
      <c r="Q12" s="16">
        <f t="shared" si="8"/>
        <v>0.3052721088435374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68</v>
      </c>
      <c r="C14" s="85">
        <f aca="true" t="shared" si="9" ref="C14:C22">SUM(D14+F14+H14)</f>
        <v>74</v>
      </c>
      <c r="D14" s="45">
        <v>49</v>
      </c>
      <c r="E14" s="14">
        <f aca="true" t="shared" si="10" ref="E14:E23">D14/C14</f>
        <v>0.6621621621621622</v>
      </c>
      <c r="F14" s="53">
        <v>9</v>
      </c>
      <c r="G14" s="15">
        <f aca="true" t="shared" si="11" ref="G14:G23">F14/C14</f>
        <v>0.12162162162162163</v>
      </c>
      <c r="H14" s="45">
        <v>16</v>
      </c>
      <c r="I14" s="15">
        <f aca="true" t="shared" si="12" ref="I14:I23">H14/C14</f>
        <v>0.21621621621621623</v>
      </c>
      <c r="J14" s="85">
        <f aca="true" t="shared" si="13" ref="J14:J22">SUM(K14+M14+O14)</f>
        <v>13</v>
      </c>
      <c r="K14" s="45">
        <v>12</v>
      </c>
      <c r="L14" s="14">
        <f aca="true" t="shared" si="14" ref="L14:L23">K14/J14</f>
        <v>0.9230769230769231</v>
      </c>
      <c r="M14" s="53">
        <v>1</v>
      </c>
      <c r="N14" s="14">
        <f aca="true" t="shared" si="15" ref="N14:N23">M14/J14</f>
        <v>0.07692307692307693</v>
      </c>
      <c r="O14" s="53">
        <v>0</v>
      </c>
      <c r="P14" s="14">
        <f aca="true" t="shared" si="16" ref="P14:P23">O14/J14</f>
        <v>0</v>
      </c>
      <c r="Q14" s="15">
        <f aca="true" t="shared" si="17" ref="Q14:Q23">J14/C14</f>
        <v>0.17567567567567569</v>
      </c>
    </row>
    <row r="15" spans="1:17" ht="15">
      <c r="A15" s="13" t="s">
        <v>25</v>
      </c>
      <c r="B15" s="45">
        <v>240</v>
      </c>
      <c r="C15" s="85">
        <f t="shared" si="9"/>
        <v>393</v>
      </c>
      <c r="D15" s="45">
        <v>245</v>
      </c>
      <c r="E15" s="14">
        <f t="shared" si="10"/>
        <v>0.6234096692111959</v>
      </c>
      <c r="F15" s="53">
        <v>116</v>
      </c>
      <c r="G15" s="15">
        <f t="shared" si="11"/>
        <v>0.2951653944020356</v>
      </c>
      <c r="H15" s="45">
        <v>32</v>
      </c>
      <c r="I15" s="15">
        <f t="shared" si="12"/>
        <v>0.08142493638676845</v>
      </c>
      <c r="J15" s="85">
        <f t="shared" si="13"/>
        <v>74</v>
      </c>
      <c r="K15" s="45">
        <v>32</v>
      </c>
      <c r="L15" s="14">
        <f t="shared" si="14"/>
        <v>0.43243243243243246</v>
      </c>
      <c r="M15" s="53">
        <v>28</v>
      </c>
      <c r="N15" s="14">
        <f t="shared" si="15"/>
        <v>0.3783783783783784</v>
      </c>
      <c r="O15" s="53">
        <v>14</v>
      </c>
      <c r="P15" s="14">
        <f t="shared" si="16"/>
        <v>0.1891891891891892</v>
      </c>
      <c r="Q15" s="15">
        <f t="shared" si="17"/>
        <v>0.18829516539440203</v>
      </c>
    </row>
    <row r="16" spans="1:17" ht="15">
      <c r="A16" s="13" t="s">
        <v>26</v>
      </c>
      <c r="B16" s="45">
        <v>321</v>
      </c>
      <c r="C16" s="85">
        <f t="shared" si="9"/>
        <v>328</v>
      </c>
      <c r="D16" s="45">
        <v>227</v>
      </c>
      <c r="E16" s="14">
        <f t="shared" si="10"/>
        <v>0.6920731707317073</v>
      </c>
      <c r="F16" s="53">
        <v>59</v>
      </c>
      <c r="G16" s="15">
        <f t="shared" si="11"/>
        <v>0.1798780487804878</v>
      </c>
      <c r="H16" s="45">
        <v>42</v>
      </c>
      <c r="I16" s="15">
        <f t="shared" si="12"/>
        <v>0.12804878048780488</v>
      </c>
      <c r="J16" s="85">
        <f t="shared" si="13"/>
        <v>83</v>
      </c>
      <c r="K16" s="45">
        <v>42</v>
      </c>
      <c r="L16" s="14">
        <f t="shared" si="14"/>
        <v>0.5060240963855421</v>
      </c>
      <c r="M16" s="53">
        <v>19</v>
      </c>
      <c r="N16" s="14">
        <f t="shared" si="15"/>
        <v>0.2289156626506024</v>
      </c>
      <c r="O16" s="53">
        <v>22</v>
      </c>
      <c r="P16" s="14">
        <f t="shared" si="16"/>
        <v>0.26506024096385544</v>
      </c>
      <c r="Q16" s="15">
        <f t="shared" si="17"/>
        <v>0.2530487804878049</v>
      </c>
    </row>
    <row r="17" spans="1:17" ht="15">
      <c r="A17" s="13" t="s">
        <v>27</v>
      </c>
      <c r="B17" s="45">
        <v>46</v>
      </c>
      <c r="C17" s="85">
        <f t="shared" si="9"/>
        <v>30</v>
      </c>
      <c r="D17" s="45">
        <v>19</v>
      </c>
      <c r="E17" s="14">
        <f t="shared" si="10"/>
        <v>0.6333333333333333</v>
      </c>
      <c r="F17" s="53">
        <v>8</v>
      </c>
      <c r="G17" s="15">
        <f t="shared" si="11"/>
        <v>0.26666666666666666</v>
      </c>
      <c r="H17" s="45">
        <v>3</v>
      </c>
      <c r="I17" s="15">
        <f t="shared" si="12"/>
        <v>0.1</v>
      </c>
      <c r="J17" s="85">
        <f t="shared" si="13"/>
        <v>4</v>
      </c>
      <c r="K17" s="45">
        <v>0</v>
      </c>
      <c r="L17" s="14">
        <f t="shared" si="14"/>
        <v>0</v>
      </c>
      <c r="M17" s="53">
        <v>3</v>
      </c>
      <c r="N17" s="14">
        <f t="shared" si="15"/>
        <v>0.75</v>
      </c>
      <c r="O17" s="53">
        <v>1</v>
      </c>
      <c r="P17" s="14">
        <f t="shared" si="16"/>
        <v>0.25</v>
      </c>
      <c r="Q17" s="15">
        <f t="shared" si="17"/>
        <v>0.13333333333333333</v>
      </c>
    </row>
    <row r="18" spans="1:17" ht="15">
      <c r="A18" s="13" t="s">
        <v>90</v>
      </c>
      <c r="B18" s="45">
        <v>76</v>
      </c>
      <c r="C18" s="85">
        <f t="shared" si="9"/>
        <v>39</v>
      </c>
      <c r="D18" s="45">
        <v>35</v>
      </c>
      <c r="E18" s="14">
        <f t="shared" si="10"/>
        <v>0.8974358974358975</v>
      </c>
      <c r="F18" s="53">
        <v>1</v>
      </c>
      <c r="G18" s="15">
        <f t="shared" si="11"/>
        <v>0.02564102564102564</v>
      </c>
      <c r="H18" s="45">
        <v>3</v>
      </c>
      <c r="I18" s="15">
        <f t="shared" si="12"/>
        <v>0.07692307692307693</v>
      </c>
      <c r="J18" s="85">
        <f t="shared" si="13"/>
        <v>1</v>
      </c>
      <c r="K18" s="45">
        <v>1</v>
      </c>
      <c r="L18" s="14">
        <f t="shared" si="14"/>
        <v>1</v>
      </c>
      <c r="M18" s="53">
        <v>0</v>
      </c>
      <c r="N18" s="14">
        <f t="shared" si="15"/>
        <v>0</v>
      </c>
      <c r="O18" s="53">
        <v>0</v>
      </c>
      <c r="P18" s="14">
        <f t="shared" si="16"/>
        <v>0</v>
      </c>
      <c r="Q18" s="15">
        <f t="shared" si="17"/>
        <v>0.02564102564102564</v>
      </c>
    </row>
    <row r="19" spans="1:17" ht="15">
      <c r="A19" s="13" t="s">
        <v>28</v>
      </c>
      <c r="B19" s="45">
        <v>59</v>
      </c>
      <c r="C19" s="85">
        <f t="shared" si="9"/>
        <v>42</v>
      </c>
      <c r="D19" s="45">
        <v>37</v>
      </c>
      <c r="E19" s="14">
        <f t="shared" si="10"/>
        <v>0.8809523809523809</v>
      </c>
      <c r="F19" s="53">
        <v>2</v>
      </c>
      <c r="G19" s="15">
        <f t="shared" si="11"/>
        <v>0.047619047619047616</v>
      </c>
      <c r="H19" s="45">
        <v>3</v>
      </c>
      <c r="I19" s="15">
        <f t="shared" si="12"/>
        <v>0.07142857142857142</v>
      </c>
      <c r="J19" s="85">
        <f t="shared" si="13"/>
        <v>1</v>
      </c>
      <c r="K19" s="45">
        <v>1</v>
      </c>
      <c r="L19" s="14">
        <f t="shared" si="14"/>
        <v>1</v>
      </c>
      <c r="M19" s="53">
        <v>0</v>
      </c>
      <c r="N19" s="14">
        <f t="shared" si="15"/>
        <v>0</v>
      </c>
      <c r="O19" s="53">
        <v>0</v>
      </c>
      <c r="P19" s="14">
        <f t="shared" si="16"/>
        <v>0</v>
      </c>
      <c r="Q19" s="15">
        <f t="shared" si="17"/>
        <v>0.023809523809523808</v>
      </c>
    </row>
    <row r="20" spans="1:17" ht="15">
      <c r="A20" s="13" t="s">
        <v>29</v>
      </c>
      <c r="B20" s="45">
        <v>85</v>
      </c>
      <c r="C20" s="85">
        <f t="shared" si="9"/>
        <v>65</v>
      </c>
      <c r="D20" s="45">
        <v>47</v>
      </c>
      <c r="E20" s="14">
        <f t="shared" si="10"/>
        <v>0.7230769230769231</v>
      </c>
      <c r="F20" s="53">
        <v>8</v>
      </c>
      <c r="G20" s="15">
        <f t="shared" si="11"/>
        <v>0.12307692307692308</v>
      </c>
      <c r="H20" s="45">
        <v>10</v>
      </c>
      <c r="I20" s="15">
        <f t="shared" si="12"/>
        <v>0.15384615384615385</v>
      </c>
      <c r="J20" s="85">
        <f t="shared" si="13"/>
        <v>4</v>
      </c>
      <c r="K20" s="45">
        <v>4</v>
      </c>
      <c r="L20" s="14">
        <f t="shared" si="14"/>
        <v>1</v>
      </c>
      <c r="M20" s="53">
        <v>0</v>
      </c>
      <c r="N20" s="14">
        <f t="shared" si="15"/>
        <v>0</v>
      </c>
      <c r="O20" s="53">
        <v>0</v>
      </c>
      <c r="P20" s="14">
        <f t="shared" si="16"/>
        <v>0</v>
      </c>
      <c r="Q20" s="15">
        <f t="shared" si="17"/>
        <v>0.06153846153846154</v>
      </c>
    </row>
    <row r="21" spans="1:17" ht="15">
      <c r="A21" s="13" t="s">
        <v>30</v>
      </c>
      <c r="B21" s="45">
        <v>74</v>
      </c>
      <c r="C21" s="85">
        <f t="shared" si="9"/>
        <v>81</v>
      </c>
      <c r="D21" s="45">
        <v>54</v>
      </c>
      <c r="E21" s="14">
        <f t="shared" si="10"/>
        <v>0.6666666666666666</v>
      </c>
      <c r="F21" s="53">
        <v>11</v>
      </c>
      <c r="G21" s="15">
        <f t="shared" si="11"/>
        <v>0.13580246913580246</v>
      </c>
      <c r="H21" s="45">
        <v>16</v>
      </c>
      <c r="I21" s="15">
        <f t="shared" si="12"/>
        <v>0.19753086419753085</v>
      </c>
      <c r="J21" s="85">
        <f t="shared" si="13"/>
        <v>3</v>
      </c>
      <c r="K21" s="45">
        <v>3</v>
      </c>
      <c r="L21" s="14">
        <f t="shared" si="14"/>
        <v>1</v>
      </c>
      <c r="M21" s="53">
        <v>0</v>
      </c>
      <c r="N21" s="14">
        <f t="shared" si="15"/>
        <v>0</v>
      </c>
      <c r="O21" s="53">
        <v>0</v>
      </c>
      <c r="P21" s="14">
        <f t="shared" si="16"/>
        <v>0</v>
      </c>
      <c r="Q21" s="15">
        <f t="shared" si="17"/>
        <v>0.037037037037037035</v>
      </c>
    </row>
    <row r="22" spans="1:17" ht="15">
      <c r="A22" s="13" t="s">
        <v>31</v>
      </c>
      <c r="B22" s="45">
        <v>291</v>
      </c>
      <c r="C22" s="85">
        <f t="shared" si="9"/>
        <v>328</v>
      </c>
      <c r="D22" s="45">
        <v>252</v>
      </c>
      <c r="E22" s="14">
        <f t="shared" si="10"/>
        <v>0.7682926829268293</v>
      </c>
      <c r="F22" s="53">
        <v>66</v>
      </c>
      <c r="G22" s="15">
        <f t="shared" si="11"/>
        <v>0.20121951219512196</v>
      </c>
      <c r="H22" s="45">
        <v>10</v>
      </c>
      <c r="I22" s="15">
        <f t="shared" si="12"/>
        <v>0.03048780487804878</v>
      </c>
      <c r="J22" s="85">
        <f t="shared" si="13"/>
        <v>67</v>
      </c>
      <c r="K22" s="45">
        <v>47</v>
      </c>
      <c r="L22" s="14">
        <f t="shared" si="14"/>
        <v>0.7014925373134329</v>
      </c>
      <c r="M22" s="53">
        <v>12</v>
      </c>
      <c r="N22" s="14">
        <f t="shared" si="15"/>
        <v>0.1791044776119403</v>
      </c>
      <c r="O22" s="53">
        <v>8</v>
      </c>
      <c r="P22" s="14">
        <f t="shared" si="16"/>
        <v>0.11940298507462686</v>
      </c>
      <c r="Q22" s="15">
        <f t="shared" si="17"/>
        <v>0.20426829268292682</v>
      </c>
    </row>
    <row r="23" spans="1:17" ht="15.75">
      <c r="A23" s="7" t="s">
        <v>32</v>
      </c>
      <c r="B23" s="49">
        <f>SUM(B14:B22)</f>
        <v>1260</v>
      </c>
      <c r="C23" s="49">
        <f>SUM(C14:C22)</f>
        <v>1380</v>
      </c>
      <c r="D23" s="49">
        <f>SUM(D14:D22)</f>
        <v>965</v>
      </c>
      <c r="E23" s="14">
        <f t="shared" si="10"/>
        <v>0.6992753623188406</v>
      </c>
      <c r="F23" s="49">
        <f>SUM(F14:F22)</f>
        <v>280</v>
      </c>
      <c r="G23" s="15">
        <f t="shared" si="11"/>
        <v>0.2028985507246377</v>
      </c>
      <c r="H23" s="49">
        <f>SUM(H14:H22)</f>
        <v>135</v>
      </c>
      <c r="I23" s="15">
        <f t="shared" si="12"/>
        <v>0.09782608695652174</v>
      </c>
      <c r="J23" s="49">
        <f>SUM(J14:J22)</f>
        <v>250</v>
      </c>
      <c r="K23" s="49">
        <f>SUM(K14:K22)</f>
        <v>142</v>
      </c>
      <c r="L23" s="14">
        <f t="shared" si="14"/>
        <v>0.568</v>
      </c>
      <c r="M23" s="49">
        <f>SUM(M14:M22)</f>
        <v>63</v>
      </c>
      <c r="N23" s="14">
        <f t="shared" si="15"/>
        <v>0.252</v>
      </c>
      <c r="O23" s="49">
        <f>SUM(O14:O22)</f>
        <v>45</v>
      </c>
      <c r="P23" s="14">
        <f t="shared" si="16"/>
        <v>0.18</v>
      </c>
      <c r="Q23" s="16">
        <f t="shared" si="17"/>
        <v>0.18115942028985507</v>
      </c>
    </row>
    <row r="24" spans="1:17" ht="15">
      <c r="A24" s="17"/>
      <c r="B24" s="47"/>
      <c r="C24" s="47"/>
      <c r="D24" s="47"/>
      <c r="E24" s="18"/>
      <c r="F24" s="54"/>
      <c r="G24" s="19"/>
      <c r="H24" s="55"/>
      <c r="I24" s="19"/>
      <c r="J24" s="47"/>
      <c r="K24" s="47"/>
      <c r="L24" s="18"/>
      <c r="M24" s="54"/>
      <c r="N24" s="18"/>
      <c r="O24" s="54"/>
      <c r="P24" s="18"/>
      <c r="Q24" s="19"/>
    </row>
    <row r="25" spans="1:17" ht="15">
      <c r="A25" s="13" t="s">
        <v>33</v>
      </c>
      <c r="B25" s="45">
        <v>23</v>
      </c>
      <c r="C25" s="85">
        <f aca="true" t="shared" si="18" ref="C25:C32">SUM(D25+F25+H25)</f>
        <v>28</v>
      </c>
      <c r="D25" s="45">
        <v>25</v>
      </c>
      <c r="E25" s="14">
        <f aca="true" t="shared" si="19" ref="E25:E33">D25/C25</f>
        <v>0.8928571428571429</v>
      </c>
      <c r="F25" s="53">
        <v>0</v>
      </c>
      <c r="G25" s="15">
        <f aca="true" t="shared" si="20" ref="G25:G33">F25/C25</f>
        <v>0</v>
      </c>
      <c r="H25" s="45">
        <v>3</v>
      </c>
      <c r="I25" s="15">
        <f aca="true" t="shared" si="21" ref="I25:I33">H25/C25</f>
        <v>0.10714285714285714</v>
      </c>
      <c r="J25" s="85">
        <f aca="true" t="shared" si="22" ref="J25:J32">SUM(K25+M25+O25)</f>
        <v>1</v>
      </c>
      <c r="K25" s="45">
        <v>0</v>
      </c>
      <c r="L25" s="14">
        <f aca="true" t="shared" si="23" ref="L25:L33">K25/J25</f>
        <v>0</v>
      </c>
      <c r="M25" s="53">
        <v>0</v>
      </c>
      <c r="N25" s="14">
        <f aca="true" t="shared" si="24" ref="N25:N33">M25/J25</f>
        <v>0</v>
      </c>
      <c r="O25" s="53">
        <v>1</v>
      </c>
      <c r="P25" s="14">
        <f aca="true" t="shared" si="25" ref="P25:P33">O25/J25</f>
        <v>1</v>
      </c>
      <c r="Q25" s="15">
        <f aca="true" t="shared" si="26" ref="Q25:Q33">J25/C25</f>
        <v>0.03571428571428571</v>
      </c>
    </row>
    <row r="26" spans="1:17" ht="15">
      <c r="A26" s="13" t="s">
        <v>34</v>
      </c>
      <c r="B26" s="45">
        <v>44</v>
      </c>
      <c r="C26" s="85">
        <f t="shared" si="18"/>
        <v>39</v>
      </c>
      <c r="D26" s="45">
        <v>34</v>
      </c>
      <c r="E26" s="14">
        <f t="shared" si="19"/>
        <v>0.8717948717948718</v>
      </c>
      <c r="F26" s="53">
        <v>4</v>
      </c>
      <c r="G26" s="15">
        <f t="shared" si="20"/>
        <v>0.10256410256410256</v>
      </c>
      <c r="H26" s="45">
        <v>1</v>
      </c>
      <c r="I26" s="15">
        <f t="shared" si="21"/>
        <v>0.02564102564102564</v>
      </c>
      <c r="J26" s="85">
        <f t="shared" si="22"/>
        <v>11</v>
      </c>
      <c r="K26" s="45">
        <v>10</v>
      </c>
      <c r="L26" s="14">
        <f t="shared" si="23"/>
        <v>0.9090909090909091</v>
      </c>
      <c r="M26" s="53">
        <v>1</v>
      </c>
      <c r="N26" s="14">
        <f t="shared" si="24"/>
        <v>0.09090909090909091</v>
      </c>
      <c r="O26" s="53">
        <v>0</v>
      </c>
      <c r="P26" s="14">
        <f t="shared" si="25"/>
        <v>0</v>
      </c>
      <c r="Q26" s="15">
        <f t="shared" si="26"/>
        <v>0.28205128205128205</v>
      </c>
    </row>
    <row r="27" spans="1:17" ht="15">
      <c r="A27" s="13" t="s">
        <v>35</v>
      </c>
      <c r="B27" s="45">
        <v>35</v>
      </c>
      <c r="C27" s="85">
        <f t="shared" si="18"/>
        <v>25</v>
      </c>
      <c r="D27" s="45">
        <v>24</v>
      </c>
      <c r="E27" s="14">
        <f t="shared" si="19"/>
        <v>0.96</v>
      </c>
      <c r="F27" s="53">
        <v>0</v>
      </c>
      <c r="G27" s="15">
        <f t="shared" si="20"/>
        <v>0</v>
      </c>
      <c r="H27" s="45">
        <v>1</v>
      </c>
      <c r="I27" s="15">
        <f t="shared" si="21"/>
        <v>0.04</v>
      </c>
      <c r="J27" s="85">
        <f t="shared" si="22"/>
        <v>6</v>
      </c>
      <c r="K27" s="45">
        <v>6</v>
      </c>
      <c r="L27" s="14">
        <f t="shared" si="23"/>
        <v>1</v>
      </c>
      <c r="M27" s="53">
        <v>0</v>
      </c>
      <c r="N27" s="14">
        <f t="shared" si="24"/>
        <v>0</v>
      </c>
      <c r="O27" s="53">
        <v>0</v>
      </c>
      <c r="P27" s="14">
        <f t="shared" si="25"/>
        <v>0</v>
      </c>
      <c r="Q27" s="15">
        <f t="shared" si="26"/>
        <v>0.24</v>
      </c>
    </row>
    <row r="28" spans="1:17" ht="15">
      <c r="A28" s="13" t="s">
        <v>36</v>
      </c>
      <c r="B28" s="45">
        <v>41</v>
      </c>
      <c r="C28" s="85">
        <f t="shared" si="18"/>
        <v>42</v>
      </c>
      <c r="D28" s="45">
        <v>28</v>
      </c>
      <c r="E28" s="14">
        <f t="shared" si="19"/>
        <v>0.6666666666666666</v>
      </c>
      <c r="F28" s="53">
        <v>5</v>
      </c>
      <c r="G28" s="15">
        <f t="shared" si="20"/>
        <v>0.11904761904761904</v>
      </c>
      <c r="H28" s="45">
        <v>9</v>
      </c>
      <c r="I28" s="15">
        <f t="shared" si="21"/>
        <v>0.21428571428571427</v>
      </c>
      <c r="J28" s="85">
        <f t="shared" si="22"/>
        <v>3</v>
      </c>
      <c r="K28" s="45">
        <v>2</v>
      </c>
      <c r="L28" s="14">
        <f t="shared" si="23"/>
        <v>0.6666666666666666</v>
      </c>
      <c r="M28" s="53">
        <v>1</v>
      </c>
      <c r="N28" s="14">
        <f t="shared" si="24"/>
        <v>0.3333333333333333</v>
      </c>
      <c r="O28" s="53">
        <v>0</v>
      </c>
      <c r="P28" s="14">
        <f t="shared" si="25"/>
        <v>0</v>
      </c>
      <c r="Q28" s="15">
        <f t="shared" si="26"/>
        <v>0.07142857142857142</v>
      </c>
    </row>
    <row r="29" spans="1:17" ht="15">
      <c r="A29" s="13" t="s">
        <v>37</v>
      </c>
      <c r="B29" s="45">
        <v>23</v>
      </c>
      <c r="C29" s="85">
        <f t="shared" si="18"/>
        <v>13</v>
      </c>
      <c r="D29" s="45">
        <v>12</v>
      </c>
      <c r="E29" s="14">
        <f t="shared" si="19"/>
        <v>0.9230769230769231</v>
      </c>
      <c r="F29" s="53">
        <v>0</v>
      </c>
      <c r="G29" s="15">
        <f t="shared" si="20"/>
        <v>0</v>
      </c>
      <c r="H29" s="45">
        <v>1</v>
      </c>
      <c r="I29" s="15">
        <f t="shared" si="21"/>
        <v>0.07692307692307693</v>
      </c>
      <c r="J29" s="85">
        <f t="shared" si="22"/>
        <v>0</v>
      </c>
      <c r="K29" s="45">
        <v>0</v>
      </c>
      <c r="L29" s="14" t="e">
        <f t="shared" si="23"/>
        <v>#DIV/0!</v>
      </c>
      <c r="M29" s="53">
        <v>0</v>
      </c>
      <c r="N29" s="14" t="e">
        <f t="shared" si="24"/>
        <v>#DIV/0!</v>
      </c>
      <c r="O29" s="53">
        <v>0</v>
      </c>
      <c r="P29" s="14" t="e">
        <f t="shared" si="25"/>
        <v>#DIV/0!</v>
      </c>
      <c r="Q29" s="15">
        <f t="shared" si="26"/>
        <v>0</v>
      </c>
    </row>
    <row r="30" spans="1:17" ht="15">
      <c r="A30" s="13" t="s">
        <v>38</v>
      </c>
      <c r="B30" s="45">
        <v>53</v>
      </c>
      <c r="C30" s="85">
        <f t="shared" si="18"/>
        <v>40</v>
      </c>
      <c r="D30" s="45">
        <v>37</v>
      </c>
      <c r="E30" s="14">
        <f t="shared" si="19"/>
        <v>0.925</v>
      </c>
      <c r="F30" s="53">
        <v>1</v>
      </c>
      <c r="G30" s="15">
        <f t="shared" si="20"/>
        <v>0.025</v>
      </c>
      <c r="H30" s="45">
        <v>2</v>
      </c>
      <c r="I30" s="15">
        <f t="shared" si="21"/>
        <v>0.05</v>
      </c>
      <c r="J30" s="85">
        <f t="shared" si="22"/>
        <v>12</v>
      </c>
      <c r="K30" s="45">
        <v>12</v>
      </c>
      <c r="L30" s="14">
        <f t="shared" si="23"/>
        <v>1</v>
      </c>
      <c r="M30" s="53">
        <v>0</v>
      </c>
      <c r="N30" s="14">
        <f t="shared" si="24"/>
        <v>0</v>
      </c>
      <c r="O30" s="53">
        <v>0</v>
      </c>
      <c r="P30" s="14">
        <f t="shared" si="25"/>
        <v>0</v>
      </c>
      <c r="Q30" s="15">
        <f t="shared" si="26"/>
        <v>0.3</v>
      </c>
    </row>
    <row r="31" spans="1:17" ht="15">
      <c r="A31" s="13" t="s">
        <v>39</v>
      </c>
      <c r="B31" s="45">
        <v>319</v>
      </c>
      <c r="C31" s="85">
        <f t="shared" si="18"/>
        <v>340</v>
      </c>
      <c r="D31" s="45">
        <v>280</v>
      </c>
      <c r="E31" s="14">
        <f t="shared" si="19"/>
        <v>0.8235294117647058</v>
      </c>
      <c r="F31" s="53">
        <v>19</v>
      </c>
      <c r="G31" s="15">
        <f t="shared" si="20"/>
        <v>0.05588235294117647</v>
      </c>
      <c r="H31" s="45">
        <v>41</v>
      </c>
      <c r="I31" s="15">
        <f t="shared" si="21"/>
        <v>0.12058823529411765</v>
      </c>
      <c r="J31" s="85">
        <f t="shared" si="22"/>
        <v>133</v>
      </c>
      <c r="K31" s="45">
        <v>111</v>
      </c>
      <c r="L31" s="14">
        <f t="shared" si="23"/>
        <v>0.8345864661654135</v>
      </c>
      <c r="M31" s="53">
        <v>3</v>
      </c>
      <c r="N31" s="14">
        <f t="shared" si="24"/>
        <v>0.022556390977443608</v>
      </c>
      <c r="O31" s="53">
        <v>19</v>
      </c>
      <c r="P31" s="14">
        <f t="shared" si="25"/>
        <v>0.14285714285714285</v>
      </c>
      <c r="Q31" s="15">
        <f t="shared" si="26"/>
        <v>0.3911764705882353</v>
      </c>
    </row>
    <row r="32" spans="1:17" ht="15">
      <c r="A32" s="13" t="s">
        <v>41</v>
      </c>
      <c r="B32" s="45"/>
      <c r="C32" s="85">
        <f t="shared" si="18"/>
        <v>0</v>
      </c>
      <c r="D32" s="45"/>
      <c r="E32" s="14" t="e">
        <f t="shared" si="19"/>
        <v>#DIV/0!</v>
      </c>
      <c r="F32" s="53"/>
      <c r="G32" s="15" t="e">
        <f t="shared" si="20"/>
        <v>#DIV/0!</v>
      </c>
      <c r="H32" s="45"/>
      <c r="I32" s="15" t="e">
        <f t="shared" si="21"/>
        <v>#DIV/0!</v>
      </c>
      <c r="J32" s="85">
        <f t="shared" si="22"/>
        <v>0</v>
      </c>
      <c r="K32" s="45"/>
      <c r="L32" s="14" t="e">
        <f t="shared" si="23"/>
        <v>#DIV/0!</v>
      </c>
      <c r="M32" s="53"/>
      <c r="N32" s="14" t="e">
        <f t="shared" si="24"/>
        <v>#DIV/0!</v>
      </c>
      <c r="O32" s="53"/>
      <c r="P32" s="14" t="e">
        <f t="shared" si="25"/>
        <v>#DIV/0!</v>
      </c>
      <c r="Q32" s="15" t="e">
        <f t="shared" si="26"/>
        <v>#DIV/0!</v>
      </c>
    </row>
    <row r="33" spans="1:17" ht="15.75">
      <c r="A33" s="7" t="s">
        <v>42</v>
      </c>
      <c r="B33" s="49">
        <f>SUM(B25:B32)</f>
        <v>538</v>
      </c>
      <c r="C33" s="49">
        <f>SUM(C25:C32)</f>
        <v>527</v>
      </c>
      <c r="D33" s="49">
        <f>SUM(D25:D32)</f>
        <v>440</v>
      </c>
      <c r="E33" s="14">
        <f t="shared" si="19"/>
        <v>0.8349146110056926</v>
      </c>
      <c r="F33" s="49">
        <f>SUM(F25:F32)</f>
        <v>29</v>
      </c>
      <c r="G33" s="15">
        <f t="shared" si="20"/>
        <v>0.05502846299810247</v>
      </c>
      <c r="H33" s="49">
        <f>SUM(H25:H32)</f>
        <v>58</v>
      </c>
      <c r="I33" s="15">
        <f t="shared" si="21"/>
        <v>0.11005692599620494</v>
      </c>
      <c r="J33" s="49">
        <f>SUM(J25:J32)</f>
        <v>166</v>
      </c>
      <c r="K33" s="49">
        <f>SUM(K25:K32)</f>
        <v>141</v>
      </c>
      <c r="L33" s="14">
        <f t="shared" si="23"/>
        <v>0.8493975903614458</v>
      </c>
      <c r="M33" s="49">
        <f>SUM(M25:M32)</f>
        <v>5</v>
      </c>
      <c r="N33" s="14">
        <f t="shared" si="24"/>
        <v>0.030120481927710843</v>
      </c>
      <c r="O33" s="49">
        <f>SUM(O25:O32)</f>
        <v>20</v>
      </c>
      <c r="P33" s="14">
        <f t="shared" si="25"/>
        <v>0.12048192771084337</v>
      </c>
      <c r="Q33" s="16">
        <f t="shared" si="26"/>
        <v>0.31499051233396586</v>
      </c>
    </row>
    <row r="34" spans="1:17" ht="15.75">
      <c r="A34" s="23"/>
      <c r="B34" s="48"/>
      <c r="C34" s="48"/>
      <c r="D34" s="48"/>
      <c r="E34" s="24"/>
      <c r="F34" s="48"/>
      <c r="G34" s="25"/>
      <c r="H34" s="48"/>
      <c r="I34" s="25"/>
      <c r="J34" s="48"/>
      <c r="K34" s="48"/>
      <c r="L34" s="24"/>
      <c r="M34" s="48"/>
      <c r="N34" s="24"/>
      <c r="O34" s="48"/>
      <c r="P34" s="24"/>
      <c r="Q34" s="26"/>
    </row>
    <row r="35" spans="1:17" ht="15.75">
      <c r="A35" s="7" t="s">
        <v>43</v>
      </c>
      <c r="B35" s="49">
        <f>B12+B23+B33</f>
        <v>2725</v>
      </c>
      <c r="C35" s="49">
        <f>C12+C23+C33</f>
        <v>3083</v>
      </c>
      <c r="D35" s="49">
        <f>D12+D23+D33</f>
        <v>2121</v>
      </c>
      <c r="E35" s="14">
        <f>D35/C35</f>
        <v>0.6879662666234188</v>
      </c>
      <c r="F35" s="49">
        <f>F12+F23+F33</f>
        <v>629</v>
      </c>
      <c r="G35" s="15">
        <f>F35/C35</f>
        <v>0.20402205643853388</v>
      </c>
      <c r="H35" s="49">
        <f>H12+H23+H33</f>
        <v>333</v>
      </c>
      <c r="I35" s="15">
        <f>H35/C35</f>
        <v>0.10801167693804736</v>
      </c>
      <c r="J35" s="49">
        <f>J12+J23+J33</f>
        <v>775</v>
      </c>
      <c r="K35" s="49">
        <f>K12+K23+K33</f>
        <v>474</v>
      </c>
      <c r="L35" s="14">
        <f>K35/J35</f>
        <v>0.6116129032258064</v>
      </c>
      <c r="M35" s="49">
        <f>M12+M23+M33</f>
        <v>178</v>
      </c>
      <c r="N35" s="14">
        <f>M35/J35</f>
        <v>0.2296774193548387</v>
      </c>
      <c r="O35" s="49">
        <f>O12+O23+O33</f>
        <v>123</v>
      </c>
      <c r="P35" s="14">
        <f>O35/J35</f>
        <v>0.15870967741935485</v>
      </c>
      <c r="Q35" s="16">
        <f>J35/C35</f>
        <v>0.25137852740836847</v>
      </c>
    </row>
    <row r="36" spans="1:17" ht="15.75">
      <c r="A36" s="23"/>
      <c r="B36" s="48"/>
      <c r="C36" s="48"/>
      <c r="D36" s="48"/>
      <c r="E36" s="24"/>
      <c r="F36" s="48"/>
      <c r="G36" s="25"/>
      <c r="H36" s="48"/>
      <c r="I36" s="25"/>
      <c r="J36" s="48"/>
      <c r="K36" s="48"/>
      <c r="L36" s="24"/>
      <c r="M36" s="48"/>
      <c r="N36" s="24"/>
      <c r="O36" s="48"/>
      <c r="P36" s="24"/>
      <c r="Q36" s="26"/>
    </row>
    <row r="37" spans="1:17" ht="15">
      <c r="A37" s="13" t="s">
        <v>44</v>
      </c>
      <c r="B37" s="45"/>
      <c r="C37" s="85">
        <f>SUM(D37+F37+H37)</f>
        <v>0</v>
      </c>
      <c r="D37" s="45"/>
      <c r="E37" s="14" t="e">
        <f>D37/C37</f>
        <v>#DIV/0!</v>
      </c>
      <c r="F37" s="53"/>
      <c r="G37" s="15" t="e">
        <f>F37/C37</f>
        <v>#DIV/0!</v>
      </c>
      <c r="H37" s="45"/>
      <c r="I37" s="15" t="e">
        <f>H37/C37</f>
        <v>#DIV/0!</v>
      </c>
      <c r="J37" s="85">
        <f>SUM(K37+M37+O37)</f>
        <v>0</v>
      </c>
      <c r="K37" s="45"/>
      <c r="L37" s="14" t="e">
        <f>K37/J37</f>
        <v>#DIV/0!</v>
      </c>
      <c r="M37" s="53"/>
      <c r="N37" s="14" t="e">
        <f>M37/J37</f>
        <v>#DIV/0!</v>
      </c>
      <c r="O37" s="53"/>
      <c r="P37" s="14" t="e">
        <f>O37/J37</f>
        <v>#DIV/0!</v>
      </c>
      <c r="Q37" s="15" t="e">
        <f>J37/C37</f>
        <v>#DIV/0!</v>
      </c>
    </row>
    <row r="38" spans="1:17" ht="15">
      <c r="A38" s="13" t="s">
        <v>45</v>
      </c>
      <c r="B38" s="45">
        <v>85</v>
      </c>
      <c r="C38" s="85">
        <f>SUM(D38+F38+H38)</f>
        <v>124</v>
      </c>
      <c r="D38" s="45">
        <v>67</v>
      </c>
      <c r="E38" s="14">
        <f>D38/C38</f>
        <v>0.5403225806451613</v>
      </c>
      <c r="F38" s="53">
        <v>50</v>
      </c>
      <c r="G38" s="15">
        <f>F38/C38</f>
        <v>0.4032258064516129</v>
      </c>
      <c r="H38" s="45">
        <v>7</v>
      </c>
      <c r="I38" s="15">
        <f>H38/C38</f>
        <v>0.056451612903225805</v>
      </c>
      <c r="J38" s="85">
        <f>SUM(K38+M38+O38)</f>
        <v>24</v>
      </c>
      <c r="K38" s="45">
        <v>10</v>
      </c>
      <c r="L38" s="14">
        <f>K38/J38</f>
        <v>0.4166666666666667</v>
      </c>
      <c r="M38" s="53">
        <v>12</v>
      </c>
      <c r="N38" s="14">
        <f>M38/J38</f>
        <v>0.5</v>
      </c>
      <c r="O38" s="53">
        <v>2</v>
      </c>
      <c r="P38" s="14">
        <f>O38/J38</f>
        <v>0.08333333333333333</v>
      </c>
      <c r="Q38" s="15">
        <f>J38/C38</f>
        <v>0.1935483870967742</v>
      </c>
    </row>
    <row r="39" spans="1:17" ht="15">
      <c r="A39" s="13" t="s">
        <v>46</v>
      </c>
      <c r="B39" s="45">
        <v>286</v>
      </c>
      <c r="C39" s="85">
        <f>SUM(D39+F39+H39)</f>
        <v>293</v>
      </c>
      <c r="D39" s="45">
        <v>259</v>
      </c>
      <c r="E39" s="14">
        <f>D39/C39</f>
        <v>0.8839590443686007</v>
      </c>
      <c r="F39" s="53">
        <v>10</v>
      </c>
      <c r="G39" s="15">
        <f>F39/C39</f>
        <v>0.034129692832764506</v>
      </c>
      <c r="H39" s="45">
        <v>24</v>
      </c>
      <c r="I39" s="15">
        <f>H39/C39</f>
        <v>0.08191126279863481</v>
      </c>
      <c r="J39" s="85">
        <f>SUM(K39+M39+O39)</f>
        <v>64</v>
      </c>
      <c r="K39" s="45">
        <v>49</v>
      </c>
      <c r="L39" s="14">
        <f>K39/J39</f>
        <v>0.765625</v>
      </c>
      <c r="M39" s="53">
        <v>4</v>
      </c>
      <c r="N39" s="14">
        <f>M39/J39</f>
        <v>0.0625</v>
      </c>
      <c r="O39" s="53">
        <v>11</v>
      </c>
      <c r="P39" s="14">
        <f>O39/J39</f>
        <v>0.171875</v>
      </c>
      <c r="Q39" s="15">
        <f>J39/C39</f>
        <v>0.21843003412969283</v>
      </c>
    </row>
    <row r="40" spans="1:17" ht="15.75">
      <c r="A40" s="7" t="s">
        <v>47</v>
      </c>
      <c r="B40" s="49">
        <f>SUM(B37:B39)</f>
        <v>371</v>
      </c>
      <c r="C40" s="49">
        <f>SUM(C37:C39)</f>
        <v>417</v>
      </c>
      <c r="D40" s="49">
        <f>SUM(D37:D39)</f>
        <v>326</v>
      </c>
      <c r="E40" s="14">
        <f>D40/C40</f>
        <v>0.7817745803357314</v>
      </c>
      <c r="F40" s="49">
        <f>SUM(F37:F39)</f>
        <v>60</v>
      </c>
      <c r="G40" s="15">
        <f>F40/C40</f>
        <v>0.14388489208633093</v>
      </c>
      <c r="H40" s="49">
        <f>SUM(H37:H39)</f>
        <v>31</v>
      </c>
      <c r="I40" s="15">
        <f>H40/C40</f>
        <v>0.07434052757793765</v>
      </c>
      <c r="J40" s="49">
        <f>SUM(J37:J39)</f>
        <v>88</v>
      </c>
      <c r="K40" s="49">
        <f>SUM(K37:K39)</f>
        <v>59</v>
      </c>
      <c r="L40" s="14">
        <f>K40/J40</f>
        <v>0.6704545454545454</v>
      </c>
      <c r="M40" s="49">
        <f>SUM(M37:M39)</f>
        <v>16</v>
      </c>
      <c r="N40" s="14">
        <f>M40/J40</f>
        <v>0.18181818181818182</v>
      </c>
      <c r="O40" s="49">
        <f>SUM(O37:O39)</f>
        <v>13</v>
      </c>
      <c r="P40" s="14">
        <f>O40/J40</f>
        <v>0.14772727272727273</v>
      </c>
      <c r="Q40" s="16">
        <f>J40/C40</f>
        <v>0.21103117505995203</v>
      </c>
    </row>
    <row r="41" spans="1:17" ht="15.75">
      <c r="A41" s="20"/>
      <c r="B41" s="50"/>
      <c r="C41" s="47"/>
      <c r="D41" s="47"/>
      <c r="E41" s="18"/>
      <c r="F41" s="54"/>
      <c r="G41" s="19"/>
      <c r="H41" s="55"/>
      <c r="I41" s="19"/>
      <c r="J41" s="47"/>
      <c r="K41" s="47"/>
      <c r="L41" s="18"/>
      <c r="M41" s="54"/>
      <c r="N41" s="18"/>
      <c r="O41" s="54"/>
      <c r="P41" s="18"/>
      <c r="Q41" s="19"/>
    </row>
    <row r="42" spans="1:17" ht="15">
      <c r="A42" s="13" t="s">
        <v>48</v>
      </c>
      <c r="B42" s="45">
        <v>93</v>
      </c>
      <c r="C42" s="85">
        <f aca="true" t="shared" si="27" ref="C42:C47">SUM(D42+F42+H42)</f>
        <v>84</v>
      </c>
      <c r="D42" s="45">
        <v>78</v>
      </c>
      <c r="E42" s="14">
        <f aca="true" t="shared" si="28" ref="E42:E48">D42/C42</f>
        <v>0.9285714285714286</v>
      </c>
      <c r="F42" s="53">
        <v>3</v>
      </c>
      <c r="G42" s="15">
        <f aca="true" t="shared" si="29" ref="G42:G48">F42/C42</f>
        <v>0.03571428571428571</v>
      </c>
      <c r="H42" s="45">
        <v>3</v>
      </c>
      <c r="I42" s="15">
        <f aca="true" t="shared" si="30" ref="I42:I48">H42/C42</f>
        <v>0.03571428571428571</v>
      </c>
      <c r="J42" s="85">
        <f aca="true" t="shared" si="31" ref="J42:J47">SUM(K42+M42+O42)</f>
        <v>61</v>
      </c>
      <c r="K42" s="45">
        <v>55</v>
      </c>
      <c r="L42" s="14">
        <f aca="true" t="shared" si="32" ref="L42:L48">K42/J42</f>
        <v>0.9016393442622951</v>
      </c>
      <c r="M42" s="53">
        <v>3</v>
      </c>
      <c r="N42" s="14">
        <f aca="true" t="shared" si="33" ref="N42:N48">M42/J42</f>
        <v>0.04918032786885246</v>
      </c>
      <c r="O42" s="53">
        <v>3</v>
      </c>
      <c r="P42" s="14">
        <f aca="true" t="shared" si="34" ref="P42:P48">O42/J42</f>
        <v>0.04918032786885246</v>
      </c>
      <c r="Q42" s="15">
        <f aca="true" t="shared" si="35" ref="Q42:Q48">J42/C42</f>
        <v>0.7261904761904762</v>
      </c>
    </row>
    <row r="43" spans="1:17" ht="15">
      <c r="A43" s="13" t="s">
        <v>49</v>
      </c>
      <c r="B43" s="45">
        <v>117</v>
      </c>
      <c r="C43" s="85">
        <f t="shared" si="27"/>
        <v>129</v>
      </c>
      <c r="D43" s="45">
        <v>92</v>
      </c>
      <c r="E43" s="14">
        <f t="shared" si="28"/>
        <v>0.7131782945736435</v>
      </c>
      <c r="F43" s="53">
        <v>0</v>
      </c>
      <c r="G43" s="15">
        <f t="shared" si="29"/>
        <v>0</v>
      </c>
      <c r="H43" s="45">
        <v>37</v>
      </c>
      <c r="I43" s="15">
        <f t="shared" si="30"/>
        <v>0.2868217054263566</v>
      </c>
      <c r="J43" s="85">
        <f t="shared" si="31"/>
        <v>12</v>
      </c>
      <c r="K43" s="45">
        <v>6</v>
      </c>
      <c r="L43" s="14">
        <f t="shared" si="32"/>
        <v>0.5</v>
      </c>
      <c r="M43" s="53">
        <v>0</v>
      </c>
      <c r="N43" s="14">
        <f t="shared" si="33"/>
        <v>0</v>
      </c>
      <c r="O43" s="53">
        <v>6</v>
      </c>
      <c r="P43" s="14">
        <f t="shared" si="34"/>
        <v>0.5</v>
      </c>
      <c r="Q43" s="15">
        <f t="shared" si="35"/>
        <v>0.09302325581395349</v>
      </c>
    </row>
    <row r="44" spans="1:17" ht="15">
      <c r="A44" s="13" t="s">
        <v>50</v>
      </c>
      <c r="B44" s="45">
        <v>186</v>
      </c>
      <c r="C44" s="85">
        <f t="shared" si="27"/>
        <v>175</v>
      </c>
      <c r="D44" s="45">
        <v>172</v>
      </c>
      <c r="E44" s="14">
        <f t="shared" si="28"/>
        <v>0.9828571428571429</v>
      </c>
      <c r="F44" s="53">
        <v>0</v>
      </c>
      <c r="G44" s="15">
        <f t="shared" si="29"/>
        <v>0</v>
      </c>
      <c r="H44" s="45">
        <v>3</v>
      </c>
      <c r="I44" s="15">
        <f t="shared" si="30"/>
        <v>0.017142857142857144</v>
      </c>
      <c r="J44" s="85">
        <f t="shared" si="31"/>
        <v>44</v>
      </c>
      <c r="K44" s="45">
        <v>43</v>
      </c>
      <c r="L44" s="14">
        <f t="shared" si="32"/>
        <v>0.9772727272727273</v>
      </c>
      <c r="M44" s="53">
        <v>0</v>
      </c>
      <c r="N44" s="14">
        <f t="shared" si="33"/>
        <v>0</v>
      </c>
      <c r="O44" s="53">
        <v>1</v>
      </c>
      <c r="P44" s="14">
        <f t="shared" si="34"/>
        <v>0.022727272727272728</v>
      </c>
      <c r="Q44" s="15">
        <f t="shared" si="35"/>
        <v>0.25142857142857145</v>
      </c>
    </row>
    <row r="45" spans="1:17" ht="15">
      <c r="A45" s="13" t="s">
        <v>51</v>
      </c>
      <c r="B45" s="45">
        <v>151</v>
      </c>
      <c r="C45" s="85">
        <f t="shared" si="27"/>
        <v>165</v>
      </c>
      <c r="D45" s="45">
        <v>145</v>
      </c>
      <c r="E45" s="14">
        <f t="shared" si="28"/>
        <v>0.8787878787878788</v>
      </c>
      <c r="F45" s="53">
        <v>9</v>
      </c>
      <c r="G45" s="15">
        <f t="shared" si="29"/>
        <v>0.05454545454545454</v>
      </c>
      <c r="H45" s="45">
        <v>11</v>
      </c>
      <c r="I45" s="15">
        <f t="shared" si="30"/>
        <v>0.06666666666666667</v>
      </c>
      <c r="J45" s="85">
        <f t="shared" si="31"/>
        <v>27</v>
      </c>
      <c r="K45" s="45">
        <v>22</v>
      </c>
      <c r="L45" s="14">
        <f t="shared" si="32"/>
        <v>0.8148148148148148</v>
      </c>
      <c r="M45" s="53">
        <v>2</v>
      </c>
      <c r="N45" s="14">
        <f t="shared" si="33"/>
        <v>0.07407407407407407</v>
      </c>
      <c r="O45" s="53">
        <v>3</v>
      </c>
      <c r="P45" s="14">
        <f t="shared" si="34"/>
        <v>0.1111111111111111</v>
      </c>
      <c r="Q45" s="15">
        <f t="shared" si="35"/>
        <v>0.16363636363636364</v>
      </c>
    </row>
    <row r="46" spans="1:17" ht="15">
      <c r="A46" s="13" t="s">
        <v>52</v>
      </c>
      <c r="B46" s="45">
        <v>105</v>
      </c>
      <c r="C46" s="85">
        <f t="shared" si="27"/>
        <v>91</v>
      </c>
      <c r="D46" s="45">
        <v>91</v>
      </c>
      <c r="E46" s="14">
        <f t="shared" si="28"/>
        <v>1</v>
      </c>
      <c r="F46" s="53">
        <v>0</v>
      </c>
      <c r="G46" s="15">
        <f t="shared" si="29"/>
        <v>0</v>
      </c>
      <c r="H46" s="45">
        <v>0</v>
      </c>
      <c r="I46" s="15">
        <f t="shared" si="30"/>
        <v>0</v>
      </c>
      <c r="J46" s="85">
        <f t="shared" si="31"/>
        <v>32</v>
      </c>
      <c r="K46" s="45">
        <v>32</v>
      </c>
      <c r="L46" s="14">
        <f t="shared" si="32"/>
        <v>1</v>
      </c>
      <c r="M46" s="53">
        <v>0</v>
      </c>
      <c r="N46" s="14">
        <f t="shared" si="33"/>
        <v>0</v>
      </c>
      <c r="O46" s="53">
        <v>0</v>
      </c>
      <c r="P46" s="14">
        <f t="shared" si="34"/>
        <v>0</v>
      </c>
      <c r="Q46" s="15">
        <f t="shared" si="35"/>
        <v>0.3516483516483517</v>
      </c>
    </row>
    <row r="47" spans="1:17" ht="15">
      <c r="A47" s="13" t="s">
        <v>53</v>
      </c>
      <c r="B47" s="45">
        <v>192</v>
      </c>
      <c r="C47" s="85">
        <f t="shared" si="27"/>
        <v>165</v>
      </c>
      <c r="D47" s="45">
        <v>153</v>
      </c>
      <c r="E47" s="14">
        <f t="shared" si="28"/>
        <v>0.9272727272727272</v>
      </c>
      <c r="F47" s="53">
        <v>10</v>
      </c>
      <c r="G47" s="15">
        <f t="shared" si="29"/>
        <v>0.06060606060606061</v>
      </c>
      <c r="H47" s="45">
        <v>2</v>
      </c>
      <c r="I47" s="15">
        <f t="shared" si="30"/>
        <v>0.012121212121212121</v>
      </c>
      <c r="J47" s="85">
        <f t="shared" si="31"/>
        <v>47</v>
      </c>
      <c r="K47" s="45">
        <v>47</v>
      </c>
      <c r="L47" s="14">
        <f t="shared" si="32"/>
        <v>1</v>
      </c>
      <c r="M47" s="53">
        <v>0</v>
      </c>
      <c r="N47" s="14">
        <f t="shared" si="33"/>
        <v>0</v>
      </c>
      <c r="O47" s="53">
        <v>0</v>
      </c>
      <c r="P47" s="14">
        <f t="shared" si="34"/>
        <v>0</v>
      </c>
      <c r="Q47" s="15">
        <f t="shared" si="35"/>
        <v>0.28484848484848485</v>
      </c>
    </row>
    <row r="48" spans="1:17" ht="15.75">
      <c r="A48" s="7" t="s">
        <v>54</v>
      </c>
      <c r="B48" s="49">
        <f>SUM(B42:B47)</f>
        <v>844</v>
      </c>
      <c r="C48" s="49">
        <f>SUM(C42:C47)</f>
        <v>809</v>
      </c>
      <c r="D48" s="49">
        <f>SUM(D42:D47)</f>
        <v>731</v>
      </c>
      <c r="E48" s="14">
        <f t="shared" si="28"/>
        <v>0.9035846724351051</v>
      </c>
      <c r="F48" s="49">
        <f>SUM(F42:F47)</f>
        <v>22</v>
      </c>
      <c r="G48" s="15">
        <f t="shared" si="29"/>
        <v>0.027194066749072928</v>
      </c>
      <c r="H48" s="49">
        <f>SUM(H42:H47)</f>
        <v>56</v>
      </c>
      <c r="I48" s="15">
        <f t="shared" si="30"/>
        <v>0.069221260815822</v>
      </c>
      <c r="J48" s="49">
        <f>SUM(J42:J47)</f>
        <v>223</v>
      </c>
      <c r="K48" s="49">
        <f>SUM(K42:K47)</f>
        <v>205</v>
      </c>
      <c r="L48" s="14">
        <f t="shared" si="32"/>
        <v>0.9192825112107623</v>
      </c>
      <c r="M48" s="49">
        <f>SUM(M42:M47)</f>
        <v>5</v>
      </c>
      <c r="N48" s="14">
        <f t="shared" si="33"/>
        <v>0.02242152466367713</v>
      </c>
      <c r="O48" s="49">
        <f>SUM(O42:O47)</f>
        <v>13</v>
      </c>
      <c r="P48" s="14">
        <f t="shared" si="34"/>
        <v>0.05829596412556054</v>
      </c>
      <c r="Q48" s="16">
        <f t="shared" si="35"/>
        <v>0.27564894932014833</v>
      </c>
    </row>
    <row r="49" spans="1:17" ht="15.75">
      <c r="A49" s="20"/>
      <c r="B49" s="50"/>
      <c r="C49" s="47"/>
      <c r="D49" s="47"/>
      <c r="E49" s="18"/>
      <c r="F49" s="54"/>
      <c r="G49" s="19"/>
      <c r="H49" s="55"/>
      <c r="I49" s="19"/>
      <c r="J49" s="47"/>
      <c r="K49" s="47"/>
      <c r="L49" s="18"/>
      <c r="M49" s="54"/>
      <c r="N49" s="18"/>
      <c r="O49" s="54"/>
      <c r="P49" s="18"/>
      <c r="Q49" s="19"/>
    </row>
    <row r="50" spans="1:17" ht="15">
      <c r="A50" s="13" t="s">
        <v>55</v>
      </c>
      <c r="B50" s="45">
        <v>74</v>
      </c>
      <c r="C50" s="85">
        <f>SUM(D50+F50+H50)</f>
        <v>73</v>
      </c>
      <c r="D50" s="45">
        <v>41</v>
      </c>
      <c r="E50" s="14">
        <f aca="true" t="shared" si="36" ref="E50:E55">D50/C50</f>
        <v>0.5616438356164384</v>
      </c>
      <c r="F50" s="53">
        <v>26</v>
      </c>
      <c r="G50" s="15">
        <f aca="true" t="shared" si="37" ref="G50:G55">F50/C50</f>
        <v>0.3561643835616438</v>
      </c>
      <c r="H50" s="45">
        <v>6</v>
      </c>
      <c r="I50" s="15">
        <f aca="true" t="shared" si="38" ref="I50:I55">H50/C50</f>
        <v>0.0821917808219178</v>
      </c>
      <c r="J50" s="85">
        <f>SUM(K50+M50+O50)</f>
        <v>7</v>
      </c>
      <c r="K50" s="45">
        <v>5</v>
      </c>
      <c r="L50" s="14">
        <f aca="true" t="shared" si="39" ref="L50:L55">K50/J50</f>
        <v>0.7142857142857143</v>
      </c>
      <c r="M50" s="53">
        <v>1</v>
      </c>
      <c r="N50" s="14">
        <f aca="true" t="shared" si="40" ref="N50:N55">M50/J50</f>
        <v>0.14285714285714285</v>
      </c>
      <c r="O50" s="53">
        <v>1</v>
      </c>
      <c r="P50" s="14">
        <f aca="true" t="shared" si="41" ref="P50:P55">O50/J50</f>
        <v>0.14285714285714285</v>
      </c>
      <c r="Q50" s="15">
        <f aca="true" t="shared" si="42" ref="Q50:Q55">J50/C50</f>
        <v>0.0958904109589041</v>
      </c>
    </row>
    <row r="51" spans="1:17" ht="15">
      <c r="A51" s="13" t="s">
        <v>56</v>
      </c>
      <c r="B51" s="45">
        <v>145</v>
      </c>
      <c r="C51" s="85">
        <f>SUM(D51+F51+H51)</f>
        <v>139</v>
      </c>
      <c r="D51" s="45">
        <v>92</v>
      </c>
      <c r="E51" s="14">
        <f t="shared" si="36"/>
        <v>0.6618705035971223</v>
      </c>
      <c r="F51" s="53">
        <v>27</v>
      </c>
      <c r="G51" s="15">
        <f t="shared" si="37"/>
        <v>0.19424460431654678</v>
      </c>
      <c r="H51" s="45">
        <v>20</v>
      </c>
      <c r="I51" s="15">
        <f t="shared" si="38"/>
        <v>0.14388489208633093</v>
      </c>
      <c r="J51" s="85">
        <f>SUM(K51+M51+O51)</f>
        <v>48</v>
      </c>
      <c r="K51" s="45">
        <v>23</v>
      </c>
      <c r="L51" s="14">
        <f t="shared" si="39"/>
        <v>0.4791666666666667</v>
      </c>
      <c r="M51" s="53">
        <v>13</v>
      </c>
      <c r="N51" s="14">
        <f t="shared" si="40"/>
        <v>0.2708333333333333</v>
      </c>
      <c r="O51" s="53">
        <v>12</v>
      </c>
      <c r="P51" s="14">
        <f t="shared" si="41"/>
        <v>0.25</v>
      </c>
      <c r="Q51" s="15">
        <f t="shared" si="42"/>
        <v>0.34532374100719426</v>
      </c>
    </row>
    <row r="52" spans="1:17" ht="15">
      <c r="A52" s="13" t="s">
        <v>57</v>
      </c>
      <c r="B52" s="45">
        <v>54</v>
      </c>
      <c r="C52" s="85">
        <f>SUM(D52+F52+H52)</f>
        <v>55</v>
      </c>
      <c r="D52" s="45">
        <v>46</v>
      </c>
      <c r="E52" s="14">
        <f t="shared" si="36"/>
        <v>0.8363636363636363</v>
      </c>
      <c r="F52" s="53">
        <v>7</v>
      </c>
      <c r="G52" s="15">
        <f t="shared" si="37"/>
        <v>0.12727272727272726</v>
      </c>
      <c r="H52" s="45">
        <v>2</v>
      </c>
      <c r="I52" s="15">
        <f t="shared" si="38"/>
        <v>0.03636363636363636</v>
      </c>
      <c r="J52" s="85">
        <f>SUM(K52+M52+O52)</f>
        <v>9</v>
      </c>
      <c r="K52" s="45">
        <v>8</v>
      </c>
      <c r="L52" s="14">
        <f t="shared" si="39"/>
        <v>0.8888888888888888</v>
      </c>
      <c r="M52" s="53">
        <v>0</v>
      </c>
      <c r="N52" s="14">
        <f t="shared" si="40"/>
        <v>0</v>
      </c>
      <c r="O52" s="53">
        <v>1</v>
      </c>
      <c r="P52" s="14">
        <f t="shared" si="41"/>
        <v>0.1111111111111111</v>
      </c>
      <c r="Q52" s="15">
        <f t="shared" si="42"/>
        <v>0.16363636363636364</v>
      </c>
    </row>
    <row r="53" spans="1:17" ht="15">
      <c r="A53" s="13" t="s">
        <v>58</v>
      </c>
      <c r="B53" s="45">
        <v>36</v>
      </c>
      <c r="C53" s="85">
        <f>SUM(D53+F53+H53)</f>
        <v>38</v>
      </c>
      <c r="D53" s="45">
        <v>37</v>
      </c>
      <c r="E53" s="14">
        <f t="shared" si="36"/>
        <v>0.9736842105263158</v>
      </c>
      <c r="F53" s="53">
        <v>0</v>
      </c>
      <c r="G53" s="15">
        <f t="shared" si="37"/>
        <v>0</v>
      </c>
      <c r="H53" s="45">
        <v>1</v>
      </c>
      <c r="I53" s="15">
        <f t="shared" si="38"/>
        <v>0.02631578947368421</v>
      </c>
      <c r="J53" s="85">
        <f>SUM(K53+M53+O53)</f>
        <v>7</v>
      </c>
      <c r="K53" s="45">
        <v>7</v>
      </c>
      <c r="L53" s="14">
        <f t="shared" si="39"/>
        <v>1</v>
      </c>
      <c r="M53" s="53">
        <v>0</v>
      </c>
      <c r="N53" s="14">
        <f t="shared" si="40"/>
        <v>0</v>
      </c>
      <c r="O53" s="53">
        <v>0</v>
      </c>
      <c r="P53" s="14">
        <f t="shared" si="41"/>
        <v>0</v>
      </c>
      <c r="Q53" s="15">
        <f t="shared" si="42"/>
        <v>0.18421052631578946</v>
      </c>
    </row>
    <row r="54" spans="1:17" ht="15">
      <c r="A54" s="13" t="s">
        <v>59</v>
      </c>
      <c r="B54" s="45">
        <v>201</v>
      </c>
      <c r="C54" s="85">
        <f>SUM(D54+F54+H54)</f>
        <v>290</v>
      </c>
      <c r="D54" s="45">
        <v>107</v>
      </c>
      <c r="E54" s="14">
        <f t="shared" si="36"/>
        <v>0.3689655172413793</v>
      </c>
      <c r="F54" s="53">
        <v>87</v>
      </c>
      <c r="G54" s="15">
        <f t="shared" si="37"/>
        <v>0.3</v>
      </c>
      <c r="H54" s="45">
        <v>96</v>
      </c>
      <c r="I54" s="15">
        <f t="shared" si="38"/>
        <v>0.3310344827586207</v>
      </c>
      <c r="J54" s="85">
        <f>SUM(K54+M54+O54)</f>
        <v>120</v>
      </c>
      <c r="K54" s="45">
        <v>43</v>
      </c>
      <c r="L54" s="14">
        <f t="shared" si="39"/>
        <v>0.35833333333333334</v>
      </c>
      <c r="M54" s="53">
        <v>45</v>
      </c>
      <c r="N54" s="14">
        <f t="shared" si="40"/>
        <v>0.375</v>
      </c>
      <c r="O54" s="53">
        <v>32</v>
      </c>
      <c r="P54" s="14">
        <f t="shared" si="41"/>
        <v>0.26666666666666666</v>
      </c>
      <c r="Q54" s="15">
        <f t="shared" si="42"/>
        <v>0.41379310344827586</v>
      </c>
    </row>
    <row r="55" spans="1:17" ht="15.75">
      <c r="A55" s="7" t="s">
        <v>60</v>
      </c>
      <c r="B55" s="49">
        <f>SUM(B50:B54)</f>
        <v>510</v>
      </c>
      <c r="C55" s="49">
        <f>SUM(C50:C54)</f>
        <v>595</v>
      </c>
      <c r="D55" s="49">
        <f>SUM(D50:D54)</f>
        <v>323</v>
      </c>
      <c r="E55" s="14">
        <f t="shared" si="36"/>
        <v>0.5428571428571428</v>
      </c>
      <c r="F55" s="49">
        <f>SUM(F50:F54)</f>
        <v>147</v>
      </c>
      <c r="G55" s="15">
        <f t="shared" si="37"/>
        <v>0.24705882352941178</v>
      </c>
      <c r="H55" s="49">
        <f>SUM(H50:H54)</f>
        <v>125</v>
      </c>
      <c r="I55" s="15">
        <f t="shared" si="38"/>
        <v>0.21008403361344538</v>
      </c>
      <c r="J55" s="49">
        <f>SUM(J50:J54)</f>
        <v>191</v>
      </c>
      <c r="K55" s="49">
        <f>SUM(K50:K54)</f>
        <v>86</v>
      </c>
      <c r="L55" s="14">
        <f t="shared" si="39"/>
        <v>0.450261780104712</v>
      </c>
      <c r="M55" s="49">
        <f>SUM(M50:M54)</f>
        <v>59</v>
      </c>
      <c r="N55" s="14">
        <f t="shared" si="40"/>
        <v>0.3089005235602094</v>
      </c>
      <c r="O55" s="49">
        <f>SUM(O50:O54)</f>
        <v>46</v>
      </c>
      <c r="P55" s="14">
        <f t="shared" si="41"/>
        <v>0.24083769633507854</v>
      </c>
      <c r="Q55" s="16">
        <f t="shared" si="42"/>
        <v>0.32100840336134456</v>
      </c>
    </row>
    <row r="56" spans="1:17" ht="15.75">
      <c r="A56" s="20"/>
      <c r="B56" s="50"/>
      <c r="C56" s="47"/>
      <c r="D56" s="47"/>
      <c r="E56" s="18"/>
      <c r="F56" s="54"/>
      <c r="G56" s="19"/>
      <c r="H56" s="55"/>
      <c r="I56" s="19"/>
      <c r="J56" s="47"/>
      <c r="K56" s="47"/>
      <c r="L56" s="18"/>
      <c r="M56" s="54"/>
      <c r="N56" s="18"/>
      <c r="O56" s="54"/>
      <c r="P56" s="18"/>
      <c r="Q56" s="19"/>
    </row>
    <row r="57" spans="1:17" ht="15">
      <c r="A57" s="13" t="s">
        <v>61</v>
      </c>
      <c r="B57" s="45">
        <v>122</v>
      </c>
      <c r="C57" s="85">
        <f>SUM(D57+F57+H57)</f>
        <v>109</v>
      </c>
      <c r="D57" s="45">
        <v>39</v>
      </c>
      <c r="E57" s="14">
        <f>D57/C57</f>
        <v>0.3577981651376147</v>
      </c>
      <c r="F57" s="53">
        <v>68</v>
      </c>
      <c r="G57" s="15">
        <f>F57/C57</f>
        <v>0.6238532110091743</v>
      </c>
      <c r="H57" s="45">
        <v>2</v>
      </c>
      <c r="I57" s="15">
        <f>H57/C57</f>
        <v>0.01834862385321101</v>
      </c>
      <c r="J57" s="85">
        <f>SUM(K57+M57+O57)</f>
        <v>1</v>
      </c>
      <c r="K57" s="45">
        <v>0</v>
      </c>
      <c r="L57" s="14">
        <f>K57/J57</f>
        <v>0</v>
      </c>
      <c r="M57" s="53">
        <v>1</v>
      </c>
      <c r="N57" s="14">
        <f>M57/J57</f>
        <v>1</v>
      </c>
      <c r="O57" s="53">
        <v>0</v>
      </c>
      <c r="P57" s="14">
        <f>O57/J57</f>
        <v>0</v>
      </c>
      <c r="Q57" s="15">
        <f>J57/C57</f>
        <v>0.009174311926605505</v>
      </c>
    </row>
    <row r="58" spans="1:17" ht="15">
      <c r="A58" s="13" t="s">
        <v>62</v>
      </c>
      <c r="B58" s="45">
        <v>121</v>
      </c>
      <c r="C58" s="85">
        <f>SUM(D58+F58+H58)</f>
        <v>129</v>
      </c>
      <c r="D58" s="45">
        <v>43</v>
      </c>
      <c r="E58" s="14">
        <f>D58/C58</f>
        <v>0.3333333333333333</v>
      </c>
      <c r="F58" s="53">
        <v>84</v>
      </c>
      <c r="G58" s="15">
        <f>F58/C58</f>
        <v>0.6511627906976745</v>
      </c>
      <c r="H58" s="45">
        <v>2</v>
      </c>
      <c r="I58" s="15">
        <f>H58/C58</f>
        <v>0.015503875968992248</v>
      </c>
      <c r="J58" s="85">
        <f>SUM(K58+M58+O58)</f>
        <v>2</v>
      </c>
      <c r="K58" s="45">
        <v>0</v>
      </c>
      <c r="L58" s="14">
        <f>K58/J58</f>
        <v>0</v>
      </c>
      <c r="M58" s="53">
        <v>2</v>
      </c>
      <c r="N58" s="14">
        <f>M58/J58</f>
        <v>1</v>
      </c>
      <c r="O58" s="53">
        <v>0</v>
      </c>
      <c r="P58" s="14">
        <f>O58/J58</f>
        <v>0</v>
      </c>
      <c r="Q58" s="15">
        <f>J58/C58</f>
        <v>0.015503875968992248</v>
      </c>
    </row>
    <row r="59" spans="1:17" ht="15">
      <c r="A59" s="13" t="s">
        <v>63</v>
      </c>
      <c r="B59" s="45">
        <v>158</v>
      </c>
      <c r="C59" s="85">
        <f>SUM(D59+F59+H59)</f>
        <v>176</v>
      </c>
      <c r="D59" s="45">
        <v>97</v>
      </c>
      <c r="E59" s="14">
        <f>D59/C59</f>
        <v>0.5511363636363636</v>
      </c>
      <c r="F59" s="53">
        <v>63</v>
      </c>
      <c r="G59" s="15">
        <f>F59/C59</f>
        <v>0.35795454545454547</v>
      </c>
      <c r="H59" s="45">
        <v>16</v>
      </c>
      <c r="I59" s="15">
        <f>H59/C59</f>
        <v>0.09090909090909091</v>
      </c>
      <c r="J59" s="85">
        <f>SUM(K59+M59+O59)</f>
        <v>45</v>
      </c>
      <c r="K59" s="45">
        <v>15</v>
      </c>
      <c r="L59" s="14">
        <f>K59/J59</f>
        <v>0.3333333333333333</v>
      </c>
      <c r="M59" s="53">
        <v>25</v>
      </c>
      <c r="N59" s="14">
        <f>M59/J59</f>
        <v>0.5555555555555556</v>
      </c>
      <c r="O59" s="53">
        <v>5</v>
      </c>
      <c r="P59" s="14">
        <f>O59/J59</f>
        <v>0.1111111111111111</v>
      </c>
      <c r="Q59" s="15">
        <f>J59/C59</f>
        <v>0.2556818181818182</v>
      </c>
    </row>
    <row r="60" spans="1:17" ht="15">
      <c r="A60" s="13" t="s">
        <v>64</v>
      </c>
      <c r="B60" s="45">
        <v>214</v>
      </c>
      <c r="C60" s="85">
        <f>SUM(D60+F60+H60)</f>
        <v>219</v>
      </c>
      <c r="D60" s="45">
        <v>141</v>
      </c>
      <c r="E60" s="14">
        <f>D60/C60</f>
        <v>0.6438356164383562</v>
      </c>
      <c r="F60" s="53">
        <v>45</v>
      </c>
      <c r="G60" s="15">
        <f>F60/C60</f>
        <v>0.2054794520547945</v>
      </c>
      <c r="H60" s="45">
        <v>33</v>
      </c>
      <c r="I60" s="15">
        <f>H60/C60</f>
        <v>0.1506849315068493</v>
      </c>
      <c r="J60" s="85">
        <f>SUM(K60+M60+O60)</f>
        <v>39</v>
      </c>
      <c r="K60" s="45">
        <v>25</v>
      </c>
      <c r="L60" s="14">
        <f>K60/J60</f>
        <v>0.6410256410256411</v>
      </c>
      <c r="M60" s="53">
        <v>12</v>
      </c>
      <c r="N60" s="14">
        <f>M60/J60</f>
        <v>0.3076923076923077</v>
      </c>
      <c r="O60" s="53">
        <v>2</v>
      </c>
      <c r="P60" s="14">
        <f>O60/J60</f>
        <v>0.05128205128205128</v>
      </c>
      <c r="Q60" s="15">
        <f>J60/C60</f>
        <v>0.1780821917808219</v>
      </c>
    </row>
    <row r="61" spans="1:17" ht="15.75">
      <c r="A61" s="7" t="s">
        <v>65</v>
      </c>
      <c r="B61" s="49">
        <f>SUM(B57:B60)</f>
        <v>615</v>
      </c>
      <c r="C61" s="49">
        <f>SUM(C57:C60)</f>
        <v>633</v>
      </c>
      <c r="D61" s="49">
        <f>SUM(D57:D60)</f>
        <v>320</v>
      </c>
      <c r="E61" s="14">
        <f>D61/C61</f>
        <v>0.5055292259083728</v>
      </c>
      <c r="F61" s="49">
        <f>SUM(F57:F60)</f>
        <v>260</v>
      </c>
      <c r="G61" s="15">
        <f>F61/C61</f>
        <v>0.4107424960505529</v>
      </c>
      <c r="H61" s="49">
        <f>SUM(H57:H60)</f>
        <v>53</v>
      </c>
      <c r="I61" s="15">
        <f>H61/C61</f>
        <v>0.08372827804107424</v>
      </c>
      <c r="J61" s="49">
        <f>SUM(J57:J60)</f>
        <v>87</v>
      </c>
      <c r="K61" s="49">
        <f>SUM(K57:K60)</f>
        <v>40</v>
      </c>
      <c r="L61" s="14">
        <f>K61/J61</f>
        <v>0.45977011494252873</v>
      </c>
      <c r="M61" s="49">
        <f>SUM(M57:M60)</f>
        <v>40</v>
      </c>
      <c r="N61" s="14">
        <f>M61/J61</f>
        <v>0.45977011494252873</v>
      </c>
      <c r="O61" s="49">
        <f>SUM(O57:O60)</f>
        <v>7</v>
      </c>
      <c r="P61" s="14">
        <f>O61/J61</f>
        <v>0.08045977011494253</v>
      </c>
      <c r="Q61" s="16">
        <f>J61/C61</f>
        <v>0.13744075829383887</v>
      </c>
    </row>
    <row r="62" spans="1:17" ht="15.75">
      <c r="A62" s="20"/>
      <c r="B62" s="50"/>
      <c r="C62" s="47"/>
      <c r="D62" s="47"/>
      <c r="E62" s="18"/>
      <c r="F62" s="54"/>
      <c r="G62" s="19"/>
      <c r="H62" s="55"/>
      <c r="I62" s="19"/>
      <c r="J62" s="47"/>
      <c r="K62" s="47"/>
      <c r="L62" s="18"/>
      <c r="M62" s="54"/>
      <c r="N62" s="18"/>
      <c r="O62" s="54"/>
      <c r="P62" s="18"/>
      <c r="Q62" s="19"/>
    </row>
    <row r="63" spans="1:17" ht="15">
      <c r="A63" s="13" t="s">
        <v>66</v>
      </c>
      <c r="B63" s="45">
        <v>45</v>
      </c>
      <c r="C63" s="85">
        <f>SUM(D63+F63+H63)</f>
        <v>55</v>
      </c>
      <c r="D63" s="45">
        <v>34</v>
      </c>
      <c r="E63" s="14">
        <f>D63/C63</f>
        <v>0.6181818181818182</v>
      </c>
      <c r="F63" s="53">
        <v>15</v>
      </c>
      <c r="G63" s="15">
        <f>F63/C63</f>
        <v>0.2727272727272727</v>
      </c>
      <c r="H63" s="45">
        <v>6</v>
      </c>
      <c r="I63" s="15">
        <f>H63/C63</f>
        <v>0.10909090909090909</v>
      </c>
      <c r="J63" s="85">
        <f>SUM(K63+M63+O63)</f>
        <v>18</v>
      </c>
      <c r="K63" s="45">
        <v>6</v>
      </c>
      <c r="L63" s="14">
        <f>K63/J63</f>
        <v>0.3333333333333333</v>
      </c>
      <c r="M63" s="53">
        <v>10</v>
      </c>
      <c r="N63" s="14">
        <f>M63/J63</f>
        <v>0.5555555555555556</v>
      </c>
      <c r="O63" s="53">
        <v>2</v>
      </c>
      <c r="P63" s="14">
        <f>O63/J63</f>
        <v>0.1111111111111111</v>
      </c>
      <c r="Q63" s="15">
        <f>J63/C63</f>
        <v>0.32727272727272727</v>
      </c>
    </row>
    <row r="64" spans="1:17" ht="15">
      <c r="A64" s="13" t="s">
        <v>67</v>
      </c>
      <c r="B64" s="45">
        <v>13</v>
      </c>
      <c r="C64" s="85">
        <f>SUM(D64+F64+H64)</f>
        <v>4</v>
      </c>
      <c r="D64" s="45">
        <v>4</v>
      </c>
      <c r="E64" s="14">
        <f>D64/C64</f>
        <v>1</v>
      </c>
      <c r="F64" s="53">
        <v>0</v>
      </c>
      <c r="G64" s="15">
        <f>F64/C64</f>
        <v>0</v>
      </c>
      <c r="H64" s="45">
        <v>0</v>
      </c>
      <c r="I64" s="15">
        <f>H64/C64</f>
        <v>0</v>
      </c>
      <c r="J64" s="85">
        <f>SUM(K64+M64+O64)</f>
        <v>1</v>
      </c>
      <c r="K64" s="45">
        <v>1</v>
      </c>
      <c r="L64" s="14">
        <f>K64/J64</f>
        <v>1</v>
      </c>
      <c r="M64" s="53">
        <v>0</v>
      </c>
      <c r="N64" s="14">
        <f>M64/J64</f>
        <v>0</v>
      </c>
      <c r="O64" s="53">
        <v>0</v>
      </c>
      <c r="P64" s="14">
        <f>O64/J64</f>
        <v>0</v>
      </c>
      <c r="Q64" s="15">
        <f>J64/C64</f>
        <v>0.25</v>
      </c>
    </row>
    <row r="65" spans="1:17" ht="15.75">
      <c r="A65" s="7" t="s">
        <v>68</v>
      </c>
      <c r="B65" s="49">
        <f>SUM(B63:B64)</f>
        <v>58</v>
      </c>
      <c r="C65" s="49">
        <f>SUM(C63:C64)</f>
        <v>59</v>
      </c>
      <c r="D65" s="49">
        <f>SUM(D63:D64)</f>
        <v>38</v>
      </c>
      <c r="E65" s="14">
        <f>D65/C65</f>
        <v>0.6440677966101694</v>
      </c>
      <c r="F65" s="49">
        <f>SUM(F63:F64)</f>
        <v>15</v>
      </c>
      <c r="G65" s="15">
        <f>F65/C65</f>
        <v>0.2542372881355932</v>
      </c>
      <c r="H65" s="49">
        <f>SUM(H63:H64)</f>
        <v>6</v>
      </c>
      <c r="I65" s="15">
        <f>H65/C65</f>
        <v>0.1016949152542373</v>
      </c>
      <c r="J65" s="49">
        <f>SUM(J63:J64)</f>
        <v>19</v>
      </c>
      <c r="K65" s="49">
        <f>SUM(K63:K64)</f>
        <v>7</v>
      </c>
      <c r="L65" s="14">
        <f>K65/J65</f>
        <v>0.3684210526315789</v>
      </c>
      <c r="M65" s="49">
        <f>SUM(M63:M64)</f>
        <v>10</v>
      </c>
      <c r="N65" s="14">
        <f>M65/J65</f>
        <v>0.5263157894736842</v>
      </c>
      <c r="O65" s="49">
        <f>SUM(O63:O64)</f>
        <v>2</v>
      </c>
      <c r="P65" s="14">
        <f>O65/J65</f>
        <v>0.10526315789473684</v>
      </c>
      <c r="Q65" s="16">
        <f>J65/C65</f>
        <v>0.3220338983050847</v>
      </c>
    </row>
    <row r="66" spans="1:17" ht="15.75">
      <c r="A66" s="20"/>
      <c r="B66" s="50"/>
      <c r="C66" s="47"/>
      <c r="D66" s="47"/>
      <c r="E66" s="18"/>
      <c r="F66" s="54"/>
      <c r="G66" s="19"/>
      <c r="H66" s="55"/>
      <c r="I66" s="19"/>
      <c r="J66" s="47"/>
      <c r="K66" s="47"/>
      <c r="L66" s="18"/>
      <c r="M66" s="54"/>
      <c r="N66" s="18"/>
      <c r="O66" s="54"/>
      <c r="P66" s="18"/>
      <c r="Q66" s="19"/>
    </row>
    <row r="67" spans="1:17" ht="15.75">
      <c r="A67" s="7" t="s">
        <v>69</v>
      </c>
      <c r="B67" s="49">
        <f>SUM(B40,B48,B55,B61,B65)</f>
        <v>2398</v>
      </c>
      <c r="C67" s="49">
        <f>SUM(C40,C48,C55,C61,C65)</f>
        <v>2513</v>
      </c>
      <c r="D67" s="49">
        <f>SUM(D40,D48,D55,D61,D65)</f>
        <v>1738</v>
      </c>
      <c r="E67" s="14">
        <f>D67/C67</f>
        <v>0.6916036609629924</v>
      </c>
      <c r="F67" s="49">
        <f>SUM(F40,F48,F55,F61,F65)</f>
        <v>504</v>
      </c>
      <c r="G67" s="15">
        <f>F67/C67</f>
        <v>0.20055710306406685</v>
      </c>
      <c r="H67" s="49">
        <f>SUM(H40,H48,H55,H61,H65)</f>
        <v>271</v>
      </c>
      <c r="I67" s="15">
        <f>H67/C67</f>
        <v>0.1078392359729407</v>
      </c>
      <c r="J67" s="49">
        <f>SUM(J40,J48,J55,J61,J65)</f>
        <v>608</v>
      </c>
      <c r="K67" s="49">
        <f>SUM(K40,K48,K55,K61,K65)</f>
        <v>397</v>
      </c>
      <c r="L67" s="14">
        <f>K67/J67</f>
        <v>0.6529605263157895</v>
      </c>
      <c r="M67" s="49">
        <f>SUM(M40,M48,M55,M61,M65)</f>
        <v>130</v>
      </c>
      <c r="N67" s="14">
        <f>M67/J67</f>
        <v>0.2138157894736842</v>
      </c>
      <c r="O67" s="49">
        <f>SUM(O40,O48,O55,O61,O65)</f>
        <v>81</v>
      </c>
      <c r="P67" s="14">
        <f>O67/J67</f>
        <v>0.13322368421052633</v>
      </c>
      <c r="Q67" s="16">
        <f>J67/C67</f>
        <v>0.24194190210903302</v>
      </c>
    </row>
    <row r="68" spans="1:17" ht="15.75">
      <c r="A68" s="1"/>
      <c r="B68" s="50"/>
      <c r="C68" s="47"/>
      <c r="D68" s="47"/>
      <c r="E68" s="18"/>
      <c r="F68" s="54"/>
      <c r="G68" s="19"/>
      <c r="H68" s="55"/>
      <c r="I68" s="19"/>
      <c r="J68" s="47"/>
      <c r="K68" s="47"/>
      <c r="L68" s="18"/>
      <c r="M68" s="54"/>
      <c r="N68" s="18"/>
      <c r="O68" s="54"/>
      <c r="P68" s="18"/>
      <c r="Q68" s="19"/>
    </row>
    <row r="69" spans="1:17" ht="15.75">
      <c r="A69" s="7" t="s">
        <v>70</v>
      </c>
      <c r="B69" s="49">
        <f>B35+B67</f>
        <v>5123</v>
      </c>
      <c r="C69" s="49">
        <f>C35+C67</f>
        <v>5596</v>
      </c>
      <c r="D69" s="49">
        <f>D35+D67</f>
        <v>3859</v>
      </c>
      <c r="E69" s="14">
        <f>D69/C69</f>
        <v>0.6895997140814868</v>
      </c>
      <c r="F69" s="49">
        <f>F35+F67</f>
        <v>1133</v>
      </c>
      <c r="G69" s="15">
        <f>F69/C69</f>
        <v>0.20246604717655467</v>
      </c>
      <c r="H69" s="49">
        <f>H35+H67</f>
        <v>604</v>
      </c>
      <c r="I69" s="15">
        <f>H69/C69</f>
        <v>0.10793423874195854</v>
      </c>
      <c r="J69" s="49">
        <f>J35+J67</f>
        <v>1383</v>
      </c>
      <c r="K69" s="49">
        <f>K35+K67</f>
        <v>871</v>
      </c>
      <c r="L69" s="14">
        <f>K69/J69</f>
        <v>0.6297903109182935</v>
      </c>
      <c r="M69" s="49">
        <f>M35+M67</f>
        <v>308</v>
      </c>
      <c r="N69" s="14">
        <f>M69/J69</f>
        <v>0.22270426608821403</v>
      </c>
      <c r="O69" s="49">
        <f>O35+O67</f>
        <v>204</v>
      </c>
      <c r="P69" s="14">
        <f>O69/J69</f>
        <v>0.1475054229934924</v>
      </c>
      <c r="Q69" s="16">
        <f>J69/C69</f>
        <v>0.24714081486776268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9" sqref="B59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337</v>
      </c>
      <c r="C4" s="85">
        <f aca="true" t="shared" si="0" ref="C4:C11">SUM(D4+F4+H4)</f>
        <v>394</v>
      </c>
      <c r="D4" s="45">
        <v>337</v>
      </c>
      <c r="E4" s="14">
        <f aca="true" t="shared" si="1" ref="E4:E12">D4/C4</f>
        <v>0.8553299492385786</v>
      </c>
      <c r="F4" s="53">
        <v>10</v>
      </c>
      <c r="G4" s="15">
        <f aca="true" t="shared" si="2" ref="G4:G12">F4/C4</f>
        <v>0.025380710659898477</v>
      </c>
      <c r="H4" s="45">
        <v>47</v>
      </c>
      <c r="I4" s="15">
        <f aca="true" t="shared" si="3" ref="I4:I12">H4/C4</f>
        <v>0.11928934010152284</v>
      </c>
      <c r="J4" s="85">
        <f aca="true" t="shared" si="4" ref="J4:J11">SUM(K4+M4+O4)</f>
        <v>126</v>
      </c>
      <c r="K4" s="45">
        <v>106</v>
      </c>
      <c r="L4" s="14">
        <f aca="true" t="shared" si="5" ref="L4:L12">K4/J4</f>
        <v>0.8412698412698413</v>
      </c>
      <c r="M4" s="53">
        <v>2</v>
      </c>
      <c r="N4" s="14">
        <f aca="true" t="shared" si="6" ref="N4:N12">M4/J4</f>
        <v>0.015873015873015872</v>
      </c>
      <c r="O4" s="53">
        <v>18</v>
      </c>
      <c r="P4" s="14">
        <f aca="true" t="shared" si="7" ref="P4:P12">O4/J4</f>
        <v>0.14285714285714285</v>
      </c>
      <c r="Q4" s="15">
        <f aca="true" t="shared" si="8" ref="Q4:Q12">J4/C4</f>
        <v>0.3197969543147208</v>
      </c>
    </row>
    <row r="5" spans="1:17" ht="15">
      <c r="A5" s="13" t="s">
        <v>16</v>
      </c>
      <c r="B5" s="45">
        <v>150</v>
      </c>
      <c r="C5" s="85">
        <f t="shared" si="0"/>
        <v>186</v>
      </c>
      <c r="D5" s="45">
        <v>99</v>
      </c>
      <c r="E5" s="14">
        <f t="shared" si="1"/>
        <v>0.532258064516129</v>
      </c>
      <c r="F5" s="53">
        <v>58</v>
      </c>
      <c r="G5" s="15">
        <f t="shared" si="2"/>
        <v>0.3118279569892473</v>
      </c>
      <c r="H5" s="45">
        <v>29</v>
      </c>
      <c r="I5" s="15">
        <f t="shared" si="3"/>
        <v>0.15591397849462366</v>
      </c>
      <c r="J5" s="85">
        <f t="shared" si="4"/>
        <v>75</v>
      </c>
      <c r="K5" s="45">
        <v>39</v>
      </c>
      <c r="L5" s="14">
        <f t="shared" si="5"/>
        <v>0.52</v>
      </c>
      <c r="M5" s="53">
        <v>20</v>
      </c>
      <c r="N5" s="14">
        <f t="shared" si="6"/>
        <v>0.26666666666666666</v>
      </c>
      <c r="O5" s="53">
        <v>16</v>
      </c>
      <c r="P5" s="14">
        <f t="shared" si="7"/>
        <v>0.21333333333333335</v>
      </c>
      <c r="Q5" s="15">
        <f t="shared" si="8"/>
        <v>0.4032258064516129</v>
      </c>
    </row>
    <row r="6" spans="1:17" ht="15">
      <c r="A6" s="13" t="s">
        <v>17</v>
      </c>
      <c r="B6" s="45">
        <v>34</v>
      </c>
      <c r="C6" s="85">
        <f t="shared" si="0"/>
        <v>30</v>
      </c>
      <c r="D6" s="45">
        <v>29</v>
      </c>
      <c r="E6" s="14">
        <f t="shared" si="1"/>
        <v>0.9666666666666667</v>
      </c>
      <c r="F6" s="53">
        <v>0</v>
      </c>
      <c r="G6" s="15">
        <f t="shared" si="2"/>
        <v>0</v>
      </c>
      <c r="H6" s="45">
        <v>1</v>
      </c>
      <c r="I6" s="15">
        <f t="shared" si="3"/>
        <v>0.03333333333333333</v>
      </c>
      <c r="J6" s="85">
        <f t="shared" si="4"/>
        <v>0</v>
      </c>
      <c r="K6" s="45">
        <v>0</v>
      </c>
      <c r="L6" s="14" t="e">
        <f t="shared" si="5"/>
        <v>#DIV/0!</v>
      </c>
      <c r="M6" s="53">
        <v>0</v>
      </c>
      <c r="N6" s="14" t="e">
        <f t="shared" si="6"/>
        <v>#DIV/0!</v>
      </c>
      <c r="O6" s="53">
        <v>0</v>
      </c>
      <c r="P6" s="14" t="e">
        <f t="shared" si="7"/>
        <v>#DIV/0!</v>
      </c>
      <c r="Q6" s="15">
        <f t="shared" si="8"/>
        <v>0</v>
      </c>
    </row>
    <row r="7" spans="1:17" ht="15">
      <c r="A7" s="13" t="s">
        <v>18</v>
      </c>
      <c r="B7" s="45">
        <v>23</v>
      </c>
      <c r="C7" s="85">
        <f t="shared" si="0"/>
        <v>11</v>
      </c>
      <c r="D7" s="45">
        <v>10</v>
      </c>
      <c r="E7" s="14">
        <f t="shared" si="1"/>
        <v>0.9090909090909091</v>
      </c>
      <c r="F7" s="53">
        <v>0</v>
      </c>
      <c r="G7" s="15">
        <f t="shared" si="2"/>
        <v>0</v>
      </c>
      <c r="H7" s="45">
        <v>1</v>
      </c>
      <c r="I7" s="15">
        <f t="shared" si="3"/>
        <v>0.09090909090909091</v>
      </c>
      <c r="J7" s="85">
        <f t="shared" si="4"/>
        <v>1</v>
      </c>
      <c r="K7" s="45">
        <v>1</v>
      </c>
      <c r="L7" s="14">
        <f t="shared" si="5"/>
        <v>1</v>
      </c>
      <c r="M7" s="53">
        <v>0</v>
      </c>
      <c r="N7" s="14">
        <f t="shared" si="6"/>
        <v>0</v>
      </c>
      <c r="O7" s="53">
        <v>0</v>
      </c>
      <c r="P7" s="14">
        <f t="shared" si="7"/>
        <v>0</v>
      </c>
      <c r="Q7" s="15">
        <f t="shared" si="8"/>
        <v>0.09090909090909091</v>
      </c>
    </row>
    <row r="8" spans="1:17" ht="15">
      <c r="A8" s="13" t="s">
        <v>19</v>
      </c>
      <c r="B8" s="45">
        <v>22</v>
      </c>
      <c r="C8" s="85">
        <f t="shared" si="0"/>
        <v>18</v>
      </c>
      <c r="D8" s="45">
        <v>13</v>
      </c>
      <c r="E8" s="14">
        <f t="shared" si="1"/>
        <v>0.7222222222222222</v>
      </c>
      <c r="F8" s="53">
        <v>2</v>
      </c>
      <c r="G8" s="15">
        <f t="shared" si="2"/>
        <v>0.1111111111111111</v>
      </c>
      <c r="H8" s="45">
        <v>3</v>
      </c>
      <c r="I8" s="15">
        <f t="shared" si="3"/>
        <v>0.16666666666666666</v>
      </c>
      <c r="J8" s="85">
        <f t="shared" si="4"/>
        <v>1</v>
      </c>
      <c r="K8" s="45">
        <v>1</v>
      </c>
      <c r="L8" s="14">
        <f t="shared" si="5"/>
        <v>1</v>
      </c>
      <c r="M8" s="53">
        <v>0</v>
      </c>
      <c r="N8" s="14">
        <f t="shared" si="6"/>
        <v>0</v>
      </c>
      <c r="O8" s="53">
        <v>0</v>
      </c>
      <c r="P8" s="14">
        <f t="shared" si="7"/>
        <v>0</v>
      </c>
      <c r="Q8" s="15">
        <f t="shared" si="8"/>
        <v>0.05555555555555555</v>
      </c>
    </row>
    <row r="9" spans="1:17" ht="15">
      <c r="A9" s="13" t="s">
        <v>20</v>
      </c>
      <c r="B9" s="45">
        <v>37</v>
      </c>
      <c r="C9" s="85">
        <f t="shared" si="0"/>
        <v>24</v>
      </c>
      <c r="D9" s="45">
        <v>24</v>
      </c>
      <c r="E9" s="14">
        <f t="shared" si="1"/>
        <v>1</v>
      </c>
      <c r="F9" s="53">
        <v>0</v>
      </c>
      <c r="G9" s="15">
        <f t="shared" si="2"/>
        <v>0</v>
      </c>
      <c r="H9" s="45">
        <v>0</v>
      </c>
      <c r="I9" s="15">
        <f t="shared" si="3"/>
        <v>0</v>
      </c>
      <c r="J9" s="85">
        <f t="shared" si="4"/>
        <v>3</v>
      </c>
      <c r="K9" s="45">
        <v>3</v>
      </c>
      <c r="L9" s="14">
        <f t="shared" si="5"/>
        <v>1</v>
      </c>
      <c r="M9" s="53">
        <v>0</v>
      </c>
      <c r="N9" s="14">
        <f t="shared" si="6"/>
        <v>0</v>
      </c>
      <c r="O9" s="53">
        <v>0</v>
      </c>
      <c r="P9" s="14">
        <f t="shared" si="7"/>
        <v>0</v>
      </c>
      <c r="Q9" s="15">
        <f t="shared" si="8"/>
        <v>0.125</v>
      </c>
    </row>
    <row r="10" spans="1:17" ht="15">
      <c r="A10" s="13" t="s">
        <v>21</v>
      </c>
      <c r="B10" s="45">
        <v>30</v>
      </c>
      <c r="C10" s="85">
        <f t="shared" si="0"/>
        <v>39</v>
      </c>
      <c r="D10" s="45">
        <v>30</v>
      </c>
      <c r="E10" s="14">
        <f t="shared" si="1"/>
        <v>0.7692307692307693</v>
      </c>
      <c r="F10" s="53">
        <v>6</v>
      </c>
      <c r="G10" s="15">
        <f t="shared" si="2"/>
        <v>0.15384615384615385</v>
      </c>
      <c r="H10" s="45">
        <v>3</v>
      </c>
      <c r="I10" s="15">
        <f t="shared" si="3"/>
        <v>0.07692307692307693</v>
      </c>
      <c r="J10" s="85">
        <f t="shared" si="4"/>
        <v>2</v>
      </c>
      <c r="K10" s="45">
        <v>2</v>
      </c>
      <c r="L10" s="14">
        <f t="shared" si="5"/>
        <v>1</v>
      </c>
      <c r="M10" s="53">
        <v>0</v>
      </c>
      <c r="N10" s="14">
        <f t="shared" si="6"/>
        <v>0</v>
      </c>
      <c r="O10" s="53">
        <v>0</v>
      </c>
      <c r="P10" s="14">
        <f t="shared" si="7"/>
        <v>0</v>
      </c>
      <c r="Q10" s="15">
        <f t="shared" si="8"/>
        <v>0.05128205128205128</v>
      </c>
    </row>
    <row r="11" spans="1:17" ht="15">
      <c r="A11" s="13" t="s">
        <v>22</v>
      </c>
      <c r="B11" s="45">
        <v>181</v>
      </c>
      <c r="C11" s="85">
        <f t="shared" si="0"/>
        <v>264</v>
      </c>
      <c r="D11" s="45">
        <v>163</v>
      </c>
      <c r="E11" s="14">
        <f t="shared" si="1"/>
        <v>0.6174242424242424</v>
      </c>
      <c r="F11" s="53">
        <v>70</v>
      </c>
      <c r="G11" s="15">
        <f t="shared" si="2"/>
        <v>0.26515151515151514</v>
      </c>
      <c r="H11" s="45">
        <v>31</v>
      </c>
      <c r="I11" s="15">
        <f t="shared" si="3"/>
        <v>0.11742424242424243</v>
      </c>
      <c r="J11" s="85">
        <f t="shared" si="4"/>
        <v>112</v>
      </c>
      <c r="K11" s="45">
        <v>55</v>
      </c>
      <c r="L11" s="14">
        <f t="shared" si="5"/>
        <v>0.49107142857142855</v>
      </c>
      <c r="M11" s="53">
        <v>40</v>
      </c>
      <c r="N11" s="14">
        <f t="shared" si="6"/>
        <v>0.35714285714285715</v>
      </c>
      <c r="O11" s="53">
        <v>17</v>
      </c>
      <c r="P11" s="14">
        <f t="shared" si="7"/>
        <v>0.15178571428571427</v>
      </c>
      <c r="Q11" s="15">
        <f t="shared" si="8"/>
        <v>0.42424242424242425</v>
      </c>
    </row>
    <row r="12" spans="1:17" ht="15.75">
      <c r="A12" s="7" t="s">
        <v>23</v>
      </c>
      <c r="B12" s="49">
        <f>SUM(B4:B11)</f>
        <v>814</v>
      </c>
      <c r="C12" s="49">
        <f>SUM(C4:C11)</f>
        <v>966</v>
      </c>
      <c r="D12" s="49">
        <f>SUM(D4:D11)</f>
        <v>705</v>
      </c>
      <c r="E12" s="14">
        <f t="shared" si="1"/>
        <v>0.7298136645962733</v>
      </c>
      <c r="F12" s="49">
        <f>SUM(F4:F11)</f>
        <v>146</v>
      </c>
      <c r="G12" s="15">
        <f t="shared" si="2"/>
        <v>0.15113871635610765</v>
      </c>
      <c r="H12" s="49">
        <f>SUM(H4:H11)</f>
        <v>115</v>
      </c>
      <c r="I12" s="15">
        <f t="shared" si="3"/>
        <v>0.11904761904761904</v>
      </c>
      <c r="J12" s="49">
        <f>SUM(J4:J11)</f>
        <v>320</v>
      </c>
      <c r="K12" s="49">
        <f>SUM(K4:K11)</f>
        <v>207</v>
      </c>
      <c r="L12" s="14">
        <f t="shared" si="5"/>
        <v>0.646875</v>
      </c>
      <c r="M12" s="49">
        <f>SUM(M4:M11)</f>
        <v>62</v>
      </c>
      <c r="N12" s="14">
        <f t="shared" si="6"/>
        <v>0.19375</v>
      </c>
      <c r="O12" s="49">
        <f>SUM(O4:O11)</f>
        <v>51</v>
      </c>
      <c r="P12" s="14">
        <f t="shared" si="7"/>
        <v>0.159375</v>
      </c>
      <c r="Q12" s="16">
        <f t="shared" si="8"/>
        <v>0.33126293995859213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66</v>
      </c>
      <c r="C14" s="85">
        <f aca="true" t="shared" si="9" ref="C14:C23">SUM(D14+F14+H14)</f>
        <v>76</v>
      </c>
      <c r="D14" s="45">
        <v>59</v>
      </c>
      <c r="E14" s="14">
        <f aca="true" t="shared" si="10" ref="E14:E24">D14/C14</f>
        <v>0.7763157894736842</v>
      </c>
      <c r="F14" s="53">
        <v>8</v>
      </c>
      <c r="G14" s="15">
        <f aca="true" t="shared" si="11" ref="G14:G24">F14/C14</f>
        <v>0.10526315789473684</v>
      </c>
      <c r="H14" s="45">
        <v>9</v>
      </c>
      <c r="I14" s="15">
        <f aca="true" t="shared" si="12" ref="I14:I24">H14/C14</f>
        <v>0.11842105263157894</v>
      </c>
      <c r="J14" s="85">
        <f aca="true" t="shared" si="13" ref="J14:J23">SUM(K14+M14+O14)</f>
        <v>32</v>
      </c>
      <c r="K14" s="45">
        <v>27</v>
      </c>
      <c r="L14" s="14">
        <f aca="true" t="shared" si="14" ref="L14:L24">K14/J14</f>
        <v>0.84375</v>
      </c>
      <c r="M14" s="53">
        <v>2</v>
      </c>
      <c r="N14" s="14">
        <f aca="true" t="shared" si="15" ref="N14:N24">M14/J14</f>
        <v>0.0625</v>
      </c>
      <c r="O14" s="53">
        <v>3</v>
      </c>
      <c r="P14" s="14">
        <f aca="true" t="shared" si="16" ref="P14:P24">O14/J14</f>
        <v>0.09375</v>
      </c>
      <c r="Q14" s="15">
        <f aca="true" t="shared" si="17" ref="Q14:Q24">J14/C14</f>
        <v>0.42105263157894735</v>
      </c>
    </row>
    <row r="15" spans="1:17" ht="15">
      <c r="A15" s="13" t="s">
        <v>25</v>
      </c>
      <c r="B15" s="45">
        <v>12</v>
      </c>
      <c r="C15" s="85">
        <f t="shared" si="9"/>
        <v>126</v>
      </c>
      <c r="D15" s="45">
        <v>96</v>
      </c>
      <c r="E15" s="14">
        <f t="shared" si="10"/>
        <v>0.7619047619047619</v>
      </c>
      <c r="F15" s="53">
        <v>23</v>
      </c>
      <c r="G15" s="15">
        <f t="shared" si="11"/>
        <v>0.18253968253968253</v>
      </c>
      <c r="H15" s="45">
        <v>7</v>
      </c>
      <c r="I15" s="15">
        <f t="shared" si="12"/>
        <v>0.05555555555555555</v>
      </c>
      <c r="J15" s="85">
        <f t="shared" si="13"/>
        <v>17</v>
      </c>
      <c r="K15" s="45">
        <v>13</v>
      </c>
      <c r="L15" s="14">
        <f t="shared" si="14"/>
        <v>0.7647058823529411</v>
      </c>
      <c r="M15" s="53">
        <v>4</v>
      </c>
      <c r="N15" s="14">
        <f t="shared" si="15"/>
        <v>0.23529411764705882</v>
      </c>
      <c r="O15" s="53">
        <v>0</v>
      </c>
      <c r="P15" s="14">
        <f t="shared" si="16"/>
        <v>0</v>
      </c>
      <c r="Q15" s="15">
        <f t="shared" si="17"/>
        <v>0.1349206349206349</v>
      </c>
    </row>
    <row r="16" spans="1:17" ht="15">
      <c r="A16" s="13" t="s">
        <v>26</v>
      </c>
      <c r="B16" s="45">
        <v>4</v>
      </c>
      <c r="C16" s="85">
        <f>SUM(D16+F16+H16)</f>
        <v>78</v>
      </c>
      <c r="D16" s="45">
        <v>49</v>
      </c>
      <c r="E16" s="14">
        <f t="shared" si="10"/>
        <v>0.6282051282051282</v>
      </c>
      <c r="F16" s="53">
        <v>16</v>
      </c>
      <c r="G16" s="15">
        <f t="shared" si="11"/>
        <v>0.20512820512820512</v>
      </c>
      <c r="H16" s="45">
        <v>13</v>
      </c>
      <c r="I16" s="15">
        <f t="shared" si="12"/>
        <v>0.16666666666666666</v>
      </c>
      <c r="J16" s="85">
        <f t="shared" si="13"/>
        <v>16</v>
      </c>
      <c r="K16" s="45">
        <v>8</v>
      </c>
      <c r="L16" s="14">
        <f t="shared" si="14"/>
        <v>0.5</v>
      </c>
      <c r="M16" s="53">
        <v>2</v>
      </c>
      <c r="N16" s="14">
        <f t="shared" si="15"/>
        <v>0.125</v>
      </c>
      <c r="O16" s="53">
        <v>6</v>
      </c>
      <c r="P16" s="14">
        <f t="shared" si="16"/>
        <v>0.375</v>
      </c>
      <c r="Q16" s="15">
        <f t="shared" si="17"/>
        <v>0.20512820512820512</v>
      </c>
    </row>
    <row r="17" spans="1:17" ht="15">
      <c r="A17" s="13" t="s">
        <v>27</v>
      </c>
      <c r="B17" s="45">
        <v>68</v>
      </c>
      <c r="C17" s="85">
        <f t="shared" si="9"/>
        <v>42</v>
      </c>
      <c r="D17" s="45">
        <v>23</v>
      </c>
      <c r="E17" s="14">
        <f t="shared" si="10"/>
        <v>0.5476190476190477</v>
      </c>
      <c r="F17" s="53">
        <v>16</v>
      </c>
      <c r="G17" s="15">
        <f t="shared" si="11"/>
        <v>0.38095238095238093</v>
      </c>
      <c r="H17" s="45">
        <v>3</v>
      </c>
      <c r="I17" s="15">
        <f t="shared" si="12"/>
        <v>0.07142857142857142</v>
      </c>
      <c r="J17" s="85">
        <f t="shared" si="13"/>
        <v>12</v>
      </c>
      <c r="K17" s="45">
        <v>0</v>
      </c>
      <c r="L17" s="14">
        <f t="shared" si="14"/>
        <v>0</v>
      </c>
      <c r="M17" s="53">
        <v>12</v>
      </c>
      <c r="N17" s="14">
        <f t="shared" si="15"/>
        <v>1</v>
      </c>
      <c r="O17" s="53">
        <v>0</v>
      </c>
      <c r="P17" s="14">
        <f t="shared" si="16"/>
        <v>0</v>
      </c>
      <c r="Q17" s="15">
        <f t="shared" si="17"/>
        <v>0.2857142857142857</v>
      </c>
    </row>
    <row r="18" spans="1:17" ht="15">
      <c r="A18" s="13" t="s">
        <v>91</v>
      </c>
      <c r="B18" s="45">
        <v>778</v>
      </c>
      <c r="C18" s="85">
        <f t="shared" si="9"/>
        <v>624</v>
      </c>
      <c r="D18" s="45">
        <v>469</v>
      </c>
      <c r="E18" s="14">
        <f t="shared" si="10"/>
        <v>0.7516025641025641</v>
      </c>
      <c r="F18" s="53">
        <v>92</v>
      </c>
      <c r="G18" s="15">
        <f t="shared" si="11"/>
        <v>0.14743589743589744</v>
      </c>
      <c r="H18" s="45">
        <v>63</v>
      </c>
      <c r="I18" s="15">
        <f t="shared" si="12"/>
        <v>0.10096153846153846</v>
      </c>
      <c r="J18" s="85">
        <f t="shared" si="13"/>
        <v>162</v>
      </c>
      <c r="K18" s="45">
        <v>121</v>
      </c>
      <c r="L18" s="14">
        <f t="shared" si="14"/>
        <v>0.7469135802469136</v>
      </c>
      <c r="M18" s="53">
        <v>18</v>
      </c>
      <c r="N18" s="14">
        <f t="shared" si="15"/>
        <v>0.1111111111111111</v>
      </c>
      <c r="O18" s="53">
        <v>23</v>
      </c>
      <c r="P18" s="14">
        <f t="shared" si="16"/>
        <v>0.1419753086419753</v>
      </c>
      <c r="Q18" s="15">
        <f t="shared" si="17"/>
        <v>0.25961538461538464</v>
      </c>
    </row>
    <row r="19" spans="1:17" ht="15">
      <c r="A19" s="13" t="s">
        <v>90</v>
      </c>
      <c r="B19" s="45">
        <v>74</v>
      </c>
      <c r="C19" s="85">
        <f t="shared" si="9"/>
        <v>70</v>
      </c>
      <c r="D19" s="45">
        <v>67</v>
      </c>
      <c r="E19" s="14">
        <f t="shared" si="10"/>
        <v>0.9571428571428572</v>
      </c>
      <c r="F19" s="53">
        <v>1</v>
      </c>
      <c r="G19" s="15">
        <f t="shared" si="11"/>
        <v>0.014285714285714285</v>
      </c>
      <c r="H19" s="45">
        <v>2</v>
      </c>
      <c r="I19" s="15">
        <f t="shared" si="12"/>
        <v>0.02857142857142857</v>
      </c>
      <c r="J19" s="85">
        <f t="shared" si="13"/>
        <v>5</v>
      </c>
      <c r="K19" s="45">
        <v>5</v>
      </c>
      <c r="L19" s="14">
        <f t="shared" si="14"/>
        <v>1</v>
      </c>
      <c r="M19" s="53">
        <v>0</v>
      </c>
      <c r="N19" s="14">
        <f t="shared" si="15"/>
        <v>0</v>
      </c>
      <c r="O19" s="53">
        <v>0</v>
      </c>
      <c r="P19" s="14">
        <f t="shared" si="16"/>
        <v>0</v>
      </c>
      <c r="Q19" s="15">
        <f t="shared" si="17"/>
        <v>0.07142857142857142</v>
      </c>
    </row>
    <row r="20" spans="1:17" ht="15">
      <c r="A20" s="13" t="s">
        <v>28</v>
      </c>
      <c r="B20" s="45">
        <v>53</v>
      </c>
      <c r="C20" s="85">
        <f t="shared" si="9"/>
        <v>72</v>
      </c>
      <c r="D20" s="45">
        <v>65</v>
      </c>
      <c r="E20" s="14">
        <f t="shared" si="10"/>
        <v>0.9027777777777778</v>
      </c>
      <c r="F20" s="53">
        <v>3</v>
      </c>
      <c r="G20" s="15">
        <f t="shared" si="11"/>
        <v>0.041666666666666664</v>
      </c>
      <c r="H20" s="45">
        <v>4</v>
      </c>
      <c r="I20" s="15">
        <f t="shared" si="12"/>
        <v>0.05555555555555555</v>
      </c>
      <c r="J20" s="85">
        <f t="shared" si="13"/>
        <v>13</v>
      </c>
      <c r="K20" s="45">
        <v>11</v>
      </c>
      <c r="L20" s="14">
        <f t="shared" si="14"/>
        <v>0.8461538461538461</v>
      </c>
      <c r="M20" s="53">
        <v>1</v>
      </c>
      <c r="N20" s="14">
        <f t="shared" si="15"/>
        <v>0.07692307692307693</v>
      </c>
      <c r="O20" s="53">
        <v>1</v>
      </c>
      <c r="P20" s="14">
        <f t="shared" si="16"/>
        <v>0.07692307692307693</v>
      </c>
      <c r="Q20" s="15">
        <f t="shared" si="17"/>
        <v>0.18055555555555555</v>
      </c>
    </row>
    <row r="21" spans="1:17" ht="15">
      <c r="A21" s="13" t="s">
        <v>29</v>
      </c>
      <c r="B21" s="45">
        <v>61</v>
      </c>
      <c r="C21" s="85">
        <f t="shared" si="9"/>
        <v>77</v>
      </c>
      <c r="D21" s="45">
        <v>68</v>
      </c>
      <c r="E21" s="14">
        <f t="shared" si="10"/>
        <v>0.8831168831168831</v>
      </c>
      <c r="F21" s="53">
        <v>5</v>
      </c>
      <c r="G21" s="15">
        <f t="shared" si="11"/>
        <v>0.06493506493506493</v>
      </c>
      <c r="H21" s="45">
        <v>4</v>
      </c>
      <c r="I21" s="15">
        <f t="shared" si="12"/>
        <v>0.05194805194805195</v>
      </c>
      <c r="J21" s="85">
        <f t="shared" si="13"/>
        <v>8</v>
      </c>
      <c r="K21" s="45">
        <v>7</v>
      </c>
      <c r="L21" s="14">
        <f t="shared" si="14"/>
        <v>0.875</v>
      </c>
      <c r="M21" s="53">
        <v>1</v>
      </c>
      <c r="N21" s="14">
        <f t="shared" si="15"/>
        <v>0.125</v>
      </c>
      <c r="O21" s="53">
        <v>0</v>
      </c>
      <c r="P21" s="14">
        <f t="shared" si="16"/>
        <v>0</v>
      </c>
      <c r="Q21" s="15">
        <f t="shared" si="17"/>
        <v>0.1038961038961039</v>
      </c>
    </row>
    <row r="22" spans="1:17" ht="15">
      <c r="A22" s="13" t="s">
        <v>30</v>
      </c>
      <c r="B22" s="45">
        <v>84</v>
      </c>
      <c r="C22" s="85">
        <f t="shared" si="9"/>
        <v>89</v>
      </c>
      <c r="D22" s="45">
        <v>73</v>
      </c>
      <c r="E22" s="14">
        <f t="shared" si="10"/>
        <v>0.8202247191011236</v>
      </c>
      <c r="F22" s="53">
        <v>8</v>
      </c>
      <c r="G22" s="15">
        <f t="shared" si="11"/>
        <v>0.0898876404494382</v>
      </c>
      <c r="H22" s="45">
        <v>8</v>
      </c>
      <c r="I22" s="15">
        <f t="shared" si="12"/>
        <v>0.0898876404494382</v>
      </c>
      <c r="J22" s="85">
        <f t="shared" si="13"/>
        <v>5</v>
      </c>
      <c r="K22" s="45">
        <v>3</v>
      </c>
      <c r="L22" s="14">
        <f t="shared" si="14"/>
        <v>0.6</v>
      </c>
      <c r="M22" s="53">
        <v>2</v>
      </c>
      <c r="N22" s="14">
        <f t="shared" si="15"/>
        <v>0.4</v>
      </c>
      <c r="O22" s="53">
        <v>0</v>
      </c>
      <c r="P22" s="14">
        <f t="shared" si="16"/>
        <v>0</v>
      </c>
      <c r="Q22" s="15">
        <f t="shared" si="17"/>
        <v>0.056179775280898875</v>
      </c>
    </row>
    <row r="23" spans="1:17" ht="15">
      <c r="A23" s="13" t="s">
        <v>31</v>
      </c>
      <c r="B23" s="45">
        <v>4</v>
      </c>
      <c r="C23" s="85">
        <f t="shared" si="9"/>
        <v>102</v>
      </c>
      <c r="D23" s="45">
        <v>92</v>
      </c>
      <c r="E23" s="14">
        <f t="shared" si="10"/>
        <v>0.9019607843137255</v>
      </c>
      <c r="F23" s="53">
        <v>6</v>
      </c>
      <c r="G23" s="15">
        <f t="shared" si="11"/>
        <v>0.058823529411764705</v>
      </c>
      <c r="H23" s="45">
        <v>4</v>
      </c>
      <c r="I23" s="15">
        <f t="shared" si="12"/>
        <v>0.0392156862745098</v>
      </c>
      <c r="J23" s="85">
        <f t="shared" si="13"/>
        <v>21</v>
      </c>
      <c r="K23" s="45">
        <v>18</v>
      </c>
      <c r="L23" s="14">
        <f t="shared" si="14"/>
        <v>0.8571428571428571</v>
      </c>
      <c r="M23" s="53">
        <v>0</v>
      </c>
      <c r="N23" s="14">
        <f t="shared" si="15"/>
        <v>0</v>
      </c>
      <c r="O23" s="53">
        <v>3</v>
      </c>
      <c r="P23" s="14">
        <f t="shared" si="16"/>
        <v>0.14285714285714285</v>
      </c>
      <c r="Q23" s="15">
        <f t="shared" si="17"/>
        <v>0.20588235294117646</v>
      </c>
    </row>
    <row r="24" spans="1:17" ht="15.75">
      <c r="A24" s="7" t="s">
        <v>32</v>
      </c>
      <c r="B24" s="49">
        <f>SUM(B14:B23)</f>
        <v>1204</v>
      </c>
      <c r="C24" s="49">
        <f>SUM(C14:C23)</f>
        <v>1356</v>
      </c>
      <c r="D24" s="49">
        <f>SUM(D14:D23)</f>
        <v>1061</v>
      </c>
      <c r="E24" s="14">
        <f t="shared" si="10"/>
        <v>0.782448377581121</v>
      </c>
      <c r="F24" s="49">
        <f>SUM(F14:F23)</f>
        <v>178</v>
      </c>
      <c r="G24" s="15">
        <f t="shared" si="11"/>
        <v>0.13126843657817108</v>
      </c>
      <c r="H24" s="49">
        <f>SUM(H14:H23)</f>
        <v>117</v>
      </c>
      <c r="I24" s="15">
        <f t="shared" si="12"/>
        <v>0.08628318584070796</v>
      </c>
      <c r="J24" s="49">
        <f>SUM(J14:J23)</f>
        <v>291</v>
      </c>
      <c r="K24" s="49">
        <f>SUM(K14:K23)</f>
        <v>213</v>
      </c>
      <c r="L24" s="14">
        <f t="shared" si="14"/>
        <v>0.7319587628865979</v>
      </c>
      <c r="M24" s="49">
        <f>SUM(M14:M23)</f>
        <v>42</v>
      </c>
      <c r="N24" s="14">
        <f t="shared" si="15"/>
        <v>0.14432989690721648</v>
      </c>
      <c r="O24" s="49">
        <f>SUM(O14:O23)</f>
        <v>36</v>
      </c>
      <c r="P24" s="14">
        <f t="shared" si="16"/>
        <v>0.12371134020618557</v>
      </c>
      <c r="Q24" s="16">
        <f t="shared" si="17"/>
        <v>0.21460176991150443</v>
      </c>
    </row>
    <row r="25" spans="1:17" ht="15">
      <c r="A25" s="17"/>
      <c r="B25" s="47"/>
      <c r="C25" s="47"/>
      <c r="D25" s="47"/>
      <c r="E25" s="18"/>
      <c r="F25" s="54"/>
      <c r="G25" s="19"/>
      <c r="H25" s="55"/>
      <c r="I25" s="19"/>
      <c r="J25" s="47"/>
      <c r="K25" s="47"/>
      <c r="L25" s="18"/>
      <c r="M25" s="54"/>
      <c r="N25" s="18"/>
      <c r="O25" s="54"/>
      <c r="P25" s="18"/>
      <c r="Q25" s="19"/>
    </row>
    <row r="26" spans="1:17" ht="15">
      <c r="A26" s="13" t="s">
        <v>33</v>
      </c>
      <c r="B26" s="45">
        <v>29</v>
      </c>
      <c r="C26" s="85">
        <f aca="true" t="shared" si="18" ref="C26:C33">SUM(D26+F26+H26)</f>
        <v>15</v>
      </c>
      <c r="D26" s="45">
        <v>15</v>
      </c>
      <c r="E26" s="14">
        <f aca="true" t="shared" si="19" ref="E26:E34">D26/C26</f>
        <v>1</v>
      </c>
      <c r="F26" s="53">
        <v>0</v>
      </c>
      <c r="G26" s="15">
        <f aca="true" t="shared" si="20" ref="G26:G34">F26/C26</f>
        <v>0</v>
      </c>
      <c r="H26" s="45">
        <v>0</v>
      </c>
      <c r="I26" s="15">
        <f aca="true" t="shared" si="21" ref="I26:I34">H26/C26</f>
        <v>0</v>
      </c>
      <c r="J26" s="85">
        <f aca="true" t="shared" si="22" ref="J26:J33">SUM(K26+M26+O26)</f>
        <v>1</v>
      </c>
      <c r="K26" s="45">
        <v>1</v>
      </c>
      <c r="L26" s="14">
        <f aca="true" t="shared" si="23" ref="L26:L34">K26/J26</f>
        <v>1</v>
      </c>
      <c r="M26" s="53">
        <v>0</v>
      </c>
      <c r="N26" s="14">
        <f aca="true" t="shared" si="24" ref="N26:N34">M26/J26</f>
        <v>0</v>
      </c>
      <c r="O26" s="53">
        <v>0</v>
      </c>
      <c r="P26" s="14">
        <f aca="true" t="shared" si="25" ref="P26:P34">O26/J26</f>
        <v>0</v>
      </c>
      <c r="Q26" s="15">
        <f aca="true" t="shared" si="26" ref="Q26:Q34">J26/C26</f>
        <v>0.06666666666666667</v>
      </c>
    </row>
    <row r="27" spans="1:17" ht="15">
      <c r="A27" s="13" t="s">
        <v>34</v>
      </c>
      <c r="B27" s="45">
        <v>48</v>
      </c>
      <c r="C27" s="85">
        <f t="shared" si="18"/>
        <v>23</v>
      </c>
      <c r="D27" s="45">
        <v>21</v>
      </c>
      <c r="E27" s="14">
        <f t="shared" si="19"/>
        <v>0.9130434782608695</v>
      </c>
      <c r="F27" s="53">
        <v>1</v>
      </c>
      <c r="G27" s="15">
        <f t="shared" si="20"/>
        <v>0.043478260869565216</v>
      </c>
      <c r="H27" s="45">
        <v>1</v>
      </c>
      <c r="I27" s="15">
        <f t="shared" si="21"/>
        <v>0.043478260869565216</v>
      </c>
      <c r="J27" s="85">
        <f t="shared" si="22"/>
        <v>2</v>
      </c>
      <c r="K27" s="45">
        <v>2</v>
      </c>
      <c r="L27" s="14">
        <f t="shared" si="23"/>
        <v>1</v>
      </c>
      <c r="M27" s="53">
        <v>0</v>
      </c>
      <c r="N27" s="14">
        <f t="shared" si="24"/>
        <v>0</v>
      </c>
      <c r="O27" s="53">
        <v>0</v>
      </c>
      <c r="P27" s="14">
        <f t="shared" si="25"/>
        <v>0</v>
      </c>
      <c r="Q27" s="15">
        <f t="shared" si="26"/>
        <v>0.08695652173913043</v>
      </c>
    </row>
    <row r="28" spans="1:17" ht="15">
      <c r="A28" s="13" t="s">
        <v>35</v>
      </c>
      <c r="B28" s="45">
        <v>31</v>
      </c>
      <c r="C28" s="85">
        <f t="shared" si="18"/>
        <v>21</v>
      </c>
      <c r="D28" s="45">
        <v>18</v>
      </c>
      <c r="E28" s="14">
        <f t="shared" si="19"/>
        <v>0.8571428571428571</v>
      </c>
      <c r="F28" s="53">
        <v>3</v>
      </c>
      <c r="G28" s="15">
        <f t="shared" si="20"/>
        <v>0.14285714285714285</v>
      </c>
      <c r="H28" s="45">
        <v>0</v>
      </c>
      <c r="I28" s="15">
        <f t="shared" si="21"/>
        <v>0</v>
      </c>
      <c r="J28" s="85">
        <f t="shared" si="22"/>
        <v>1</v>
      </c>
      <c r="K28" s="45">
        <v>0</v>
      </c>
      <c r="L28" s="14">
        <f t="shared" si="23"/>
        <v>0</v>
      </c>
      <c r="M28" s="53">
        <v>1</v>
      </c>
      <c r="N28" s="14">
        <f t="shared" si="24"/>
        <v>1</v>
      </c>
      <c r="O28" s="53">
        <v>0</v>
      </c>
      <c r="P28" s="14">
        <f t="shared" si="25"/>
        <v>0</v>
      </c>
      <c r="Q28" s="15">
        <f t="shared" si="26"/>
        <v>0.047619047619047616</v>
      </c>
    </row>
    <row r="29" spans="1:17" ht="15">
      <c r="A29" s="13" t="s">
        <v>36</v>
      </c>
      <c r="B29" s="45">
        <v>56</v>
      </c>
      <c r="C29" s="85">
        <f t="shared" si="18"/>
        <v>40</v>
      </c>
      <c r="D29" s="45">
        <v>34</v>
      </c>
      <c r="E29" s="14">
        <f t="shared" si="19"/>
        <v>0.85</v>
      </c>
      <c r="F29" s="53">
        <v>2</v>
      </c>
      <c r="G29" s="15">
        <f t="shared" si="20"/>
        <v>0.05</v>
      </c>
      <c r="H29" s="45">
        <v>4</v>
      </c>
      <c r="I29" s="15">
        <f t="shared" si="21"/>
        <v>0.1</v>
      </c>
      <c r="J29" s="85">
        <f t="shared" si="22"/>
        <v>8</v>
      </c>
      <c r="K29" s="45">
        <v>5</v>
      </c>
      <c r="L29" s="14">
        <f t="shared" si="23"/>
        <v>0.625</v>
      </c>
      <c r="M29" s="53">
        <v>2</v>
      </c>
      <c r="N29" s="14">
        <f t="shared" si="24"/>
        <v>0.25</v>
      </c>
      <c r="O29" s="53">
        <v>1</v>
      </c>
      <c r="P29" s="14">
        <f t="shared" si="25"/>
        <v>0.125</v>
      </c>
      <c r="Q29" s="15">
        <f t="shared" si="26"/>
        <v>0.2</v>
      </c>
    </row>
    <row r="30" spans="1:17" ht="15">
      <c r="A30" s="13" t="s">
        <v>37</v>
      </c>
      <c r="B30" s="45">
        <v>13</v>
      </c>
      <c r="C30" s="85">
        <f t="shared" si="18"/>
        <v>17</v>
      </c>
      <c r="D30" s="45">
        <v>16</v>
      </c>
      <c r="E30" s="14">
        <f t="shared" si="19"/>
        <v>0.9411764705882353</v>
      </c>
      <c r="F30" s="53">
        <v>0</v>
      </c>
      <c r="G30" s="15">
        <f t="shared" si="20"/>
        <v>0</v>
      </c>
      <c r="H30" s="45">
        <v>1</v>
      </c>
      <c r="I30" s="15">
        <f t="shared" si="21"/>
        <v>0.058823529411764705</v>
      </c>
      <c r="J30" s="85">
        <f t="shared" si="22"/>
        <v>0</v>
      </c>
      <c r="K30" s="45">
        <v>0</v>
      </c>
      <c r="L30" s="14" t="e">
        <f t="shared" si="23"/>
        <v>#DIV/0!</v>
      </c>
      <c r="M30" s="53">
        <v>0</v>
      </c>
      <c r="N30" s="14" t="e">
        <f t="shared" si="24"/>
        <v>#DIV/0!</v>
      </c>
      <c r="O30" s="53">
        <v>0</v>
      </c>
      <c r="P30" s="14" t="e">
        <f t="shared" si="25"/>
        <v>#DIV/0!</v>
      </c>
      <c r="Q30" s="15">
        <f t="shared" si="26"/>
        <v>0</v>
      </c>
    </row>
    <row r="31" spans="1:17" ht="15">
      <c r="A31" s="13" t="s">
        <v>38</v>
      </c>
      <c r="B31" s="45">
        <v>39</v>
      </c>
      <c r="C31" s="85">
        <f t="shared" si="18"/>
        <v>24</v>
      </c>
      <c r="D31" s="45">
        <v>22</v>
      </c>
      <c r="E31" s="14">
        <f t="shared" si="19"/>
        <v>0.9166666666666666</v>
      </c>
      <c r="F31" s="53">
        <v>1</v>
      </c>
      <c r="G31" s="15">
        <f t="shared" si="20"/>
        <v>0.041666666666666664</v>
      </c>
      <c r="H31" s="45">
        <v>1</v>
      </c>
      <c r="I31" s="15">
        <f t="shared" si="21"/>
        <v>0.041666666666666664</v>
      </c>
      <c r="J31" s="85">
        <f t="shared" si="22"/>
        <v>10</v>
      </c>
      <c r="K31" s="45">
        <v>10</v>
      </c>
      <c r="L31" s="14">
        <f t="shared" si="23"/>
        <v>1</v>
      </c>
      <c r="M31" s="53">
        <v>0</v>
      </c>
      <c r="N31" s="14">
        <f t="shared" si="24"/>
        <v>0</v>
      </c>
      <c r="O31" s="53">
        <v>0</v>
      </c>
      <c r="P31" s="14">
        <f t="shared" si="25"/>
        <v>0</v>
      </c>
      <c r="Q31" s="15">
        <f t="shared" si="26"/>
        <v>0.4166666666666667</v>
      </c>
    </row>
    <row r="32" spans="1:17" ht="15">
      <c r="A32" s="13" t="s">
        <v>39</v>
      </c>
      <c r="B32" s="45">
        <v>279</v>
      </c>
      <c r="C32" s="85">
        <f t="shared" si="18"/>
        <v>313</v>
      </c>
      <c r="D32" s="45">
        <v>265</v>
      </c>
      <c r="E32" s="14">
        <f t="shared" si="19"/>
        <v>0.8466453674121406</v>
      </c>
      <c r="F32" s="53">
        <v>19</v>
      </c>
      <c r="G32" s="15">
        <f t="shared" si="20"/>
        <v>0.06070287539936102</v>
      </c>
      <c r="H32" s="45">
        <v>29</v>
      </c>
      <c r="I32" s="15">
        <f t="shared" si="21"/>
        <v>0.0926517571884984</v>
      </c>
      <c r="J32" s="85">
        <f t="shared" si="22"/>
        <v>130</v>
      </c>
      <c r="K32" s="45">
        <v>104</v>
      </c>
      <c r="L32" s="14">
        <f t="shared" si="23"/>
        <v>0.8</v>
      </c>
      <c r="M32" s="53">
        <v>10</v>
      </c>
      <c r="N32" s="14">
        <f t="shared" si="24"/>
        <v>0.07692307692307693</v>
      </c>
      <c r="O32" s="53">
        <v>16</v>
      </c>
      <c r="P32" s="14">
        <f t="shared" si="25"/>
        <v>0.12307692307692308</v>
      </c>
      <c r="Q32" s="15">
        <f t="shared" si="26"/>
        <v>0.41533546325878595</v>
      </c>
    </row>
    <row r="33" spans="1:17" ht="15">
      <c r="A33" s="13" t="s">
        <v>41</v>
      </c>
      <c r="B33" s="45"/>
      <c r="C33" s="85">
        <f t="shared" si="18"/>
        <v>0</v>
      </c>
      <c r="D33" s="45"/>
      <c r="E33" s="14" t="e">
        <f t="shared" si="19"/>
        <v>#DIV/0!</v>
      </c>
      <c r="F33" s="53"/>
      <c r="G33" s="15" t="e">
        <f t="shared" si="20"/>
        <v>#DIV/0!</v>
      </c>
      <c r="H33" s="45"/>
      <c r="I33" s="15" t="e">
        <f t="shared" si="21"/>
        <v>#DIV/0!</v>
      </c>
      <c r="J33" s="85">
        <f t="shared" si="22"/>
        <v>0</v>
      </c>
      <c r="K33" s="45"/>
      <c r="L33" s="14" t="e">
        <f t="shared" si="23"/>
        <v>#DIV/0!</v>
      </c>
      <c r="M33" s="53"/>
      <c r="N33" s="14" t="e">
        <f t="shared" si="24"/>
        <v>#DIV/0!</v>
      </c>
      <c r="O33" s="53"/>
      <c r="P33" s="14" t="e">
        <f t="shared" si="25"/>
        <v>#DIV/0!</v>
      </c>
      <c r="Q33" s="15" t="e">
        <f t="shared" si="26"/>
        <v>#DIV/0!</v>
      </c>
    </row>
    <row r="34" spans="1:17" ht="15.75">
      <c r="A34" s="7" t="s">
        <v>42</v>
      </c>
      <c r="B34" s="49">
        <f>SUM(B26:B33)</f>
        <v>495</v>
      </c>
      <c r="C34" s="49">
        <f>SUM(C26:C33)</f>
        <v>453</v>
      </c>
      <c r="D34" s="49">
        <f>SUM(D26:D33)</f>
        <v>391</v>
      </c>
      <c r="E34" s="14">
        <f t="shared" si="19"/>
        <v>0.8631346578366446</v>
      </c>
      <c r="F34" s="49">
        <f>SUM(F26:F33)</f>
        <v>26</v>
      </c>
      <c r="G34" s="15">
        <f t="shared" si="20"/>
        <v>0.05739514348785872</v>
      </c>
      <c r="H34" s="49">
        <f>SUM(H26:H33)</f>
        <v>36</v>
      </c>
      <c r="I34" s="15">
        <f t="shared" si="21"/>
        <v>0.07947019867549669</v>
      </c>
      <c r="J34" s="49">
        <f>SUM(J26:J33)</f>
        <v>152</v>
      </c>
      <c r="K34" s="49">
        <f>SUM(K26:K33)</f>
        <v>122</v>
      </c>
      <c r="L34" s="14">
        <f t="shared" si="23"/>
        <v>0.8026315789473685</v>
      </c>
      <c r="M34" s="49">
        <f>SUM(M26:M33)</f>
        <v>13</v>
      </c>
      <c r="N34" s="14">
        <f t="shared" si="24"/>
        <v>0.08552631578947369</v>
      </c>
      <c r="O34" s="49">
        <f>SUM(O26:O33)</f>
        <v>17</v>
      </c>
      <c r="P34" s="14">
        <f t="shared" si="25"/>
        <v>0.1118421052631579</v>
      </c>
      <c r="Q34" s="16">
        <f t="shared" si="26"/>
        <v>0.3355408388520971</v>
      </c>
    </row>
    <row r="35" spans="1:17" ht="15.75">
      <c r="A35" s="23"/>
      <c r="B35" s="48"/>
      <c r="C35" s="48"/>
      <c r="D35" s="48"/>
      <c r="E35" s="24"/>
      <c r="F35" s="48"/>
      <c r="G35" s="25"/>
      <c r="H35" s="48"/>
      <c r="I35" s="25"/>
      <c r="J35" s="48"/>
      <c r="K35" s="48"/>
      <c r="L35" s="24"/>
      <c r="M35" s="48"/>
      <c r="N35" s="24"/>
      <c r="O35" s="48"/>
      <c r="P35" s="24"/>
      <c r="Q35" s="26"/>
    </row>
    <row r="36" spans="1:17" ht="15.75">
      <c r="A36" s="7" t="s">
        <v>43</v>
      </c>
      <c r="B36" s="49">
        <f>B12+B24+B34</f>
        <v>2513</v>
      </c>
      <c r="C36" s="49">
        <f>C12+C24+C34</f>
        <v>2775</v>
      </c>
      <c r="D36" s="49">
        <f>D12+D24+D34</f>
        <v>2157</v>
      </c>
      <c r="E36" s="14">
        <f>D36/C36</f>
        <v>0.7772972972972974</v>
      </c>
      <c r="F36" s="49">
        <f>F12+F24+F34</f>
        <v>350</v>
      </c>
      <c r="G36" s="15">
        <f>F36/C36</f>
        <v>0.12612612612612611</v>
      </c>
      <c r="H36" s="49">
        <f>H12+H24+H34</f>
        <v>268</v>
      </c>
      <c r="I36" s="15">
        <f>H36/C36</f>
        <v>0.09657657657657658</v>
      </c>
      <c r="J36" s="49">
        <f>J12+J24+J34</f>
        <v>763</v>
      </c>
      <c r="K36" s="49">
        <f>K12+K24+K34</f>
        <v>542</v>
      </c>
      <c r="L36" s="14">
        <f>K36/J36</f>
        <v>0.7103538663171691</v>
      </c>
      <c r="M36" s="49">
        <f>M12+M24+M34</f>
        <v>117</v>
      </c>
      <c r="N36" s="14">
        <f>M36/J36</f>
        <v>0.15334207077326342</v>
      </c>
      <c r="O36" s="49">
        <f>O12+O24+O34</f>
        <v>104</v>
      </c>
      <c r="P36" s="14">
        <f>O36/J36</f>
        <v>0.1363040629095675</v>
      </c>
      <c r="Q36" s="16">
        <f>J36/C36</f>
        <v>0.274954954954955</v>
      </c>
    </row>
    <row r="37" spans="1:17" ht="15.75">
      <c r="A37" s="23"/>
      <c r="B37" s="48"/>
      <c r="C37" s="48"/>
      <c r="D37" s="48"/>
      <c r="E37" s="24"/>
      <c r="F37" s="48"/>
      <c r="G37" s="25"/>
      <c r="H37" s="48"/>
      <c r="I37" s="25"/>
      <c r="J37" s="48"/>
      <c r="K37" s="48"/>
      <c r="L37" s="24"/>
      <c r="M37" s="48"/>
      <c r="N37" s="24"/>
      <c r="O37" s="48"/>
      <c r="P37" s="24"/>
      <c r="Q37" s="26"/>
    </row>
    <row r="38" spans="1:17" ht="15">
      <c r="A38" s="13" t="s">
        <v>44</v>
      </c>
      <c r="B38" s="45"/>
      <c r="C38" s="85">
        <f>SUM(D38+F38+H38)</f>
        <v>0</v>
      </c>
      <c r="D38" s="45"/>
      <c r="E38" s="14" t="e">
        <f>D38/C38</f>
        <v>#DIV/0!</v>
      </c>
      <c r="F38" s="53"/>
      <c r="G38" s="15" t="e">
        <f>F38/C38</f>
        <v>#DIV/0!</v>
      </c>
      <c r="H38" s="45"/>
      <c r="I38" s="15" t="e">
        <f>H38/C38</f>
        <v>#DIV/0!</v>
      </c>
      <c r="J38" s="85">
        <f>SUM(K38+M38+O38)</f>
        <v>0</v>
      </c>
      <c r="K38" s="45"/>
      <c r="L38" s="14" t="e">
        <f>K38/J38</f>
        <v>#DIV/0!</v>
      </c>
      <c r="M38" s="53"/>
      <c r="N38" s="14" t="e">
        <f>M38/J38</f>
        <v>#DIV/0!</v>
      </c>
      <c r="O38" s="53"/>
      <c r="P38" s="14" t="e">
        <f>O38/J38</f>
        <v>#DIV/0!</v>
      </c>
      <c r="Q38" s="15" t="e">
        <f>J38/C38</f>
        <v>#DIV/0!</v>
      </c>
    </row>
    <row r="39" spans="1:17" ht="15">
      <c r="A39" s="13" t="s">
        <v>45</v>
      </c>
      <c r="B39" s="45">
        <v>95</v>
      </c>
      <c r="C39" s="85">
        <f>SUM(D39+F39+H39)</f>
        <v>100</v>
      </c>
      <c r="D39" s="45">
        <v>77</v>
      </c>
      <c r="E39" s="14">
        <f>D39/C39</f>
        <v>0.77</v>
      </c>
      <c r="F39" s="53">
        <v>12</v>
      </c>
      <c r="G39" s="15">
        <f>F39/C39</f>
        <v>0.12</v>
      </c>
      <c r="H39" s="45">
        <v>11</v>
      </c>
      <c r="I39" s="15">
        <f>H39/C39</f>
        <v>0.11</v>
      </c>
      <c r="J39" s="85">
        <f>SUM(K39+M39+O39)</f>
        <v>28</v>
      </c>
      <c r="K39" s="45">
        <v>20</v>
      </c>
      <c r="L39" s="14">
        <f>K39/J39</f>
        <v>0.7142857142857143</v>
      </c>
      <c r="M39" s="53">
        <v>7</v>
      </c>
      <c r="N39" s="14">
        <f>M39/J39</f>
        <v>0.25</v>
      </c>
      <c r="O39" s="53">
        <v>1</v>
      </c>
      <c r="P39" s="14">
        <f>O39/J39</f>
        <v>0.03571428571428571</v>
      </c>
      <c r="Q39" s="15">
        <f>J39/C39</f>
        <v>0.28</v>
      </c>
    </row>
    <row r="40" spans="1:17" ht="15">
      <c r="A40" s="13" t="s">
        <v>46</v>
      </c>
      <c r="B40" s="45">
        <v>257</v>
      </c>
      <c r="C40" s="85">
        <f>SUM(D40+F40+H40)</f>
        <v>282</v>
      </c>
      <c r="D40" s="45">
        <v>250</v>
      </c>
      <c r="E40" s="14">
        <f>D40/C40</f>
        <v>0.8865248226950354</v>
      </c>
      <c r="F40" s="53">
        <v>5</v>
      </c>
      <c r="G40" s="15">
        <f>F40/C40</f>
        <v>0.01773049645390071</v>
      </c>
      <c r="H40" s="45">
        <v>27</v>
      </c>
      <c r="I40" s="15">
        <f>H40/C40</f>
        <v>0.09574468085106383</v>
      </c>
      <c r="J40" s="85">
        <f>SUM(K40+M40+O40)</f>
        <v>49</v>
      </c>
      <c r="K40" s="45">
        <v>35</v>
      </c>
      <c r="L40" s="14">
        <f>K40/J40</f>
        <v>0.7142857142857143</v>
      </c>
      <c r="M40" s="53">
        <v>1</v>
      </c>
      <c r="N40" s="14">
        <f>M40/J40</f>
        <v>0.02040816326530612</v>
      </c>
      <c r="O40" s="53">
        <v>13</v>
      </c>
      <c r="P40" s="14">
        <f>O40/J40</f>
        <v>0.2653061224489796</v>
      </c>
      <c r="Q40" s="15">
        <f>J40/C40</f>
        <v>0.17375886524822695</v>
      </c>
    </row>
    <row r="41" spans="1:17" ht="15.75">
      <c r="A41" s="7" t="s">
        <v>47</v>
      </c>
      <c r="B41" s="49">
        <f>SUM(B38:B40)</f>
        <v>352</v>
      </c>
      <c r="C41" s="49">
        <f>SUM(C38:C40)</f>
        <v>382</v>
      </c>
      <c r="D41" s="49">
        <f>SUM(D38:D40)</f>
        <v>327</v>
      </c>
      <c r="E41" s="14">
        <f>D41/C41</f>
        <v>0.856020942408377</v>
      </c>
      <c r="F41" s="49">
        <f>SUM(F38:F40)</f>
        <v>17</v>
      </c>
      <c r="G41" s="15">
        <f>F41/C41</f>
        <v>0.04450261780104712</v>
      </c>
      <c r="H41" s="49">
        <f>SUM(H38:H40)</f>
        <v>38</v>
      </c>
      <c r="I41" s="15">
        <f>H41/C41</f>
        <v>0.09947643979057591</v>
      </c>
      <c r="J41" s="49">
        <f>SUM(J38:J40)</f>
        <v>77</v>
      </c>
      <c r="K41" s="49">
        <f>SUM(K38:K40)</f>
        <v>55</v>
      </c>
      <c r="L41" s="14">
        <f>K41/J41</f>
        <v>0.7142857142857143</v>
      </c>
      <c r="M41" s="49">
        <f>SUM(M38:M40)</f>
        <v>8</v>
      </c>
      <c r="N41" s="14">
        <f>M41/J41</f>
        <v>0.1038961038961039</v>
      </c>
      <c r="O41" s="49">
        <f>SUM(O38:O40)</f>
        <v>14</v>
      </c>
      <c r="P41" s="14">
        <f>O41/J41</f>
        <v>0.18181818181818182</v>
      </c>
      <c r="Q41" s="16">
        <f>J41/C41</f>
        <v>0.20157068062827224</v>
      </c>
    </row>
    <row r="42" spans="1:17" ht="15.75">
      <c r="A42" s="20"/>
      <c r="B42" s="50"/>
      <c r="C42" s="47"/>
      <c r="D42" s="47"/>
      <c r="E42" s="18"/>
      <c r="F42" s="54"/>
      <c r="G42" s="19"/>
      <c r="H42" s="55"/>
      <c r="I42" s="19"/>
      <c r="J42" s="47"/>
      <c r="K42" s="47"/>
      <c r="L42" s="18"/>
      <c r="M42" s="54"/>
      <c r="N42" s="18"/>
      <c r="O42" s="54"/>
      <c r="P42" s="18"/>
      <c r="Q42" s="19"/>
    </row>
    <row r="43" spans="1:17" ht="15">
      <c r="A43" s="13" t="s">
        <v>48</v>
      </c>
      <c r="B43" s="45">
        <v>72</v>
      </c>
      <c r="C43" s="85">
        <f aca="true" t="shared" si="27" ref="C43:C48">SUM(D43+F43+H43)</f>
        <v>82</v>
      </c>
      <c r="D43" s="45">
        <v>79</v>
      </c>
      <c r="E43" s="14">
        <f aca="true" t="shared" si="28" ref="E43:E49">D43/C43</f>
        <v>0.9634146341463414</v>
      </c>
      <c r="F43" s="53">
        <v>0</v>
      </c>
      <c r="G43" s="15">
        <f aca="true" t="shared" si="29" ref="G43:G49">F43/C43</f>
        <v>0</v>
      </c>
      <c r="H43" s="45">
        <v>3</v>
      </c>
      <c r="I43" s="15">
        <f aca="true" t="shared" si="30" ref="I43:I49">H43/C43</f>
        <v>0.036585365853658534</v>
      </c>
      <c r="J43" s="85">
        <f aca="true" t="shared" si="31" ref="J43:J48">SUM(K43+M43+O43)</f>
        <v>25</v>
      </c>
      <c r="K43" s="45">
        <v>23</v>
      </c>
      <c r="L43" s="14">
        <f aca="true" t="shared" si="32" ref="L43:L49">K43/J43</f>
        <v>0.92</v>
      </c>
      <c r="M43" s="53">
        <v>0</v>
      </c>
      <c r="N43" s="14">
        <f aca="true" t="shared" si="33" ref="N43:N49">M43/J43</f>
        <v>0</v>
      </c>
      <c r="O43" s="53">
        <v>2</v>
      </c>
      <c r="P43" s="14">
        <f aca="true" t="shared" si="34" ref="P43:P49">O43/J43</f>
        <v>0.08</v>
      </c>
      <c r="Q43" s="15">
        <f aca="true" t="shared" si="35" ref="Q43:Q49">J43/C43</f>
        <v>0.3048780487804878</v>
      </c>
    </row>
    <row r="44" spans="1:17" ht="15">
      <c r="A44" s="13" t="s">
        <v>49</v>
      </c>
      <c r="B44" s="45">
        <v>104</v>
      </c>
      <c r="C44" s="85">
        <f t="shared" si="27"/>
        <v>139</v>
      </c>
      <c r="D44" s="45">
        <v>119</v>
      </c>
      <c r="E44" s="14">
        <f t="shared" si="28"/>
        <v>0.8561151079136691</v>
      </c>
      <c r="F44" s="53">
        <v>3</v>
      </c>
      <c r="G44" s="15">
        <f t="shared" si="29"/>
        <v>0.02158273381294964</v>
      </c>
      <c r="H44" s="45">
        <v>17</v>
      </c>
      <c r="I44" s="15">
        <f t="shared" si="30"/>
        <v>0.1223021582733813</v>
      </c>
      <c r="J44" s="85">
        <f t="shared" si="31"/>
        <v>19</v>
      </c>
      <c r="K44" s="45">
        <v>18</v>
      </c>
      <c r="L44" s="14">
        <f t="shared" si="32"/>
        <v>0.9473684210526315</v>
      </c>
      <c r="M44" s="53">
        <v>0</v>
      </c>
      <c r="N44" s="14">
        <f t="shared" si="33"/>
        <v>0</v>
      </c>
      <c r="O44" s="53">
        <v>1</v>
      </c>
      <c r="P44" s="14">
        <f t="shared" si="34"/>
        <v>0.05263157894736842</v>
      </c>
      <c r="Q44" s="15">
        <f t="shared" si="35"/>
        <v>0.1366906474820144</v>
      </c>
    </row>
    <row r="45" spans="1:17" ht="15">
      <c r="A45" s="13" t="s">
        <v>50</v>
      </c>
      <c r="B45" s="45">
        <v>152</v>
      </c>
      <c r="C45" s="85">
        <f t="shared" si="27"/>
        <v>175</v>
      </c>
      <c r="D45" s="45">
        <v>170</v>
      </c>
      <c r="E45" s="14">
        <f t="shared" si="28"/>
        <v>0.9714285714285714</v>
      </c>
      <c r="F45" s="53">
        <v>1</v>
      </c>
      <c r="G45" s="15">
        <f t="shared" si="29"/>
        <v>0.005714285714285714</v>
      </c>
      <c r="H45" s="45">
        <v>4</v>
      </c>
      <c r="I45" s="15">
        <f t="shared" si="30"/>
        <v>0.022857142857142857</v>
      </c>
      <c r="J45" s="85">
        <f t="shared" si="31"/>
        <v>49</v>
      </c>
      <c r="K45" s="45">
        <v>46</v>
      </c>
      <c r="L45" s="14">
        <f t="shared" si="32"/>
        <v>0.9387755102040817</v>
      </c>
      <c r="M45" s="53">
        <v>1</v>
      </c>
      <c r="N45" s="14">
        <f t="shared" si="33"/>
        <v>0.02040816326530612</v>
      </c>
      <c r="O45" s="53">
        <v>2</v>
      </c>
      <c r="P45" s="14">
        <f t="shared" si="34"/>
        <v>0.04081632653061224</v>
      </c>
      <c r="Q45" s="15">
        <f t="shared" si="35"/>
        <v>0.28</v>
      </c>
    </row>
    <row r="46" spans="1:17" ht="15">
      <c r="A46" s="13" t="s">
        <v>51</v>
      </c>
      <c r="B46" s="45">
        <v>130</v>
      </c>
      <c r="C46" s="85">
        <f t="shared" si="27"/>
        <v>130</v>
      </c>
      <c r="D46" s="45">
        <v>119</v>
      </c>
      <c r="E46" s="14">
        <f t="shared" si="28"/>
        <v>0.9153846153846154</v>
      </c>
      <c r="F46" s="53">
        <v>8</v>
      </c>
      <c r="G46" s="15">
        <f t="shared" si="29"/>
        <v>0.06153846153846154</v>
      </c>
      <c r="H46" s="45">
        <v>3</v>
      </c>
      <c r="I46" s="15">
        <f t="shared" si="30"/>
        <v>0.023076923076923078</v>
      </c>
      <c r="J46" s="85">
        <f t="shared" si="31"/>
        <v>24</v>
      </c>
      <c r="K46" s="45">
        <v>19</v>
      </c>
      <c r="L46" s="14">
        <f t="shared" si="32"/>
        <v>0.7916666666666666</v>
      </c>
      <c r="M46" s="53">
        <v>2</v>
      </c>
      <c r="N46" s="14">
        <f t="shared" si="33"/>
        <v>0.08333333333333333</v>
      </c>
      <c r="O46" s="53">
        <v>3</v>
      </c>
      <c r="P46" s="14">
        <f t="shared" si="34"/>
        <v>0.125</v>
      </c>
      <c r="Q46" s="15">
        <f t="shared" si="35"/>
        <v>0.18461538461538463</v>
      </c>
    </row>
    <row r="47" spans="1:17" ht="15">
      <c r="A47" s="13" t="s">
        <v>52</v>
      </c>
      <c r="B47" s="45">
        <v>67</v>
      </c>
      <c r="C47" s="85">
        <f t="shared" si="27"/>
        <v>89</v>
      </c>
      <c r="D47" s="45">
        <v>88</v>
      </c>
      <c r="E47" s="14">
        <f t="shared" si="28"/>
        <v>0.9887640449438202</v>
      </c>
      <c r="F47" s="53">
        <v>0</v>
      </c>
      <c r="G47" s="15">
        <f t="shared" si="29"/>
        <v>0</v>
      </c>
      <c r="H47" s="45">
        <v>1</v>
      </c>
      <c r="I47" s="15">
        <f t="shared" si="30"/>
        <v>0.011235955056179775</v>
      </c>
      <c r="J47" s="85">
        <f t="shared" si="31"/>
        <v>26</v>
      </c>
      <c r="K47" s="45">
        <v>25</v>
      </c>
      <c r="L47" s="14">
        <f t="shared" si="32"/>
        <v>0.9615384615384616</v>
      </c>
      <c r="M47" s="53">
        <v>0</v>
      </c>
      <c r="N47" s="14">
        <f t="shared" si="33"/>
        <v>0</v>
      </c>
      <c r="O47" s="53">
        <v>1</v>
      </c>
      <c r="P47" s="14">
        <f t="shared" si="34"/>
        <v>0.038461538461538464</v>
      </c>
      <c r="Q47" s="15">
        <f t="shared" si="35"/>
        <v>0.29213483146067415</v>
      </c>
    </row>
    <row r="48" spans="1:17" ht="15">
      <c r="A48" s="13" t="s">
        <v>53</v>
      </c>
      <c r="B48" s="45">
        <v>125</v>
      </c>
      <c r="C48" s="85">
        <f t="shared" si="27"/>
        <v>155</v>
      </c>
      <c r="D48" s="45">
        <v>148</v>
      </c>
      <c r="E48" s="14">
        <f t="shared" si="28"/>
        <v>0.9548387096774194</v>
      </c>
      <c r="F48" s="53">
        <v>6</v>
      </c>
      <c r="G48" s="15">
        <f t="shared" si="29"/>
        <v>0.03870967741935484</v>
      </c>
      <c r="H48" s="45">
        <v>1</v>
      </c>
      <c r="I48" s="15">
        <f t="shared" si="30"/>
        <v>0.0064516129032258064</v>
      </c>
      <c r="J48" s="85">
        <f t="shared" si="31"/>
        <v>36</v>
      </c>
      <c r="K48" s="45">
        <v>36</v>
      </c>
      <c r="L48" s="14">
        <f t="shared" si="32"/>
        <v>1</v>
      </c>
      <c r="M48" s="53">
        <v>0</v>
      </c>
      <c r="N48" s="14">
        <f t="shared" si="33"/>
        <v>0</v>
      </c>
      <c r="O48" s="53">
        <v>0</v>
      </c>
      <c r="P48" s="14">
        <f t="shared" si="34"/>
        <v>0</v>
      </c>
      <c r="Q48" s="15">
        <f t="shared" si="35"/>
        <v>0.23225806451612904</v>
      </c>
    </row>
    <row r="49" spans="1:17" ht="15.75">
      <c r="A49" s="7" t="s">
        <v>54</v>
      </c>
      <c r="B49" s="49">
        <f>SUM(B43:B48)</f>
        <v>650</v>
      </c>
      <c r="C49" s="49">
        <f>SUM(C43:C48)</f>
        <v>770</v>
      </c>
      <c r="D49" s="49">
        <f>SUM(D43:D48)</f>
        <v>723</v>
      </c>
      <c r="E49" s="14">
        <f t="shared" si="28"/>
        <v>0.938961038961039</v>
      </c>
      <c r="F49" s="49">
        <f>SUM(F43:F48)</f>
        <v>18</v>
      </c>
      <c r="G49" s="15">
        <f t="shared" si="29"/>
        <v>0.023376623376623377</v>
      </c>
      <c r="H49" s="49">
        <f>SUM(H43:H48)</f>
        <v>29</v>
      </c>
      <c r="I49" s="15">
        <f t="shared" si="30"/>
        <v>0.03766233766233766</v>
      </c>
      <c r="J49" s="49">
        <f>SUM(J43:J48)</f>
        <v>179</v>
      </c>
      <c r="K49" s="49">
        <f>SUM(K43:K48)</f>
        <v>167</v>
      </c>
      <c r="L49" s="14">
        <f t="shared" si="32"/>
        <v>0.9329608938547486</v>
      </c>
      <c r="M49" s="49">
        <f>SUM(M43:M48)</f>
        <v>3</v>
      </c>
      <c r="N49" s="14">
        <f t="shared" si="33"/>
        <v>0.01675977653631285</v>
      </c>
      <c r="O49" s="49">
        <f>SUM(O43:O48)</f>
        <v>9</v>
      </c>
      <c r="P49" s="14">
        <f t="shared" si="34"/>
        <v>0.05027932960893855</v>
      </c>
      <c r="Q49" s="16">
        <f t="shared" si="35"/>
        <v>0.23246753246753246</v>
      </c>
    </row>
    <row r="50" spans="1:17" ht="15.75">
      <c r="A50" s="20"/>
      <c r="B50" s="50"/>
      <c r="C50" s="47"/>
      <c r="D50" s="47"/>
      <c r="E50" s="18"/>
      <c r="F50" s="54"/>
      <c r="G50" s="19"/>
      <c r="H50" s="55"/>
      <c r="I50" s="19"/>
      <c r="J50" s="47"/>
      <c r="K50" s="47"/>
      <c r="L50" s="18"/>
      <c r="M50" s="54"/>
      <c r="N50" s="18"/>
      <c r="O50" s="54"/>
      <c r="P50" s="18"/>
      <c r="Q50" s="19"/>
    </row>
    <row r="51" spans="1:17" ht="15">
      <c r="A51" s="13" t="s">
        <v>55</v>
      </c>
      <c r="B51" s="45">
        <v>51</v>
      </c>
      <c r="C51" s="85">
        <f>SUM(D51+F51+H51)</f>
        <v>83</v>
      </c>
      <c r="D51" s="45">
        <v>64</v>
      </c>
      <c r="E51" s="14">
        <f aca="true" t="shared" si="36" ref="E51:E56">D51/C51</f>
        <v>0.7710843373493976</v>
      </c>
      <c r="F51" s="53">
        <v>12</v>
      </c>
      <c r="G51" s="15">
        <f aca="true" t="shared" si="37" ref="G51:G56">F51/C51</f>
        <v>0.14457831325301204</v>
      </c>
      <c r="H51" s="45">
        <v>7</v>
      </c>
      <c r="I51" s="15">
        <f aca="true" t="shared" si="38" ref="I51:I56">H51/C51</f>
        <v>0.08433734939759036</v>
      </c>
      <c r="J51" s="85">
        <f>SUM(K51+M51+O51)</f>
        <v>3</v>
      </c>
      <c r="K51" s="45">
        <v>2</v>
      </c>
      <c r="L51" s="14">
        <f aca="true" t="shared" si="39" ref="L51:L56">K51/J51</f>
        <v>0.6666666666666666</v>
      </c>
      <c r="M51" s="53">
        <v>0</v>
      </c>
      <c r="N51" s="14">
        <f aca="true" t="shared" si="40" ref="N51:N56">M51/J51</f>
        <v>0</v>
      </c>
      <c r="O51" s="53">
        <v>1</v>
      </c>
      <c r="P51" s="14">
        <f aca="true" t="shared" si="41" ref="P51:P56">O51/J51</f>
        <v>0.3333333333333333</v>
      </c>
      <c r="Q51" s="15">
        <f aca="true" t="shared" si="42" ref="Q51:Q56">J51/C51</f>
        <v>0.03614457831325301</v>
      </c>
    </row>
    <row r="52" spans="1:17" ht="15">
      <c r="A52" s="13" t="s">
        <v>56</v>
      </c>
      <c r="B52" s="45">
        <v>114</v>
      </c>
      <c r="C52" s="85">
        <f>SUM(D52+F52+H52)</f>
        <v>125</v>
      </c>
      <c r="D52" s="45">
        <v>85</v>
      </c>
      <c r="E52" s="14">
        <f t="shared" si="36"/>
        <v>0.68</v>
      </c>
      <c r="F52" s="53">
        <v>24</v>
      </c>
      <c r="G52" s="15">
        <f t="shared" si="37"/>
        <v>0.192</v>
      </c>
      <c r="H52" s="45">
        <v>16</v>
      </c>
      <c r="I52" s="15">
        <f t="shared" si="38"/>
        <v>0.128</v>
      </c>
      <c r="J52" s="85">
        <f>SUM(K52+M52+O52)</f>
        <v>39</v>
      </c>
      <c r="K52" s="45">
        <v>22</v>
      </c>
      <c r="L52" s="14">
        <f t="shared" si="39"/>
        <v>0.5641025641025641</v>
      </c>
      <c r="M52" s="53">
        <v>8</v>
      </c>
      <c r="N52" s="14">
        <f t="shared" si="40"/>
        <v>0.20512820512820512</v>
      </c>
      <c r="O52" s="53">
        <v>9</v>
      </c>
      <c r="P52" s="14">
        <f t="shared" si="41"/>
        <v>0.23076923076923078</v>
      </c>
      <c r="Q52" s="15">
        <f t="shared" si="42"/>
        <v>0.312</v>
      </c>
    </row>
    <row r="53" spans="1:17" ht="15">
      <c r="A53" s="13" t="s">
        <v>57</v>
      </c>
      <c r="B53" s="45">
        <v>31</v>
      </c>
      <c r="C53" s="85">
        <f>SUM(D53+F53+H53)</f>
        <v>41</v>
      </c>
      <c r="D53" s="45">
        <v>33</v>
      </c>
      <c r="E53" s="14">
        <f t="shared" si="36"/>
        <v>0.8048780487804879</v>
      </c>
      <c r="F53" s="53">
        <v>8</v>
      </c>
      <c r="G53" s="15">
        <f t="shared" si="37"/>
        <v>0.1951219512195122</v>
      </c>
      <c r="H53" s="45">
        <v>0</v>
      </c>
      <c r="I53" s="15">
        <f t="shared" si="38"/>
        <v>0</v>
      </c>
      <c r="J53" s="85">
        <f>SUM(K53+M53+O53)</f>
        <v>2</v>
      </c>
      <c r="K53" s="45">
        <v>1</v>
      </c>
      <c r="L53" s="14">
        <f t="shared" si="39"/>
        <v>0.5</v>
      </c>
      <c r="M53" s="53">
        <v>1</v>
      </c>
      <c r="N53" s="14">
        <f t="shared" si="40"/>
        <v>0.5</v>
      </c>
      <c r="O53" s="53">
        <v>0</v>
      </c>
      <c r="P53" s="14">
        <f t="shared" si="41"/>
        <v>0</v>
      </c>
      <c r="Q53" s="15">
        <f t="shared" si="42"/>
        <v>0.04878048780487805</v>
      </c>
    </row>
    <row r="54" spans="1:17" ht="15">
      <c r="A54" s="13" t="s">
        <v>58</v>
      </c>
      <c r="B54" s="45">
        <v>29</v>
      </c>
      <c r="C54" s="85">
        <f>SUM(D54+F54+H54)</f>
        <v>28</v>
      </c>
      <c r="D54" s="45">
        <v>25</v>
      </c>
      <c r="E54" s="14">
        <f t="shared" si="36"/>
        <v>0.8928571428571429</v>
      </c>
      <c r="F54" s="53">
        <v>1</v>
      </c>
      <c r="G54" s="15">
        <f t="shared" si="37"/>
        <v>0.03571428571428571</v>
      </c>
      <c r="H54" s="45">
        <v>2</v>
      </c>
      <c r="I54" s="15">
        <f t="shared" si="38"/>
        <v>0.07142857142857142</v>
      </c>
      <c r="J54" s="85">
        <f>SUM(K54+M54+O54)</f>
        <v>9</v>
      </c>
      <c r="K54" s="45">
        <v>7</v>
      </c>
      <c r="L54" s="14">
        <f t="shared" si="39"/>
        <v>0.7777777777777778</v>
      </c>
      <c r="M54" s="53">
        <v>0</v>
      </c>
      <c r="N54" s="14">
        <f t="shared" si="40"/>
        <v>0</v>
      </c>
      <c r="O54" s="53">
        <v>2</v>
      </c>
      <c r="P54" s="14">
        <f t="shared" si="41"/>
        <v>0.2222222222222222</v>
      </c>
      <c r="Q54" s="15">
        <f t="shared" si="42"/>
        <v>0.32142857142857145</v>
      </c>
    </row>
    <row r="55" spans="1:17" ht="15">
      <c r="A55" s="13" t="s">
        <v>59</v>
      </c>
      <c r="B55" s="45">
        <v>123</v>
      </c>
      <c r="C55" s="85">
        <f>SUM(D55+F55+H55)</f>
        <v>228</v>
      </c>
      <c r="D55" s="45">
        <v>88</v>
      </c>
      <c r="E55" s="14">
        <f t="shared" si="36"/>
        <v>0.38596491228070173</v>
      </c>
      <c r="F55" s="53">
        <v>86</v>
      </c>
      <c r="G55" s="15">
        <f t="shared" si="37"/>
        <v>0.37719298245614036</v>
      </c>
      <c r="H55" s="45">
        <v>54</v>
      </c>
      <c r="I55" s="15">
        <f t="shared" si="38"/>
        <v>0.23684210526315788</v>
      </c>
      <c r="J55" s="85">
        <f>SUM(K55+M55+O55)</f>
        <v>85</v>
      </c>
      <c r="K55" s="45">
        <v>20</v>
      </c>
      <c r="L55" s="14">
        <f t="shared" si="39"/>
        <v>0.23529411764705882</v>
      </c>
      <c r="M55" s="53">
        <v>45</v>
      </c>
      <c r="N55" s="14">
        <f t="shared" si="40"/>
        <v>0.5294117647058824</v>
      </c>
      <c r="O55" s="53">
        <v>20</v>
      </c>
      <c r="P55" s="14">
        <f t="shared" si="41"/>
        <v>0.23529411764705882</v>
      </c>
      <c r="Q55" s="15">
        <f t="shared" si="42"/>
        <v>0.37280701754385964</v>
      </c>
    </row>
    <row r="56" spans="1:17" ht="15.75">
      <c r="A56" s="7" t="s">
        <v>60</v>
      </c>
      <c r="B56" s="49">
        <f>SUM(B51:B55)</f>
        <v>348</v>
      </c>
      <c r="C56" s="49">
        <f>SUM(C51:C55)</f>
        <v>505</v>
      </c>
      <c r="D56" s="49">
        <f>SUM(D51:D55)</f>
        <v>295</v>
      </c>
      <c r="E56" s="14">
        <f t="shared" si="36"/>
        <v>0.5841584158415841</v>
      </c>
      <c r="F56" s="49">
        <f>SUM(F51:F55)</f>
        <v>131</v>
      </c>
      <c r="G56" s="15">
        <f t="shared" si="37"/>
        <v>0.2594059405940594</v>
      </c>
      <c r="H56" s="49">
        <f>SUM(H51:H55)</f>
        <v>79</v>
      </c>
      <c r="I56" s="15">
        <f t="shared" si="38"/>
        <v>0.15643564356435644</v>
      </c>
      <c r="J56" s="49">
        <f>SUM(J51:J55)</f>
        <v>138</v>
      </c>
      <c r="K56" s="49">
        <f>SUM(K51:K55)</f>
        <v>52</v>
      </c>
      <c r="L56" s="14">
        <f t="shared" si="39"/>
        <v>0.37681159420289856</v>
      </c>
      <c r="M56" s="49">
        <f>SUM(M51:M55)</f>
        <v>54</v>
      </c>
      <c r="N56" s="14">
        <f t="shared" si="40"/>
        <v>0.391304347826087</v>
      </c>
      <c r="O56" s="49">
        <f>SUM(O51:O55)</f>
        <v>32</v>
      </c>
      <c r="P56" s="14">
        <f t="shared" si="41"/>
        <v>0.2318840579710145</v>
      </c>
      <c r="Q56" s="16">
        <f t="shared" si="42"/>
        <v>0.2732673267326733</v>
      </c>
    </row>
    <row r="57" spans="1:17" ht="15.75">
      <c r="A57" s="20"/>
      <c r="B57" s="50"/>
      <c r="C57" s="47"/>
      <c r="D57" s="47"/>
      <c r="E57" s="18"/>
      <c r="F57" s="54"/>
      <c r="G57" s="19"/>
      <c r="H57" s="55"/>
      <c r="I57" s="19"/>
      <c r="J57" s="47"/>
      <c r="K57" s="47"/>
      <c r="L57" s="18"/>
      <c r="M57" s="54"/>
      <c r="N57" s="18"/>
      <c r="O57" s="54"/>
      <c r="P57" s="18"/>
      <c r="Q57" s="19"/>
    </row>
    <row r="58" spans="1:17" ht="15">
      <c r="A58" s="13" t="s">
        <v>61</v>
      </c>
      <c r="B58" s="45">
        <v>89</v>
      </c>
      <c r="C58" s="85">
        <f>SUM(D58+F58+H58)</f>
        <v>165</v>
      </c>
      <c r="D58" s="45">
        <v>31</v>
      </c>
      <c r="E58" s="14">
        <f>D58/C58</f>
        <v>0.18787878787878787</v>
      </c>
      <c r="F58" s="53">
        <v>132</v>
      </c>
      <c r="G58" s="15">
        <f>F58/C58</f>
        <v>0.8</v>
      </c>
      <c r="H58" s="45">
        <v>2</v>
      </c>
      <c r="I58" s="15">
        <f>H58/C58</f>
        <v>0.012121212121212121</v>
      </c>
      <c r="J58" s="85">
        <f>SUM(K58+M58+O58)</f>
        <v>6</v>
      </c>
      <c r="K58" s="45">
        <v>6</v>
      </c>
      <c r="L58" s="14">
        <f>K58/J58</f>
        <v>1</v>
      </c>
      <c r="M58" s="53">
        <v>0</v>
      </c>
      <c r="N58" s="14">
        <f>M58/J58</f>
        <v>0</v>
      </c>
      <c r="O58" s="53">
        <v>0</v>
      </c>
      <c r="P58" s="14">
        <f>O58/J58</f>
        <v>0</v>
      </c>
      <c r="Q58" s="15">
        <f>J58/C58</f>
        <v>0.03636363636363636</v>
      </c>
    </row>
    <row r="59" spans="1:17" ht="15">
      <c r="A59" s="13" t="s">
        <v>62</v>
      </c>
      <c r="B59" s="45">
        <v>91</v>
      </c>
      <c r="C59" s="85">
        <f>SUM(D59+F59+H59)</f>
        <v>133</v>
      </c>
      <c r="D59" s="45">
        <v>62</v>
      </c>
      <c r="E59" s="14">
        <f>D59/C59</f>
        <v>0.46616541353383456</v>
      </c>
      <c r="F59" s="53">
        <v>70</v>
      </c>
      <c r="G59" s="15">
        <f>F59/C59</f>
        <v>0.5263157894736842</v>
      </c>
      <c r="H59" s="45">
        <v>1</v>
      </c>
      <c r="I59" s="15">
        <f>H59/C59</f>
        <v>0.007518796992481203</v>
      </c>
      <c r="J59" s="85">
        <f>SUM(K59+M59+O59)</f>
        <v>4</v>
      </c>
      <c r="K59" s="45">
        <v>3</v>
      </c>
      <c r="L59" s="14">
        <f>K59/J59</f>
        <v>0.75</v>
      </c>
      <c r="M59" s="53">
        <v>1</v>
      </c>
      <c r="N59" s="14">
        <f>M59/J59</f>
        <v>0.25</v>
      </c>
      <c r="O59" s="53">
        <v>0</v>
      </c>
      <c r="P59" s="14">
        <f>O59/J59</f>
        <v>0</v>
      </c>
      <c r="Q59" s="15">
        <f>J59/C59</f>
        <v>0.03007518796992481</v>
      </c>
    </row>
    <row r="60" spans="1:17" ht="15">
      <c r="A60" s="13" t="s">
        <v>63</v>
      </c>
      <c r="B60" s="45">
        <v>113</v>
      </c>
      <c r="C60" s="85">
        <f>SUM(D60+F60+H60)</f>
        <v>136</v>
      </c>
      <c r="D60" s="45">
        <v>86</v>
      </c>
      <c r="E60" s="14">
        <f>D60/C60</f>
        <v>0.6323529411764706</v>
      </c>
      <c r="F60" s="53">
        <v>38</v>
      </c>
      <c r="G60" s="15">
        <f>F60/C60</f>
        <v>0.27941176470588236</v>
      </c>
      <c r="H60" s="45">
        <v>12</v>
      </c>
      <c r="I60" s="15">
        <f>H60/C60</f>
        <v>0.08823529411764706</v>
      </c>
      <c r="J60" s="85">
        <f>SUM(K60+M60+O60)</f>
        <v>24</v>
      </c>
      <c r="K60" s="45">
        <v>10</v>
      </c>
      <c r="L60" s="14">
        <f>K60/J60</f>
        <v>0.4166666666666667</v>
      </c>
      <c r="M60" s="53">
        <v>10</v>
      </c>
      <c r="N60" s="14">
        <f>M60/J60</f>
        <v>0.4166666666666667</v>
      </c>
      <c r="O60" s="53">
        <v>4</v>
      </c>
      <c r="P60" s="14">
        <f>O60/J60</f>
        <v>0.16666666666666666</v>
      </c>
      <c r="Q60" s="15">
        <f>J60/C60</f>
        <v>0.17647058823529413</v>
      </c>
    </row>
    <row r="61" spans="1:17" ht="15">
      <c r="A61" s="13" t="s">
        <v>64</v>
      </c>
      <c r="B61" s="45">
        <v>191</v>
      </c>
      <c r="C61" s="85">
        <f>SUM(D61+F61+H61)</f>
        <v>239</v>
      </c>
      <c r="D61" s="45">
        <v>170</v>
      </c>
      <c r="E61" s="14">
        <f>D61/C61</f>
        <v>0.7112970711297071</v>
      </c>
      <c r="F61" s="53">
        <v>44</v>
      </c>
      <c r="G61" s="15">
        <f>F61/C61</f>
        <v>0.18410041841004185</v>
      </c>
      <c r="H61" s="45">
        <v>25</v>
      </c>
      <c r="I61" s="15">
        <f>H61/C61</f>
        <v>0.10460251046025104</v>
      </c>
      <c r="J61" s="85">
        <f>SUM(K61+M61+O61)</f>
        <v>40</v>
      </c>
      <c r="K61" s="45">
        <v>21</v>
      </c>
      <c r="L61" s="14">
        <f>K61/J61</f>
        <v>0.525</v>
      </c>
      <c r="M61" s="53">
        <v>12</v>
      </c>
      <c r="N61" s="14">
        <f>M61/J61</f>
        <v>0.3</v>
      </c>
      <c r="O61" s="53">
        <v>7</v>
      </c>
      <c r="P61" s="14">
        <f>O61/J61</f>
        <v>0.175</v>
      </c>
      <c r="Q61" s="15">
        <f>J61/C61</f>
        <v>0.16736401673640167</v>
      </c>
    </row>
    <row r="62" spans="1:17" ht="15.75">
      <c r="A62" s="7" t="s">
        <v>65</v>
      </c>
      <c r="B62" s="49">
        <f>SUM(B58:B61)</f>
        <v>484</v>
      </c>
      <c r="C62" s="49">
        <f>SUM(C58:C61)</f>
        <v>673</v>
      </c>
      <c r="D62" s="49">
        <f>SUM(D58:D61)</f>
        <v>349</v>
      </c>
      <c r="E62" s="14">
        <f>D62/C62</f>
        <v>0.5185735512630015</v>
      </c>
      <c r="F62" s="49">
        <f>SUM(F58:F61)</f>
        <v>284</v>
      </c>
      <c r="G62" s="15">
        <f>F62/C62</f>
        <v>0.42199108469539376</v>
      </c>
      <c r="H62" s="49">
        <f>SUM(H58:H61)</f>
        <v>40</v>
      </c>
      <c r="I62" s="15">
        <f>H62/C62</f>
        <v>0.05943536404160475</v>
      </c>
      <c r="J62" s="49">
        <f>SUM(J58:J61)</f>
        <v>74</v>
      </c>
      <c r="K62" s="49">
        <f>SUM(K58:K61)</f>
        <v>40</v>
      </c>
      <c r="L62" s="14">
        <f>K62/J62</f>
        <v>0.5405405405405406</v>
      </c>
      <c r="M62" s="49">
        <f>SUM(M58:M61)</f>
        <v>23</v>
      </c>
      <c r="N62" s="14">
        <f>M62/J62</f>
        <v>0.3108108108108108</v>
      </c>
      <c r="O62" s="49">
        <f>SUM(O58:O61)</f>
        <v>11</v>
      </c>
      <c r="P62" s="14">
        <f>O62/J62</f>
        <v>0.14864864864864866</v>
      </c>
      <c r="Q62" s="16">
        <f>J62/C62</f>
        <v>0.1099554234769688</v>
      </c>
    </row>
    <row r="63" spans="1:17" ht="15.75">
      <c r="A63" s="20"/>
      <c r="B63" s="50"/>
      <c r="C63" s="47"/>
      <c r="D63" s="47"/>
      <c r="E63" s="18"/>
      <c r="F63" s="54"/>
      <c r="G63" s="19"/>
      <c r="H63" s="55"/>
      <c r="I63" s="19"/>
      <c r="J63" s="47"/>
      <c r="K63" s="47"/>
      <c r="L63" s="18"/>
      <c r="M63" s="54"/>
      <c r="N63" s="18"/>
      <c r="O63" s="54"/>
      <c r="P63" s="18"/>
      <c r="Q63" s="19"/>
    </row>
    <row r="64" spans="1:17" ht="15">
      <c r="A64" s="13" t="s">
        <v>66</v>
      </c>
      <c r="B64" s="45">
        <v>32</v>
      </c>
      <c r="C64" s="85">
        <f>SUM(D64+F64+H64)</f>
        <v>42</v>
      </c>
      <c r="D64" s="45">
        <v>37</v>
      </c>
      <c r="E64" s="14">
        <f>D64/C64</f>
        <v>0.8809523809523809</v>
      </c>
      <c r="F64" s="53">
        <v>2</v>
      </c>
      <c r="G64" s="15">
        <f>F64/C64</f>
        <v>0.047619047619047616</v>
      </c>
      <c r="H64" s="45">
        <v>3</v>
      </c>
      <c r="I64" s="15">
        <f>H64/C64</f>
        <v>0.07142857142857142</v>
      </c>
      <c r="J64" s="85">
        <f>SUM(K64+M64+O64)</f>
        <v>12</v>
      </c>
      <c r="K64" s="45">
        <v>10</v>
      </c>
      <c r="L64" s="14">
        <f>K64/J64</f>
        <v>0.8333333333333334</v>
      </c>
      <c r="M64" s="53">
        <v>1</v>
      </c>
      <c r="N64" s="14">
        <f>M64/J64</f>
        <v>0.08333333333333333</v>
      </c>
      <c r="O64" s="53">
        <v>1</v>
      </c>
      <c r="P64" s="14">
        <f>O64/J64</f>
        <v>0.08333333333333333</v>
      </c>
      <c r="Q64" s="15">
        <f>J64/C64</f>
        <v>0.2857142857142857</v>
      </c>
    </row>
    <row r="65" spans="1:17" ht="15">
      <c r="A65" s="13" t="s">
        <v>67</v>
      </c>
      <c r="B65" s="45">
        <v>11</v>
      </c>
      <c r="C65" s="85">
        <f>SUM(D65+F65+H65)</f>
        <v>13</v>
      </c>
      <c r="D65" s="45">
        <v>3</v>
      </c>
      <c r="E65" s="14">
        <f>D65/C65</f>
        <v>0.23076923076923078</v>
      </c>
      <c r="F65" s="53">
        <v>6</v>
      </c>
      <c r="G65" s="15">
        <f>F65/C65</f>
        <v>0.46153846153846156</v>
      </c>
      <c r="H65" s="45">
        <v>4</v>
      </c>
      <c r="I65" s="15">
        <f>H65/C65</f>
        <v>0.3076923076923077</v>
      </c>
      <c r="J65" s="85">
        <f>SUM(K65+M65+O65)</f>
        <v>3</v>
      </c>
      <c r="K65" s="45">
        <v>1</v>
      </c>
      <c r="L65" s="14">
        <f>K65/J65</f>
        <v>0.3333333333333333</v>
      </c>
      <c r="M65" s="53">
        <v>0</v>
      </c>
      <c r="N65" s="14">
        <f>M65/J65</f>
        <v>0</v>
      </c>
      <c r="O65" s="53">
        <v>2</v>
      </c>
      <c r="P65" s="14">
        <f>O65/J65</f>
        <v>0.6666666666666666</v>
      </c>
      <c r="Q65" s="15">
        <f>J65/C65</f>
        <v>0.23076923076923078</v>
      </c>
    </row>
    <row r="66" spans="1:17" ht="15.75">
      <c r="A66" s="7" t="s">
        <v>68</v>
      </c>
      <c r="B66" s="49">
        <f>SUM(B64:B65)</f>
        <v>43</v>
      </c>
      <c r="C66" s="49">
        <f>SUM(C64:C65)</f>
        <v>55</v>
      </c>
      <c r="D66" s="49">
        <f>SUM(D64:D65)</f>
        <v>40</v>
      </c>
      <c r="E66" s="14">
        <f>D66/C66</f>
        <v>0.7272727272727273</v>
      </c>
      <c r="F66" s="49">
        <f>SUM(F64:F65)</f>
        <v>8</v>
      </c>
      <c r="G66" s="15">
        <f>F66/C66</f>
        <v>0.14545454545454545</v>
      </c>
      <c r="H66" s="49">
        <f>SUM(H64:H65)</f>
        <v>7</v>
      </c>
      <c r="I66" s="15">
        <f>H66/C66</f>
        <v>0.12727272727272726</v>
      </c>
      <c r="J66" s="49">
        <f>SUM(J64:J65)</f>
        <v>15</v>
      </c>
      <c r="K66" s="49">
        <f>SUM(K64:K65)</f>
        <v>11</v>
      </c>
      <c r="L66" s="14">
        <f>K66/J66</f>
        <v>0.7333333333333333</v>
      </c>
      <c r="M66" s="49">
        <f>SUM(M64:M65)</f>
        <v>1</v>
      </c>
      <c r="N66" s="14">
        <f>M66/J66</f>
        <v>0.06666666666666667</v>
      </c>
      <c r="O66" s="49">
        <f>SUM(O64:O65)</f>
        <v>3</v>
      </c>
      <c r="P66" s="14">
        <f>O66/J66</f>
        <v>0.2</v>
      </c>
      <c r="Q66" s="16">
        <f>J66/C66</f>
        <v>0.2727272727272727</v>
      </c>
    </row>
    <row r="67" spans="1:17" ht="15.75">
      <c r="A67" s="20"/>
      <c r="B67" s="50"/>
      <c r="C67" s="47"/>
      <c r="D67" s="47"/>
      <c r="E67" s="18"/>
      <c r="F67" s="54"/>
      <c r="G67" s="19"/>
      <c r="H67" s="55"/>
      <c r="I67" s="19"/>
      <c r="J67" s="47"/>
      <c r="K67" s="47"/>
      <c r="L67" s="18"/>
      <c r="M67" s="54"/>
      <c r="N67" s="18"/>
      <c r="O67" s="54"/>
      <c r="P67" s="18"/>
      <c r="Q67" s="19"/>
    </row>
    <row r="68" spans="1:17" ht="15.75">
      <c r="A68" s="7" t="s">
        <v>69</v>
      </c>
      <c r="B68" s="49">
        <f>SUM(B41,B49,B56,B62,B66)</f>
        <v>1877</v>
      </c>
      <c r="C68" s="49">
        <f>SUM(C41,C49,C56,C62,C66)</f>
        <v>2385</v>
      </c>
      <c r="D68" s="49">
        <f>SUM(D41,D49,D56,D62,D66)</f>
        <v>1734</v>
      </c>
      <c r="E68" s="14">
        <f>D68/C68</f>
        <v>0.7270440251572327</v>
      </c>
      <c r="F68" s="49">
        <f>SUM(F41,F49,F56,F62,F66)</f>
        <v>458</v>
      </c>
      <c r="G68" s="15">
        <f>F68/C68</f>
        <v>0.1920335429769392</v>
      </c>
      <c r="H68" s="49">
        <f>SUM(H41,H49,H56,H62,H66)</f>
        <v>193</v>
      </c>
      <c r="I68" s="15">
        <f>H68/C68</f>
        <v>0.08092243186582809</v>
      </c>
      <c r="J68" s="49">
        <f>SUM(J41,J49,J56,J62,J66)</f>
        <v>483</v>
      </c>
      <c r="K68" s="49">
        <f>SUM(K41,K49,K56,K62,K66)</f>
        <v>325</v>
      </c>
      <c r="L68" s="14">
        <f>K68/J68</f>
        <v>0.6728778467908902</v>
      </c>
      <c r="M68" s="49">
        <f>SUM(M41,M49,M56,M62,M66)</f>
        <v>89</v>
      </c>
      <c r="N68" s="14">
        <f>M68/J68</f>
        <v>0.18426501035196688</v>
      </c>
      <c r="O68" s="49">
        <f>SUM(O41,O49,O56,O62,O66)</f>
        <v>69</v>
      </c>
      <c r="P68" s="14">
        <f>O68/J68</f>
        <v>0.14285714285714285</v>
      </c>
      <c r="Q68" s="16">
        <f>J68/C68</f>
        <v>0.20251572327044026</v>
      </c>
    </row>
    <row r="69" spans="1:17" ht="15.75">
      <c r="A69" s="1"/>
      <c r="B69" s="50"/>
      <c r="C69" s="47"/>
      <c r="D69" s="47"/>
      <c r="E69" s="18"/>
      <c r="F69" s="54"/>
      <c r="G69" s="19"/>
      <c r="H69" s="55"/>
      <c r="I69" s="19"/>
      <c r="J69" s="47"/>
      <c r="K69" s="47"/>
      <c r="L69" s="18"/>
      <c r="M69" s="54"/>
      <c r="N69" s="18"/>
      <c r="O69" s="54"/>
      <c r="P69" s="18"/>
      <c r="Q69" s="19"/>
    </row>
    <row r="70" spans="1:17" ht="15.75">
      <c r="A70" s="7" t="s">
        <v>70</v>
      </c>
      <c r="B70" s="49">
        <f>B36+B68</f>
        <v>4390</v>
      </c>
      <c r="C70" s="49">
        <f>C36+C68</f>
        <v>5160</v>
      </c>
      <c r="D70" s="49">
        <f>D36+D68</f>
        <v>3891</v>
      </c>
      <c r="E70" s="14">
        <f>D70/C70</f>
        <v>0.7540697674418605</v>
      </c>
      <c r="F70" s="49">
        <f>F36+F68</f>
        <v>808</v>
      </c>
      <c r="G70" s="15">
        <f>F70/C70</f>
        <v>0.15658914728682172</v>
      </c>
      <c r="H70" s="49">
        <f>H36+H68</f>
        <v>461</v>
      </c>
      <c r="I70" s="15">
        <f>H70/C70</f>
        <v>0.08934108527131783</v>
      </c>
      <c r="J70" s="49">
        <f>J36+J68</f>
        <v>1246</v>
      </c>
      <c r="K70" s="49">
        <f>K36+K68</f>
        <v>867</v>
      </c>
      <c r="L70" s="14">
        <f>K70/J70</f>
        <v>0.6958266452648475</v>
      </c>
      <c r="M70" s="49">
        <f>M36+M68</f>
        <v>206</v>
      </c>
      <c r="N70" s="14">
        <f>M70/J70</f>
        <v>0.1653290529695024</v>
      </c>
      <c r="O70" s="49">
        <f>O36+O68</f>
        <v>173</v>
      </c>
      <c r="P70" s="14">
        <f>O70/J70</f>
        <v>0.13884430176565007</v>
      </c>
      <c r="Q70" s="16">
        <f>J70/C70</f>
        <v>0.24147286821705427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7" sqref="K47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410</v>
      </c>
      <c r="C4" s="85">
        <f aca="true" t="shared" si="0" ref="C4:C11">SUM(D4+F4+H4)</f>
        <v>457</v>
      </c>
      <c r="D4" s="45">
        <v>405</v>
      </c>
      <c r="E4" s="14">
        <f aca="true" t="shared" si="1" ref="E4:E12">D4/C4</f>
        <v>0.8862144420131292</v>
      </c>
      <c r="F4" s="53">
        <v>10</v>
      </c>
      <c r="G4" s="15">
        <f aca="true" t="shared" si="2" ref="G4:G12">F4/C4</f>
        <v>0.02188183807439825</v>
      </c>
      <c r="H4" s="45">
        <v>42</v>
      </c>
      <c r="I4" s="15">
        <f aca="true" t="shared" si="3" ref="I4:I12">H4/C4</f>
        <v>0.09190371991247265</v>
      </c>
      <c r="J4" s="85">
        <f aca="true" t="shared" si="4" ref="J4:J11">SUM(K4+M4+O4)</f>
        <v>143</v>
      </c>
      <c r="K4" s="45">
        <v>125</v>
      </c>
      <c r="L4" s="14">
        <f aca="true" t="shared" si="5" ref="L4:L12">K4/J4</f>
        <v>0.8741258741258742</v>
      </c>
      <c r="M4" s="53">
        <v>4</v>
      </c>
      <c r="N4" s="14">
        <f aca="true" t="shared" si="6" ref="N4:N12">M4/J4</f>
        <v>0.027972027972027972</v>
      </c>
      <c r="O4" s="53">
        <v>14</v>
      </c>
      <c r="P4" s="14">
        <f aca="true" t="shared" si="7" ref="P4:P12">O4/J4</f>
        <v>0.0979020979020979</v>
      </c>
      <c r="Q4" s="15">
        <f aca="true" t="shared" si="8" ref="Q4:Q12">J4/C4</f>
        <v>0.31291028446389496</v>
      </c>
    </row>
    <row r="5" spans="1:17" ht="15">
      <c r="A5" s="13" t="s">
        <v>16</v>
      </c>
      <c r="B5" s="45">
        <v>174</v>
      </c>
      <c r="C5" s="85">
        <f t="shared" si="0"/>
        <v>229</v>
      </c>
      <c r="D5" s="45">
        <v>160</v>
      </c>
      <c r="E5" s="14">
        <f t="shared" si="1"/>
        <v>0.6986899563318777</v>
      </c>
      <c r="F5" s="53">
        <v>53</v>
      </c>
      <c r="G5" s="15">
        <f t="shared" si="2"/>
        <v>0.2314410480349345</v>
      </c>
      <c r="H5" s="45">
        <v>16</v>
      </c>
      <c r="I5" s="15">
        <f t="shared" si="3"/>
        <v>0.06986899563318777</v>
      </c>
      <c r="J5" s="85">
        <f t="shared" si="4"/>
        <v>72</v>
      </c>
      <c r="K5" s="45">
        <v>44</v>
      </c>
      <c r="L5" s="14">
        <f t="shared" si="5"/>
        <v>0.6111111111111112</v>
      </c>
      <c r="M5" s="53">
        <v>16</v>
      </c>
      <c r="N5" s="14">
        <f t="shared" si="6"/>
        <v>0.2222222222222222</v>
      </c>
      <c r="O5" s="53">
        <v>12</v>
      </c>
      <c r="P5" s="14">
        <f t="shared" si="7"/>
        <v>0.16666666666666666</v>
      </c>
      <c r="Q5" s="15">
        <f t="shared" si="8"/>
        <v>0.314410480349345</v>
      </c>
    </row>
    <row r="6" spans="1:17" ht="15">
      <c r="A6" s="13" t="s">
        <v>17</v>
      </c>
      <c r="B6" s="45">
        <v>39</v>
      </c>
      <c r="C6" s="85">
        <f t="shared" si="0"/>
        <v>37</v>
      </c>
      <c r="D6" s="45">
        <v>36</v>
      </c>
      <c r="E6" s="14">
        <f t="shared" si="1"/>
        <v>0.972972972972973</v>
      </c>
      <c r="F6" s="53">
        <v>0</v>
      </c>
      <c r="G6" s="15">
        <f t="shared" si="2"/>
        <v>0</v>
      </c>
      <c r="H6" s="45">
        <v>1</v>
      </c>
      <c r="I6" s="15">
        <f t="shared" si="3"/>
        <v>0.02702702702702703</v>
      </c>
      <c r="J6" s="85">
        <f t="shared" si="4"/>
        <v>1</v>
      </c>
      <c r="K6" s="45">
        <v>1</v>
      </c>
      <c r="L6" s="14">
        <f t="shared" si="5"/>
        <v>1</v>
      </c>
      <c r="M6" s="53">
        <v>0</v>
      </c>
      <c r="N6" s="14">
        <f t="shared" si="6"/>
        <v>0</v>
      </c>
      <c r="O6" s="53">
        <v>0</v>
      </c>
      <c r="P6" s="14">
        <f t="shared" si="7"/>
        <v>0</v>
      </c>
      <c r="Q6" s="15">
        <f t="shared" si="8"/>
        <v>0.02702702702702703</v>
      </c>
    </row>
    <row r="7" spans="1:17" ht="15">
      <c r="A7" s="13" t="s">
        <v>18</v>
      </c>
      <c r="B7" s="45">
        <v>26</v>
      </c>
      <c r="C7" s="85">
        <f t="shared" si="0"/>
        <v>20</v>
      </c>
      <c r="D7" s="45">
        <v>19</v>
      </c>
      <c r="E7" s="14">
        <f t="shared" si="1"/>
        <v>0.95</v>
      </c>
      <c r="F7" s="53">
        <v>0</v>
      </c>
      <c r="G7" s="15">
        <f t="shared" si="2"/>
        <v>0</v>
      </c>
      <c r="H7" s="45">
        <v>1</v>
      </c>
      <c r="I7" s="15">
        <f t="shared" si="3"/>
        <v>0.05</v>
      </c>
      <c r="J7" s="85">
        <f t="shared" si="4"/>
        <v>0</v>
      </c>
      <c r="K7" s="45">
        <v>0</v>
      </c>
      <c r="L7" s="14" t="e">
        <f t="shared" si="5"/>
        <v>#DIV/0!</v>
      </c>
      <c r="M7" s="53">
        <v>0</v>
      </c>
      <c r="N7" s="14" t="e">
        <f t="shared" si="6"/>
        <v>#DIV/0!</v>
      </c>
      <c r="O7" s="53">
        <v>0</v>
      </c>
      <c r="P7" s="14" t="e">
        <f t="shared" si="7"/>
        <v>#DIV/0!</v>
      </c>
      <c r="Q7" s="15">
        <f t="shared" si="8"/>
        <v>0</v>
      </c>
    </row>
    <row r="8" spans="1:17" ht="15">
      <c r="A8" s="13" t="s">
        <v>19</v>
      </c>
      <c r="B8" s="45">
        <v>30</v>
      </c>
      <c r="C8" s="85">
        <f t="shared" si="0"/>
        <v>35</v>
      </c>
      <c r="D8" s="45">
        <v>28</v>
      </c>
      <c r="E8" s="14">
        <f t="shared" si="1"/>
        <v>0.8</v>
      </c>
      <c r="F8" s="53">
        <v>6</v>
      </c>
      <c r="G8" s="15">
        <f t="shared" si="2"/>
        <v>0.17142857142857143</v>
      </c>
      <c r="H8" s="45">
        <v>1</v>
      </c>
      <c r="I8" s="15">
        <f t="shared" si="3"/>
        <v>0.02857142857142857</v>
      </c>
      <c r="J8" s="85">
        <f t="shared" si="4"/>
        <v>0</v>
      </c>
      <c r="K8" s="45">
        <v>0</v>
      </c>
      <c r="L8" s="14" t="e">
        <f t="shared" si="5"/>
        <v>#DIV/0!</v>
      </c>
      <c r="M8" s="53">
        <v>0</v>
      </c>
      <c r="N8" s="14" t="e">
        <f t="shared" si="6"/>
        <v>#DIV/0!</v>
      </c>
      <c r="O8" s="53">
        <v>0</v>
      </c>
      <c r="P8" s="14" t="e">
        <f t="shared" si="7"/>
        <v>#DIV/0!</v>
      </c>
      <c r="Q8" s="15">
        <f t="shared" si="8"/>
        <v>0</v>
      </c>
    </row>
    <row r="9" spans="1:17" ht="15">
      <c r="A9" s="13" t="s">
        <v>20</v>
      </c>
      <c r="B9" s="45">
        <v>40</v>
      </c>
      <c r="C9" s="85">
        <f t="shared" si="0"/>
        <v>35</v>
      </c>
      <c r="D9" s="45">
        <v>34</v>
      </c>
      <c r="E9" s="14">
        <f t="shared" si="1"/>
        <v>0.9714285714285714</v>
      </c>
      <c r="F9" s="53">
        <v>0</v>
      </c>
      <c r="G9" s="15">
        <f t="shared" si="2"/>
        <v>0</v>
      </c>
      <c r="H9" s="45">
        <v>1</v>
      </c>
      <c r="I9" s="15">
        <f t="shared" si="3"/>
        <v>0.02857142857142857</v>
      </c>
      <c r="J9" s="85">
        <f t="shared" si="4"/>
        <v>4</v>
      </c>
      <c r="K9" s="45">
        <v>4</v>
      </c>
      <c r="L9" s="14">
        <f t="shared" si="5"/>
        <v>1</v>
      </c>
      <c r="M9" s="53">
        <v>0</v>
      </c>
      <c r="N9" s="14">
        <f t="shared" si="6"/>
        <v>0</v>
      </c>
      <c r="O9" s="53">
        <v>0</v>
      </c>
      <c r="P9" s="14">
        <f t="shared" si="7"/>
        <v>0</v>
      </c>
      <c r="Q9" s="15">
        <f t="shared" si="8"/>
        <v>0.11428571428571428</v>
      </c>
    </row>
    <row r="10" spans="1:17" ht="15">
      <c r="A10" s="13" t="s">
        <v>21</v>
      </c>
      <c r="B10" s="45">
        <v>35</v>
      </c>
      <c r="C10" s="85">
        <f t="shared" si="0"/>
        <v>25</v>
      </c>
      <c r="D10" s="45">
        <v>23</v>
      </c>
      <c r="E10" s="14">
        <f t="shared" si="1"/>
        <v>0.92</v>
      </c>
      <c r="F10" s="53">
        <v>1</v>
      </c>
      <c r="G10" s="15">
        <f t="shared" si="2"/>
        <v>0.04</v>
      </c>
      <c r="H10" s="45">
        <v>1</v>
      </c>
      <c r="I10" s="15">
        <f t="shared" si="3"/>
        <v>0.04</v>
      </c>
      <c r="J10" s="85">
        <f t="shared" si="4"/>
        <v>2</v>
      </c>
      <c r="K10" s="45">
        <v>2</v>
      </c>
      <c r="L10" s="14">
        <f t="shared" si="5"/>
        <v>1</v>
      </c>
      <c r="M10" s="53">
        <v>0</v>
      </c>
      <c r="N10" s="14">
        <f t="shared" si="6"/>
        <v>0</v>
      </c>
      <c r="O10" s="53">
        <v>0</v>
      </c>
      <c r="P10" s="14">
        <f t="shared" si="7"/>
        <v>0</v>
      </c>
      <c r="Q10" s="15">
        <f t="shared" si="8"/>
        <v>0.08</v>
      </c>
    </row>
    <row r="11" spans="1:17" ht="15">
      <c r="A11" s="13" t="s">
        <v>22</v>
      </c>
      <c r="B11" s="45">
        <v>166</v>
      </c>
      <c r="C11" s="85">
        <f t="shared" si="0"/>
        <v>194</v>
      </c>
      <c r="D11" s="45">
        <v>138</v>
      </c>
      <c r="E11" s="14">
        <f t="shared" si="1"/>
        <v>0.711340206185567</v>
      </c>
      <c r="F11" s="53">
        <v>32</v>
      </c>
      <c r="G11" s="15">
        <f t="shared" si="2"/>
        <v>0.16494845360824742</v>
      </c>
      <c r="H11" s="45">
        <v>24</v>
      </c>
      <c r="I11" s="15">
        <f t="shared" si="3"/>
        <v>0.12371134020618557</v>
      </c>
      <c r="J11" s="85">
        <f t="shared" si="4"/>
        <v>64</v>
      </c>
      <c r="K11" s="45">
        <v>45</v>
      </c>
      <c r="L11" s="14">
        <f t="shared" si="5"/>
        <v>0.703125</v>
      </c>
      <c r="M11" s="53">
        <v>9</v>
      </c>
      <c r="N11" s="14">
        <f t="shared" si="6"/>
        <v>0.140625</v>
      </c>
      <c r="O11" s="53">
        <v>10</v>
      </c>
      <c r="P11" s="14">
        <f t="shared" si="7"/>
        <v>0.15625</v>
      </c>
      <c r="Q11" s="15">
        <f t="shared" si="8"/>
        <v>0.32989690721649484</v>
      </c>
    </row>
    <row r="12" spans="1:17" ht="15.75">
      <c r="A12" s="7" t="s">
        <v>23</v>
      </c>
      <c r="B12" s="49">
        <f>SUM(B4:B11)</f>
        <v>920</v>
      </c>
      <c r="C12" s="49">
        <f>SUM(C4:C11)</f>
        <v>1032</v>
      </c>
      <c r="D12" s="49">
        <f>SUM(D4:D11)</f>
        <v>843</v>
      </c>
      <c r="E12" s="14">
        <f t="shared" si="1"/>
        <v>0.8168604651162791</v>
      </c>
      <c r="F12" s="49">
        <f>SUM(F4:F11)</f>
        <v>102</v>
      </c>
      <c r="G12" s="15">
        <f t="shared" si="2"/>
        <v>0.09883720930232558</v>
      </c>
      <c r="H12" s="49">
        <f>SUM(H4:H11)</f>
        <v>87</v>
      </c>
      <c r="I12" s="15">
        <f t="shared" si="3"/>
        <v>0.08430232558139535</v>
      </c>
      <c r="J12" s="49">
        <f>SUM(J4:J11)</f>
        <v>286</v>
      </c>
      <c r="K12" s="49">
        <f>SUM(K4:K11)</f>
        <v>221</v>
      </c>
      <c r="L12" s="14">
        <f t="shared" si="5"/>
        <v>0.7727272727272727</v>
      </c>
      <c r="M12" s="49">
        <f>SUM(M4:M11)</f>
        <v>29</v>
      </c>
      <c r="N12" s="14">
        <f t="shared" si="6"/>
        <v>0.10139860139860139</v>
      </c>
      <c r="O12" s="49">
        <f>SUM(O4:O11)</f>
        <v>36</v>
      </c>
      <c r="P12" s="14">
        <f t="shared" si="7"/>
        <v>0.1258741258741259</v>
      </c>
      <c r="Q12" s="16">
        <f t="shared" si="8"/>
        <v>0.2771317829457364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70</v>
      </c>
      <c r="C14" s="85">
        <f aca="true" t="shared" si="9" ref="C14:C23">SUM(D14+F14+H14)</f>
        <v>71</v>
      </c>
      <c r="D14" s="45">
        <v>50</v>
      </c>
      <c r="E14" s="14">
        <f aca="true" t="shared" si="10" ref="E14:E24">D14/C14</f>
        <v>0.704225352112676</v>
      </c>
      <c r="F14" s="53">
        <v>10</v>
      </c>
      <c r="G14" s="15">
        <f aca="true" t="shared" si="11" ref="G14:G24">F14/C14</f>
        <v>0.14084507042253522</v>
      </c>
      <c r="H14" s="45">
        <v>11</v>
      </c>
      <c r="I14" s="15">
        <f aca="true" t="shared" si="12" ref="I14:I24">H14/C14</f>
        <v>0.15492957746478872</v>
      </c>
      <c r="J14" s="85">
        <f aca="true" t="shared" si="13" ref="J14:J23">SUM(K14+M14+O14)</f>
        <v>31</v>
      </c>
      <c r="K14" s="45">
        <v>24</v>
      </c>
      <c r="L14" s="14">
        <f aca="true" t="shared" si="14" ref="L14:L24">K14/J14</f>
        <v>0.7741935483870968</v>
      </c>
      <c r="M14" s="53">
        <v>1</v>
      </c>
      <c r="N14" s="14">
        <f aca="true" t="shared" si="15" ref="N14:N24">M14/J14</f>
        <v>0.03225806451612903</v>
      </c>
      <c r="O14" s="53">
        <v>6</v>
      </c>
      <c r="P14" s="14">
        <f aca="true" t="shared" si="16" ref="P14:P24">O14/J14</f>
        <v>0.1935483870967742</v>
      </c>
      <c r="Q14" s="15">
        <f aca="true" t="shared" si="17" ref="Q14:Q24">J14/C14</f>
        <v>0.43661971830985913</v>
      </c>
    </row>
    <row r="15" spans="1:17" ht="15">
      <c r="A15" s="13" t="s">
        <v>25</v>
      </c>
      <c r="B15" s="45">
        <v>0</v>
      </c>
      <c r="C15" s="85">
        <f t="shared" si="9"/>
        <v>5</v>
      </c>
      <c r="D15" s="45">
        <v>1</v>
      </c>
      <c r="E15" s="14">
        <f t="shared" si="10"/>
        <v>0.2</v>
      </c>
      <c r="F15" s="53">
        <v>4</v>
      </c>
      <c r="G15" s="15">
        <f t="shared" si="11"/>
        <v>0.8</v>
      </c>
      <c r="H15" s="45">
        <v>0</v>
      </c>
      <c r="I15" s="15">
        <f t="shared" si="12"/>
        <v>0</v>
      </c>
      <c r="J15" s="85">
        <f t="shared" si="13"/>
        <v>1</v>
      </c>
      <c r="K15" s="45">
        <v>0</v>
      </c>
      <c r="L15" s="14">
        <f t="shared" si="14"/>
        <v>0</v>
      </c>
      <c r="M15" s="53">
        <v>1</v>
      </c>
      <c r="N15" s="14">
        <f t="shared" si="15"/>
        <v>1</v>
      </c>
      <c r="O15" s="53">
        <v>0</v>
      </c>
      <c r="P15" s="14">
        <f t="shared" si="16"/>
        <v>0</v>
      </c>
      <c r="Q15" s="15">
        <f t="shared" si="17"/>
        <v>0.2</v>
      </c>
    </row>
    <row r="16" spans="1:17" ht="15">
      <c r="A16" s="13" t="s">
        <v>26</v>
      </c>
      <c r="B16" s="45">
        <v>1</v>
      </c>
      <c r="C16" s="85">
        <f>SUM(D16+F16+H16)</f>
        <v>0</v>
      </c>
      <c r="D16" s="45">
        <v>0</v>
      </c>
      <c r="E16" s="14" t="e">
        <f t="shared" si="10"/>
        <v>#DIV/0!</v>
      </c>
      <c r="F16" s="53">
        <v>0</v>
      </c>
      <c r="G16" s="15" t="e">
        <f t="shared" si="11"/>
        <v>#DIV/0!</v>
      </c>
      <c r="H16" s="45">
        <v>0</v>
      </c>
      <c r="I16" s="15" t="e">
        <f t="shared" si="12"/>
        <v>#DIV/0!</v>
      </c>
      <c r="J16" s="85">
        <f t="shared" si="13"/>
        <v>0</v>
      </c>
      <c r="K16" s="45">
        <v>0</v>
      </c>
      <c r="L16" s="14" t="e">
        <f t="shared" si="14"/>
        <v>#DIV/0!</v>
      </c>
      <c r="M16" s="53">
        <v>0</v>
      </c>
      <c r="N16" s="14" t="e">
        <f t="shared" si="15"/>
        <v>#DIV/0!</v>
      </c>
      <c r="O16" s="53">
        <v>0</v>
      </c>
      <c r="P16" s="14" t="e">
        <f t="shared" si="16"/>
        <v>#DIV/0!</v>
      </c>
      <c r="Q16" s="15" t="e">
        <f t="shared" si="17"/>
        <v>#DIV/0!</v>
      </c>
    </row>
    <row r="17" spans="1:17" ht="15">
      <c r="A17" s="13" t="s">
        <v>27</v>
      </c>
      <c r="B17" s="45">
        <v>23</v>
      </c>
      <c r="C17" s="85">
        <f t="shared" si="9"/>
        <v>82</v>
      </c>
      <c r="D17" s="45">
        <v>46</v>
      </c>
      <c r="E17" s="14">
        <f t="shared" si="10"/>
        <v>0.5609756097560976</v>
      </c>
      <c r="F17" s="53">
        <v>31</v>
      </c>
      <c r="G17" s="15">
        <f t="shared" si="11"/>
        <v>0.3780487804878049</v>
      </c>
      <c r="H17" s="45">
        <v>5</v>
      </c>
      <c r="I17" s="15">
        <f t="shared" si="12"/>
        <v>0.06097560975609756</v>
      </c>
      <c r="J17" s="85">
        <f t="shared" si="13"/>
        <v>18</v>
      </c>
      <c r="K17" s="45">
        <v>7</v>
      </c>
      <c r="L17" s="14">
        <f t="shared" si="14"/>
        <v>0.3888888888888889</v>
      </c>
      <c r="M17" s="53">
        <v>10</v>
      </c>
      <c r="N17" s="14">
        <f t="shared" si="15"/>
        <v>0.5555555555555556</v>
      </c>
      <c r="O17" s="53">
        <v>1</v>
      </c>
      <c r="P17" s="14">
        <f t="shared" si="16"/>
        <v>0.05555555555555555</v>
      </c>
      <c r="Q17" s="15">
        <f t="shared" si="17"/>
        <v>0.21951219512195122</v>
      </c>
    </row>
    <row r="18" spans="1:17" ht="15">
      <c r="A18" s="13" t="s">
        <v>91</v>
      </c>
      <c r="B18" s="45">
        <v>1039</v>
      </c>
      <c r="C18" s="85">
        <f t="shared" si="9"/>
        <v>1017</v>
      </c>
      <c r="D18" s="45">
        <v>818</v>
      </c>
      <c r="E18" s="14">
        <f t="shared" si="10"/>
        <v>0.8043264503441495</v>
      </c>
      <c r="F18" s="53">
        <v>120</v>
      </c>
      <c r="G18" s="15">
        <f t="shared" si="11"/>
        <v>0.11799410029498525</v>
      </c>
      <c r="H18" s="45">
        <v>79</v>
      </c>
      <c r="I18" s="15">
        <f t="shared" si="12"/>
        <v>0.0776794493608653</v>
      </c>
      <c r="J18" s="85">
        <f t="shared" si="13"/>
        <v>267</v>
      </c>
      <c r="K18" s="45">
        <v>196</v>
      </c>
      <c r="L18" s="14">
        <f t="shared" si="14"/>
        <v>0.7340823970037453</v>
      </c>
      <c r="M18" s="53">
        <v>38</v>
      </c>
      <c r="N18" s="14">
        <f t="shared" si="15"/>
        <v>0.14232209737827714</v>
      </c>
      <c r="O18" s="53">
        <v>33</v>
      </c>
      <c r="P18" s="14">
        <f t="shared" si="16"/>
        <v>0.12359550561797752</v>
      </c>
      <c r="Q18" s="15">
        <f t="shared" si="17"/>
        <v>0.26253687315634217</v>
      </c>
    </row>
    <row r="19" spans="1:17" ht="15">
      <c r="A19" s="13" t="s">
        <v>90</v>
      </c>
      <c r="B19" s="45">
        <v>49</v>
      </c>
      <c r="C19" s="85">
        <f t="shared" si="9"/>
        <v>62</v>
      </c>
      <c r="D19" s="45">
        <v>48</v>
      </c>
      <c r="E19" s="14">
        <f t="shared" si="10"/>
        <v>0.7741935483870968</v>
      </c>
      <c r="F19" s="53">
        <v>9</v>
      </c>
      <c r="G19" s="15">
        <f t="shared" si="11"/>
        <v>0.14516129032258066</v>
      </c>
      <c r="H19" s="45">
        <v>5</v>
      </c>
      <c r="I19" s="15">
        <f t="shared" si="12"/>
        <v>0.08064516129032258</v>
      </c>
      <c r="J19" s="85">
        <f t="shared" si="13"/>
        <v>3</v>
      </c>
      <c r="K19" s="45">
        <v>3</v>
      </c>
      <c r="L19" s="14">
        <f t="shared" si="14"/>
        <v>1</v>
      </c>
      <c r="M19" s="53">
        <v>0</v>
      </c>
      <c r="N19" s="14">
        <f t="shared" si="15"/>
        <v>0</v>
      </c>
      <c r="O19" s="53">
        <v>0</v>
      </c>
      <c r="P19" s="14">
        <f t="shared" si="16"/>
        <v>0</v>
      </c>
      <c r="Q19" s="15">
        <f t="shared" si="17"/>
        <v>0.04838709677419355</v>
      </c>
    </row>
    <row r="20" spans="1:17" ht="15">
      <c r="A20" s="13" t="s">
        <v>28</v>
      </c>
      <c r="B20" s="45">
        <v>47</v>
      </c>
      <c r="C20" s="85">
        <f t="shared" si="9"/>
        <v>35</v>
      </c>
      <c r="D20" s="45">
        <v>33</v>
      </c>
      <c r="E20" s="14">
        <f t="shared" si="10"/>
        <v>0.9428571428571428</v>
      </c>
      <c r="F20" s="53">
        <v>0</v>
      </c>
      <c r="G20" s="15">
        <f t="shared" si="11"/>
        <v>0</v>
      </c>
      <c r="H20" s="45">
        <v>2</v>
      </c>
      <c r="I20" s="15">
        <f t="shared" si="12"/>
        <v>0.05714285714285714</v>
      </c>
      <c r="J20" s="85">
        <f t="shared" si="13"/>
        <v>1</v>
      </c>
      <c r="K20" s="45">
        <v>1</v>
      </c>
      <c r="L20" s="14">
        <f t="shared" si="14"/>
        <v>1</v>
      </c>
      <c r="M20" s="53">
        <v>0</v>
      </c>
      <c r="N20" s="14">
        <f t="shared" si="15"/>
        <v>0</v>
      </c>
      <c r="O20" s="53">
        <v>0</v>
      </c>
      <c r="P20" s="14">
        <f t="shared" si="16"/>
        <v>0</v>
      </c>
      <c r="Q20" s="15">
        <f t="shared" si="17"/>
        <v>0.02857142857142857</v>
      </c>
    </row>
    <row r="21" spans="1:17" ht="15">
      <c r="A21" s="13" t="s">
        <v>29</v>
      </c>
      <c r="B21" s="45">
        <v>60</v>
      </c>
      <c r="C21" s="85">
        <f t="shared" si="9"/>
        <v>63</v>
      </c>
      <c r="D21" s="45">
        <v>45</v>
      </c>
      <c r="E21" s="14">
        <f t="shared" si="10"/>
        <v>0.7142857142857143</v>
      </c>
      <c r="F21" s="53">
        <v>10</v>
      </c>
      <c r="G21" s="15">
        <f t="shared" si="11"/>
        <v>0.15873015873015872</v>
      </c>
      <c r="H21" s="45">
        <v>8</v>
      </c>
      <c r="I21" s="15">
        <f t="shared" si="12"/>
        <v>0.12698412698412698</v>
      </c>
      <c r="J21" s="85">
        <f t="shared" si="13"/>
        <v>6</v>
      </c>
      <c r="K21" s="45">
        <v>4</v>
      </c>
      <c r="L21" s="14">
        <f t="shared" si="14"/>
        <v>0.6666666666666666</v>
      </c>
      <c r="M21" s="53">
        <v>0</v>
      </c>
      <c r="N21" s="14">
        <f t="shared" si="15"/>
        <v>0</v>
      </c>
      <c r="O21" s="53">
        <v>2</v>
      </c>
      <c r="P21" s="14">
        <f t="shared" si="16"/>
        <v>0.3333333333333333</v>
      </c>
      <c r="Q21" s="15">
        <f t="shared" si="17"/>
        <v>0.09523809523809523</v>
      </c>
    </row>
    <row r="22" spans="1:17" ht="15">
      <c r="A22" s="13" t="s">
        <v>30</v>
      </c>
      <c r="B22" s="45">
        <v>37</v>
      </c>
      <c r="C22" s="85">
        <f t="shared" si="9"/>
        <v>80</v>
      </c>
      <c r="D22" s="45">
        <v>50</v>
      </c>
      <c r="E22" s="14">
        <f t="shared" si="10"/>
        <v>0.625</v>
      </c>
      <c r="F22" s="53">
        <v>13</v>
      </c>
      <c r="G22" s="15">
        <f t="shared" si="11"/>
        <v>0.1625</v>
      </c>
      <c r="H22" s="45">
        <v>17</v>
      </c>
      <c r="I22" s="15">
        <f t="shared" si="12"/>
        <v>0.2125</v>
      </c>
      <c r="J22" s="85">
        <f t="shared" si="13"/>
        <v>4</v>
      </c>
      <c r="K22" s="45">
        <v>3</v>
      </c>
      <c r="L22" s="14">
        <f t="shared" si="14"/>
        <v>0.75</v>
      </c>
      <c r="M22" s="53">
        <v>0</v>
      </c>
      <c r="N22" s="14">
        <f t="shared" si="15"/>
        <v>0</v>
      </c>
      <c r="O22" s="53">
        <v>1</v>
      </c>
      <c r="P22" s="14">
        <f t="shared" si="16"/>
        <v>0.25</v>
      </c>
      <c r="Q22" s="15">
        <f t="shared" si="17"/>
        <v>0.05</v>
      </c>
    </row>
    <row r="23" spans="1:17" ht="15">
      <c r="A23" s="13" t="s">
        <v>31</v>
      </c>
      <c r="B23" s="45">
        <v>0</v>
      </c>
      <c r="C23" s="85">
        <f t="shared" si="9"/>
        <v>1</v>
      </c>
      <c r="D23" s="45">
        <v>1</v>
      </c>
      <c r="E23" s="14">
        <f t="shared" si="10"/>
        <v>1</v>
      </c>
      <c r="F23" s="53">
        <v>0</v>
      </c>
      <c r="G23" s="15">
        <f t="shared" si="11"/>
        <v>0</v>
      </c>
      <c r="H23" s="45">
        <v>0</v>
      </c>
      <c r="I23" s="15">
        <f t="shared" si="12"/>
        <v>0</v>
      </c>
      <c r="J23" s="85">
        <f t="shared" si="13"/>
        <v>1</v>
      </c>
      <c r="K23" s="45">
        <v>1</v>
      </c>
      <c r="L23" s="14">
        <f t="shared" si="14"/>
        <v>1</v>
      </c>
      <c r="M23" s="53">
        <v>0</v>
      </c>
      <c r="N23" s="14">
        <f t="shared" si="15"/>
        <v>0</v>
      </c>
      <c r="O23" s="53">
        <v>0</v>
      </c>
      <c r="P23" s="14">
        <f t="shared" si="16"/>
        <v>0</v>
      </c>
      <c r="Q23" s="15">
        <f t="shared" si="17"/>
        <v>1</v>
      </c>
    </row>
    <row r="24" spans="1:17" ht="15.75">
      <c r="A24" s="7" t="s">
        <v>32</v>
      </c>
      <c r="B24" s="49">
        <f>SUM(B14:B23)</f>
        <v>1326</v>
      </c>
      <c r="C24" s="49">
        <f>SUM(C14:C23)</f>
        <v>1416</v>
      </c>
      <c r="D24" s="49">
        <f>SUM(D14:D23)</f>
        <v>1092</v>
      </c>
      <c r="E24" s="14">
        <f t="shared" si="10"/>
        <v>0.7711864406779662</v>
      </c>
      <c r="F24" s="49">
        <f>SUM(F14:F23)</f>
        <v>197</v>
      </c>
      <c r="G24" s="15">
        <f t="shared" si="11"/>
        <v>0.13912429378531074</v>
      </c>
      <c r="H24" s="49">
        <f>SUM(H14:H23)</f>
        <v>127</v>
      </c>
      <c r="I24" s="15">
        <f t="shared" si="12"/>
        <v>0.08968926553672317</v>
      </c>
      <c r="J24" s="49">
        <f>SUM(J14:J23)</f>
        <v>332</v>
      </c>
      <c r="K24" s="49">
        <f>SUM(K14:K23)</f>
        <v>239</v>
      </c>
      <c r="L24" s="14">
        <f t="shared" si="14"/>
        <v>0.7198795180722891</v>
      </c>
      <c r="M24" s="49">
        <f>SUM(M14:M23)</f>
        <v>50</v>
      </c>
      <c r="N24" s="14">
        <f t="shared" si="15"/>
        <v>0.15060240963855423</v>
      </c>
      <c r="O24" s="49">
        <f>SUM(O14:O23)</f>
        <v>43</v>
      </c>
      <c r="P24" s="14">
        <f t="shared" si="16"/>
        <v>0.12951807228915663</v>
      </c>
      <c r="Q24" s="16">
        <f t="shared" si="17"/>
        <v>0.2344632768361582</v>
      </c>
    </row>
    <row r="25" spans="1:17" ht="15">
      <c r="A25" s="17"/>
      <c r="B25" s="47"/>
      <c r="C25" s="47"/>
      <c r="D25" s="47"/>
      <c r="E25" s="18"/>
      <c r="F25" s="54"/>
      <c r="G25" s="19"/>
      <c r="H25" s="55"/>
      <c r="I25" s="19"/>
      <c r="J25" s="47"/>
      <c r="K25" s="47"/>
      <c r="L25" s="18"/>
      <c r="M25" s="54"/>
      <c r="N25" s="18"/>
      <c r="O25" s="54"/>
      <c r="P25" s="18"/>
      <c r="Q25" s="19"/>
    </row>
    <row r="26" spans="1:17" ht="15">
      <c r="A26" s="13" t="s">
        <v>33</v>
      </c>
      <c r="B26" s="45">
        <v>28</v>
      </c>
      <c r="C26" s="85">
        <f aca="true" t="shared" si="18" ref="C26:C33">SUM(D26+F26+H26)</f>
        <v>17</v>
      </c>
      <c r="D26" s="45">
        <v>16</v>
      </c>
      <c r="E26" s="14">
        <f aca="true" t="shared" si="19" ref="E26:E34">D26/C26</f>
        <v>0.9411764705882353</v>
      </c>
      <c r="F26" s="53">
        <v>0</v>
      </c>
      <c r="G26" s="15">
        <f aca="true" t="shared" si="20" ref="G26:G34">F26/C26</f>
        <v>0</v>
      </c>
      <c r="H26" s="45">
        <v>1</v>
      </c>
      <c r="I26" s="15">
        <f aca="true" t="shared" si="21" ref="I26:I34">H26/C26</f>
        <v>0.058823529411764705</v>
      </c>
      <c r="J26" s="85">
        <f aca="true" t="shared" si="22" ref="J26:J33">SUM(K26+M26+O26)</f>
        <v>0</v>
      </c>
      <c r="K26" s="45">
        <v>0</v>
      </c>
      <c r="L26" s="14" t="e">
        <f aca="true" t="shared" si="23" ref="L26:L34">K26/J26</f>
        <v>#DIV/0!</v>
      </c>
      <c r="M26" s="53">
        <v>0</v>
      </c>
      <c r="N26" s="14" t="e">
        <f aca="true" t="shared" si="24" ref="N26:N34">M26/J26</f>
        <v>#DIV/0!</v>
      </c>
      <c r="O26" s="53">
        <v>0</v>
      </c>
      <c r="P26" s="14" t="e">
        <f aca="true" t="shared" si="25" ref="P26:P34">O26/J26</f>
        <v>#DIV/0!</v>
      </c>
      <c r="Q26" s="15">
        <f aca="true" t="shared" si="26" ref="Q26:Q34">J26/C26</f>
        <v>0</v>
      </c>
    </row>
    <row r="27" spans="1:17" ht="15">
      <c r="A27" s="13" t="s">
        <v>34</v>
      </c>
      <c r="B27" s="45">
        <v>47</v>
      </c>
      <c r="C27" s="85">
        <f t="shared" si="18"/>
        <v>35</v>
      </c>
      <c r="D27" s="45">
        <v>32</v>
      </c>
      <c r="E27" s="14">
        <f t="shared" si="19"/>
        <v>0.9142857142857143</v>
      </c>
      <c r="F27" s="53">
        <v>2</v>
      </c>
      <c r="G27" s="15">
        <f t="shared" si="20"/>
        <v>0.05714285714285714</v>
      </c>
      <c r="H27" s="45">
        <v>1</v>
      </c>
      <c r="I27" s="15">
        <f t="shared" si="21"/>
        <v>0.02857142857142857</v>
      </c>
      <c r="J27" s="85">
        <f t="shared" si="22"/>
        <v>12</v>
      </c>
      <c r="K27" s="45">
        <v>10</v>
      </c>
      <c r="L27" s="14">
        <f t="shared" si="23"/>
        <v>0.8333333333333334</v>
      </c>
      <c r="M27" s="53">
        <v>2</v>
      </c>
      <c r="N27" s="14">
        <f t="shared" si="24"/>
        <v>0.16666666666666666</v>
      </c>
      <c r="O27" s="53">
        <v>0</v>
      </c>
      <c r="P27" s="14">
        <f t="shared" si="25"/>
        <v>0</v>
      </c>
      <c r="Q27" s="15">
        <f t="shared" si="26"/>
        <v>0.34285714285714286</v>
      </c>
    </row>
    <row r="28" spans="1:17" ht="15">
      <c r="A28" s="13" t="s">
        <v>35</v>
      </c>
      <c r="B28" s="45">
        <v>32</v>
      </c>
      <c r="C28" s="85">
        <f t="shared" si="18"/>
        <v>30</v>
      </c>
      <c r="D28" s="45">
        <v>24</v>
      </c>
      <c r="E28" s="14">
        <f t="shared" si="19"/>
        <v>0.8</v>
      </c>
      <c r="F28" s="53">
        <v>6</v>
      </c>
      <c r="G28" s="15">
        <f t="shared" si="20"/>
        <v>0.2</v>
      </c>
      <c r="H28" s="45">
        <v>0</v>
      </c>
      <c r="I28" s="15">
        <f t="shared" si="21"/>
        <v>0</v>
      </c>
      <c r="J28" s="85">
        <f t="shared" si="22"/>
        <v>5</v>
      </c>
      <c r="K28" s="45">
        <v>3</v>
      </c>
      <c r="L28" s="14">
        <f t="shared" si="23"/>
        <v>0.6</v>
      </c>
      <c r="M28" s="53">
        <v>2</v>
      </c>
      <c r="N28" s="14">
        <f t="shared" si="24"/>
        <v>0.4</v>
      </c>
      <c r="O28" s="53">
        <v>0</v>
      </c>
      <c r="P28" s="14">
        <f t="shared" si="25"/>
        <v>0</v>
      </c>
      <c r="Q28" s="15">
        <f t="shared" si="26"/>
        <v>0.16666666666666666</v>
      </c>
    </row>
    <row r="29" spans="1:17" ht="15">
      <c r="A29" s="13" t="s">
        <v>36</v>
      </c>
      <c r="B29" s="45">
        <v>43</v>
      </c>
      <c r="C29" s="85">
        <f t="shared" si="18"/>
        <v>35</v>
      </c>
      <c r="D29" s="45">
        <v>29</v>
      </c>
      <c r="E29" s="14">
        <f t="shared" si="19"/>
        <v>0.8285714285714286</v>
      </c>
      <c r="F29" s="53">
        <v>2</v>
      </c>
      <c r="G29" s="15">
        <f t="shared" si="20"/>
        <v>0.05714285714285714</v>
      </c>
      <c r="H29" s="45">
        <v>4</v>
      </c>
      <c r="I29" s="15">
        <f t="shared" si="21"/>
        <v>0.11428571428571428</v>
      </c>
      <c r="J29" s="85">
        <f t="shared" si="22"/>
        <v>3</v>
      </c>
      <c r="K29" s="45">
        <v>1</v>
      </c>
      <c r="L29" s="14">
        <f t="shared" si="23"/>
        <v>0.3333333333333333</v>
      </c>
      <c r="M29" s="53">
        <v>1</v>
      </c>
      <c r="N29" s="14">
        <f t="shared" si="24"/>
        <v>0.3333333333333333</v>
      </c>
      <c r="O29" s="53">
        <v>1</v>
      </c>
      <c r="P29" s="14">
        <f t="shared" si="25"/>
        <v>0.3333333333333333</v>
      </c>
      <c r="Q29" s="15">
        <f t="shared" si="26"/>
        <v>0.08571428571428572</v>
      </c>
    </row>
    <row r="30" spans="1:17" ht="15">
      <c r="A30" s="13" t="s">
        <v>37</v>
      </c>
      <c r="B30" s="45">
        <v>40</v>
      </c>
      <c r="C30" s="85">
        <f t="shared" si="18"/>
        <v>24</v>
      </c>
      <c r="D30" s="45">
        <v>20</v>
      </c>
      <c r="E30" s="14">
        <f t="shared" si="19"/>
        <v>0.8333333333333334</v>
      </c>
      <c r="F30" s="53">
        <v>2</v>
      </c>
      <c r="G30" s="15">
        <f t="shared" si="20"/>
        <v>0.08333333333333333</v>
      </c>
      <c r="H30" s="45">
        <v>2</v>
      </c>
      <c r="I30" s="15">
        <f t="shared" si="21"/>
        <v>0.08333333333333333</v>
      </c>
      <c r="J30" s="85">
        <f t="shared" si="22"/>
        <v>1</v>
      </c>
      <c r="K30" s="45">
        <v>0</v>
      </c>
      <c r="L30" s="14">
        <f t="shared" si="23"/>
        <v>0</v>
      </c>
      <c r="M30" s="53">
        <v>1</v>
      </c>
      <c r="N30" s="14">
        <f t="shared" si="24"/>
        <v>1</v>
      </c>
      <c r="O30" s="53">
        <v>0</v>
      </c>
      <c r="P30" s="14">
        <f t="shared" si="25"/>
        <v>0</v>
      </c>
      <c r="Q30" s="15">
        <f t="shared" si="26"/>
        <v>0.041666666666666664</v>
      </c>
    </row>
    <row r="31" spans="1:17" ht="15">
      <c r="A31" s="13" t="s">
        <v>38</v>
      </c>
      <c r="B31" s="45">
        <v>44</v>
      </c>
      <c r="C31" s="85">
        <f t="shared" si="18"/>
        <v>33</v>
      </c>
      <c r="D31" s="45">
        <v>32</v>
      </c>
      <c r="E31" s="14">
        <f t="shared" si="19"/>
        <v>0.9696969696969697</v>
      </c>
      <c r="F31" s="53">
        <v>1</v>
      </c>
      <c r="G31" s="15">
        <f t="shared" si="20"/>
        <v>0.030303030303030304</v>
      </c>
      <c r="H31" s="45">
        <v>0</v>
      </c>
      <c r="I31" s="15">
        <f t="shared" si="21"/>
        <v>0</v>
      </c>
      <c r="J31" s="85">
        <f t="shared" si="22"/>
        <v>5</v>
      </c>
      <c r="K31" s="45">
        <v>5</v>
      </c>
      <c r="L31" s="14">
        <f t="shared" si="23"/>
        <v>1</v>
      </c>
      <c r="M31" s="53">
        <v>0</v>
      </c>
      <c r="N31" s="14">
        <f t="shared" si="24"/>
        <v>0</v>
      </c>
      <c r="O31" s="53">
        <v>0</v>
      </c>
      <c r="P31" s="14">
        <f t="shared" si="25"/>
        <v>0</v>
      </c>
      <c r="Q31" s="15">
        <f t="shared" si="26"/>
        <v>0.15151515151515152</v>
      </c>
    </row>
    <row r="32" spans="1:17" ht="15">
      <c r="A32" s="13" t="s">
        <v>39</v>
      </c>
      <c r="B32" s="45">
        <v>316</v>
      </c>
      <c r="C32" s="85">
        <f t="shared" si="18"/>
        <v>358</v>
      </c>
      <c r="D32" s="45">
        <v>298</v>
      </c>
      <c r="E32" s="14">
        <f t="shared" si="19"/>
        <v>0.8324022346368715</v>
      </c>
      <c r="F32" s="53">
        <v>23</v>
      </c>
      <c r="G32" s="15">
        <f t="shared" si="20"/>
        <v>0.06424581005586592</v>
      </c>
      <c r="H32" s="45">
        <v>37</v>
      </c>
      <c r="I32" s="15">
        <f t="shared" si="21"/>
        <v>0.10335195530726257</v>
      </c>
      <c r="J32" s="85">
        <f t="shared" si="22"/>
        <v>131</v>
      </c>
      <c r="K32" s="45">
        <v>100</v>
      </c>
      <c r="L32" s="14">
        <f t="shared" si="23"/>
        <v>0.7633587786259542</v>
      </c>
      <c r="M32" s="53">
        <v>15</v>
      </c>
      <c r="N32" s="14">
        <f t="shared" si="24"/>
        <v>0.11450381679389313</v>
      </c>
      <c r="O32" s="53">
        <v>16</v>
      </c>
      <c r="P32" s="14">
        <f t="shared" si="25"/>
        <v>0.12213740458015267</v>
      </c>
      <c r="Q32" s="15">
        <f t="shared" si="26"/>
        <v>0.3659217877094972</v>
      </c>
    </row>
    <row r="33" spans="1:17" ht="15">
      <c r="A33" s="13" t="s">
        <v>41</v>
      </c>
      <c r="B33" s="45"/>
      <c r="C33" s="85">
        <f t="shared" si="18"/>
        <v>0</v>
      </c>
      <c r="D33" s="45"/>
      <c r="E33" s="14" t="e">
        <f t="shared" si="19"/>
        <v>#DIV/0!</v>
      </c>
      <c r="F33" s="53"/>
      <c r="G33" s="15" t="e">
        <f t="shared" si="20"/>
        <v>#DIV/0!</v>
      </c>
      <c r="H33" s="45"/>
      <c r="I33" s="15" t="e">
        <f t="shared" si="21"/>
        <v>#DIV/0!</v>
      </c>
      <c r="J33" s="85">
        <f t="shared" si="22"/>
        <v>0</v>
      </c>
      <c r="K33" s="45"/>
      <c r="L33" s="14" t="e">
        <f t="shared" si="23"/>
        <v>#DIV/0!</v>
      </c>
      <c r="M33" s="53"/>
      <c r="N33" s="14" t="e">
        <f t="shared" si="24"/>
        <v>#DIV/0!</v>
      </c>
      <c r="O33" s="53"/>
      <c r="P33" s="14" t="e">
        <f t="shared" si="25"/>
        <v>#DIV/0!</v>
      </c>
      <c r="Q33" s="15" t="e">
        <f t="shared" si="26"/>
        <v>#DIV/0!</v>
      </c>
    </row>
    <row r="34" spans="1:17" ht="15.75">
      <c r="A34" s="7" t="s">
        <v>42</v>
      </c>
      <c r="B34" s="49">
        <f>SUM(B26:B33)</f>
        <v>550</v>
      </c>
      <c r="C34" s="49">
        <f>SUM(C26:C33)</f>
        <v>532</v>
      </c>
      <c r="D34" s="49">
        <f>SUM(D26:D33)</f>
        <v>451</v>
      </c>
      <c r="E34" s="14">
        <f t="shared" si="19"/>
        <v>0.8477443609022557</v>
      </c>
      <c r="F34" s="49">
        <f>SUM(F26:F33)</f>
        <v>36</v>
      </c>
      <c r="G34" s="15">
        <f t="shared" si="20"/>
        <v>0.06766917293233082</v>
      </c>
      <c r="H34" s="49">
        <f>SUM(H26:H33)</f>
        <v>45</v>
      </c>
      <c r="I34" s="15">
        <f t="shared" si="21"/>
        <v>0.08458646616541353</v>
      </c>
      <c r="J34" s="49">
        <f>SUM(J26:J33)</f>
        <v>157</v>
      </c>
      <c r="K34" s="49">
        <f>SUM(K26:K33)</f>
        <v>119</v>
      </c>
      <c r="L34" s="14">
        <f t="shared" si="23"/>
        <v>0.7579617834394905</v>
      </c>
      <c r="M34" s="49">
        <f>SUM(M26:M33)</f>
        <v>21</v>
      </c>
      <c r="N34" s="14">
        <f t="shared" si="24"/>
        <v>0.1337579617834395</v>
      </c>
      <c r="O34" s="49">
        <f>SUM(O26:O33)</f>
        <v>17</v>
      </c>
      <c r="P34" s="14">
        <f t="shared" si="25"/>
        <v>0.10828025477707007</v>
      </c>
      <c r="Q34" s="16">
        <f t="shared" si="26"/>
        <v>0.2951127819548872</v>
      </c>
    </row>
    <row r="35" spans="1:17" ht="15.75">
      <c r="A35" s="23"/>
      <c r="B35" s="48"/>
      <c r="C35" s="48"/>
      <c r="D35" s="48"/>
      <c r="E35" s="24"/>
      <c r="F35" s="48"/>
      <c r="G35" s="25"/>
      <c r="H35" s="48"/>
      <c r="I35" s="25"/>
      <c r="J35" s="48"/>
      <c r="K35" s="48"/>
      <c r="L35" s="24"/>
      <c r="M35" s="48"/>
      <c r="N35" s="24"/>
      <c r="O35" s="48"/>
      <c r="P35" s="24"/>
      <c r="Q35" s="26"/>
    </row>
    <row r="36" spans="1:17" ht="15.75">
      <c r="A36" s="7" t="s">
        <v>43</v>
      </c>
      <c r="B36" s="49">
        <f>B12+B24+B34</f>
        <v>2796</v>
      </c>
      <c r="C36" s="49">
        <f>C12+C24+C34</f>
        <v>2980</v>
      </c>
      <c r="D36" s="49">
        <f>D12+D24+D34</f>
        <v>2386</v>
      </c>
      <c r="E36" s="14">
        <f>D36/C36</f>
        <v>0.8006711409395973</v>
      </c>
      <c r="F36" s="49">
        <f>F12+F24+F34</f>
        <v>335</v>
      </c>
      <c r="G36" s="15">
        <f>F36/C36</f>
        <v>0.11241610738255034</v>
      </c>
      <c r="H36" s="49">
        <f>H12+H24+H34</f>
        <v>259</v>
      </c>
      <c r="I36" s="15">
        <f>H36/C36</f>
        <v>0.08691275167785235</v>
      </c>
      <c r="J36" s="49">
        <f>J12+J24+J34</f>
        <v>775</v>
      </c>
      <c r="K36" s="49">
        <f>K12+K24+K34</f>
        <v>579</v>
      </c>
      <c r="L36" s="14">
        <f>K36/J36</f>
        <v>0.7470967741935484</v>
      </c>
      <c r="M36" s="49">
        <f>M12+M24+M34</f>
        <v>100</v>
      </c>
      <c r="N36" s="14">
        <f>M36/J36</f>
        <v>0.12903225806451613</v>
      </c>
      <c r="O36" s="49">
        <f>O12+O24+O34</f>
        <v>96</v>
      </c>
      <c r="P36" s="14">
        <f>O36/J36</f>
        <v>0.12387096774193548</v>
      </c>
      <c r="Q36" s="16">
        <f>J36/C36</f>
        <v>0.2600671140939597</v>
      </c>
    </row>
    <row r="37" spans="1:17" ht="15.75">
      <c r="A37" s="23"/>
      <c r="B37" s="48"/>
      <c r="C37" s="48"/>
      <c r="D37" s="48"/>
      <c r="E37" s="24"/>
      <c r="F37" s="48"/>
      <c r="G37" s="25"/>
      <c r="H37" s="48"/>
      <c r="I37" s="25"/>
      <c r="J37" s="48"/>
      <c r="K37" s="48"/>
      <c r="L37" s="24"/>
      <c r="M37" s="48"/>
      <c r="N37" s="24"/>
      <c r="O37" s="48"/>
      <c r="P37" s="24"/>
      <c r="Q37" s="26"/>
    </row>
    <row r="38" spans="1:17" ht="15">
      <c r="A38" s="13" t="s">
        <v>44</v>
      </c>
      <c r="B38" s="45">
        <v>6</v>
      </c>
      <c r="C38" s="85">
        <f>SUM(D38+F38+H38)</f>
        <v>0</v>
      </c>
      <c r="D38" s="45">
        <v>0</v>
      </c>
      <c r="E38" s="14" t="e">
        <f>D38/C38</f>
        <v>#DIV/0!</v>
      </c>
      <c r="F38" s="53">
        <v>0</v>
      </c>
      <c r="G38" s="15" t="e">
        <f>F38/C38</f>
        <v>#DIV/0!</v>
      </c>
      <c r="H38" s="45">
        <v>0</v>
      </c>
      <c r="I38" s="15" t="e">
        <f>H38/C38</f>
        <v>#DIV/0!</v>
      </c>
      <c r="J38" s="85">
        <f>SUM(K38+M38+O38)</f>
        <v>0</v>
      </c>
      <c r="K38" s="45">
        <v>0</v>
      </c>
      <c r="L38" s="14" t="e">
        <f>K38/J38</f>
        <v>#DIV/0!</v>
      </c>
      <c r="M38" s="53">
        <v>0</v>
      </c>
      <c r="N38" s="14" t="e">
        <f>M38/J38</f>
        <v>#DIV/0!</v>
      </c>
      <c r="O38" s="53">
        <v>0</v>
      </c>
      <c r="P38" s="14" t="e">
        <f>O38/J38</f>
        <v>#DIV/0!</v>
      </c>
      <c r="Q38" s="15" t="e">
        <f>J38/C38</f>
        <v>#DIV/0!</v>
      </c>
    </row>
    <row r="39" spans="1:17" ht="15">
      <c r="A39" s="13" t="s">
        <v>45</v>
      </c>
      <c r="B39" s="45">
        <v>123</v>
      </c>
      <c r="C39" s="85">
        <f>SUM(D39+F39+H39)</f>
        <v>132</v>
      </c>
      <c r="D39" s="45">
        <v>112</v>
      </c>
      <c r="E39" s="14">
        <f>D39/C39</f>
        <v>0.8484848484848485</v>
      </c>
      <c r="F39" s="53">
        <v>16</v>
      </c>
      <c r="G39" s="15">
        <f>F39/C39</f>
        <v>0.12121212121212122</v>
      </c>
      <c r="H39" s="45">
        <v>4</v>
      </c>
      <c r="I39" s="15">
        <f>H39/C39</f>
        <v>0.030303030303030304</v>
      </c>
      <c r="J39" s="85">
        <f>SUM(K39+M39+O39)</f>
        <v>29</v>
      </c>
      <c r="K39" s="45">
        <v>24</v>
      </c>
      <c r="L39" s="14">
        <f>K39/J39</f>
        <v>0.8275862068965517</v>
      </c>
      <c r="M39" s="53">
        <v>5</v>
      </c>
      <c r="N39" s="14">
        <f>M39/J39</f>
        <v>0.1724137931034483</v>
      </c>
      <c r="O39" s="53">
        <v>0</v>
      </c>
      <c r="P39" s="14">
        <f>O39/J39</f>
        <v>0</v>
      </c>
      <c r="Q39" s="15">
        <f>J39/C39</f>
        <v>0.2196969696969697</v>
      </c>
    </row>
    <row r="40" spans="1:17" ht="15">
      <c r="A40" s="13" t="s">
        <v>46</v>
      </c>
      <c r="B40" s="45">
        <v>221</v>
      </c>
      <c r="C40" s="85">
        <f>SUM(D40+F40+H40)</f>
        <v>264</v>
      </c>
      <c r="D40" s="45">
        <v>231</v>
      </c>
      <c r="E40" s="14">
        <f>D40/C40</f>
        <v>0.875</v>
      </c>
      <c r="F40" s="53">
        <v>19</v>
      </c>
      <c r="G40" s="15">
        <f>F40/C40</f>
        <v>0.07196969696969698</v>
      </c>
      <c r="H40" s="45">
        <v>14</v>
      </c>
      <c r="I40" s="15">
        <f>H40/C40</f>
        <v>0.05303030303030303</v>
      </c>
      <c r="J40" s="85">
        <f>SUM(K40+M40+O40)</f>
        <v>43</v>
      </c>
      <c r="K40" s="45">
        <v>29</v>
      </c>
      <c r="L40" s="14">
        <f>K40/J40</f>
        <v>0.6744186046511628</v>
      </c>
      <c r="M40" s="53">
        <v>6</v>
      </c>
      <c r="N40" s="14">
        <f>M40/J40</f>
        <v>0.13953488372093023</v>
      </c>
      <c r="O40" s="53">
        <v>8</v>
      </c>
      <c r="P40" s="14">
        <f>O40/J40</f>
        <v>0.18604651162790697</v>
      </c>
      <c r="Q40" s="15">
        <f>J40/C40</f>
        <v>0.16287878787878787</v>
      </c>
    </row>
    <row r="41" spans="1:17" ht="15.75">
      <c r="A41" s="7" t="s">
        <v>47</v>
      </c>
      <c r="B41" s="49">
        <f>SUM(B38:B40)</f>
        <v>350</v>
      </c>
      <c r="C41" s="49">
        <f>SUM(C38:C40)</f>
        <v>396</v>
      </c>
      <c r="D41" s="49">
        <f>SUM(D38:D40)</f>
        <v>343</v>
      </c>
      <c r="E41" s="14">
        <f>D41/C41</f>
        <v>0.8661616161616161</v>
      </c>
      <c r="F41" s="49">
        <f>SUM(F38:F40)</f>
        <v>35</v>
      </c>
      <c r="G41" s="15">
        <f>F41/C41</f>
        <v>0.08838383838383838</v>
      </c>
      <c r="H41" s="49">
        <f>SUM(H38:H40)</f>
        <v>18</v>
      </c>
      <c r="I41" s="15">
        <f>H41/C41</f>
        <v>0.045454545454545456</v>
      </c>
      <c r="J41" s="49">
        <f>SUM(J38:J40)</f>
        <v>72</v>
      </c>
      <c r="K41" s="49">
        <f>SUM(K38:K40)</f>
        <v>53</v>
      </c>
      <c r="L41" s="14">
        <f>K41/J41</f>
        <v>0.7361111111111112</v>
      </c>
      <c r="M41" s="49">
        <f>SUM(M38:M40)</f>
        <v>11</v>
      </c>
      <c r="N41" s="14">
        <f>M41/J41</f>
        <v>0.1527777777777778</v>
      </c>
      <c r="O41" s="49">
        <f>SUM(O38:O40)</f>
        <v>8</v>
      </c>
      <c r="P41" s="14">
        <f>O41/J41</f>
        <v>0.1111111111111111</v>
      </c>
      <c r="Q41" s="16">
        <f>J41/C41</f>
        <v>0.18181818181818182</v>
      </c>
    </row>
    <row r="42" spans="1:17" ht="15.75">
      <c r="A42" s="20"/>
      <c r="B42" s="50"/>
      <c r="C42" s="47"/>
      <c r="D42" s="47"/>
      <c r="E42" s="18"/>
      <c r="F42" s="54"/>
      <c r="G42" s="19"/>
      <c r="H42" s="55"/>
      <c r="I42" s="19"/>
      <c r="J42" s="47"/>
      <c r="K42" s="47"/>
      <c r="L42" s="18"/>
      <c r="M42" s="54"/>
      <c r="N42" s="18"/>
      <c r="O42" s="54"/>
      <c r="P42" s="18"/>
      <c r="Q42" s="19"/>
    </row>
    <row r="43" spans="1:17" ht="15">
      <c r="A43" s="13" t="s">
        <v>48</v>
      </c>
      <c r="B43" s="45">
        <v>81</v>
      </c>
      <c r="C43" s="85">
        <f aca="true" t="shared" si="27" ref="C43:C48">SUM(D43+F43+H43)</f>
        <v>68</v>
      </c>
      <c r="D43" s="45">
        <v>64</v>
      </c>
      <c r="E43" s="14">
        <f aca="true" t="shared" si="28" ref="E43:E49">D43/C43</f>
        <v>0.9411764705882353</v>
      </c>
      <c r="F43" s="53">
        <v>2</v>
      </c>
      <c r="G43" s="15">
        <f aca="true" t="shared" si="29" ref="G43:G49">F43/C43</f>
        <v>0.029411764705882353</v>
      </c>
      <c r="H43" s="45">
        <v>2</v>
      </c>
      <c r="I43" s="15">
        <f aca="true" t="shared" si="30" ref="I43:I49">H43/C43</f>
        <v>0.029411764705882353</v>
      </c>
      <c r="J43" s="85">
        <f aca="true" t="shared" si="31" ref="J43:J48">SUM(K43+M43+O43)</f>
        <v>20</v>
      </c>
      <c r="K43" s="45">
        <v>19</v>
      </c>
      <c r="L43" s="14">
        <f aca="true" t="shared" si="32" ref="L43:L49">K43/J43</f>
        <v>0.95</v>
      </c>
      <c r="M43" s="53">
        <v>0</v>
      </c>
      <c r="N43" s="14">
        <f aca="true" t="shared" si="33" ref="N43:N49">M43/J43</f>
        <v>0</v>
      </c>
      <c r="O43" s="53">
        <v>1</v>
      </c>
      <c r="P43" s="14">
        <f aca="true" t="shared" si="34" ref="P43:P49">O43/J43</f>
        <v>0.05</v>
      </c>
      <c r="Q43" s="15">
        <f aca="true" t="shared" si="35" ref="Q43:Q49">J43/C43</f>
        <v>0.29411764705882354</v>
      </c>
    </row>
    <row r="44" spans="1:17" ht="15">
      <c r="A44" s="13" t="s">
        <v>49</v>
      </c>
      <c r="B44" s="45">
        <v>127</v>
      </c>
      <c r="C44" s="85">
        <f t="shared" si="27"/>
        <v>122</v>
      </c>
      <c r="D44" s="45">
        <v>116</v>
      </c>
      <c r="E44" s="14">
        <f t="shared" si="28"/>
        <v>0.9508196721311475</v>
      </c>
      <c r="F44" s="53">
        <v>3</v>
      </c>
      <c r="G44" s="15">
        <f t="shared" si="29"/>
        <v>0.02459016393442623</v>
      </c>
      <c r="H44" s="45">
        <v>3</v>
      </c>
      <c r="I44" s="15">
        <f t="shared" si="30"/>
        <v>0.02459016393442623</v>
      </c>
      <c r="J44" s="85">
        <f t="shared" si="31"/>
        <v>22</v>
      </c>
      <c r="K44" s="45">
        <v>21</v>
      </c>
      <c r="L44" s="14">
        <f t="shared" si="32"/>
        <v>0.9545454545454546</v>
      </c>
      <c r="M44" s="53">
        <v>0</v>
      </c>
      <c r="N44" s="14">
        <f t="shared" si="33"/>
        <v>0</v>
      </c>
      <c r="O44" s="53">
        <v>1</v>
      </c>
      <c r="P44" s="14">
        <f t="shared" si="34"/>
        <v>0.045454545454545456</v>
      </c>
      <c r="Q44" s="15">
        <f t="shared" si="35"/>
        <v>0.18032786885245902</v>
      </c>
    </row>
    <row r="45" spans="1:17" ht="15">
      <c r="A45" s="13" t="s">
        <v>50</v>
      </c>
      <c r="B45" s="45">
        <v>160</v>
      </c>
      <c r="C45" s="85">
        <f t="shared" si="27"/>
        <v>163</v>
      </c>
      <c r="D45" s="45">
        <v>157</v>
      </c>
      <c r="E45" s="14">
        <f t="shared" si="28"/>
        <v>0.9631901840490797</v>
      </c>
      <c r="F45" s="53">
        <v>1</v>
      </c>
      <c r="G45" s="15">
        <f t="shared" si="29"/>
        <v>0.006134969325153374</v>
      </c>
      <c r="H45" s="45">
        <v>5</v>
      </c>
      <c r="I45" s="15">
        <f t="shared" si="30"/>
        <v>0.03067484662576687</v>
      </c>
      <c r="J45" s="85">
        <f t="shared" si="31"/>
        <v>39</v>
      </c>
      <c r="K45" s="45">
        <v>37</v>
      </c>
      <c r="L45" s="14">
        <f t="shared" si="32"/>
        <v>0.9487179487179487</v>
      </c>
      <c r="M45" s="53">
        <v>0</v>
      </c>
      <c r="N45" s="14">
        <f t="shared" si="33"/>
        <v>0</v>
      </c>
      <c r="O45" s="53">
        <v>2</v>
      </c>
      <c r="P45" s="14">
        <f t="shared" si="34"/>
        <v>0.05128205128205128</v>
      </c>
      <c r="Q45" s="15">
        <f t="shared" si="35"/>
        <v>0.2392638036809816</v>
      </c>
    </row>
    <row r="46" spans="1:17" ht="15">
      <c r="A46" s="13" t="s">
        <v>51</v>
      </c>
      <c r="B46" s="45">
        <v>154</v>
      </c>
      <c r="C46" s="85">
        <f t="shared" si="27"/>
        <v>167</v>
      </c>
      <c r="D46" s="45">
        <v>159</v>
      </c>
      <c r="E46" s="14">
        <f t="shared" si="28"/>
        <v>0.9520958083832335</v>
      </c>
      <c r="F46" s="53">
        <v>4</v>
      </c>
      <c r="G46" s="15">
        <f t="shared" si="29"/>
        <v>0.023952095808383235</v>
      </c>
      <c r="H46" s="45">
        <v>4</v>
      </c>
      <c r="I46" s="15">
        <f t="shared" si="30"/>
        <v>0.023952095808383235</v>
      </c>
      <c r="J46" s="85">
        <f t="shared" si="31"/>
        <v>28</v>
      </c>
      <c r="K46" s="45">
        <v>27</v>
      </c>
      <c r="L46" s="14">
        <f t="shared" si="32"/>
        <v>0.9642857142857143</v>
      </c>
      <c r="M46" s="53">
        <v>1</v>
      </c>
      <c r="N46" s="14">
        <f t="shared" si="33"/>
        <v>0.03571428571428571</v>
      </c>
      <c r="O46" s="53">
        <v>0</v>
      </c>
      <c r="P46" s="14">
        <f t="shared" si="34"/>
        <v>0</v>
      </c>
      <c r="Q46" s="15">
        <f t="shared" si="35"/>
        <v>0.16766467065868262</v>
      </c>
    </row>
    <row r="47" spans="1:17" ht="15">
      <c r="A47" s="13" t="s">
        <v>52</v>
      </c>
      <c r="B47" s="45">
        <v>89</v>
      </c>
      <c r="C47" s="85">
        <f t="shared" si="27"/>
        <v>91</v>
      </c>
      <c r="D47" s="45">
        <v>90</v>
      </c>
      <c r="E47" s="14">
        <f t="shared" si="28"/>
        <v>0.989010989010989</v>
      </c>
      <c r="F47" s="53">
        <v>0</v>
      </c>
      <c r="G47" s="15">
        <f t="shared" si="29"/>
        <v>0</v>
      </c>
      <c r="H47" s="45">
        <v>1</v>
      </c>
      <c r="I47" s="15">
        <f t="shared" si="30"/>
        <v>0.01098901098901099</v>
      </c>
      <c r="J47" s="85">
        <f t="shared" si="31"/>
        <v>32</v>
      </c>
      <c r="K47" s="45">
        <v>32</v>
      </c>
      <c r="L47" s="14">
        <f t="shared" si="32"/>
        <v>1</v>
      </c>
      <c r="M47" s="53">
        <v>0</v>
      </c>
      <c r="N47" s="14">
        <f t="shared" si="33"/>
        <v>0</v>
      </c>
      <c r="O47" s="53">
        <v>0</v>
      </c>
      <c r="P47" s="14">
        <f t="shared" si="34"/>
        <v>0</v>
      </c>
      <c r="Q47" s="15">
        <f t="shared" si="35"/>
        <v>0.3516483516483517</v>
      </c>
    </row>
    <row r="48" spans="1:17" ht="15">
      <c r="A48" s="13" t="s">
        <v>53</v>
      </c>
      <c r="B48" s="45">
        <v>146</v>
      </c>
      <c r="C48" s="85">
        <f t="shared" si="27"/>
        <v>153</v>
      </c>
      <c r="D48" s="45">
        <v>150</v>
      </c>
      <c r="E48" s="14">
        <f t="shared" si="28"/>
        <v>0.9803921568627451</v>
      </c>
      <c r="F48" s="53">
        <v>1</v>
      </c>
      <c r="G48" s="15">
        <f t="shared" si="29"/>
        <v>0.006535947712418301</v>
      </c>
      <c r="H48" s="45">
        <v>2</v>
      </c>
      <c r="I48" s="15">
        <f t="shared" si="30"/>
        <v>0.013071895424836602</v>
      </c>
      <c r="J48" s="85">
        <f t="shared" si="31"/>
        <v>46</v>
      </c>
      <c r="K48" s="45">
        <v>45</v>
      </c>
      <c r="L48" s="14">
        <f t="shared" si="32"/>
        <v>0.9782608695652174</v>
      </c>
      <c r="M48" s="53">
        <v>0</v>
      </c>
      <c r="N48" s="14">
        <f t="shared" si="33"/>
        <v>0</v>
      </c>
      <c r="O48" s="53">
        <v>1</v>
      </c>
      <c r="P48" s="14">
        <f t="shared" si="34"/>
        <v>0.021739130434782608</v>
      </c>
      <c r="Q48" s="15">
        <f t="shared" si="35"/>
        <v>0.3006535947712418</v>
      </c>
    </row>
    <row r="49" spans="1:17" ht="15.75">
      <c r="A49" s="7" t="s">
        <v>54</v>
      </c>
      <c r="B49" s="49">
        <f>SUM(B43:B48)</f>
        <v>757</v>
      </c>
      <c r="C49" s="49">
        <f>SUM(C43:C48)</f>
        <v>764</v>
      </c>
      <c r="D49" s="49">
        <f>SUM(D43:D48)</f>
        <v>736</v>
      </c>
      <c r="E49" s="14">
        <f t="shared" si="28"/>
        <v>0.9633507853403142</v>
      </c>
      <c r="F49" s="49">
        <f>SUM(F43:F48)</f>
        <v>11</v>
      </c>
      <c r="G49" s="15">
        <f t="shared" si="29"/>
        <v>0.014397905759162303</v>
      </c>
      <c r="H49" s="49">
        <f>SUM(H43:H48)</f>
        <v>17</v>
      </c>
      <c r="I49" s="15">
        <f t="shared" si="30"/>
        <v>0.02225130890052356</v>
      </c>
      <c r="J49" s="49">
        <f>SUM(J43:J48)</f>
        <v>187</v>
      </c>
      <c r="K49" s="49">
        <f>SUM(K43:K48)</f>
        <v>181</v>
      </c>
      <c r="L49" s="14">
        <f t="shared" si="32"/>
        <v>0.9679144385026738</v>
      </c>
      <c r="M49" s="49">
        <f>SUM(M43:M48)</f>
        <v>1</v>
      </c>
      <c r="N49" s="14">
        <f t="shared" si="33"/>
        <v>0.0053475935828877</v>
      </c>
      <c r="O49" s="49">
        <f>SUM(O43:O48)</f>
        <v>5</v>
      </c>
      <c r="P49" s="14">
        <f t="shared" si="34"/>
        <v>0.026737967914438502</v>
      </c>
      <c r="Q49" s="16">
        <f t="shared" si="35"/>
        <v>0.24476439790575916</v>
      </c>
    </row>
    <row r="50" spans="1:17" ht="15.75">
      <c r="A50" s="20"/>
      <c r="B50" s="50"/>
      <c r="C50" s="47"/>
      <c r="D50" s="47"/>
      <c r="E50" s="18"/>
      <c r="F50" s="54"/>
      <c r="G50" s="19"/>
      <c r="H50" s="55"/>
      <c r="I50" s="19"/>
      <c r="J50" s="47"/>
      <c r="K50" s="47"/>
      <c r="L50" s="18"/>
      <c r="M50" s="54"/>
      <c r="N50" s="18"/>
      <c r="O50" s="54"/>
      <c r="P50" s="18"/>
      <c r="Q50" s="19"/>
    </row>
    <row r="51" spans="1:17" ht="15">
      <c r="A51" s="13" t="s">
        <v>55</v>
      </c>
      <c r="B51" s="45">
        <v>60</v>
      </c>
      <c r="C51" s="85">
        <f>SUM(D51+F51+H51)</f>
        <v>71</v>
      </c>
      <c r="D51" s="45">
        <v>53</v>
      </c>
      <c r="E51" s="14">
        <f aca="true" t="shared" si="36" ref="E51:E56">D51/C51</f>
        <v>0.7464788732394366</v>
      </c>
      <c r="F51" s="53">
        <v>11</v>
      </c>
      <c r="G51" s="15">
        <f aca="true" t="shared" si="37" ref="G51:G56">F51/C51</f>
        <v>0.15492957746478872</v>
      </c>
      <c r="H51" s="45">
        <v>7</v>
      </c>
      <c r="I51" s="15">
        <f aca="true" t="shared" si="38" ref="I51:I56">H51/C51</f>
        <v>0.09859154929577464</v>
      </c>
      <c r="J51" s="85">
        <f>SUM(K51+M51+O51)</f>
        <v>67</v>
      </c>
      <c r="K51" s="45">
        <v>50</v>
      </c>
      <c r="L51" s="14">
        <f aca="true" t="shared" si="39" ref="L51:L56">K51/J51</f>
        <v>0.746268656716418</v>
      </c>
      <c r="M51" s="53">
        <v>11</v>
      </c>
      <c r="N51" s="14">
        <f aca="true" t="shared" si="40" ref="N51:N56">M51/J51</f>
        <v>0.16417910447761194</v>
      </c>
      <c r="O51" s="53">
        <v>6</v>
      </c>
      <c r="P51" s="14">
        <f aca="true" t="shared" si="41" ref="P51:P56">O51/J51</f>
        <v>0.08955223880597014</v>
      </c>
      <c r="Q51" s="15">
        <f aca="true" t="shared" si="42" ref="Q51:Q56">J51/C51</f>
        <v>0.9436619718309859</v>
      </c>
    </row>
    <row r="52" spans="1:17" ht="15">
      <c r="A52" s="13" t="s">
        <v>56</v>
      </c>
      <c r="B52" s="45">
        <v>137</v>
      </c>
      <c r="C52" s="85">
        <f>SUM(D52+F52+H52)</f>
        <v>125</v>
      </c>
      <c r="D52" s="45">
        <v>87</v>
      </c>
      <c r="E52" s="14">
        <f t="shared" si="36"/>
        <v>0.696</v>
      </c>
      <c r="F52" s="53">
        <v>24</v>
      </c>
      <c r="G52" s="15">
        <f t="shared" si="37"/>
        <v>0.192</v>
      </c>
      <c r="H52" s="45">
        <v>14</v>
      </c>
      <c r="I52" s="15">
        <f t="shared" si="38"/>
        <v>0.112</v>
      </c>
      <c r="J52" s="85">
        <f>SUM(K52+M52+O52)</f>
        <v>38</v>
      </c>
      <c r="K52" s="45">
        <v>16</v>
      </c>
      <c r="L52" s="14">
        <f t="shared" si="39"/>
        <v>0.42105263157894735</v>
      </c>
      <c r="M52" s="53">
        <v>13</v>
      </c>
      <c r="N52" s="14">
        <f t="shared" si="40"/>
        <v>0.34210526315789475</v>
      </c>
      <c r="O52" s="53">
        <v>9</v>
      </c>
      <c r="P52" s="14">
        <f t="shared" si="41"/>
        <v>0.23684210526315788</v>
      </c>
      <c r="Q52" s="15">
        <f t="shared" si="42"/>
        <v>0.304</v>
      </c>
    </row>
    <row r="53" spans="1:17" ht="15">
      <c r="A53" s="13" t="s">
        <v>57</v>
      </c>
      <c r="B53" s="45">
        <v>48</v>
      </c>
      <c r="C53" s="85">
        <f>SUM(D53+F53+H53)</f>
        <v>61</v>
      </c>
      <c r="D53" s="45">
        <v>46</v>
      </c>
      <c r="E53" s="14">
        <f t="shared" si="36"/>
        <v>0.7540983606557377</v>
      </c>
      <c r="F53" s="53">
        <v>13</v>
      </c>
      <c r="G53" s="15">
        <f t="shared" si="37"/>
        <v>0.21311475409836064</v>
      </c>
      <c r="H53" s="45">
        <v>2</v>
      </c>
      <c r="I53" s="15">
        <f t="shared" si="38"/>
        <v>0.03278688524590164</v>
      </c>
      <c r="J53" s="85">
        <f>SUM(K53+M53+O53)</f>
        <v>2</v>
      </c>
      <c r="K53" s="45">
        <v>1</v>
      </c>
      <c r="L53" s="14">
        <f t="shared" si="39"/>
        <v>0.5</v>
      </c>
      <c r="M53" s="53">
        <v>1</v>
      </c>
      <c r="N53" s="14">
        <f t="shared" si="40"/>
        <v>0.5</v>
      </c>
      <c r="O53" s="53">
        <v>0</v>
      </c>
      <c r="P53" s="14">
        <f t="shared" si="41"/>
        <v>0</v>
      </c>
      <c r="Q53" s="15">
        <f t="shared" si="42"/>
        <v>0.03278688524590164</v>
      </c>
    </row>
    <row r="54" spans="1:17" ht="15">
      <c r="A54" s="13" t="s">
        <v>58</v>
      </c>
      <c r="B54" s="45">
        <v>36</v>
      </c>
      <c r="C54" s="85">
        <f>SUM(D54+F54+H54)</f>
        <v>30</v>
      </c>
      <c r="D54" s="45">
        <v>29</v>
      </c>
      <c r="E54" s="14">
        <f t="shared" si="36"/>
        <v>0.9666666666666667</v>
      </c>
      <c r="F54" s="53">
        <v>0</v>
      </c>
      <c r="G54" s="15">
        <f t="shared" si="37"/>
        <v>0</v>
      </c>
      <c r="H54" s="45">
        <v>1</v>
      </c>
      <c r="I54" s="15">
        <f t="shared" si="38"/>
        <v>0.03333333333333333</v>
      </c>
      <c r="J54" s="85">
        <f>SUM(K54+M54+O54)</f>
        <v>4</v>
      </c>
      <c r="K54" s="45">
        <v>4</v>
      </c>
      <c r="L54" s="14">
        <f t="shared" si="39"/>
        <v>1</v>
      </c>
      <c r="M54" s="53">
        <v>0</v>
      </c>
      <c r="N54" s="14">
        <f t="shared" si="40"/>
        <v>0</v>
      </c>
      <c r="O54" s="53">
        <v>0</v>
      </c>
      <c r="P54" s="14">
        <f t="shared" si="41"/>
        <v>0</v>
      </c>
      <c r="Q54" s="15">
        <f t="shared" si="42"/>
        <v>0.13333333333333333</v>
      </c>
    </row>
    <row r="55" spans="1:17" ht="15">
      <c r="A55" s="13" t="s">
        <v>59</v>
      </c>
      <c r="B55" s="45">
        <v>196</v>
      </c>
      <c r="C55" s="85">
        <f>SUM(D55+F55+H55)</f>
        <v>253</v>
      </c>
      <c r="D55" s="45">
        <v>143</v>
      </c>
      <c r="E55" s="14">
        <f t="shared" si="36"/>
        <v>0.5652173913043478</v>
      </c>
      <c r="F55" s="53">
        <v>48</v>
      </c>
      <c r="G55" s="15">
        <f t="shared" si="37"/>
        <v>0.18972332015810275</v>
      </c>
      <c r="H55" s="45">
        <v>62</v>
      </c>
      <c r="I55" s="15">
        <f t="shared" si="38"/>
        <v>0.2450592885375494</v>
      </c>
      <c r="J55" s="85">
        <f>SUM(K55+M55+O55)</f>
        <v>106</v>
      </c>
      <c r="K55" s="45">
        <v>30</v>
      </c>
      <c r="L55" s="14">
        <f t="shared" si="39"/>
        <v>0.2830188679245283</v>
      </c>
      <c r="M55" s="53">
        <v>36</v>
      </c>
      <c r="N55" s="14">
        <f t="shared" si="40"/>
        <v>0.33962264150943394</v>
      </c>
      <c r="O55" s="53">
        <v>40</v>
      </c>
      <c r="P55" s="14">
        <f t="shared" si="41"/>
        <v>0.37735849056603776</v>
      </c>
      <c r="Q55" s="15">
        <f t="shared" si="42"/>
        <v>0.4189723320158103</v>
      </c>
    </row>
    <row r="56" spans="1:17" ht="15.75">
      <c r="A56" s="7" t="s">
        <v>60</v>
      </c>
      <c r="B56" s="49">
        <f>SUM(B51:B55)</f>
        <v>477</v>
      </c>
      <c r="C56" s="49">
        <f>SUM(C51:C55)</f>
        <v>540</v>
      </c>
      <c r="D56" s="49">
        <f>SUM(D51:D55)</f>
        <v>358</v>
      </c>
      <c r="E56" s="14">
        <f t="shared" si="36"/>
        <v>0.662962962962963</v>
      </c>
      <c r="F56" s="49">
        <f>SUM(F51:F55)</f>
        <v>96</v>
      </c>
      <c r="G56" s="15">
        <f t="shared" si="37"/>
        <v>0.17777777777777778</v>
      </c>
      <c r="H56" s="49">
        <f>SUM(H51:H55)</f>
        <v>86</v>
      </c>
      <c r="I56" s="15">
        <f t="shared" si="38"/>
        <v>0.15925925925925927</v>
      </c>
      <c r="J56" s="49">
        <f>SUM(J51:J55)</f>
        <v>217</v>
      </c>
      <c r="K56" s="49">
        <f>SUM(K51:K55)</f>
        <v>101</v>
      </c>
      <c r="L56" s="14">
        <f t="shared" si="39"/>
        <v>0.46543778801843316</v>
      </c>
      <c r="M56" s="49">
        <f>SUM(M51:M55)</f>
        <v>61</v>
      </c>
      <c r="N56" s="14">
        <f t="shared" si="40"/>
        <v>0.28110599078341014</v>
      </c>
      <c r="O56" s="49">
        <f>SUM(O51:O55)</f>
        <v>55</v>
      </c>
      <c r="P56" s="14">
        <f t="shared" si="41"/>
        <v>0.2534562211981567</v>
      </c>
      <c r="Q56" s="16">
        <f t="shared" si="42"/>
        <v>0.40185185185185185</v>
      </c>
    </row>
    <row r="57" spans="1:17" ht="15.75">
      <c r="A57" s="20"/>
      <c r="B57" s="50"/>
      <c r="C57" s="47"/>
      <c r="D57" s="47"/>
      <c r="E57" s="18"/>
      <c r="F57" s="54"/>
      <c r="G57" s="19"/>
      <c r="H57" s="55"/>
      <c r="I57" s="19"/>
      <c r="J57" s="47"/>
      <c r="K57" s="47"/>
      <c r="L57" s="18"/>
      <c r="M57" s="54"/>
      <c r="N57" s="18"/>
      <c r="O57" s="54"/>
      <c r="P57" s="18"/>
      <c r="Q57" s="19"/>
    </row>
    <row r="58" spans="1:17" ht="15">
      <c r="A58" s="13" t="s">
        <v>61</v>
      </c>
      <c r="B58" s="45">
        <v>160</v>
      </c>
      <c r="C58" s="85">
        <f>SUM(D58+F58+H58)</f>
        <v>169</v>
      </c>
      <c r="D58" s="45">
        <v>35</v>
      </c>
      <c r="E58" s="14">
        <f>D58/C58</f>
        <v>0.20710059171597633</v>
      </c>
      <c r="F58" s="53">
        <v>132</v>
      </c>
      <c r="G58" s="15">
        <f>F58/C58</f>
        <v>0.7810650887573964</v>
      </c>
      <c r="H58" s="45">
        <v>2</v>
      </c>
      <c r="I58" s="15">
        <f>H58/C58</f>
        <v>0.011834319526627219</v>
      </c>
      <c r="J58" s="85">
        <f>SUM(K58+M58+O58)</f>
        <v>19</v>
      </c>
      <c r="K58" s="45">
        <v>12</v>
      </c>
      <c r="L58" s="14">
        <f>K58/J58</f>
        <v>0.631578947368421</v>
      </c>
      <c r="M58" s="53">
        <v>6</v>
      </c>
      <c r="N58" s="14">
        <f>M58/J58</f>
        <v>0.3157894736842105</v>
      </c>
      <c r="O58" s="53">
        <v>1</v>
      </c>
      <c r="P58" s="14">
        <f>O58/J58</f>
        <v>0.05263157894736842</v>
      </c>
      <c r="Q58" s="15">
        <f>J58/C58</f>
        <v>0.11242603550295859</v>
      </c>
    </row>
    <row r="59" spans="1:17" ht="15">
      <c r="A59" s="13" t="s">
        <v>62</v>
      </c>
      <c r="B59" s="45">
        <v>148</v>
      </c>
      <c r="C59" s="85">
        <f>SUM(D59+F59+H59)</f>
        <v>115</v>
      </c>
      <c r="D59" s="45">
        <v>58</v>
      </c>
      <c r="E59" s="14">
        <f>D59/C59</f>
        <v>0.5043478260869565</v>
      </c>
      <c r="F59" s="53">
        <v>57</v>
      </c>
      <c r="G59" s="15">
        <f>F59/C59</f>
        <v>0.4956521739130435</v>
      </c>
      <c r="H59" s="45">
        <v>0</v>
      </c>
      <c r="I59" s="15">
        <f>H59/C59</f>
        <v>0</v>
      </c>
      <c r="J59" s="85">
        <f>SUM(K59+M59+O59)</f>
        <v>15</v>
      </c>
      <c r="K59" s="45">
        <v>14</v>
      </c>
      <c r="L59" s="14">
        <f>K59/J59</f>
        <v>0.9333333333333333</v>
      </c>
      <c r="M59" s="53">
        <v>1</v>
      </c>
      <c r="N59" s="14">
        <f>M59/J59</f>
        <v>0.06666666666666667</v>
      </c>
      <c r="O59" s="53">
        <v>0</v>
      </c>
      <c r="P59" s="14">
        <f>O59/J59</f>
        <v>0</v>
      </c>
      <c r="Q59" s="15">
        <f>J59/C59</f>
        <v>0.13043478260869565</v>
      </c>
    </row>
    <row r="60" spans="1:17" ht="15">
      <c r="A60" s="13" t="s">
        <v>63</v>
      </c>
      <c r="B60" s="45">
        <v>142</v>
      </c>
      <c r="C60" s="85">
        <f>SUM(D60+F60+H60)</f>
        <v>206</v>
      </c>
      <c r="D60" s="45">
        <v>108</v>
      </c>
      <c r="E60" s="14">
        <f>D60/C60</f>
        <v>0.5242718446601942</v>
      </c>
      <c r="F60" s="53">
        <v>79</v>
      </c>
      <c r="G60" s="15">
        <f>F60/C60</f>
        <v>0.38349514563106796</v>
      </c>
      <c r="H60" s="45">
        <v>19</v>
      </c>
      <c r="I60" s="15">
        <f>H60/C60</f>
        <v>0.09223300970873786</v>
      </c>
      <c r="J60" s="85">
        <f>SUM(K60+M60+O60)</f>
        <v>70</v>
      </c>
      <c r="K60" s="45">
        <v>34</v>
      </c>
      <c r="L60" s="14">
        <f>K60/J60</f>
        <v>0.4857142857142857</v>
      </c>
      <c r="M60" s="53">
        <v>28</v>
      </c>
      <c r="N60" s="14">
        <f>M60/J60</f>
        <v>0.4</v>
      </c>
      <c r="O60" s="53">
        <v>8</v>
      </c>
      <c r="P60" s="14">
        <f>O60/J60</f>
        <v>0.11428571428571428</v>
      </c>
      <c r="Q60" s="15">
        <f>J60/C60</f>
        <v>0.33980582524271846</v>
      </c>
    </row>
    <row r="61" spans="1:17" ht="15">
      <c r="A61" s="13" t="s">
        <v>64</v>
      </c>
      <c r="B61" s="45">
        <v>230</v>
      </c>
      <c r="C61" s="85">
        <f>SUM(D61+F61+H61)</f>
        <v>218</v>
      </c>
      <c r="D61" s="45">
        <v>146</v>
      </c>
      <c r="E61" s="14">
        <f>D61/C61</f>
        <v>0.6697247706422018</v>
      </c>
      <c r="F61" s="53">
        <v>60</v>
      </c>
      <c r="G61" s="15">
        <f>F61/C61</f>
        <v>0.27522935779816515</v>
      </c>
      <c r="H61" s="45">
        <v>12</v>
      </c>
      <c r="I61" s="15">
        <f>H61/C61</f>
        <v>0.05504587155963303</v>
      </c>
      <c r="J61" s="85">
        <f>SUM(K61+M61+O61)</f>
        <v>40</v>
      </c>
      <c r="K61" s="45">
        <v>17</v>
      </c>
      <c r="L61" s="14">
        <f>K61/J61</f>
        <v>0.425</v>
      </c>
      <c r="M61" s="53">
        <v>21</v>
      </c>
      <c r="N61" s="14">
        <f>M61/J61</f>
        <v>0.525</v>
      </c>
      <c r="O61" s="53">
        <v>2</v>
      </c>
      <c r="P61" s="14">
        <f>O61/J61</f>
        <v>0.05</v>
      </c>
      <c r="Q61" s="15">
        <f>J61/C61</f>
        <v>0.1834862385321101</v>
      </c>
    </row>
    <row r="62" spans="1:17" ht="15.75">
      <c r="A62" s="7" t="s">
        <v>65</v>
      </c>
      <c r="B62" s="49">
        <f>SUM(B58:B61)</f>
        <v>680</v>
      </c>
      <c r="C62" s="49">
        <f>SUM(C58:C61)</f>
        <v>708</v>
      </c>
      <c r="D62" s="49">
        <f>SUM(D58:D61)</f>
        <v>347</v>
      </c>
      <c r="E62" s="14">
        <f>D62/C62</f>
        <v>0.4901129943502825</v>
      </c>
      <c r="F62" s="49">
        <f>SUM(F58:F61)</f>
        <v>328</v>
      </c>
      <c r="G62" s="15">
        <f>F62/C62</f>
        <v>0.4632768361581921</v>
      </c>
      <c r="H62" s="49">
        <f>SUM(H58:H61)</f>
        <v>33</v>
      </c>
      <c r="I62" s="15">
        <f>H62/C62</f>
        <v>0.046610169491525424</v>
      </c>
      <c r="J62" s="49">
        <f>SUM(J58:J61)</f>
        <v>144</v>
      </c>
      <c r="K62" s="49">
        <f>SUM(K58:K61)</f>
        <v>77</v>
      </c>
      <c r="L62" s="14">
        <f>K62/J62</f>
        <v>0.5347222222222222</v>
      </c>
      <c r="M62" s="49">
        <f>SUM(M58:M61)</f>
        <v>56</v>
      </c>
      <c r="N62" s="14">
        <f>M62/J62</f>
        <v>0.3888888888888889</v>
      </c>
      <c r="O62" s="49">
        <f>SUM(O58:O61)</f>
        <v>11</v>
      </c>
      <c r="P62" s="14">
        <f>O62/J62</f>
        <v>0.0763888888888889</v>
      </c>
      <c r="Q62" s="16">
        <f>J62/C62</f>
        <v>0.2033898305084746</v>
      </c>
    </row>
    <row r="63" spans="1:17" ht="15.75">
      <c r="A63" s="20"/>
      <c r="B63" s="50"/>
      <c r="C63" s="47"/>
      <c r="D63" s="47"/>
      <c r="E63" s="18"/>
      <c r="F63" s="54"/>
      <c r="G63" s="19"/>
      <c r="H63" s="55"/>
      <c r="I63" s="19"/>
      <c r="J63" s="47"/>
      <c r="K63" s="47"/>
      <c r="L63" s="18"/>
      <c r="M63" s="54"/>
      <c r="N63" s="18"/>
      <c r="O63" s="54"/>
      <c r="P63" s="18"/>
      <c r="Q63" s="19"/>
    </row>
    <row r="64" spans="1:17" ht="15">
      <c r="A64" s="13" t="s">
        <v>66</v>
      </c>
      <c r="B64" s="45">
        <v>32</v>
      </c>
      <c r="C64" s="85">
        <f>SUM(D64+F64+H64)</f>
        <v>32</v>
      </c>
      <c r="D64" s="45">
        <v>26</v>
      </c>
      <c r="E64" s="14">
        <f>D64/C64</f>
        <v>0.8125</v>
      </c>
      <c r="F64" s="53">
        <v>0</v>
      </c>
      <c r="G64" s="15">
        <f>F64/C64</f>
        <v>0</v>
      </c>
      <c r="H64" s="45">
        <v>6</v>
      </c>
      <c r="I64" s="15">
        <f>H64/C64</f>
        <v>0.1875</v>
      </c>
      <c r="J64" s="85">
        <f>SUM(K64+M64+O64)</f>
        <v>14</v>
      </c>
      <c r="K64" s="45">
        <v>10</v>
      </c>
      <c r="L64" s="14">
        <f>K64/J64</f>
        <v>0.7142857142857143</v>
      </c>
      <c r="M64" s="53">
        <v>0</v>
      </c>
      <c r="N64" s="14">
        <f>M64/J64</f>
        <v>0</v>
      </c>
      <c r="O64" s="53">
        <v>4</v>
      </c>
      <c r="P64" s="14">
        <f>O64/J64</f>
        <v>0.2857142857142857</v>
      </c>
      <c r="Q64" s="15">
        <f>J64/C64</f>
        <v>0.4375</v>
      </c>
    </row>
    <row r="65" spans="1:17" ht="15">
      <c r="A65" s="13" t="s">
        <v>67</v>
      </c>
      <c r="B65" s="45">
        <v>11</v>
      </c>
      <c r="C65" s="85">
        <f>SUM(D65+F65+H65)</f>
        <v>18</v>
      </c>
      <c r="D65" s="45">
        <v>12</v>
      </c>
      <c r="E65" s="14">
        <f>D65/C65</f>
        <v>0.6666666666666666</v>
      </c>
      <c r="F65" s="53">
        <v>5</v>
      </c>
      <c r="G65" s="15">
        <f>F65/C65</f>
        <v>0.2777777777777778</v>
      </c>
      <c r="H65" s="45">
        <v>1</v>
      </c>
      <c r="I65" s="15">
        <f>H65/C65</f>
        <v>0.05555555555555555</v>
      </c>
      <c r="J65" s="85">
        <f>SUM(K65+M65+O65)</f>
        <v>5</v>
      </c>
      <c r="K65" s="45">
        <v>4</v>
      </c>
      <c r="L65" s="14">
        <f>K65/J65</f>
        <v>0.8</v>
      </c>
      <c r="M65" s="53">
        <v>0</v>
      </c>
      <c r="N65" s="14">
        <f>M65/J65</f>
        <v>0</v>
      </c>
      <c r="O65" s="53">
        <v>1</v>
      </c>
      <c r="P65" s="14">
        <f>O65/J65</f>
        <v>0.2</v>
      </c>
      <c r="Q65" s="15">
        <f>J65/C65</f>
        <v>0.2777777777777778</v>
      </c>
    </row>
    <row r="66" spans="1:17" ht="15.75">
      <c r="A66" s="7" t="s">
        <v>68</v>
      </c>
      <c r="B66" s="49">
        <f>SUM(B64:B65)</f>
        <v>43</v>
      </c>
      <c r="C66" s="49">
        <f>SUM(C64:C65)</f>
        <v>50</v>
      </c>
      <c r="D66" s="49">
        <f>SUM(D64:D65)</f>
        <v>38</v>
      </c>
      <c r="E66" s="14">
        <f>D66/C66</f>
        <v>0.76</v>
      </c>
      <c r="F66" s="49">
        <f>SUM(F64:F65)</f>
        <v>5</v>
      </c>
      <c r="G66" s="15">
        <f>F66/C66</f>
        <v>0.1</v>
      </c>
      <c r="H66" s="49">
        <f>SUM(H64:H65)</f>
        <v>7</v>
      </c>
      <c r="I66" s="15">
        <f>H66/C66</f>
        <v>0.14</v>
      </c>
      <c r="J66" s="49">
        <f>SUM(J64:J65)</f>
        <v>19</v>
      </c>
      <c r="K66" s="49">
        <f>SUM(K64:K65)</f>
        <v>14</v>
      </c>
      <c r="L66" s="14">
        <f>K66/J66</f>
        <v>0.7368421052631579</v>
      </c>
      <c r="M66" s="49">
        <f>SUM(M64:M65)</f>
        <v>0</v>
      </c>
      <c r="N66" s="14">
        <f>M66/J66</f>
        <v>0</v>
      </c>
      <c r="O66" s="49">
        <f>SUM(O64:O65)</f>
        <v>5</v>
      </c>
      <c r="P66" s="14">
        <f>O66/J66</f>
        <v>0.2631578947368421</v>
      </c>
      <c r="Q66" s="16">
        <f>J66/C66</f>
        <v>0.38</v>
      </c>
    </row>
    <row r="67" spans="1:17" ht="15.75">
      <c r="A67" s="20"/>
      <c r="B67" s="50"/>
      <c r="C67" s="47"/>
      <c r="D67" s="47"/>
      <c r="E67" s="18"/>
      <c r="F67" s="54"/>
      <c r="G67" s="19"/>
      <c r="H67" s="55"/>
      <c r="I67" s="19"/>
      <c r="J67" s="47"/>
      <c r="K67" s="47"/>
      <c r="L67" s="18"/>
      <c r="M67" s="54"/>
      <c r="N67" s="18"/>
      <c r="O67" s="54"/>
      <c r="P67" s="18"/>
      <c r="Q67" s="19"/>
    </row>
    <row r="68" spans="1:17" ht="15.75">
      <c r="A68" s="7" t="s">
        <v>69</v>
      </c>
      <c r="B68" s="49">
        <f>SUM(B41,B49,B56,B62,B66)</f>
        <v>2307</v>
      </c>
      <c r="C68" s="49">
        <f>SUM(C41,C49,C56,C62,C66)</f>
        <v>2458</v>
      </c>
      <c r="D68" s="49">
        <f>SUM(D41,D49,D56,D62,D66)</f>
        <v>1822</v>
      </c>
      <c r="E68" s="14">
        <f>D68/C68</f>
        <v>0.741253051261188</v>
      </c>
      <c r="F68" s="49">
        <f>SUM(F41,F49,F56,F62,F66)</f>
        <v>475</v>
      </c>
      <c r="G68" s="15">
        <f>F68/C68</f>
        <v>0.193246541903987</v>
      </c>
      <c r="H68" s="49">
        <f>SUM(H41,H49,H56,H62,H66)</f>
        <v>161</v>
      </c>
      <c r="I68" s="15">
        <f>H68/C68</f>
        <v>0.06550040683482507</v>
      </c>
      <c r="J68" s="49">
        <f>SUM(J41,J49,J56,J62,J66)</f>
        <v>639</v>
      </c>
      <c r="K68" s="49">
        <f>SUM(K41,K49,K56,K62,K66)</f>
        <v>426</v>
      </c>
      <c r="L68" s="14">
        <f>K68/J68</f>
        <v>0.6666666666666666</v>
      </c>
      <c r="M68" s="49">
        <f>SUM(M41,M49,M56,M62,M66)</f>
        <v>129</v>
      </c>
      <c r="N68" s="14">
        <f>M68/J68</f>
        <v>0.20187793427230047</v>
      </c>
      <c r="O68" s="49">
        <f>SUM(O41,O49,O56,O62,O66)</f>
        <v>84</v>
      </c>
      <c r="P68" s="14">
        <f>O68/J68</f>
        <v>0.13145539906103287</v>
      </c>
      <c r="Q68" s="16">
        <f>J68/C68</f>
        <v>0.2599674532139951</v>
      </c>
    </row>
    <row r="69" spans="1:17" ht="15.75">
      <c r="A69" s="1"/>
      <c r="B69" s="50"/>
      <c r="C69" s="47"/>
      <c r="D69" s="47"/>
      <c r="E69" s="18"/>
      <c r="F69" s="54"/>
      <c r="G69" s="19"/>
      <c r="H69" s="55"/>
      <c r="I69" s="19"/>
      <c r="J69" s="47"/>
      <c r="K69" s="47"/>
      <c r="L69" s="18"/>
      <c r="M69" s="54"/>
      <c r="N69" s="18"/>
      <c r="O69" s="54"/>
      <c r="P69" s="18"/>
      <c r="Q69" s="19"/>
    </row>
    <row r="70" spans="1:17" ht="15.75">
      <c r="A70" s="7" t="s">
        <v>70</v>
      </c>
      <c r="B70" s="49">
        <f>B36+B68</f>
        <v>5103</v>
      </c>
      <c r="C70" s="49">
        <f>C36+C68</f>
        <v>5438</v>
      </c>
      <c r="D70" s="49">
        <f>D36+D68</f>
        <v>4208</v>
      </c>
      <c r="E70" s="14">
        <f>D70/C70</f>
        <v>0.7738139021699154</v>
      </c>
      <c r="F70" s="49">
        <f>F36+F68</f>
        <v>810</v>
      </c>
      <c r="G70" s="15">
        <f>F70/C70</f>
        <v>0.14895182052225084</v>
      </c>
      <c r="H70" s="49">
        <f>H36+H68</f>
        <v>420</v>
      </c>
      <c r="I70" s="15">
        <f>H70/C70</f>
        <v>0.07723427730783376</v>
      </c>
      <c r="J70" s="49">
        <f>J36+J68</f>
        <v>1414</v>
      </c>
      <c r="K70" s="49">
        <f>K36+K68</f>
        <v>1005</v>
      </c>
      <c r="L70" s="14">
        <f>K70/J70</f>
        <v>0.7107496463932107</v>
      </c>
      <c r="M70" s="49">
        <f>M36+M68</f>
        <v>229</v>
      </c>
      <c r="N70" s="14">
        <f>M70/J70</f>
        <v>0.16195190947666196</v>
      </c>
      <c r="O70" s="49">
        <f>O36+O68</f>
        <v>180</v>
      </c>
      <c r="P70" s="14">
        <f>O70/J70</f>
        <v>0.1272984441301273</v>
      </c>
      <c r="Q70" s="16">
        <f>J70/C70</f>
        <v>0.26002206693637364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pane xSplit="1" ySplit="3" topLeftCell="B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3" sqref="D53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402</v>
      </c>
      <c r="C4" s="85">
        <f aca="true" t="shared" si="0" ref="C4:C11">SUM(D4+F4+H4)</f>
        <v>371</v>
      </c>
      <c r="D4" s="45">
        <v>322</v>
      </c>
      <c r="E4" s="14">
        <f aca="true" t="shared" si="1" ref="E4:E12">D4/C4</f>
        <v>0.8679245283018868</v>
      </c>
      <c r="F4" s="53">
        <v>9</v>
      </c>
      <c r="G4" s="15">
        <f aca="true" t="shared" si="2" ref="G4:G12">F4/C4</f>
        <v>0.02425876010781671</v>
      </c>
      <c r="H4" s="45">
        <v>40</v>
      </c>
      <c r="I4" s="15">
        <f aca="true" t="shared" si="3" ref="I4:I12">H4/C4</f>
        <v>0.1078167115902965</v>
      </c>
      <c r="J4" s="85">
        <f aca="true" t="shared" si="4" ref="J4:J11">SUM(K4+M4+O4)</f>
        <v>108</v>
      </c>
      <c r="K4" s="45">
        <v>92</v>
      </c>
      <c r="L4" s="14">
        <f aca="true" t="shared" si="5" ref="L4:L12">K4/J4</f>
        <v>0.8518518518518519</v>
      </c>
      <c r="M4" s="53">
        <v>2</v>
      </c>
      <c r="N4" s="14">
        <f aca="true" t="shared" si="6" ref="N4:N12">M4/J4</f>
        <v>0.018518518518518517</v>
      </c>
      <c r="O4" s="53">
        <v>14</v>
      </c>
      <c r="P4" s="14">
        <f aca="true" t="shared" si="7" ref="P4:P12">O4/J4</f>
        <v>0.12962962962962962</v>
      </c>
      <c r="Q4" s="15">
        <f aca="true" t="shared" si="8" ref="Q4:Q12">J4/C4</f>
        <v>0.29110512129380056</v>
      </c>
    </row>
    <row r="5" spans="1:17" ht="15">
      <c r="A5" s="13" t="s">
        <v>16</v>
      </c>
      <c r="B5" s="45">
        <v>164</v>
      </c>
      <c r="C5" s="85">
        <f t="shared" si="0"/>
        <v>170</v>
      </c>
      <c r="D5" s="45">
        <v>142</v>
      </c>
      <c r="E5" s="14">
        <f t="shared" si="1"/>
        <v>0.8352941176470589</v>
      </c>
      <c r="F5" s="53">
        <v>12</v>
      </c>
      <c r="G5" s="15">
        <f t="shared" si="2"/>
        <v>0.07058823529411765</v>
      </c>
      <c r="H5" s="45">
        <v>16</v>
      </c>
      <c r="I5" s="15">
        <f t="shared" si="3"/>
        <v>0.09411764705882353</v>
      </c>
      <c r="J5" s="85">
        <f t="shared" si="4"/>
        <v>52</v>
      </c>
      <c r="K5" s="45">
        <v>37</v>
      </c>
      <c r="L5" s="14">
        <f t="shared" si="5"/>
        <v>0.7115384615384616</v>
      </c>
      <c r="M5" s="53">
        <v>5</v>
      </c>
      <c r="N5" s="14">
        <f t="shared" si="6"/>
        <v>0.09615384615384616</v>
      </c>
      <c r="O5" s="53">
        <v>10</v>
      </c>
      <c r="P5" s="14">
        <f t="shared" si="7"/>
        <v>0.19230769230769232</v>
      </c>
      <c r="Q5" s="15">
        <f t="shared" si="8"/>
        <v>0.3058823529411765</v>
      </c>
    </row>
    <row r="6" spans="1:17" ht="15">
      <c r="A6" s="13" t="s">
        <v>17</v>
      </c>
      <c r="B6" s="45">
        <v>28</v>
      </c>
      <c r="C6" s="85">
        <f t="shared" si="0"/>
        <v>25</v>
      </c>
      <c r="D6" s="45">
        <v>23</v>
      </c>
      <c r="E6" s="14">
        <f t="shared" si="1"/>
        <v>0.92</v>
      </c>
      <c r="F6" s="53">
        <v>1</v>
      </c>
      <c r="G6" s="15">
        <f t="shared" si="2"/>
        <v>0.04</v>
      </c>
      <c r="H6" s="45">
        <v>1</v>
      </c>
      <c r="I6" s="15">
        <f t="shared" si="3"/>
        <v>0.04</v>
      </c>
      <c r="J6" s="85">
        <f t="shared" si="4"/>
        <v>1</v>
      </c>
      <c r="K6" s="45">
        <v>1</v>
      </c>
      <c r="L6" s="14">
        <f t="shared" si="5"/>
        <v>1</v>
      </c>
      <c r="M6" s="53">
        <v>0</v>
      </c>
      <c r="N6" s="14">
        <f t="shared" si="6"/>
        <v>0</v>
      </c>
      <c r="O6" s="53">
        <v>0</v>
      </c>
      <c r="P6" s="14">
        <f t="shared" si="7"/>
        <v>0</v>
      </c>
      <c r="Q6" s="15">
        <f t="shared" si="8"/>
        <v>0.04</v>
      </c>
    </row>
    <row r="7" spans="1:17" ht="15">
      <c r="A7" s="13" t="s">
        <v>18</v>
      </c>
      <c r="B7" s="45">
        <v>30</v>
      </c>
      <c r="C7" s="85">
        <f t="shared" si="0"/>
        <v>18</v>
      </c>
      <c r="D7" s="45">
        <v>15</v>
      </c>
      <c r="E7" s="14">
        <f t="shared" si="1"/>
        <v>0.8333333333333334</v>
      </c>
      <c r="F7" s="53">
        <v>0</v>
      </c>
      <c r="G7" s="15">
        <f t="shared" si="2"/>
        <v>0</v>
      </c>
      <c r="H7" s="45">
        <v>3</v>
      </c>
      <c r="I7" s="15">
        <f t="shared" si="3"/>
        <v>0.16666666666666666</v>
      </c>
      <c r="J7" s="85">
        <f t="shared" si="4"/>
        <v>0</v>
      </c>
      <c r="K7" s="45">
        <v>0</v>
      </c>
      <c r="L7" s="14" t="e">
        <f t="shared" si="5"/>
        <v>#DIV/0!</v>
      </c>
      <c r="M7" s="53">
        <v>0</v>
      </c>
      <c r="N7" s="14" t="e">
        <f t="shared" si="6"/>
        <v>#DIV/0!</v>
      </c>
      <c r="O7" s="53">
        <v>0</v>
      </c>
      <c r="P7" s="14" t="e">
        <f t="shared" si="7"/>
        <v>#DIV/0!</v>
      </c>
      <c r="Q7" s="15">
        <f t="shared" si="8"/>
        <v>0</v>
      </c>
    </row>
    <row r="8" spans="1:17" ht="15">
      <c r="A8" s="13" t="s">
        <v>19</v>
      </c>
      <c r="B8" s="45">
        <v>30</v>
      </c>
      <c r="C8" s="85">
        <f t="shared" si="0"/>
        <v>27</v>
      </c>
      <c r="D8" s="45">
        <v>24</v>
      </c>
      <c r="E8" s="14">
        <f t="shared" si="1"/>
        <v>0.8888888888888888</v>
      </c>
      <c r="F8" s="53">
        <v>2</v>
      </c>
      <c r="G8" s="15">
        <f t="shared" si="2"/>
        <v>0.07407407407407407</v>
      </c>
      <c r="H8" s="45">
        <v>1</v>
      </c>
      <c r="I8" s="15">
        <f t="shared" si="3"/>
        <v>0.037037037037037035</v>
      </c>
      <c r="J8" s="85">
        <f t="shared" si="4"/>
        <v>1</v>
      </c>
      <c r="K8" s="45">
        <v>1</v>
      </c>
      <c r="L8" s="14">
        <f t="shared" si="5"/>
        <v>1</v>
      </c>
      <c r="M8" s="53">
        <v>0</v>
      </c>
      <c r="N8" s="14">
        <f t="shared" si="6"/>
        <v>0</v>
      </c>
      <c r="O8" s="53">
        <v>0</v>
      </c>
      <c r="P8" s="14">
        <f t="shared" si="7"/>
        <v>0</v>
      </c>
      <c r="Q8" s="15">
        <f t="shared" si="8"/>
        <v>0.037037037037037035</v>
      </c>
    </row>
    <row r="9" spans="1:17" ht="15">
      <c r="A9" s="13" t="s">
        <v>20</v>
      </c>
      <c r="B9" s="45">
        <v>41</v>
      </c>
      <c r="C9" s="85">
        <f t="shared" si="0"/>
        <v>23</v>
      </c>
      <c r="D9" s="45">
        <v>22</v>
      </c>
      <c r="E9" s="14">
        <f t="shared" si="1"/>
        <v>0.9565217391304348</v>
      </c>
      <c r="F9" s="53">
        <v>0</v>
      </c>
      <c r="G9" s="15">
        <f t="shared" si="2"/>
        <v>0</v>
      </c>
      <c r="H9" s="45">
        <v>1</v>
      </c>
      <c r="I9" s="15">
        <f t="shared" si="3"/>
        <v>0.043478260869565216</v>
      </c>
      <c r="J9" s="85">
        <f t="shared" si="4"/>
        <v>10</v>
      </c>
      <c r="K9" s="45">
        <v>9</v>
      </c>
      <c r="L9" s="14">
        <f t="shared" si="5"/>
        <v>0.9</v>
      </c>
      <c r="M9" s="53">
        <v>0</v>
      </c>
      <c r="N9" s="14">
        <f t="shared" si="6"/>
        <v>0</v>
      </c>
      <c r="O9" s="53">
        <v>1</v>
      </c>
      <c r="P9" s="14">
        <f t="shared" si="7"/>
        <v>0.1</v>
      </c>
      <c r="Q9" s="15">
        <f t="shared" si="8"/>
        <v>0.43478260869565216</v>
      </c>
    </row>
    <row r="10" spans="1:17" ht="15">
      <c r="A10" s="13" t="s">
        <v>21</v>
      </c>
      <c r="B10" s="45">
        <v>40</v>
      </c>
      <c r="C10" s="85">
        <f t="shared" si="0"/>
        <v>25</v>
      </c>
      <c r="D10" s="45">
        <v>20</v>
      </c>
      <c r="E10" s="14">
        <f t="shared" si="1"/>
        <v>0.8</v>
      </c>
      <c r="F10" s="53">
        <v>3</v>
      </c>
      <c r="G10" s="15">
        <f t="shared" si="2"/>
        <v>0.12</v>
      </c>
      <c r="H10" s="45">
        <v>2</v>
      </c>
      <c r="I10" s="15">
        <f t="shared" si="3"/>
        <v>0.08</v>
      </c>
      <c r="J10" s="85">
        <f t="shared" si="4"/>
        <v>0</v>
      </c>
      <c r="K10" s="45">
        <v>0</v>
      </c>
      <c r="L10" s="14" t="e">
        <f t="shared" si="5"/>
        <v>#DIV/0!</v>
      </c>
      <c r="M10" s="53">
        <v>0</v>
      </c>
      <c r="N10" s="14" t="e">
        <f t="shared" si="6"/>
        <v>#DIV/0!</v>
      </c>
      <c r="O10" s="53">
        <v>0</v>
      </c>
      <c r="P10" s="14" t="e">
        <f t="shared" si="7"/>
        <v>#DIV/0!</v>
      </c>
      <c r="Q10" s="15">
        <f t="shared" si="8"/>
        <v>0</v>
      </c>
    </row>
    <row r="11" spans="1:17" ht="15">
      <c r="A11" s="13" t="s">
        <v>22</v>
      </c>
      <c r="B11" s="45">
        <v>153</v>
      </c>
      <c r="C11" s="85">
        <f t="shared" si="0"/>
        <v>188</v>
      </c>
      <c r="D11" s="45">
        <v>135</v>
      </c>
      <c r="E11" s="14">
        <f t="shared" si="1"/>
        <v>0.7180851063829787</v>
      </c>
      <c r="F11" s="53">
        <v>20</v>
      </c>
      <c r="G11" s="15">
        <f t="shared" si="2"/>
        <v>0.10638297872340426</v>
      </c>
      <c r="H11" s="45">
        <v>33</v>
      </c>
      <c r="I11" s="15">
        <f t="shared" si="3"/>
        <v>0.17553191489361702</v>
      </c>
      <c r="J11" s="85">
        <f t="shared" si="4"/>
        <v>48</v>
      </c>
      <c r="K11" s="45">
        <v>28</v>
      </c>
      <c r="L11" s="14">
        <f t="shared" si="5"/>
        <v>0.5833333333333334</v>
      </c>
      <c r="M11" s="53">
        <v>5</v>
      </c>
      <c r="N11" s="14">
        <f t="shared" si="6"/>
        <v>0.10416666666666667</v>
      </c>
      <c r="O11" s="53">
        <v>15</v>
      </c>
      <c r="P11" s="14">
        <f t="shared" si="7"/>
        <v>0.3125</v>
      </c>
      <c r="Q11" s="15">
        <f t="shared" si="8"/>
        <v>0.2553191489361702</v>
      </c>
    </row>
    <row r="12" spans="1:17" ht="15.75">
      <c r="A12" s="7" t="s">
        <v>23</v>
      </c>
      <c r="B12" s="49">
        <f>SUM(B4:B11)</f>
        <v>888</v>
      </c>
      <c r="C12" s="49">
        <f>SUM(C4:C11)</f>
        <v>847</v>
      </c>
      <c r="D12" s="49">
        <f>SUM(D4:D11)</f>
        <v>703</v>
      </c>
      <c r="E12" s="14">
        <f t="shared" si="1"/>
        <v>0.8299881936245572</v>
      </c>
      <c r="F12" s="49">
        <f>SUM(F4:F11)</f>
        <v>47</v>
      </c>
      <c r="G12" s="15">
        <f t="shared" si="2"/>
        <v>0.05548996458087367</v>
      </c>
      <c r="H12" s="49">
        <f>SUM(H4:H11)</f>
        <v>97</v>
      </c>
      <c r="I12" s="15">
        <f t="shared" si="3"/>
        <v>0.11452184179456906</v>
      </c>
      <c r="J12" s="49">
        <f>SUM(J4:J11)</f>
        <v>220</v>
      </c>
      <c r="K12" s="49">
        <f>SUM(K4:K11)</f>
        <v>168</v>
      </c>
      <c r="L12" s="14">
        <f t="shared" si="5"/>
        <v>0.7636363636363637</v>
      </c>
      <c r="M12" s="49">
        <f>SUM(M4:M11)</f>
        <v>12</v>
      </c>
      <c r="N12" s="14">
        <f t="shared" si="6"/>
        <v>0.05454545454545454</v>
      </c>
      <c r="O12" s="49">
        <f>SUM(O4:O11)</f>
        <v>40</v>
      </c>
      <c r="P12" s="14">
        <f t="shared" si="7"/>
        <v>0.18181818181818182</v>
      </c>
      <c r="Q12" s="16">
        <f t="shared" si="8"/>
        <v>0.2597402597402597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55</v>
      </c>
      <c r="C14" s="85">
        <f aca="true" t="shared" si="9" ref="C14:C23">SUM(D14+F14+H14)</f>
        <v>60</v>
      </c>
      <c r="D14" s="45">
        <v>43</v>
      </c>
      <c r="E14" s="14">
        <f aca="true" t="shared" si="10" ref="E14:E24">D14/C14</f>
        <v>0.7166666666666667</v>
      </c>
      <c r="F14" s="53">
        <v>11</v>
      </c>
      <c r="G14" s="15">
        <f aca="true" t="shared" si="11" ref="G14:G24">F14/C14</f>
        <v>0.18333333333333332</v>
      </c>
      <c r="H14" s="45">
        <v>6</v>
      </c>
      <c r="I14" s="15">
        <f aca="true" t="shared" si="12" ref="I14:I24">H14/C14</f>
        <v>0.1</v>
      </c>
      <c r="J14" s="85">
        <f aca="true" t="shared" si="13" ref="J14:J23">SUM(K14+M14+O14)</f>
        <v>11</v>
      </c>
      <c r="K14" s="45">
        <v>10</v>
      </c>
      <c r="L14" s="14">
        <f aca="true" t="shared" si="14" ref="L14:L24">K14/J14</f>
        <v>0.9090909090909091</v>
      </c>
      <c r="M14" s="53">
        <v>0</v>
      </c>
      <c r="N14" s="14">
        <f aca="true" t="shared" si="15" ref="N14:N24">M14/J14</f>
        <v>0</v>
      </c>
      <c r="O14" s="53">
        <v>1</v>
      </c>
      <c r="P14" s="14">
        <f aca="true" t="shared" si="16" ref="P14:P24">O14/J14</f>
        <v>0.09090909090909091</v>
      </c>
      <c r="Q14" s="15">
        <f aca="true" t="shared" si="17" ref="Q14:Q24">J14/C14</f>
        <v>0.18333333333333332</v>
      </c>
    </row>
    <row r="15" spans="1:17" ht="15">
      <c r="A15" s="13" t="s">
        <v>25</v>
      </c>
      <c r="B15" s="45"/>
      <c r="C15" s="85">
        <f t="shared" si="9"/>
        <v>0</v>
      </c>
      <c r="D15" s="45"/>
      <c r="E15" s="14" t="e">
        <f t="shared" si="10"/>
        <v>#DIV/0!</v>
      </c>
      <c r="F15" s="53"/>
      <c r="G15" s="15" t="e">
        <f t="shared" si="11"/>
        <v>#DIV/0!</v>
      </c>
      <c r="H15" s="45"/>
      <c r="I15" s="15" t="e">
        <f t="shared" si="12"/>
        <v>#DIV/0!</v>
      </c>
      <c r="J15" s="85">
        <f t="shared" si="13"/>
        <v>0</v>
      </c>
      <c r="K15" s="45"/>
      <c r="L15" s="14" t="e">
        <f t="shared" si="14"/>
        <v>#DIV/0!</v>
      </c>
      <c r="M15" s="53"/>
      <c r="N15" s="14" t="e">
        <f t="shared" si="15"/>
        <v>#DIV/0!</v>
      </c>
      <c r="O15" s="53"/>
      <c r="P15" s="14" t="e">
        <f t="shared" si="16"/>
        <v>#DIV/0!</v>
      </c>
      <c r="Q15" s="15" t="e">
        <f t="shared" si="17"/>
        <v>#DIV/0!</v>
      </c>
    </row>
    <row r="16" spans="1:17" ht="15">
      <c r="A16" s="13" t="s">
        <v>26</v>
      </c>
      <c r="B16" s="45">
        <v>0</v>
      </c>
      <c r="C16" s="85">
        <f>SUM(D16+F16+H16)</f>
        <v>2</v>
      </c>
      <c r="D16" s="45">
        <v>0</v>
      </c>
      <c r="E16" s="14">
        <f t="shared" si="10"/>
        <v>0</v>
      </c>
      <c r="F16" s="53">
        <v>2</v>
      </c>
      <c r="G16" s="15">
        <f t="shared" si="11"/>
        <v>1</v>
      </c>
      <c r="H16" s="45">
        <v>0</v>
      </c>
      <c r="I16" s="15">
        <f t="shared" si="12"/>
        <v>0</v>
      </c>
      <c r="J16" s="85">
        <f t="shared" si="13"/>
        <v>1</v>
      </c>
      <c r="K16" s="45">
        <v>0</v>
      </c>
      <c r="L16" s="14">
        <f t="shared" si="14"/>
        <v>0</v>
      </c>
      <c r="M16" s="53">
        <v>1</v>
      </c>
      <c r="N16" s="14">
        <f t="shared" si="15"/>
        <v>1</v>
      </c>
      <c r="O16" s="53">
        <v>0</v>
      </c>
      <c r="P16" s="14">
        <f t="shared" si="16"/>
        <v>0</v>
      </c>
      <c r="Q16" s="15">
        <f t="shared" si="17"/>
        <v>0.5</v>
      </c>
    </row>
    <row r="17" spans="1:17" ht="15">
      <c r="A17" s="13" t="s">
        <v>27</v>
      </c>
      <c r="B17" s="45">
        <v>24</v>
      </c>
      <c r="C17" s="85">
        <f t="shared" si="9"/>
        <v>19</v>
      </c>
      <c r="D17" s="45">
        <v>11</v>
      </c>
      <c r="E17" s="14">
        <f t="shared" si="10"/>
        <v>0.5789473684210527</v>
      </c>
      <c r="F17" s="53">
        <v>6</v>
      </c>
      <c r="G17" s="15">
        <f t="shared" si="11"/>
        <v>0.3157894736842105</v>
      </c>
      <c r="H17" s="45">
        <v>2</v>
      </c>
      <c r="I17" s="15">
        <f t="shared" si="12"/>
        <v>0.10526315789473684</v>
      </c>
      <c r="J17" s="85">
        <f t="shared" si="13"/>
        <v>1</v>
      </c>
      <c r="K17" s="45">
        <v>0</v>
      </c>
      <c r="L17" s="14">
        <f t="shared" si="14"/>
        <v>0</v>
      </c>
      <c r="M17" s="53">
        <v>1</v>
      </c>
      <c r="N17" s="14">
        <f t="shared" si="15"/>
        <v>1</v>
      </c>
      <c r="O17" s="53">
        <v>0</v>
      </c>
      <c r="P17" s="14">
        <f t="shared" si="16"/>
        <v>0</v>
      </c>
      <c r="Q17" s="15">
        <f t="shared" si="17"/>
        <v>0.05263157894736842</v>
      </c>
    </row>
    <row r="18" spans="1:17" ht="15">
      <c r="A18" s="13" t="s">
        <v>91</v>
      </c>
      <c r="B18" s="45">
        <v>1016</v>
      </c>
      <c r="C18" s="85">
        <f t="shared" si="9"/>
        <v>1009</v>
      </c>
      <c r="D18" s="45">
        <v>778</v>
      </c>
      <c r="E18" s="14">
        <f t="shared" si="10"/>
        <v>0.7710604558969276</v>
      </c>
      <c r="F18" s="53">
        <v>159</v>
      </c>
      <c r="G18" s="15">
        <f t="shared" si="11"/>
        <v>0.15758176412289396</v>
      </c>
      <c r="H18" s="45">
        <v>72</v>
      </c>
      <c r="I18" s="15">
        <f t="shared" si="12"/>
        <v>0.07135777998017839</v>
      </c>
      <c r="J18" s="85">
        <f t="shared" si="13"/>
        <v>255</v>
      </c>
      <c r="K18" s="45">
        <v>172</v>
      </c>
      <c r="L18" s="14">
        <f t="shared" si="14"/>
        <v>0.6745098039215687</v>
      </c>
      <c r="M18" s="53">
        <v>38</v>
      </c>
      <c r="N18" s="14">
        <f t="shared" si="15"/>
        <v>0.14901960784313725</v>
      </c>
      <c r="O18" s="53">
        <v>45</v>
      </c>
      <c r="P18" s="14">
        <f t="shared" si="16"/>
        <v>0.17647058823529413</v>
      </c>
      <c r="Q18" s="15">
        <f t="shared" si="17"/>
        <v>0.2527254707631318</v>
      </c>
    </row>
    <row r="19" spans="1:17" ht="15">
      <c r="A19" s="13" t="s">
        <v>90</v>
      </c>
      <c r="B19" s="45">
        <v>57</v>
      </c>
      <c r="C19" s="85">
        <f t="shared" si="9"/>
        <v>32</v>
      </c>
      <c r="D19" s="45">
        <v>27</v>
      </c>
      <c r="E19" s="14">
        <f t="shared" si="10"/>
        <v>0.84375</v>
      </c>
      <c r="F19" s="53">
        <v>2</v>
      </c>
      <c r="G19" s="15">
        <f t="shared" si="11"/>
        <v>0.0625</v>
      </c>
      <c r="H19" s="45">
        <v>3</v>
      </c>
      <c r="I19" s="15">
        <f t="shared" si="12"/>
        <v>0.09375</v>
      </c>
      <c r="J19" s="85">
        <f t="shared" si="13"/>
        <v>1</v>
      </c>
      <c r="K19" s="45">
        <v>1</v>
      </c>
      <c r="L19" s="14">
        <f t="shared" si="14"/>
        <v>1</v>
      </c>
      <c r="M19" s="53">
        <v>0</v>
      </c>
      <c r="N19" s="14">
        <f t="shared" si="15"/>
        <v>0</v>
      </c>
      <c r="O19" s="53">
        <v>0</v>
      </c>
      <c r="P19" s="14">
        <f t="shared" si="16"/>
        <v>0</v>
      </c>
      <c r="Q19" s="15">
        <f t="shared" si="17"/>
        <v>0.03125</v>
      </c>
    </row>
    <row r="20" spans="1:17" ht="15">
      <c r="A20" s="13" t="s">
        <v>28</v>
      </c>
      <c r="B20" s="45">
        <v>63</v>
      </c>
      <c r="C20" s="85">
        <f t="shared" si="9"/>
        <v>39</v>
      </c>
      <c r="D20" s="45">
        <v>37</v>
      </c>
      <c r="E20" s="14">
        <f t="shared" si="10"/>
        <v>0.9487179487179487</v>
      </c>
      <c r="F20" s="53">
        <v>1</v>
      </c>
      <c r="G20" s="15">
        <f t="shared" si="11"/>
        <v>0.02564102564102564</v>
      </c>
      <c r="H20" s="45">
        <v>1</v>
      </c>
      <c r="I20" s="15">
        <f t="shared" si="12"/>
        <v>0.02564102564102564</v>
      </c>
      <c r="J20" s="85">
        <f t="shared" si="13"/>
        <v>0</v>
      </c>
      <c r="K20" s="45">
        <v>0</v>
      </c>
      <c r="L20" s="14" t="e">
        <f t="shared" si="14"/>
        <v>#DIV/0!</v>
      </c>
      <c r="M20" s="53">
        <v>0</v>
      </c>
      <c r="N20" s="14" t="e">
        <f t="shared" si="15"/>
        <v>#DIV/0!</v>
      </c>
      <c r="O20" s="53">
        <v>0</v>
      </c>
      <c r="P20" s="14" t="e">
        <f t="shared" si="16"/>
        <v>#DIV/0!</v>
      </c>
      <c r="Q20" s="15">
        <f t="shared" si="17"/>
        <v>0</v>
      </c>
    </row>
    <row r="21" spans="1:17" ht="15">
      <c r="A21" s="13" t="s">
        <v>29</v>
      </c>
      <c r="B21" s="45">
        <v>51</v>
      </c>
      <c r="C21" s="85">
        <f t="shared" si="9"/>
        <v>50</v>
      </c>
      <c r="D21" s="45">
        <v>44</v>
      </c>
      <c r="E21" s="14">
        <f t="shared" si="10"/>
        <v>0.88</v>
      </c>
      <c r="F21" s="53">
        <v>4</v>
      </c>
      <c r="G21" s="15">
        <f t="shared" si="11"/>
        <v>0.08</v>
      </c>
      <c r="H21" s="45">
        <v>2</v>
      </c>
      <c r="I21" s="15">
        <f t="shared" si="12"/>
        <v>0.04</v>
      </c>
      <c r="J21" s="85">
        <f t="shared" si="13"/>
        <v>4</v>
      </c>
      <c r="K21" s="45">
        <v>4</v>
      </c>
      <c r="L21" s="14">
        <f t="shared" si="14"/>
        <v>1</v>
      </c>
      <c r="M21" s="53">
        <v>0</v>
      </c>
      <c r="N21" s="14">
        <f t="shared" si="15"/>
        <v>0</v>
      </c>
      <c r="O21" s="53">
        <v>0</v>
      </c>
      <c r="P21" s="14">
        <f t="shared" si="16"/>
        <v>0</v>
      </c>
      <c r="Q21" s="15">
        <f t="shared" si="17"/>
        <v>0.08</v>
      </c>
    </row>
    <row r="22" spans="1:17" ht="15">
      <c r="A22" s="13" t="s">
        <v>30</v>
      </c>
      <c r="B22" s="45">
        <v>39</v>
      </c>
      <c r="C22" s="85">
        <f t="shared" si="9"/>
        <v>57</v>
      </c>
      <c r="D22" s="45">
        <v>40</v>
      </c>
      <c r="E22" s="14">
        <f t="shared" si="10"/>
        <v>0.7017543859649122</v>
      </c>
      <c r="F22" s="53">
        <v>10</v>
      </c>
      <c r="G22" s="15">
        <f t="shared" si="11"/>
        <v>0.17543859649122806</v>
      </c>
      <c r="H22" s="45">
        <v>7</v>
      </c>
      <c r="I22" s="15">
        <f t="shared" si="12"/>
        <v>0.12280701754385964</v>
      </c>
      <c r="J22" s="85">
        <f t="shared" si="13"/>
        <v>2</v>
      </c>
      <c r="K22" s="45">
        <v>2</v>
      </c>
      <c r="L22" s="14">
        <f t="shared" si="14"/>
        <v>1</v>
      </c>
      <c r="M22" s="53">
        <v>0</v>
      </c>
      <c r="N22" s="14">
        <f t="shared" si="15"/>
        <v>0</v>
      </c>
      <c r="O22" s="53">
        <v>0</v>
      </c>
      <c r="P22" s="14">
        <f t="shared" si="16"/>
        <v>0</v>
      </c>
      <c r="Q22" s="15">
        <f t="shared" si="17"/>
        <v>0.03508771929824561</v>
      </c>
    </row>
    <row r="23" spans="1:17" ht="15">
      <c r="A23" s="13" t="s">
        <v>31</v>
      </c>
      <c r="B23" s="45"/>
      <c r="C23" s="85">
        <f t="shared" si="9"/>
        <v>0</v>
      </c>
      <c r="D23" s="45"/>
      <c r="E23" s="14" t="e">
        <f t="shared" si="10"/>
        <v>#DIV/0!</v>
      </c>
      <c r="F23" s="53"/>
      <c r="G23" s="15" t="e">
        <f t="shared" si="11"/>
        <v>#DIV/0!</v>
      </c>
      <c r="H23" s="45"/>
      <c r="I23" s="15" t="e">
        <f t="shared" si="12"/>
        <v>#DIV/0!</v>
      </c>
      <c r="J23" s="85">
        <f t="shared" si="13"/>
        <v>0</v>
      </c>
      <c r="K23" s="45"/>
      <c r="L23" s="14" t="e">
        <f t="shared" si="14"/>
        <v>#DIV/0!</v>
      </c>
      <c r="M23" s="53"/>
      <c r="N23" s="14" t="e">
        <f t="shared" si="15"/>
        <v>#DIV/0!</v>
      </c>
      <c r="O23" s="53"/>
      <c r="P23" s="14" t="e">
        <f t="shared" si="16"/>
        <v>#DIV/0!</v>
      </c>
      <c r="Q23" s="15" t="e">
        <f t="shared" si="17"/>
        <v>#DIV/0!</v>
      </c>
    </row>
    <row r="24" spans="1:17" ht="15.75">
      <c r="A24" s="7" t="s">
        <v>32</v>
      </c>
      <c r="B24" s="49">
        <f>SUM(B14:B23)</f>
        <v>1305</v>
      </c>
      <c r="C24" s="49">
        <f>SUM(C14:C23)</f>
        <v>1268</v>
      </c>
      <c r="D24" s="49">
        <f>SUM(D14:D23)</f>
        <v>980</v>
      </c>
      <c r="E24" s="14">
        <f t="shared" si="10"/>
        <v>0.7728706624605678</v>
      </c>
      <c r="F24" s="49">
        <f>SUM(F14:F23)</f>
        <v>195</v>
      </c>
      <c r="G24" s="15">
        <f t="shared" si="11"/>
        <v>0.15378548895899052</v>
      </c>
      <c r="H24" s="49">
        <f>SUM(H14:H23)</f>
        <v>93</v>
      </c>
      <c r="I24" s="15">
        <f t="shared" si="12"/>
        <v>0.07334384858044164</v>
      </c>
      <c r="J24" s="49">
        <f>SUM(J14:J23)</f>
        <v>275</v>
      </c>
      <c r="K24" s="49">
        <f>SUM(K14:K23)</f>
        <v>189</v>
      </c>
      <c r="L24" s="14">
        <f t="shared" si="14"/>
        <v>0.6872727272727273</v>
      </c>
      <c r="M24" s="49">
        <f>SUM(M14:M23)</f>
        <v>40</v>
      </c>
      <c r="N24" s="14">
        <f t="shared" si="15"/>
        <v>0.14545454545454545</v>
      </c>
      <c r="O24" s="49">
        <f>SUM(O14:O23)</f>
        <v>46</v>
      </c>
      <c r="P24" s="14">
        <f t="shared" si="16"/>
        <v>0.16727272727272727</v>
      </c>
      <c r="Q24" s="16">
        <f t="shared" si="17"/>
        <v>0.21687697160883282</v>
      </c>
    </row>
    <row r="25" spans="1:17" ht="15">
      <c r="A25" s="17"/>
      <c r="B25" s="47"/>
      <c r="C25" s="47"/>
      <c r="D25" s="47"/>
      <c r="E25" s="18"/>
      <c r="F25" s="54"/>
      <c r="G25" s="19"/>
      <c r="H25" s="55"/>
      <c r="I25" s="19"/>
      <c r="J25" s="47"/>
      <c r="K25" s="47"/>
      <c r="L25" s="18"/>
      <c r="M25" s="54"/>
      <c r="N25" s="18"/>
      <c r="O25" s="54"/>
      <c r="P25" s="18"/>
      <c r="Q25" s="19"/>
    </row>
    <row r="26" spans="1:17" ht="15">
      <c r="A26" s="13" t="s">
        <v>33</v>
      </c>
      <c r="B26" s="45">
        <v>47</v>
      </c>
      <c r="C26" s="85">
        <f aca="true" t="shared" si="18" ref="C26:C33">SUM(D26+F26+H26)</f>
        <v>31</v>
      </c>
      <c r="D26" s="45">
        <v>29</v>
      </c>
      <c r="E26" s="14">
        <f aca="true" t="shared" si="19" ref="E26:E34">D26/C26</f>
        <v>0.9354838709677419</v>
      </c>
      <c r="F26" s="53">
        <v>0</v>
      </c>
      <c r="G26" s="15">
        <f aca="true" t="shared" si="20" ref="G26:G34">F26/C26</f>
        <v>0</v>
      </c>
      <c r="H26" s="45">
        <v>2</v>
      </c>
      <c r="I26" s="15">
        <f aca="true" t="shared" si="21" ref="I26:I34">H26/C26</f>
        <v>0.06451612903225806</v>
      </c>
      <c r="J26" s="85">
        <f aca="true" t="shared" si="22" ref="J26:J33">SUM(K26+M26+O26)</f>
        <v>3</v>
      </c>
      <c r="K26" s="45">
        <v>3</v>
      </c>
      <c r="L26" s="14">
        <f aca="true" t="shared" si="23" ref="L26:L34">K26/J26</f>
        <v>1</v>
      </c>
      <c r="M26" s="53">
        <v>0</v>
      </c>
      <c r="N26" s="14">
        <f aca="true" t="shared" si="24" ref="N26:N34">M26/J26</f>
        <v>0</v>
      </c>
      <c r="O26" s="53">
        <v>0</v>
      </c>
      <c r="P26" s="14">
        <f aca="true" t="shared" si="25" ref="P26:P34">O26/J26</f>
        <v>0</v>
      </c>
      <c r="Q26" s="15">
        <f aca="true" t="shared" si="26" ref="Q26:Q34">J26/C26</f>
        <v>0.0967741935483871</v>
      </c>
    </row>
    <row r="27" spans="1:17" ht="15">
      <c r="A27" s="13" t="s">
        <v>34</v>
      </c>
      <c r="B27" s="45">
        <v>48</v>
      </c>
      <c r="C27" s="85">
        <f t="shared" si="18"/>
        <v>34</v>
      </c>
      <c r="D27" s="45">
        <v>34</v>
      </c>
      <c r="E27" s="14">
        <f t="shared" si="19"/>
        <v>1</v>
      </c>
      <c r="F27" s="53">
        <v>0</v>
      </c>
      <c r="G27" s="15">
        <f t="shared" si="20"/>
        <v>0</v>
      </c>
      <c r="H27" s="45">
        <v>0</v>
      </c>
      <c r="I27" s="15">
        <f t="shared" si="21"/>
        <v>0</v>
      </c>
      <c r="J27" s="85">
        <f t="shared" si="22"/>
        <v>7</v>
      </c>
      <c r="K27" s="45">
        <v>7</v>
      </c>
      <c r="L27" s="14">
        <f t="shared" si="23"/>
        <v>1</v>
      </c>
      <c r="M27" s="53">
        <v>0</v>
      </c>
      <c r="N27" s="14">
        <f t="shared" si="24"/>
        <v>0</v>
      </c>
      <c r="O27" s="53">
        <v>0</v>
      </c>
      <c r="P27" s="14">
        <f t="shared" si="25"/>
        <v>0</v>
      </c>
      <c r="Q27" s="15">
        <f t="shared" si="26"/>
        <v>0.20588235294117646</v>
      </c>
    </row>
    <row r="28" spans="1:17" ht="15">
      <c r="A28" s="13" t="s">
        <v>35</v>
      </c>
      <c r="B28" s="45">
        <v>43</v>
      </c>
      <c r="C28" s="85">
        <f t="shared" si="18"/>
        <v>37</v>
      </c>
      <c r="D28" s="45">
        <v>35</v>
      </c>
      <c r="E28" s="14">
        <f t="shared" si="19"/>
        <v>0.9459459459459459</v>
      </c>
      <c r="F28" s="53">
        <v>2</v>
      </c>
      <c r="G28" s="15">
        <f t="shared" si="20"/>
        <v>0.05405405405405406</v>
      </c>
      <c r="H28" s="45">
        <v>0</v>
      </c>
      <c r="I28" s="15">
        <f t="shared" si="21"/>
        <v>0</v>
      </c>
      <c r="J28" s="85">
        <f t="shared" si="22"/>
        <v>5</v>
      </c>
      <c r="K28" s="45">
        <v>4</v>
      </c>
      <c r="L28" s="14">
        <f t="shared" si="23"/>
        <v>0.8</v>
      </c>
      <c r="M28" s="53">
        <v>1</v>
      </c>
      <c r="N28" s="14">
        <f t="shared" si="24"/>
        <v>0.2</v>
      </c>
      <c r="O28" s="53">
        <v>0</v>
      </c>
      <c r="P28" s="14">
        <f t="shared" si="25"/>
        <v>0</v>
      </c>
      <c r="Q28" s="15">
        <f t="shared" si="26"/>
        <v>0.13513513513513514</v>
      </c>
    </row>
    <row r="29" spans="1:17" ht="15">
      <c r="A29" s="13" t="s">
        <v>36</v>
      </c>
      <c r="B29" s="45">
        <v>47</v>
      </c>
      <c r="C29" s="85">
        <f t="shared" si="18"/>
        <v>38</v>
      </c>
      <c r="D29" s="45">
        <v>34</v>
      </c>
      <c r="E29" s="14">
        <f t="shared" si="19"/>
        <v>0.8947368421052632</v>
      </c>
      <c r="F29" s="53">
        <v>1</v>
      </c>
      <c r="G29" s="15">
        <f t="shared" si="20"/>
        <v>0.02631578947368421</v>
      </c>
      <c r="H29" s="45">
        <v>3</v>
      </c>
      <c r="I29" s="15">
        <f t="shared" si="21"/>
        <v>0.07894736842105263</v>
      </c>
      <c r="J29" s="85">
        <f t="shared" si="22"/>
        <v>3</v>
      </c>
      <c r="K29" s="45">
        <v>1</v>
      </c>
      <c r="L29" s="14">
        <f t="shared" si="23"/>
        <v>0.3333333333333333</v>
      </c>
      <c r="M29" s="53">
        <v>0</v>
      </c>
      <c r="N29" s="14">
        <f t="shared" si="24"/>
        <v>0</v>
      </c>
      <c r="O29" s="53">
        <v>2</v>
      </c>
      <c r="P29" s="14">
        <f t="shared" si="25"/>
        <v>0.6666666666666666</v>
      </c>
      <c r="Q29" s="15">
        <f t="shared" si="26"/>
        <v>0.07894736842105263</v>
      </c>
    </row>
    <row r="30" spans="1:17" ht="15">
      <c r="A30" s="13" t="s">
        <v>37</v>
      </c>
      <c r="B30" s="45">
        <v>28</v>
      </c>
      <c r="C30" s="85">
        <f t="shared" si="18"/>
        <v>25</v>
      </c>
      <c r="D30" s="45">
        <v>25</v>
      </c>
      <c r="E30" s="14">
        <f t="shared" si="19"/>
        <v>1</v>
      </c>
      <c r="F30" s="53">
        <v>0</v>
      </c>
      <c r="G30" s="15">
        <f t="shared" si="20"/>
        <v>0</v>
      </c>
      <c r="H30" s="45">
        <v>0</v>
      </c>
      <c r="I30" s="15">
        <f t="shared" si="21"/>
        <v>0</v>
      </c>
      <c r="J30" s="85">
        <f t="shared" si="22"/>
        <v>0</v>
      </c>
      <c r="K30" s="45">
        <v>0</v>
      </c>
      <c r="L30" s="14" t="e">
        <f t="shared" si="23"/>
        <v>#DIV/0!</v>
      </c>
      <c r="M30" s="53">
        <v>0</v>
      </c>
      <c r="N30" s="14" t="e">
        <f t="shared" si="24"/>
        <v>#DIV/0!</v>
      </c>
      <c r="O30" s="53">
        <v>0</v>
      </c>
      <c r="P30" s="14" t="e">
        <f t="shared" si="25"/>
        <v>#DIV/0!</v>
      </c>
      <c r="Q30" s="15">
        <f t="shared" si="26"/>
        <v>0</v>
      </c>
    </row>
    <row r="31" spans="1:17" ht="15">
      <c r="A31" s="13" t="s">
        <v>38</v>
      </c>
      <c r="B31" s="45">
        <v>51</v>
      </c>
      <c r="C31" s="85">
        <f t="shared" si="18"/>
        <v>43</v>
      </c>
      <c r="D31" s="45">
        <v>42</v>
      </c>
      <c r="E31" s="14">
        <f t="shared" si="19"/>
        <v>0.9767441860465116</v>
      </c>
      <c r="F31" s="53">
        <v>1</v>
      </c>
      <c r="G31" s="15">
        <f t="shared" si="20"/>
        <v>0.023255813953488372</v>
      </c>
      <c r="H31" s="45">
        <v>0</v>
      </c>
      <c r="I31" s="15">
        <f t="shared" si="21"/>
        <v>0</v>
      </c>
      <c r="J31" s="85">
        <f t="shared" si="22"/>
        <v>16</v>
      </c>
      <c r="K31" s="45">
        <v>15</v>
      </c>
      <c r="L31" s="14">
        <f t="shared" si="23"/>
        <v>0.9375</v>
      </c>
      <c r="M31" s="53">
        <v>1</v>
      </c>
      <c r="N31" s="14">
        <f t="shared" si="24"/>
        <v>0.0625</v>
      </c>
      <c r="O31" s="53">
        <v>0</v>
      </c>
      <c r="P31" s="14">
        <f t="shared" si="25"/>
        <v>0</v>
      </c>
      <c r="Q31" s="15">
        <f t="shared" si="26"/>
        <v>0.37209302325581395</v>
      </c>
    </row>
    <row r="32" spans="1:17" ht="15">
      <c r="A32" s="13" t="s">
        <v>39</v>
      </c>
      <c r="B32" s="45">
        <v>271</v>
      </c>
      <c r="C32" s="85">
        <f t="shared" si="18"/>
        <v>250</v>
      </c>
      <c r="D32" s="45">
        <v>211</v>
      </c>
      <c r="E32" s="14">
        <f t="shared" si="19"/>
        <v>0.844</v>
      </c>
      <c r="F32" s="53">
        <v>10</v>
      </c>
      <c r="G32" s="15">
        <f t="shared" si="20"/>
        <v>0.04</v>
      </c>
      <c r="H32" s="45">
        <v>29</v>
      </c>
      <c r="I32" s="15">
        <f t="shared" si="21"/>
        <v>0.116</v>
      </c>
      <c r="J32" s="85">
        <f t="shared" si="22"/>
        <v>90</v>
      </c>
      <c r="K32" s="45">
        <v>68</v>
      </c>
      <c r="L32" s="14">
        <f t="shared" si="23"/>
        <v>0.7555555555555555</v>
      </c>
      <c r="M32" s="53">
        <v>8</v>
      </c>
      <c r="N32" s="14">
        <f t="shared" si="24"/>
        <v>0.08888888888888889</v>
      </c>
      <c r="O32" s="53">
        <v>14</v>
      </c>
      <c r="P32" s="14">
        <f t="shared" si="25"/>
        <v>0.15555555555555556</v>
      </c>
      <c r="Q32" s="15">
        <f t="shared" si="26"/>
        <v>0.36</v>
      </c>
    </row>
    <row r="33" spans="1:17" ht="15">
      <c r="A33" s="13" t="s">
        <v>41</v>
      </c>
      <c r="B33" s="45"/>
      <c r="C33" s="85">
        <f t="shared" si="18"/>
        <v>0</v>
      </c>
      <c r="D33" s="45"/>
      <c r="E33" s="14" t="e">
        <f t="shared" si="19"/>
        <v>#DIV/0!</v>
      </c>
      <c r="F33" s="53"/>
      <c r="G33" s="15" t="e">
        <f t="shared" si="20"/>
        <v>#DIV/0!</v>
      </c>
      <c r="H33" s="45"/>
      <c r="I33" s="15" t="e">
        <f t="shared" si="21"/>
        <v>#DIV/0!</v>
      </c>
      <c r="J33" s="85">
        <f t="shared" si="22"/>
        <v>0</v>
      </c>
      <c r="K33" s="45"/>
      <c r="L33" s="14" t="e">
        <f t="shared" si="23"/>
        <v>#DIV/0!</v>
      </c>
      <c r="M33" s="53"/>
      <c r="N33" s="14" t="e">
        <f t="shared" si="24"/>
        <v>#DIV/0!</v>
      </c>
      <c r="O33" s="53"/>
      <c r="P33" s="14" t="e">
        <f t="shared" si="25"/>
        <v>#DIV/0!</v>
      </c>
      <c r="Q33" s="15" t="e">
        <f t="shared" si="26"/>
        <v>#DIV/0!</v>
      </c>
    </row>
    <row r="34" spans="1:17" ht="15.75">
      <c r="A34" s="7" t="s">
        <v>42</v>
      </c>
      <c r="B34" s="49">
        <f>SUM(B26:B33)</f>
        <v>535</v>
      </c>
      <c r="C34" s="49">
        <f>SUM(C26:C33)</f>
        <v>458</v>
      </c>
      <c r="D34" s="49">
        <f>SUM(D26:D33)</f>
        <v>410</v>
      </c>
      <c r="E34" s="14">
        <f t="shared" si="19"/>
        <v>0.8951965065502183</v>
      </c>
      <c r="F34" s="49">
        <f>SUM(F26:F33)</f>
        <v>14</v>
      </c>
      <c r="G34" s="15">
        <f t="shared" si="20"/>
        <v>0.03056768558951965</v>
      </c>
      <c r="H34" s="49">
        <f>SUM(H26:H33)</f>
        <v>34</v>
      </c>
      <c r="I34" s="15">
        <f t="shared" si="21"/>
        <v>0.07423580786026202</v>
      </c>
      <c r="J34" s="49">
        <f>SUM(J26:J33)</f>
        <v>124</v>
      </c>
      <c r="K34" s="49">
        <f>SUM(K26:K33)</f>
        <v>98</v>
      </c>
      <c r="L34" s="14">
        <f t="shared" si="23"/>
        <v>0.7903225806451613</v>
      </c>
      <c r="M34" s="49">
        <f>SUM(M26:M33)</f>
        <v>10</v>
      </c>
      <c r="N34" s="14">
        <f t="shared" si="24"/>
        <v>0.08064516129032258</v>
      </c>
      <c r="O34" s="49">
        <f>SUM(O26:O33)</f>
        <v>16</v>
      </c>
      <c r="P34" s="14">
        <f t="shared" si="25"/>
        <v>0.12903225806451613</v>
      </c>
      <c r="Q34" s="16">
        <f t="shared" si="26"/>
        <v>0.27074235807860264</v>
      </c>
    </row>
    <row r="35" spans="1:17" ht="15.75">
      <c r="A35" s="23"/>
      <c r="B35" s="48"/>
      <c r="C35" s="48"/>
      <c r="D35" s="48"/>
      <c r="E35" s="24"/>
      <c r="F35" s="48"/>
      <c r="G35" s="25"/>
      <c r="H35" s="48"/>
      <c r="I35" s="25"/>
      <c r="J35" s="48"/>
      <c r="K35" s="48"/>
      <c r="L35" s="24"/>
      <c r="M35" s="48"/>
      <c r="N35" s="24"/>
      <c r="O35" s="48"/>
      <c r="P35" s="24"/>
      <c r="Q35" s="26"/>
    </row>
    <row r="36" spans="1:17" ht="15.75">
      <c r="A36" s="7" t="s">
        <v>43</v>
      </c>
      <c r="B36" s="49">
        <f>B12+B24+B34</f>
        <v>2728</v>
      </c>
      <c r="C36" s="49">
        <f>C12+C24+C34</f>
        <v>2573</v>
      </c>
      <c r="D36" s="49">
        <f>D12+D24+D34</f>
        <v>2093</v>
      </c>
      <c r="E36" s="14">
        <f>D36/C36</f>
        <v>0.813447337738049</v>
      </c>
      <c r="F36" s="49">
        <f>F12+F24+F34</f>
        <v>256</v>
      </c>
      <c r="G36" s="15">
        <f>F36/C36</f>
        <v>0.09949475320637388</v>
      </c>
      <c r="H36" s="49">
        <f>H12+H24+H34</f>
        <v>224</v>
      </c>
      <c r="I36" s="15">
        <f>H36/C36</f>
        <v>0.08705790905557714</v>
      </c>
      <c r="J36" s="49">
        <f>J12+J24+J34</f>
        <v>619</v>
      </c>
      <c r="K36" s="49">
        <f>K12+K24+K34</f>
        <v>455</v>
      </c>
      <c r="L36" s="14">
        <f>K36/J36</f>
        <v>0.7350565428109854</v>
      </c>
      <c r="M36" s="49">
        <f>M12+M24+M34</f>
        <v>62</v>
      </c>
      <c r="N36" s="14">
        <f>M36/J36</f>
        <v>0.10016155088852989</v>
      </c>
      <c r="O36" s="49">
        <f>O12+O24+O34</f>
        <v>102</v>
      </c>
      <c r="P36" s="14">
        <f>O36/J36</f>
        <v>0.16478190630048464</v>
      </c>
      <c r="Q36" s="16">
        <f>J36/C36</f>
        <v>0.24057520404197436</v>
      </c>
    </row>
    <row r="37" spans="1:17" ht="15.75">
      <c r="A37" s="23"/>
      <c r="B37" s="48"/>
      <c r="C37" s="48"/>
      <c r="D37" s="48"/>
      <c r="E37" s="24"/>
      <c r="F37" s="48"/>
      <c r="G37" s="25"/>
      <c r="H37" s="48"/>
      <c r="I37" s="25"/>
      <c r="J37" s="48"/>
      <c r="K37" s="48"/>
      <c r="L37" s="24"/>
      <c r="M37" s="48"/>
      <c r="N37" s="24"/>
      <c r="O37" s="48"/>
      <c r="P37" s="24"/>
      <c r="Q37" s="26"/>
    </row>
    <row r="38" spans="1:17" ht="15">
      <c r="A38" s="13" t="s">
        <v>44</v>
      </c>
      <c r="B38" s="45"/>
      <c r="C38" s="85">
        <f>SUM(D38+F38+H38)</f>
        <v>0</v>
      </c>
      <c r="D38" s="45"/>
      <c r="E38" s="14" t="e">
        <f>D38/C38</f>
        <v>#DIV/0!</v>
      </c>
      <c r="F38" s="53"/>
      <c r="G38" s="15" t="e">
        <f>F38/C38</f>
        <v>#DIV/0!</v>
      </c>
      <c r="H38" s="45"/>
      <c r="I38" s="15" t="e">
        <f>H38/C38</f>
        <v>#DIV/0!</v>
      </c>
      <c r="J38" s="85">
        <f>SUM(K38+M38+O38)</f>
        <v>0</v>
      </c>
      <c r="K38" s="45"/>
      <c r="L38" s="14" t="e">
        <f>K38/J38</f>
        <v>#DIV/0!</v>
      </c>
      <c r="M38" s="53"/>
      <c r="N38" s="14" t="e">
        <f>M38/J38</f>
        <v>#DIV/0!</v>
      </c>
      <c r="O38" s="53"/>
      <c r="P38" s="14" t="e">
        <f>O38/J38</f>
        <v>#DIV/0!</v>
      </c>
      <c r="Q38" s="15" t="e">
        <f>J38/C38</f>
        <v>#DIV/0!</v>
      </c>
    </row>
    <row r="39" spans="1:17" ht="15">
      <c r="A39" s="13" t="s">
        <v>45</v>
      </c>
      <c r="B39" s="45">
        <v>137</v>
      </c>
      <c r="C39" s="85">
        <f>SUM(D39+F39+H39)</f>
        <v>122</v>
      </c>
      <c r="D39" s="45">
        <v>108</v>
      </c>
      <c r="E39" s="14">
        <f>D39/C39</f>
        <v>0.8852459016393442</v>
      </c>
      <c r="F39" s="53">
        <v>11</v>
      </c>
      <c r="G39" s="15">
        <f>F39/C39</f>
        <v>0.09016393442622951</v>
      </c>
      <c r="H39" s="45">
        <v>3</v>
      </c>
      <c r="I39" s="15">
        <f>H39/C39</f>
        <v>0.02459016393442623</v>
      </c>
      <c r="J39" s="85">
        <f>SUM(K39+M39+O39)</f>
        <v>26</v>
      </c>
      <c r="K39" s="45">
        <v>21</v>
      </c>
      <c r="L39" s="14">
        <f>K39/J39</f>
        <v>0.8076923076923077</v>
      </c>
      <c r="M39" s="53">
        <v>4</v>
      </c>
      <c r="N39" s="14">
        <f>M39/J39</f>
        <v>0.15384615384615385</v>
      </c>
      <c r="O39" s="53">
        <v>1</v>
      </c>
      <c r="P39" s="14">
        <f>O39/J39</f>
        <v>0.038461538461538464</v>
      </c>
      <c r="Q39" s="15">
        <f>J39/C39</f>
        <v>0.21311475409836064</v>
      </c>
    </row>
    <row r="40" spans="1:17" ht="15">
      <c r="A40" s="13" t="s">
        <v>46</v>
      </c>
      <c r="B40" s="45">
        <v>199</v>
      </c>
      <c r="C40" s="85">
        <f>SUM(D40+F40+H40)</f>
        <v>179</v>
      </c>
      <c r="D40" s="45">
        <v>160</v>
      </c>
      <c r="E40" s="14">
        <f>D40/C40</f>
        <v>0.8938547486033519</v>
      </c>
      <c r="F40" s="53">
        <v>10</v>
      </c>
      <c r="G40" s="15">
        <f>F40/C40</f>
        <v>0.055865921787709494</v>
      </c>
      <c r="H40" s="45">
        <v>9</v>
      </c>
      <c r="I40" s="15">
        <f>H40/C40</f>
        <v>0.05027932960893855</v>
      </c>
      <c r="J40" s="85">
        <f>SUM(K40+M40+O40)</f>
        <v>39</v>
      </c>
      <c r="K40" s="45">
        <v>29</v>
      </c>
      <c r="L40" s="14">
        <f>K40/J40</f>
        <v>0.7435897435897436</v>
      </c>
      <c r="M40" s="53">
        <v>5</v>
      </c>
      <c r="N40" s="14">
        <f>M40/J40</f>
        <v>0.1282051282051282</v>
      </c>
      <c r="O40" s="53">
        <v>5</v>
      </c>
      <c r="P40" s="14">
        <f>O40/J40</f>
        <v>0.1282051282051282</v>
      </c>
      <c r="Q40" s="15">
        <f>J40/C40</f>
        <v>0.21787709497206703</v>
      </c>
    </row>
    <row r="41" spans="1:17" ht="15.75">
      <c r="A41" s="7" t="s">
        <v>47</v>
      </c>
      <c r="B41" s="49">
        <f>SUM(B38:B40)</f>
        <v>336</v>
      </c>
      <c r="C41" s="49">
        <f>SUM(C38:C40)</f>
        <v>301</v>
      </c>
      <c r="D41" s="49">
        <f>SUM(D38:D40)</f>
        <v>268</v>
      </c>
      <c r="E41" s="14">
        <f>D41/C41</f>
        <v>0.8903654485049833</v>
      </c>
      <c r="F41" s="49">
        <f>SUM(F38:F40)</f>
        <v>21</v>
      </c>
      <c r="G41" s="15">
        <f>F41/C41</f>
        <v>0.06976744186046512</v>
      </c>
      <c r="H41" s="49">
        <f>SUM(H38:H40)</f>
        <v>12</v>
      </c>
      <c r="I41" s="15">
        <f>H41/C41</f>
        <v>0.03986710963455149</v>
      </c>
      <c r="J41" s="49">
        <f>SUM(J38:J40)</f>
        <v>65</v>
      </c>
      <c r="K41" s="49">
        <f>SUM(K38:K40)</f>
        <v>50</v>
      </c>
      <c r="L41" s="14">
        <f>K41/J41</f>
        <v>0.7692307692307693</v>
      </c>
      <c r="M41" s="49">
        <f>SUM(M38:M40)</f>
        <v>9</v>
      </c>
      <c r="N41" s="14">
        <f>M41/J41</f>
        <v>0.13846153846153847</v>
      </c>
      <c r="O41" s="49">
        <f>SUM(O38:O40)</f>
        <v>6</v>
      </c>
      <c r="P41" s="14">
        <f>O41/J41</f>
        <v>0.09230769230769231</v>
      </c>
      <c r="Q41" s="16">
        <f>J41/C41</f>
        <v>0.2159468438538206</v>
      </c>
    </row>
    <row r="42" spans="1:17" ht="15.75">
      <c r="A42" s="20"/>
      <c r="B42" s="50"/>
      <c r="C42" s="47"/>
      <c r="D42" s="47"/>
      <c r="E42" s="18"/>
      <c r="F42" s="54"/>
      <c r="G42" s="19"/>
      <c r="H42" s="55"/>
      <c r="I42" s="19"/>
      <c r="J42" s="47"/>
      <c r="K42" s="47"/>
      <c r="L42" s="18"/>
      <c r="M42" s="54"/>
      <c r="N42" s="18"/>
      <c r="O42" s="54"/>
      <c r="P42" s="18"/>
      <c r="Q42" s="19"/>
    </row>
    <row r="43" spans="1:17" ht="15">
      <c r="A43" s="13" t="s">
        <v>48</v>
      </c>
      <c r="B43" s="45">
        <v>71</v>
      </c>
      <c r="C43" s="85">
        <f aca="true" t="shared" si="27" ref="C43:C48">SUM(D43+F43+H43)</f>
        <v>87</v>
      </c>
      <c r="D43" s="45">
        <v>84</v>
      </c>
      <c r="E43" s="14">
        <f aca="true" t="shared" si="28" ref="E43:E49">D43/C43</f>
        <v>0.9655172413793104</v>
      </c>
      <c r="F43" s="53">
        <v>2</v>
      </c>
      <c r="G43" s="15">
        <f aca="true" t="shared" si="29" ref="G43:G49">F43/C43</f>
        <v>0.022988505747126436</v>
      </c>
      <c r="H43" s="45">
        <v>1</v>
      </c>
      <c r="I43" s="15">
        <f aca="true" t="shared" si="30" ref="I43:I49">H43/C43</f>
        <v>0.011494252873563218</v>
      </c>
      <c r="J43" s="85">
        <f aca="true" t="shared" si="31" ref="J43:J48">SUM(K43+M43+O43)</f>
        <v>20</v>
      </c>
      <c r="K43" s="45">
        <v>19</v>
      </c>
      <c r="L43" s="14">
        <f aca="true" t="shared" si="32" ref="L43:L49">K43/J43</f>
        <v>0.95</v>
      </c>
      <c r="M43" s="53">
        <v>1</v>
      </c>
      <c r="N43" s="14">
        <f aca="true" t="shared" si="33" ref="N43:N49">M43/J43</f>
        <v>0.05</v>
      </c>
      <c r="O43" s="53">
        <v>0</v>
      </c>
      <c r="P43" s="14">
        <f aca="true" t="shared" si="34" ref="P43:P49">O43/J43</f>
        <v>0</v>
      </c>
      <c r="Q43" s="15">
        <f aca="true" t="shared" si="35" ref="Q43:Q49">J43/C43</f>
        <v>0.22988505747126436</v>
      </c>
    </row>
    <row r="44" spans="1:17" ht="15">
      <c r="A44" s="13" t="s">
        <v>49</v>
      </c>
      <c r="B44" s="45">
        <v>54</v>
      </c>
      <c r="C44" s="85">
        <f t="shared" si="27"/>
        <v>115</v>
      </c>
      <c r="D44" s="45">
        <v>94</v>
      </c>
      <c r="E44" s="14">
        <f t="shared" si="28"/>
        <v>0.8173913043478261</v>
      </c>
      <c r="F44" s="53">
        <v>8</v>
      </c>
      <c r="G44" s="15">
        <f t="shared" si="29"/>
        <v>0.06956521739130435</v>
      </c>
      <c r="H44" s="45">
        <v>13</v>
      </c>
      <c r="I44" s="15">
        <f t="shared" si="30"/>
        <v>0.11304347826086956</v>
      </c>
      <c r="J44" s="85">
        <f t="shared" si="31"/>
        <v>26</v>
      </c>
      <c r="K44" s="45">
        <v>25</v>
      </c>
      <c r="L44" s="14">
        <f t="shared" si="32"/>
        <v>0.9615384615384616</v>
      </c>
      <c r="M44" s="53">
        <v>1</v>
      </c>
      <c r="N44" s="14">
        <f t="shared" si="33"/>
        <v>0.038461538461538464</v>
      </c>
      <c r="O44" s="53">
        <v>0</v>
      </c>
      <c r="P44" s="14">
        <f t="shared" si="34"/>
        <v>0</v>
      </c>
      <c r="Q44" s="15">
        <f t="shared" si="35"/>
        <v>0.22608695652173913</v>
      </c>
    </row>
    <row r="45" spans="1:17" ht="15">
      <c r="A45" s="13" t="s">
        <v>50</v>
      </c>
      <c r="B45" s="45">
        <v>130</v>
      </c>
      <c r="C45" s="85">
        <f t="shared" si="27"/>
        <v>170</v>
      </c>
      <c r="D45" s="45">
        <v>164</v>
      </c>
      <c r="E45" s="14">
        <f t="shared" si="28"/>
        <v>0.9647058823529412</v>
      </c>
      <c r="F45" s="53">
        <v>0</v>
      </c>
      <c r="G45" s="15">
        <f t="shared" si="29"/>
        <v>0</v>
      </c>
      <c r="H45" s="45">
        <v>6</v>
      </c>
      <c r="I45" s="15">
        <f t="shared" si="30"/>
        <v>0.03529411764705882</v>
      </c>
      <c r="J45" s="85">
        <f t="shared" si="31"/>
        <v>33</v>
      </c>
      <c r="K45" s="45">
        <v>29</v>
      </c>
      <c r="L45" s="14">
        <f t="shared" si="32"/>
        <v>0.8787878787878788</v>
      </c>
      <c r="M45" s="53">
        <v>0</v>
      </c>
      <c r="N45" s="14">
        <f t="shared" si="33"/>
        <v>0</v>
      </c>
      <c r="O45" s="53">
        <v>4</v>
      </c>
      <c r="P45" s="14">
        <f t="shared" si="34"/>
        <v>0.12121212121212122</v>
      </c>
      <c r="Q45" s="15">
        <f t="shared" si="35"/>
        <v>0.19411764705882353</v>
      </c>
    </row>
    <row r="46" spans="1:17" ht="15">
      <c r="A46" s="13" t="s">
        <v>51</v>
      </c>
      <c r="B46" s="45">
        <v>95</v>
      </c>
      <c r="C46" s="85">
        <f t="shared" si="27"/>
        <v>155</v>
      </c>
      <c r="D46" s="45">
        <v>149</v>
      </c>
      <c r="E46" s="14">
        <f t="shared" si="28"/>
        <v>0.9612903225806452</v>
      </c>
      <c r="F46" s="53">
        <v>3</v>
      </c>
      <c r="G46" s="15">
        <f t="shared" si="29"/>
        <v>0.01935483870967742</v>
      </c>
      <c r="H46" s="45">
        <v>3</v>
      </c>
      <c r="I46" s="15">
        <f t="shared" si="30"/>
        <v>0.01935483870967742</v>
      </c>
      <c r="J46" s="85">
        <f t="shared" si="31"/>
        <v>27</v>
      </c>
      <c r="K46" s="45">
        <v>24</v>
      </c>
      <c r="L46" s="14">
        <f t="shared" si="32"/>
        <v>0.8888888888888888</v>
      </c>
      <c r="M46" s="53">
        <v>1</v>
      </c>
      <c r="N46" s="14">
        <f t="shared" si="33"/>
        <v>0.037037037037037035</v>
      </c>
      <c r="O46" s="53">
        <v>2</v>
      </c>
      <c r="P46" s="14">
        <f t="shared" si="34"/>
        <v>0.07407407407407407</v>
      </c>
      <c r="Q46" s="15">
        <f t="shared" si="35"/>
        <v>0.17419354838709677</v>
      </c>
    </row>
    <row r="47" spans="1:17" ht="15">
      <c r="A47" s="13" t="s">
        <v>52</v>
      </c>
      <c r="B47" s="45">
        <v>62</v>
      </c>
      <c r="C47" s="85">
        <f t="shared" si="27"/>
        <v>60</v>
      </c>
      <c r="D47" s="45">
        <v>60</v>
      </c>
      <c r="E47" s="14">
        <f t="shared" si="28"/>
        <v>1</v>
      </c>
      <c r="F47" s="53">
        <v>0</v>
      </c>
      <c r="G47" s="15">
        <f t="shared" si="29"/>
        <v>0</v>
      </c>
      <c r="H47" s="45">
        <v>0</v>
      </c>
      <c r="I47" s="15">
        <f t="shared" si="30"/>
        <v>0</v>
      </c>
      <c r="J47" s="85">
        <f t="shared" si="31"/>
        <v>20</v>
      </c>
      <c r="K47" s="45">
        <v>20</v>
      </c>
      <c r="L47" s="14">
        <f t="shared" si="32"/>
        <v>1</v>
      </c>
      <c r="M47" s="53">
        <v>0</v>
      </c>
      <c r="N47" s="14">
        <f t="shared" si="33"/>
        <v>0</v>
      </c>
      <c r="O47" s="53">
        <v>0</v>
      </c>
      <c r="P47" s="14">
        <f t="shared" si="34"/>
        <v>0</v>
      </c>
      <c r="Q47" s="15">
        <f t="shared" si="35"/>
        <v>0.3333333333333333</v>
      </c>
    </row>
    <row r="48" spans="1:17" ht="15">
      <c r="A48" s="13" t="s">
        <v>53</v>
      </c>
      <c r="B48" s="45">
        <v>146</v>
      </c>
      <c r="C48" s="85">
        <f t="shared" si="27"/>
        <v>136</v>
      </c>
      <c r="D48" s="45">
        <v>122</v>
      </c>
      <c r="E48" s="14">
        <f t="shared" si="28"/>
        <v>0.8970588235294118</v>
      </c>
      <c r="F48" s="53">
        <v>11</v>
      </c>
      <c r="G48" s="15">
        <f t="shared" si="29"/>
        <v>0.08088235294117647</v>
      </c>
      <c r="H48" s="45">
        <v>3</v>
      </c>
      <c r="I48" s="15">
        <f t="shared" si="30"/>
        <v>0.022058823529411766</v>
      </c>
      <c r="J48" s="85">
        <f t="shared" si="31"/>
        <v>43</v>
      </c>
      <c r="K48" s="45">
        <v>43</v>
      </c>
      <c r="L48" s="14">
        <f t="shared" si="32"/>
        <v>1</v>
      </c>
      <c r="M48" s="53">
        <v>0</v>
      </c>
      <c r="N48" s="14">
        <f t="shared" si="33"/>
        <v>0</v>
      </c>
      <c r="O48" s="53">
        <v>0</v>
      </c>
      <c r="P48" s="14">
        <f t="shared" si="34"/>
        <v>0</v>
      </c>
      <c r="Q48" s="15">
        <f t="shared" si="35"/>
        <v>0.3161764705882353</v>
      </c>
    </row>
    <row r="49" spans="1:17" ht="15.75">
      <c r="A49" s="7" t="s">
        <v>54</v>
      </c>
      <c r="B49" s="49">
        <f>SUM(B43:B48)</f>
        <v>558</v>
      </c>
      <c r="C49" s="49">
        <f>SUM(C43:C48)</f>
        <v>723</v>
      </c>
      <c r="D49" s="49">
        <f>SUM(D43:D48)</f>
        <v>673</v>
      </c>
      <c r="E49" s="14">
        <f t="shared" si="28"/>
        <v>0.9308437067773168</v>
      </c>
      <c r="F49" s="49">
        <f>SUM(F43:F48)</f>
        <v>24</v>
      </c>
      <c r="G49" s="15">
        <f t="shared" si="29"/>
        <v>0.03319502074688797</v>
      </c>
      <c r="H49" s="49">
        <f>SUM(H43:H48)</f>
        <v>26</v>
      </c>
      <c r="I49" s="15">
        <f t="shared" si="30"/>
        <v>0.035961272475795295</v>
      </c>
      <c r="J49" s="49">
        <f>SUM(J43:J48)</f>
        <v>169</v>
      </c>
      <c r="K49" s="49">
        <f>SUM(K43:K48)</f>
        <v>160</v>
      </c>
      <c r="L49" s="14">
        <f t="shared" si="32"/>
        <v>0.9467455621301775</v>
      </c>
      <c r="M49" s="49">
        <f>SUM(M43:M48)</f>
        <v>3</v>
      </c>
      <c r="N49" s="14">
        <f t="shared" si="33"/>
        <v>0.01775147928994083</v>
      </c>
      <c r="O49" s="49">
        <f>SUM(O43:O48)</f>
        <v>6</v>
      </c>
      <c r="P49" s="14">
        <f t="shared" si="34"/>
        <v>0.03550295857988166</v>
      </c>
      <c r="Q49" s="16">
        <f t="shared" si="35"/>
        <v>0.23374827109266944</v>
      </c>
    </row>
    <row r="50" spans="1:17" ht="15.75">
      <c r="A50" s="20"/>
      <c r="B50" s="50"/>
      <c r="C50" s="47"/>
      <c r="D50" s="47"/>
      <c r="E50" s="18"/>
      <c r="F50" s="54"/>
      <c r="G50" s="19"/>
      <c r="H50" s="55"/>
      <c r="I50" s="19"/>
      <c r="J50" s="47"/>
      <c r="K50" s="47"/>
      <c r="L50" s="18"/>
      <c r="M50" s="54"/>
      <c r="N50" s="18"/>
      <c r="O50" s="54"/>
      <c r="P50" s="18"/>
      <c r="Q50" s="19"/>
    </row>
    <row r="51" spans="1:17" ht="15">
      <c r="A51" s="13" t="s">
        <v>55</v>
      </c>
      <c r="B51" s="45">
        <v>60</v>
      </c>
      <c r="C51" s="85">
        <f>SUM(D51+F51+H51)</f>
        <v>68</v>
      </c>
      <c r="D51" s="45">
        <v>57</v>
      </c>
      <c r="E51" s="14">
        <f aca="true" t="shared" si="36" ref="E51:E56">D51/C51</f>
        <v>0.8382352941176471</v>
      </c>
      <c r="F51" s="53">
        <v>2</v>
      </c>
      <c r="G51" s="15">
        <f aca="true" t="shared" si="37" ref="G51:G56">F51/C51</f>
        <v>0.029411764705882353</v>
      </c>
      <c r="H51" s="45">
        <v>9</v>
      </c>
      <c r="I51" s="15">
        <f aca="true" t="shared" si="38" ref="I51:I56">H51/C51</f>
        <v>0.1323529411764706</v>
      </c>
      <c r="J51" s="85">
        <f>SUM(K51+M51+O51)</f>
        <v>7</v>
      </c>
      <c r="K51" s="45">
        <v>7</v>
      </c>
      <c r="L51" s="14">
        <f aca="true" t="shared" si="39" ref="L51:L56">K51/J51</f>
        <v>1</v>
      </c>
      <c r="M51" s="53">
        <v>0</v>
      </c>
      <c r="N51" s="14">
        <f aca="true" t="shared" si="40" ref="N51:N56">M51/J51</f>
        <v>0</v>
      </c>
      <c r="O51" s="53">
        <v>0</v>
      </c>
      <c r="P51" s="14">
        <f aca="true" t="shared" si="41" ref="P51:P56">O51/J51</f>
        <v>0</v>
      </c>
      <c r="Q51" s="15">
        <f aca="true" t="shared" si="42" ref="Q51:Q56">J51/C51</f>
        <v>0.10294117647058823</v>
      </c>
    </row>
    <row r="52" spans="1:17" ht="15">
      <c r="A52" s="13" t="s">
        <v>56</v>
      </c>
      <c r="B52" s="45">
        <v>134</v>
      </c>
      <c r="C52" s="85">
        <f>SUM(D52+F52+H52)</f>
        <v>146</v>
      </c>
      <c r="D52" s="45">
        <v>115</v>
      </c>
      <c r="E52" s="14">
        <f t="shared" si="36"/>
        <v>0.7876712328767124</v>
      </c>
      <c r="F52" s="53">
        <v>19</v>
      </c>
      <c r="G52" s="15">
        <f t="shared" si="37"/>
        <v>0.13013698630136986</v>
      </c>
      <c r="H52" s="45">
        <v>12</v>
      </c>
      <c r="I52" s="15">
        <f t="shared" si="38"/>
        <v>0.0821917808219178</v>
      </c>
      <c r="J52" s="85">
        <f>SUM(K52+M52+O52)</f>
        <v>37</v>
      </c>
      <c r="K52" s="45">
        <v>23</v>
      </c>
      <c r="L52" s="14">
        <f t="shared" si="39"/>
        <v>0.6216216216216216</v>
      </c>
      <c r="M52" s="53">
        <v>5</v>
      </c>
      <c r="N52" s="14">
        <f t="shared" si="40"/>
        <v>0.13513513513513514</v>
      </c>
      <c r="O52" s="53">
        <v>9</v>
      </c>
      <c r="P52" s="14">
        <f t="shared" si="41"/>
        <v>0.24324324324324326</v>
      </c>
      <c r="Q52" s="15">
        <f t="shared" si="42"/>
        <v>0.2534246575342466</v>
      </c>
    </row>
    <row r="53" spans="1:17" ht="15">
      <c r="A53" s="13" t="s">
        <v>57</v>
      </c>
      <c r="B53" s="45">
        <v>49</v>
      </c>
      <c r="C53" s="85">
        <f>SUM(D53+F53+H53)</f>
        <v>41</v>
      </c>
      <c r="D53" s="45">
        <v>31</v>
      </c>
      <c r="E53" s="14">
        <f t="shared" si="36"/>
        <v>0.7560975609756098</v>
      </c>
      <c r="F53" s="53">
        <v>10</v>
      </c>
      <c r="G53" s="15">
        <f t="shared" si="37"/>
        <v>0.24390243902439024</v>
      </c>
      <c r="H53" s="45">
        <v>0</v>
      </c>
      <c r="I53" s="15">
        <f t="shared" si="38"/>
        <v>0</v>
      </c>
      <c r="J53" s="85">
        <f>SUM(K53+M53+O53)</f>
        <v>5</v>
      </c>
      <c r="K53" s="45">
        <v>3</v>
      </c>
      <c r="L53" s="14">
        <f t="shared" si="39"/>
        <v>0.6</v>
      </c>
      <c r="M53" s="53">
        <v>2</v>
      </c>
      <c r="N53" s="14">
        <f t="shared" si="40"/>
        <v>0.4</v>
      </c>
      <c r="O53" s="53">
        <v>0</v>
      </c>
      <c r="P53" s="14">
        <f t="shared" si="41"/>
        <v>0</v>
      </c>
      <c r="Q53" s="15">
        <f t="shared" si="42"/>
        <v>0.12195121951219512</v>
      </c>
    </row>
    <row r="54" spans="1:17" ht="15">
      <c r="A54" s="13" t="s">
        <v>58</v>
      </c>
      <c r="B54" s="45">
        <v>33</v>
      </c>
      <c r="C54" s="85">
        <f>SUM(D54+F54+H54)</f>
        <v>28</v>
      </c>
      <c r="D54" s="45">
        <v>26</v>
      </c>
      <c r="E54" s="14">
        <f t="shared" si="36"/>
        <v>0.9285714285714286</v>
      </c>
      <c r="F54" s="53">
        <v>0</v>
      </c>
      <c r="G54" s="15">
        <f t="shared" si="37"/>
        <v>0</v>
      </c>
      <c r="H54" s="45">
        <v>2</v>
      </c>
      <c r="I54" s="15">
        <f t="shared" si="38"/>
        <v>0.07142857142857142</v>
      </c>
      <c r="J54" s="85">
        <f>SUM(K54+M54+O54)</f>
        <v>8</v>
      </c>
      <c r="K54" s="45">
        <v>6</v>
      </c>
      <c r="L54" s="14">
        <f t="shared" si="39"/>
        <v>0.75</v>
      </c>
      <c r="M54" s="53">
        <v>0</v>
      </c>
      <c r="N54" s="14">
        <f t="shared" si="40"/>
        <v>0</v>
      </c>
      <c r="O54" s="53">
        <v>2</v>
      </c>
      <c r="P54" s="14">
        <f t="shared" si="41"/>
        <v>0.25</v>
      </c>
      <c r="Q54" s="15">
        <f t="shared" si="42"/>
        <v>0.2857142857142857</v>
      </c>
    </row>
    <row r="55" spans="1:17" ht="15">
      <c r="A55" s="13" t="s">
        <v>59</v>
      </c>
      <c r="B55" s="45">
        <v>183</v>
      </c>
      <c r="C55" s="85">
        <f>SUM(D55+F55+H55)</f>
        <v>229</v>
      </c>
      <c r="D55" s="45">
        <v>134</v>
      </c>
      <c r="E55" s="14">
        <f t="shared" si="36"/>
        <v>0.5851528384279476</v>
      </c>
      <c r="F55" s="53">
        <v>49</v>
      </c>
      <c r="G55" s="15">
        <f t="shared" si="37"/>
        <v>0.21397379912663755</v>
      </c>
      <c r="H55" s="45">
        <v>46</v>
      </c>
      <c r="I55" s="15">
        <f t="shared" si="38"/>
        <v>0.20087336244541484</v>
      </c>
      <c r="J55" s="85">
        <f>SUM(K55+M55+O55)</f>
        <v>94</v>
      </c>
      <c r="K55" s="45">
        <v>18</v>
      </c>
      <c r="L55" s="14">
        <f t="shared" si="39"/>
        <v>0.19148936170212766</v>
      </c>
      <c r="M55" s="53">
        <v>46</v>
      </c>
      <c r="N55" s="14">
        <f t="shared" si="40"/>
        <v>0.48936170212765956</v>
      </c>
      <c r="O55" s="53">
        <v>30</v>
      </c>
      <c r="P55" s="14">
        <f t="shared" si="41"/>
        <v>0.3191489361702128</v>
      </c>
      <c r="Q55" s="15">
        <f t="shared" si="42"/>
        <v>0.4104803493449782</v>
      </c>
    </row>
    <row r="56" spans="1:17" ht="15.75">
      <c r="A56" s="7" t="s">
        <v>60</v>
      </c>
      <c r="B56" s="49">
        <f>SUM(B51:B55)</f>
        <v>459</v>
      </c>
      <c r="C56" s="49">
        <f>SUM(C51:C55)</f>
        <v>512</v>
      </c>
      <c r="D56" s="49">
        <f>SUM(D51:D55)</f>
        <v>363</v>
      </c>
      <c r="E56" s="14">
        <f t="shared" si="36"/>
        <v>0.708984375</v>
      </c>
      <c r="F56" s="49">
        <f>SUM(F51:F55)</f>
        <v>80</v>
      </c>
      <c r="G56" s="15">
        <f t="shared" si="37"/>
        <v>0.15625</v>
      </c>
      <c r="H56" s="49">
        <f>SUM(H51:H55)</f>
        <v>69</v>
      </c>
      <c r="I56" s="15">
        <f t="shared" si="38"/>
        <v>0.134765625</v>
      </c>
      <c r="J56" s="49">
        <f>SUM(J51:J55)</f>
        <v>151</v>
      </c>
      <c r="K56" s="49">
        <f>SUM(K51:K55)</f>
        <v>57</v>
      </c>
      <c r="L56" s="14">
        <f t="shared" si="39"/>
        <v>0.37748344370860926</v>
      </c>
      <c r="M56" s="49">
        <f>SUM(M51:M55)</f>
        <v>53</v>
      </c>
      <c r="N56" s="14">
        <f t="shared" si="40"/>
        <v>0.3509933774834437</v>
      </c>
      <c r="O56" s="49">
        <f>SUM(O51:O55)</f>
        <v>41</v>
      </c>
      <c r="P56" s="14">
        <f t="shared" si="41"/>
        <v>0.271523178807947</v>
      </c>
      <c r="Q56" s="16">
        <f t="shared" si="42"/>
        <v>0.294921875</v>
      </c>
    </row>
    <row r="57" spans="1:17" ht="15.75">
      <c r="A57" s="20"/>
      <c r="B57" s="50"/>
      <c r="C57" s="47"/>
      <c r="D57" s="47"/>
      <c r="E57" s="18"/>
      <c r="F57" s="54"/>
      <c r="G57" s="19"/>
      <c r="H57" s="55"/>
      <c r="I57" s="19"/>
      <c r="J57" s="47"/>
      <c r="K57" s="47"/>
      <c r="L57" s="18"/>
      <c r="M57" s="54"/>
      <c r="N57" s="18"/>
      <c r="O57" s="54"/>
      <c r="P57" s="18"/>
      <c r="Q57" s="19"/>
    </row>
    <row r="58" spans="1:17" ht="15">
      <c r="A58" s="13" t="s">
        <v>61</v>
      </c>
      <c r="B58" s="45">
        <v>158</v>
      </c>
      <c r="C58" s="85">
        <f>SUM(D58+F58+H58)</f>
        <v>191</v>
      </c>
      <c r="D58" s="45">
        <v>51</v>
      </c>
      <c r="E58" s="14">
        <f>D58/C58</f>
        <v>0.2670157068062827</v>
      </c>
      <c r="F58" s="53">
        <v>139</v>
      </c>
      <c r="G58" s="15">
        <f>F58/C58</f>
        <v>0.7277486910994765</v>
      </c>
      <c r="H58" s="45">
        <v>1</v>
      </c>
      <c r="I58" s="15">
        <f>H58/C58</f>
        <v>0.005235602094240838</v>
      </c>
      <c r="J58" s="85">
        <f>SUM(K58+M58+O58)</f>
        <v>65</v>
      </c>
      <c r="K58" s="45">
        <v>33</v>
      </c>
      <c r="L58" s="14">
        <f>K58/J58</f>
        <v>0.5076923076923077</v>
      </c>
      <c r="M58" s="53">
        <v>32</v>
      </c>
      <c r="N58" s="14">
        <f>M58/J58</f>
        <v>0.49230769230769234</v>
      </c>
      <c r="O58" s="53">
        <v>0</v>
      </c>
      <c r="P58" s="14">
        <f>O58/J58</f>
        <v>0</v>
      </c>
      <c r="Q58" s="15">
        <f>J58/C58</f>
        <v>0.3403141361256545</v>
      </c>
    </row>
    <row r="59" spans="1:17" ht="15">
      <c r="A59" s="13" t="s">
        <v>62</v>
      </c>
      <c r="B59" s="45">
        <v>123</v>
      </c>
      <c r="C59" s="85">
        <f>SUM(D59+F59+H59)</f>
        <v>143</v>
      </c>
      <c r="D59" s="45">
        <v>58</v>
      </c>
      <c r="E59" s="14">
        <f>D59/C59</f>
        <v>0.40559440559440557</v>
      </c>
      <c r="F59" s="53">
        <v>84</v>
      </c>
      <c r="G59" s="15">
        <f>F59/C59</f>
        <v>0.5874125874125874</v>
      </c>
      <c r="H59" s="45">
        <v>1</v>
      </c>
      <c r="I59" s="15">
        <f>H59/C59</f>
        <v>0.006993006993006993</v>
      </c>
      <c r="J59" s="85">
        <f>SUM(K59+M59+O59)</f>
        <v>32</v>
      </c>
      <c r="K59" s="45">
        <v>21</v>
      </c>
      <c r="L59" s="14">
        <f>K59/J59</f>
        <v>0.65625</v>
      </c>
      <c r="M59" s="53">
        <v>11</v>
      </c>
      <c r="N59" s="14">
        <f>M59/J59</f>
        <v>0.34375</v>
      </c>
      <c r="O59" s="53">
        <v>0</v>
      </c>
      <c r="P59" s="14">
        <f>O59/J59</f>
        <v>0</v>
      </c>
      <c r="Q59" s="15">
        <f>J59/C59</f>
        <v>0.22377622377622378</v>
      </c>
    </row>
    <row r="60" spans="1:17" ht="15">
      <c r="A60" s="13" t="s">
        <v>63</v>
      </c>
      <c r="B60" s="45">
        <v>125</v>
      </c>
      <c r="C60" s="85">
        <f>SUM(D60+F60+H60)</f>
        <v>135</v>
      </c>
      <c r="D60" s="45">
        <v>83</v>
      </c>
      <c r="E60" s="14">
        <f>D60/C60</f>
        <v>0.6148148148148148</v>
      </c>
      <c r="F60" s="53">
        <v>39</v>
      </c>
      <c r="G60" s="15">
        <f>F60/C60</f>
        <v>0.28888888888888886</v>
      </c>
      <c r="H60" s="45">
        <v>13</v>
      </c>
      <c r="I60" s="15">
        <f>H60/C60</f>
        <v>0.0962962962962963</v>
      </c>
      <c r="J60" s="85">
        <f>SUM(K60+M60+O60)</f>
        <v>28</v>
      </c>
      <c r="K60" s="45">
        <v>19</v>
      </c>
      <c r="L60" s="14">
        <f>K60/J60</f>
        <v>0.6785714285714286</v>
      </c>
      <c r="M60" s="53">
        <v>6</v>
      </c>
      <c r="N60" s="14">
        <f>M60/J60</f>
        <v>0.21428571428571427</v>
      </c>
      <c r="O60" s="53">
        <v>3</v>
      </c>
      <c r="P60" s="14">
        <f>O60/J60</f>
        <v>0.10714285714285714</v>
      </c>
      <c r="Q60" s="15">
        <f>J60/C60</f>
        <v>0.2074074074074074</v>
      </c>
    </row>
    <row r="61" spans="1:17" ht="15">
      <c r="A61" s="13" t="s">
        <v>64</v>
      </c>
      <c r="B61" s="45">
        <v>192</v>
      </c>
      <c r="C61" s="85">
        <f>SUM(D61+F61+H61)</f>
        <v>164</v>
      </c>
      <c r="D61" s="45">
        <v>102</v>
      </c>
      <c r="E61" s="14">
        <f>D61/C61</f>
        <v>0.6219512195121951</v>
      </c>
      <c r="F61" s="53">
        <v>45</v>
      </c>
      <c r="G61" s="15">
        <f>F61/C61</f>
        <v>0.27439024390243905</v>
      </c>
      <c r="H61" s="45">
        <v>17</v>
      </c>
      <c r="I61" s="15">
        <f>H61/C61</f>
        <v>0.10365853658536585</v>
      </c>
      <c r="J61" s="85">
        <f>SUM(K61+M61+O61)</f>
        <v>26</v>
      </c>
      <c r="K61" s="45">
        <v>18</v>
      </c>
      <c r="L61" s="14">
        <f>K61/J61</f>
        <v>0.6923076923076923</v>
      </c>
      <c r="M61" s="53">
        <v>8</v>
      </c>
      <c r="N61" s="14">
        <f>M61/J61</f>
        <v>0.3076923076923077</v>
      </c>
      <c r="O61" s="53">
        <v>0</v>
      </c>
      <c r="P61" s="14">
        <f>O61/J61</f>
        <v>0</v>
      </c>
      <c r="Q61" s="15">
        <f>J61/C61</f>
        <v>0.15853658536585366</v>
      </c>
    </row>
    <row r="62" spans="1:17" ht="15.75">
      <c r="A62" s="7" t="s">
        <v>65</v>
      </c>
      <c r="B62" s="49">
        <f>SUM(B58:B61)</f>
        <v>598</v>
      </c>
      <c r="C62" s="49">
        <f>SUM(C58:C61)</f>
        <v>633</v>
      </c>
      <c r="D62" s="49">
        <f>SUM(D58:D61)</f>
        <v>294</v>
      </c>
      <c r="E62" s="14">
        <f>D62/C62</f>
        <v>0.46445497630331756</v>
      </c>
      <c r="F62" s="49">
        <f>SUM(F58:F61)</f>
        <v>307</v>
      </c>
      <c r="G62" s="15">
        <f>F62/C62</f>
        <v>0.4849921011058452</v>
      </c>
      <c r="H62" s="49">
        <f>SUM(H58:H61)</f>
        <v>32</v>
      </c>
      <c r="I62" s="15">
        <f>H62/C62</f>
        <v>0.05055292259083728</v>
      </c>
      <c r="J62" s="49">
        <f>SUM(J58:J61)</f>
        <v>151</v>
      </c>
      <c r="K62" s="49">
        <f>SUM(K58:K61)</f>
        <v>91</v>
      </c>
      <c r="L62" s="14">
        <f>K62/J62</f>
        <v>0.6026490066225165</v>
      </c>
      <c r="M62" s="49">
        <f>SUM(M58:M61)</f>
        <v>57</v>
      </c>
      <c r="N62" s="14">
        <f>M62/J62</f>
        <v>0.37748344370860926</v>
      </c>
      <c r="O62" s="49">
        <f>SUM(O58:O61)</f>
        <v>3</v>
      </c>
      <c r="P62" s="14">
        <f>O62/J62</f>
        <v>0.019867549668874173</v>
      </c>
      <c r="Q62" s="16">
        <f>J62/C62</f>
        <v>0.23854660347551343</v>
      </c>
    </row>
    <row r="63" spans="1:17" ht="15.75">
      <c r="A63" s="20"/>
      <c r="B63" s="50"/>
      <c r="C63" s="47"/>
      <c r="D63" s="47"/>
      <c r="E63" s="18"/>
      <c r="F63" s="54"/>
      <c r="G63" s="19"/>
      <c r="H63" s="55"/>
      <c r="I63" s="19"/>
      <c r="J63" s="47"/>
      <c r="K63" s="47"/>
      <c r="L63" s="18"/>
      <c r="M63" s="54"/>
      <c r="N63" s="18"/>
      <c r="O63" s="54"/>
      <c r="P63" s="18"/>
      <c r="Q63" s="19"/>
    </row>
    <row r="64" spans="1:17" ht="15">
      <c r="A64" s="13" t="s">
        <v>66</v>
      </c>
      <c r="B64" s="45">
        <v>31</v>
      </c>
      <c r="C64" s="85">
        <f>SUM(D64+F64+H64)</f>
        <v>29</v>
      </c>
      <c r="D64" s="45">
        <v>21</v>
      </c>
      <c r="E64" s="14">
        <f>D64/C64</f>
        <v>0.7241379310344828</v>
      </c>
      <c r="F64" s="53">
        <v>4</v>
      </c>
      <c r="G64" s="15">
        <f>F64/C64</f>
        <v>0.13793103448275862</v>
      </c>
      <c r="H64" s="45">
        <v>4</v>
      </c>
      <c r="I64" s="15">
        <f>H64/C64</f>
        <v>0.13793103448275862</v>
      </c>
      <c r="J64" s="85">
        <f>SUM(K64+M64+O64)</f>
        <v>7</v>
      </c>
      <c r="K64" s="45">
        <v>4</v>
      </c>
      <c r="L64" s="14">
        <f>K64/J64</f>
        <v>0.5714285714285714</v>
      </c>
      <c r="M64" s="53">
        <v>1</v>
      </c>
      <c r="N64" s="14">
        <f>M64/J64</f>
        <v>0.14285714285714285</v>
      </c>
      <c r="O64" s="53">
        <v>2</v>
      </c>
      <c r="P64" s="14">
        <f>O64/J64</f>
        <v>0.2857142857142857</v>
      </c>
      <c r="Q64" s="15">
        <f>J64/C64</f>
        <v>0.2413793103448276</v>
      </c>
    </row>
    <row r="65" spans="1:17" ht="15">
      <c r="A65" s="13" t="s">
        <v>67</v>
      </c>
      <c r="B65" s="45">
        <v>11</v>
      </c>
      <c r="C65" s="85">
        <f>SUM(D65+F65+H65)</f>
        <v>12</v>
      </c>
      <c r="D65" s="45">
        <v>11</v>
      </c>
      <c r="E65" s="14">
        <f>D65/C65</f>
        <v>0.9166666666666666</v>
      </c>
      <c r="F65" s="53">
        <v>0</v>
      </c>
      <c r="G65" s="15">
        <f>F65/C65</f>
        <v>0</v>
      </c>
      <c r="H65" s="45">
        <v>1</v>
      </c>
      <c r="I65" s="15">
        <f>H65/C65</f>
        <v>0.08333333333333333</v>
      </c>
      <c r="J65" s="85">
        <f>SUM(K65+M65+O65)</f>
        <v>2</v>
      </c>
      <c r="K65" s="45">
        <v>2</v>
      </c>
      <c r="L65" s="14">
        <f>K65/J65</f>
        <v>1</v>
      </c>
      <c r="M65" s="53">
        <v>0</v>
      </c>
      <c r="N65" s="14">
        <f>M65/J65</f>
        <v>0</v>
      </c>
      <c r="O65" s="53">
        <v>0</v>
      </c>
      <c r="P65" s="14">
        <f>O65/J65</f>
        <v>0</v>
      </c>
      <c r="Q65" s="15">
        <f>J65/C65</f>
        <v>0.16666666666666666</v>
      </c>
    </row>
    <row r="66" spans="1:17" ht="15.75">
      <c r="A66" s="7" t="s">
        <v>68</v>
      </c>
      <c r="B66" s="49">
        <f>SUM(B64:B65)</f>
        <v>42</v>
      </c>
      <c r="C66" s="49">
        <f>SUM(C64:C65)</f>
        <v>41</v>
      </c>
      <c r="D66" s="49">
        <f>SUM(D64:D65)</f>
        <v>32</v>
      </c>
      <c r="E66" s="14">
        <f>D66/C66</f>
        <v>0.7804878048780488</v>
      </c>
      <c r="F66" s="49">
        <f>SUM(F64:F65)</f>
        <v>4</v>
      </c>
      <c r="G66" s="15">
        <f>F66/C66</f>
        <v>0.0975609756097561</v>
      </c>
      <c r="H66" s="49">
        <f>SUM(H64:H65)</f>
        <v>5</v>
      </c>
      <c r="I66" s="15">
        <f>H66/C66</f>
        <v>0.12195121951219512</v>
      </c>
      <c r="J66" s="49">
        <f>SUM(J64:J65)</f>
        <v>9</v>
      </c>
      <c r="K66" s="49">
        <f>SUM(K64:K65)</f>
        <v>6</v>
      </c>
      <c r="L66" s="14">
        <f>K66/J66</f>
        <v>0.6666666666666666</v>
      </c>
      <c r="M66" s="49">
        <f>SUM(M64:M65)</f>
        <v>1</v>
      </c>
      <c r="N66" s="14">
        <f>M66/J66</f>
        <v>0.1111111111111111</v>
      </c>
      <c r="O66" s="49">
        <f>SUM(O64:O65)</f>
        <v>2</v>
      </c>
      <c r="P66" s="14">
        <f>O66/J66</f>
        <v>0.2222222222222222</v>
      </c>
      <c r="Q66" s="16">
        <f>J66/C66</f>
        <v>0.21951219512195122</v>
      </c>
    </row>
    <row r="67" spans="1:17" ht="15.75">
      <c r="A67" s="20"/>
      <c r="B67" s="50"/>
      <c r="C67" s="47"/>
      <c r="D67" s="47"/>
      <c r="E67" s="18"/>
      <c r="F67" s="54"/>
      <c r="G67" s="19"/>
      <c r="H67" s="55"/>
      <c r="I67" s="19"/>
      <c r="J67" s="47"/>
      <c r="K67" s="47"/>
      <c r="L67" s="18"/>
      <c r="M67" s="54"/>
      <c r="N67" s="18"/>
      <c r="O67" s="54"/>
      <c r="P67" s="18"/>
      <c r="Q67" s="19"/>
    </row>
    <row r="68" spans="1:17" ht="15.75">
      <c r="A68" s="7" t="s">
        <v>69</v>
      </c>
      <c r="B68" s="49">
        <f>SUM(B41,B49,B56,B62,B66)</f>
        <v>1993</v>
      </c>
      <c r="C68" s="49">
        <f>SUM(C41,C49,C56,C62,C66)</f>
        <v>2210</v>
      </c>
      <c r="D68" s="49">
        <f>SUM(D41,D49,D56,D62,D66)</f>
        <v>1630</v>
      </c>
      <c r="E68" s="14">
        <f>D68/C68</f>
        <v>0.7375565610859729</v>
      </c>
      <c r="F68" s="49">
        <f>SUM(F41,F49,F56,F62,F66)</f>
        <v>436</v>
      </c>
      <c r="G68" s="15">
        <f>F68/C68</f>
        <v>0.19728506787330316</v>
      </c>
      <c r="H68" s="49">
        <f>SUM(H41,H49,H56,H62,H66)</f>
        <v>144</v>
      </c>
      <c r="I68" s="15">
        <f>H68/C68</f>
        <v>0.06515837104072399</v>
      </c>
      <c r="J68" s="49">
        <f>SUM(J41,J49,J56,J62,J66)</f>
        <v>545</v>
      </c>
      <c r="K68" s="49">
        <f>SUM(K41,K49,K56,K62,K66)</f>
        <v>364</v>
      </c>
      <c r="L68" s="14">
        <f>K68/J68</f>
        <v>0.6678899082568808</v>
      </c>
      <c r="M68" s="49">
        <f>SUM(M41,M49,M56,M62,M66)</f>
        <v>123</v>
      </c>
      <c r="N68" s="14">
        <f>M68/J68</f>
        <v>0.22568807339449543</v>
      </c>
      <c r="O68" s="49">
        <f>SUM(O41,O49,O56,O62,O66)</f>
        <v>58</v>
      </c>
      <c r="P68" s="14">
        <f>O68/J68</f>
        <v>0.10642201834862386</v>
      </c>
      <c r="Q68" s="16">
        <f>J68/C68</f>
        <v>0.24660633484162897</v>
      </c>
    </row>
    <row r="69" spans="1:17" ht="15.75">
      <c r="A69" s="1"/>
      <c r="B69" s="50"/>
      <c r="C69" s="47"/>
      <c r="D69" s="47"/>
      <c r="E69" s="18"/>
      <c r="F69" s="54"/>
      <c r="G69" s="19"/>
      <c r="H69" s="55"/>
      <c r="I69" s="19"/>
      <c r="J69" s="47"/>
      <c r="K69" s="47"/>
      <c r="L69" s="18"/>
      <c r="M69" s="54"/>
      <c r="N69" s="18"/>
      <c r="O69" s="54"/>
      <c r="P69" s="18"/>
      <c r="Q69" s="19"/>
    </row>
    <row r="70" spans="1:17" ht="15.75">
      <c r="A70" s="7" t="s">
        <v>70</v>
      </c>
      <c r="B70" s="49">
        <f>B36+B68</f>
        <v>4721</v>
      </c>
      <c r="C70" s="49">
        <f>C36+C68</f>
        <v>4783</v>
      </c>
      <c r="D70" s="49">
        <f>D36+D68</f>
        <v>3723</v>
      </c>
      <c r="E70" s="14">
        <f>D70/C70</f>
        <v>0.7783817687643738</v>
      </c>
      <c r="F70" s="49">
        <f>F36+F68</f>
        <v>692</v>
      </c>
      <c r="G70" s="15">
        <f>F70/C70</f>
        <v>0.14467907171231445</v>
      </c>
      <c r="H70" s="49">
        <f>H36+H68</f>
        <v>368</v>
      </c>
      <c r="I70" s="15">
        <f>H70/C70</f>
        <v>0.07693915952331173</v>
      </c>
      <c r="J70" s="49">
        <f>J36+J68</f>
        <v>1164</v>
      </c>
      <c r="K70" s="49">
        <f>K36+K68</f>
        <v>819</v>
      </c>
      <c r="L70" s="14">
        <f>K70/J70</f>
        <v>0.7036082474226805</v>
      </c>
      <c r="M70" s="49">
        <f>M36+M68</f>
        <v>185</v>
      </c>
      <c r="N70" s="14">
        <f>M70/J70</f>
        <v>0.15893470790378006</v>
      </c>
      <c r="O70" s="49">
        <f>O36+O68</f>
        <v>160</v>
      </c>
      <c r="P70" s="14">
        <f>O70/J70</f>
        <v>0.13745704467353953</v>
      </c>
      <c r="Q70" s="16">
        <f>J70/C70</f>
        <v>0.24336190675308383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pane xSplit="1" ySplit="3" topLeftCell="B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5" sqref="D55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381</v>
      </c>
      <c r="C4" s="85">
        <f aca="true" t="shared" si="0" ref="C4:C11">SUM(D4+F4+H4)</f>
        <v>435</v>
      </c>
      <c r="D4" s="45">
        <v>369</v>
      </c>
      <c r="E4" s="14">
        <f aca="true" t="shared" si="1" ref="E4:E12">D4/C4</f>
        <v>0.8482758620689655</v>
      </c>
      <c r="F4" s="53">
        <v>16</v>
      </c>
      <c r="G4" s="15">
        <f aca="true" t="shared" si="2" ref="G4:G12">F4/C4</f>
        <v>0.0367816091954023</v>
      </c>
      <c r="H4" s="45">
        <v>50</v>
      </c>
      <c r="I4" s="15">
        <f aca="true" t="shared" si="3" ref="I4:I12">H4/C4</f>
        <v>0.11494252873563218</v>
      </c>
      <c r="J4" s="85">
        <f aca="true" t="shared" si="4" ref="J4:J11">SUM(K4+M4+O4)</f>
        <v>129</v>
      </c>
      <c r="K4" s="45">
        <v>115</v>
      </c>
      <c r="L4" s="14">
        <f aca="true" t="shared" si="5" ref="L4:L12">K4/J4</f>
        <v>0.8914728682170543</v>
      </c>
      <c r="M4" s="53">
        <v>0</v>
      </c>
      <c r="N4" s="14">
        <f aca="true" t="shared" si="6" ref="N4:N12">M4/J4</f>
        <v>0</v>
      </c>
      <c r="O4" s="53">
        <v>14</v>
      </c>
      <c r="P4" s="14">
        <f aca="true" t="shared" si="7" ref="P4:P12">O4/J4</f>
        <v>0.10852713178294573</v>
      </c>
      <c r="Q4" s="15">
        <f aca="true" t="shared" si="8" ref="Q4:Q12">J4/C4</f>
        <v>0.296551724137931</v>
      </c>
    </row>
    <row r="5" spans="1:17" ht="15">
      <c r="A5" s="13" t="s">
        <v>16</v>
      </c>
      <c r="B5" s="45">
        <v>195</v>
      </c>
      <c r="C5" s="85">
        <f t="shared" si="0"/>
        <v>211</v>
      </c>
      <c r="D5" s="45">
        <v>178</v>
      </c>
      <c r="E5" s="14">
        <f t="shared" si="1"/>
        <v>0.8436018957345972</v>
      </c>
      <c r="F5" s="53">
        <v>13</v>
      </c>
      <c r="G5" s="15">
        <f t="shared" si="2"/>
        <v>0.061611374407582936</v>
      </c>
      <c r="H5" s="45">
        <v>20</v>
      </c>
      <c r="I5" s="15">
        <f t="shared" si="3"/>
        <v>0.0947867298578199</v>
      </c>
      <c r="J5" s="85">
        <f t="shared" si="4"/>
        <v>32</v>
      </c>
      <c r="K5" s="45">
        <v>22</v>
      </c>
      <c r="L5" s="14">
        <f t="shared" si="5"/>
        <v>0.6875</v>
      </c>
      <c r="M5" s="53">
        <v>3</v>
      </c>
      <c r="N5" s="14">
        <f t="shared" si="6"/>
        <v>0.09375</v>
      </c>
      <c r="O5" s="53">
        <v>7</v>
      </c>
      <c r="P5" s="14">
        <f t="shared" si="7"/>
        <v>0.21875</v>
      </c>
      <c r="Q5" s="15">
        <f t="shared" si="8"/>
        <v>0.15165876777251186</v>
      </c>
    </row>
    <row r="6" spans="1:17" ht="15">
      <c r="A6" s="13" t="s">
        <v>17</v>
      </c>
      <c r="B6" s="45">
        <v>51</v>
      </c>
      <c r="C6" s="85">
        <f t="shared" si="0"/>
        <v>41</v>
      </c>
      <c r="D6" s="45">
        <v>41</v>
      </c>
      <c r="E6" s="14">
        <f t="shared" si="1"/>
        <v>1</v>
      </c>
      <c r="F6" s="53">
        <v>0</v>
      </c>
      <c r="G6" s="15">
        <f t="shared" si="2"/>
        <v>0</v>
      </c>
      <c r="H6" s="45">
        <v>0</v>
      </c>
      <c r="I6" s="15">
        <f t="shared" si="3"/>
        <v>0</v>
      </c>
      <c r="J6" s="85">
        <f t="shared" si="4"/>
        <v>0</v>
      </c>
      <c r="K6" s="45">
        <v>0</v>
      </c>
      <c r="L6" s="14" t="e">
        <f t="shared" si="5"/>
        <v>#DIV/0!</v>
      </c>
      <c r="M6" s="53">
        <v>0</v>
      </c>
      <c r="N6" s="14" t="e">
        <f t="shared" si="6"/>
        <v>#DIV/0!</v>
      </c>
      <c r="O6" s="53">
        <v>0</v>
      </c>
      <c r="P6" s="14" t="e">
        <f t="shared" si="7"/>
        <v>#DIV/0!</v>
      </c>
      <c r="Q6" s="15">
        <f t="shared" si="8"/>
        <v>0</v>
      </c>
    </row>
    <row r="7" spans="1:17" ht="15">
      <c r="A7" s="13" t="s">
        <v>18</v>
      </c>
      <c r="B7" s="45">
        <v>30</v>
      </c>
      <c r="C7" s="85">
        <f t="shared" si="0"/>
        <v>17</v>
      </c>
      <c r="D7" s="45">
        <v>17</v>
      </c>
      <c r="E7" s="14">
        <f t="shared" si="1"/>
        <v>1</v>
      </c>
      <c r="F7" s="53">
        <v>0</v>
      </c>
      <c r="G7" s="15">
        <f t="shared" si="2"/>
        <v>0</v>
      </c>
      <c r="H7" s="45">
        <v>0</v>
      </c>
      <c r="I7" s="15">
        <f t="shared" si="3"/>
        <v>0</v>
      </c>
      <c r="J7" s="85">
        <f t="shared" si="4"/>
        <v>0</v>
      </c>
      <c r="K7" s="45">
        <v>0</v>
      </c>
      <c r="L7" s="14" t="e">
        <f t="shared" si="5"/>
        <v>#DIV/0!</v>
      </c>
      <c r="M7" s="53">
        <v>0</v>
      </c>
      <c r="N7" s="14" t="e">
        <f t="shared" si="6"/>
        <v>#DIV/0!</v>
      </c>
      <c r="O7" s="53">
        <v>0</v>
      </c>
      <c r="P7" s="14" t="e">
        <f t="shared" si="7"/>
        <v>#DIV/0!</v>
      </c>
      <c r="Q7" s="15">
        <f t="shared" si="8"/>
        <v>0</v>
      </c>
    </row>
    <row r="8" spans="1:17" ht="15">
      <c r="A8" s="13" t="s">
        <v>19</v>
      </c>
      <c r="B8" s="45">
        <v>39</v>
      </c>
      <c r="C8" s="85">
        <f t="shared" si="0"/>
        <v>38</v>
      </c>
      <c r="D8" s="45">
        <v>33</v>
      </c>
      <c r="E8" s="14">
        <f t="shared" si="1"/>
        <v>0.868421052631579</v>
      </c>
      <c r="F8" s="53">
        <v>3</v>
      </c>
      <c r="G8" s="15">
        <f t="shared" si="2"/>
        <v>0.07894736842105263</v>
      </c>
      <c r="H8" s="45">
        <v>2</v>
      </c>
      <c r="I8" s="15">
        <f t="shared" si="3"/>
        <v>0.05263157894736842</v>
      </c>
      <c r="J8" s="85">
        <f t="shared" si="4"/>
        <v>0</v>
      </c>
      <c r="K8" s="45">
        <v>0</v>
      </c>
      <c r="L8" s="14" t="e">
        <f t="shared" si="5"/>
        <v>#DIV/0!</v>
      </c>
      <c r="M8" s="53">
        <v>0</v>
      </c>
      <c r="N8" s="14" t="e">
        <f t="shared" si="6"/>
        <v>#DIV/0!</v>
      </c>
      <c r="O8" s="53">
        <v>0</v>
      </c>
      <c r="P8" s="14" t="e">
        <f t="shared" si="7"/>
        <v>#DIV/0!</v>
      </c>
      <c r="Q8" s="15">
        <f t="shared" si="8"/>
        <v>0</v>
      </c>
    </row>
    <row r="9" spans="1:17" ht="15">
      <c r="A9" s="13" t="s">
        <v>20</v>
      </c>
      <c r="B9" s="45">
        <v>44</v>
      </c>
      <c r="C9" s="85">
        <f t="shared" si="0"/>
        <v>52</v>
      </c>
      <c r="D9" s="45">
        <v>46</v>
      </c>
      <c r="E9" s="14">
        <f t="shared" si="1"/>
        <v>0.8846153846153846</v>
      </c>
      <c r="F9" s="53">
        <v>3</v>
      </c>
      <c r="G9" s="15">
        <f t="shared" si="2"/>
        <v>0.057692307692307696</v>
      </c>
      <c r="H9" s="45">
        <v>3</v>
      </c>
      <c r="I9" s="15">
        <f t="shared" si="3"/>
        <v>0.057692307692307696</v>
      </c>
      <c r="J9" s="85">
        <f t="shared" si="4"/>
        <v>8</v>
      </c>
      <c r="K9" s="45">
        <v>8</v>
      </c>
      <c r="L9" s="14">
        <f t="shared" si="5"/>
        <v>1</v>
      </c>
      <c r="M9" s="53">
        <v>0</v>
      </c>
      <c r="N9" s="14">
        <f t="shared" si="6"/>
        <v>0</v>
      </c>
      <c r="O9" s="53">
        <v>0</v>
      </c>
      <c r="P9" s="14">
        <f t="shared" si="7"/>
        <v>0</v>
      </c>
      <c r="Q9" s="15">
        <f t="shared" si="8"/>
        <v>0.15384615384615385</v>
      </c>
    </row>
    <row r="10" spans="1:17" ht="15">
      <c r="A10" s="13" t="s">
        <v>21</v>
      </c>
      <c r="B10" s="45">
        <v>31</v>
      </c>
      <c r="C10" s="85">
        <f t="shared" si="0"/>
        <v>47</v>
      </c>
      <c r="D10" s="45">
        <v>37</v>
      </c>
      <c r="E10" s="14">
        <f t="shared" si="1"/>
        <v>0.7872340425531915</v>
      </c>
      <c r="F10" s="53">
        <v>8</v>
      </c>
      <c r="G10" s="15">
        <f t="shared" si="2"/>
        <v>0.1702127659574468</v>
      </c>
      <c r="H10" s="45">
        <v>2</v>
      </c>
      <c r="I10" s="15">
        <f t="shared" si="3"/>
        <v>0.0425531914893617</v>
      </c>
      <c r="J10" s="85">
        <f t="shared" si="4"/>
        <v>3</v>
      </c>
      <c r="K10" s="45">
        <v>2</v>
      </c>
      <c r="L10" s="14">
        <f t="shared" si="5"/>
        <v>0.6666666666666666</v>
      </c>
      <c r="M10" s="53">
        <v>1</v>
      </c>
      <c r="N10" s="14">
        <f t="shared" si="6"/>
        <v>0.3333333333333333</v>
      </c>
      <c r="O10" s="53">
        <v>0</v>
      </c>
      <c r="P10" s="14">
        <f t="shared" si="7"/>
        <v>0</v>
      </c>
      <c r="Q10" s="15">
        <f t="shared" si="8"/>
        <v>0.06382978723404255</v>
      </c>
    </row>
    <row r="11" spans="1:17" ht="15">
      <c r="A11" s="13" t="s">
        <v>22</v>
      </c>
      <c r="B11" s="45">
        <v>169</v>
      </c>
      <c r="C11" s="85">
        <f t="shared" si="0"/>
        <v>195</v>
      </c>
      <c r="D11" s="45">
        <v>160</v>
      </c>
      <c r="E11" s="14">
        <f t="shared" si="1"/>
        <v>0.8205128205128205</v>
      </c>
      <c r="F11" s="53">
        <v>15</v>
      </c>
      <c r="G11" s="15">
        <f t="shared" si="2"/>
        <v>0.07692307692307693</v>
      </c>
      <c r="H11" s="45">
        <v>20</v>
      </c>
      <c r="I11" s="15">
        <f t="shared" si="3"/>
        <v>0.10256410256410256</v>
      </c>
      <c r="J11" s="85">
        <f t="shared" si="4"/>
        <v>23</v>
      </c>
      <c r="K11" s="45">
        <v>16</v>
      </c>
      <c r="L11" s="14">
        <f t="shared" si="5"/>
        <v>0.6956521739130435</v>
      </c>
      <c r="M11" s="53">
        <v>2</v>
      </c>
      <c r="N11" s="14">
        <f t="shared" si="6"/>
        <v>0.08695652173913043</v>
      </c>
      <c r="O11" s="53">
        <v>5</v>
      </c>
      <c r="P11" s="14">
        <f t="shared" si="7"/>
        <v>0.21739130434782608</v>
      </c>
      <c r="Q11" s="15">
        <f t="shared" si="8"/>
        <v>0.11794871794871795</v>
      </c>
    </row>
    <row r="12" spans="1:17" ht="15.75">
      <c r="A12" s="7" t="s">
        <v>23</v>
      </c>
      <c r="B12" s="49">
        <f>SUM(B4:B11)</f>
        <v>940</v>
      </c>
      <c r="C12" s="49">
        <f>SUM(C4:C11)</f>
        <v>1036</v>
      </c>
      <c r="D12" s="49">
        <f>SUM(D4:D11)</f>
        <v>881</v>
      </c>
      <c r="E12" s="14">
        <f t="shared" si="1"/>
        <v>0.8503861003861004</v>
      </c>
      <c r="F12" s="49">
        <f>SUM(F4:F11)</f>
        <v>58</v>
      </c>
      <c r="G12" s="15">
        <f t="shared" si="2"/>
        <v>0.055984555984555984</v>
      </c>
      <c r="H12" s="49">
        <f>SUM(H4:H11)</f>
        <v>97</v>
      </c>
      <c r="I12" s="15">
        <f t="shared" si="3"/>
        <v>0.09362934362934362</v>
      </c>
      <c r="J12" s="49">
        <f>SUM(J4:J11)</f>
        <v>195</v>
      </c>
      <c r="K12" s="49">
        <f>SUM(K4:K11)</f>
        <v>163</v>
      </c>
      <c r="L12" s="14">
        <f t="shared" si="5"/>
        <v>0.8358974358974359</v>
      </c>
      <c r="M12" s="49">
        <f>SUM(M4:M11)</f>
        <v>6</v>
      </c>
      <c r="N12" s="14">
        <f t="shared" si="6"/>
        <v>0.03076923076923077</v>
      </c>
      <c r="O12" s="49">
        <f>SUM(O4:O11)</f>
        <v>26</v>
      </c>
      <c r="P12" s="14">
        <f t="shared" si="7"/>
        <v>0.13333333333333333</v>
      </c>
      <c r="Q12" s="16">
        <f t="shared" si="8"/>
        <v>0.18822393822393824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63</v>
      </c>
      <c r="C14" s="85">
        <f aca="true" t="shared" si="9" ref="C14:C23">SUM(D14+F14+H14)</f>
        <v>56</v>
      </c>
      <c r="D14" s="45">
        <v>48</v>
      </c>
      <c r="E14" s="14">
        <f aca="true" t="shared" si="10" ref="E14:E24">D14/C14</f>
        <v>0.8571428571428571</v>
      </c>
      <c r="F14" s="53">
        <v>2</v>
      </c>
      <c r="G14" s="15">
        <f aca="true" t="shared" si="11" ref="G14:G24">F14/C14</f>
        <v>0.03571428571428571</v>
      </c>
      <c r="H14" s="45">
        <v>6</v>
      </c>
      <c r="I14" s="15">
        <f aca="true" t="shared" si="12" ref="I14:I24">H14/C14</f>
        <v>0.10714285714285714</v>
      </c>
      <c r="J14" s="85">
        <f aca="true" t="shared" si="13" ref="J14:J23">SUM(K14+M14+O14)</f>
        <v>14</v>
      </c>
      <c r="K14" s="45">
        <v>13</v>
      </c>
      <c r="L14" s="14">
        <f aca="true" t="shared" si="14" ref="L14:L24">K14/J14</f>
        <v>0.9285714285714286</v>
      </c>
      <c r="M14" s="53">
        <v>1</v>
      </c>
      <c r="N14" s="14">
        <f aca="true" t="shared" si="15" ref="N14:N24">M14/J14</f>
        <v>0.07142857142857142</v>
      </c>
      <c r="O14" s="53">
        <v>0</v>
      </c>
      <c r="P14" s="14">
        <f aca="true" t="shared" si="16" ref="P14:P24">O14/J14</f>
        <v>0</v>
      </c>
      <c r="Q14" s="15">
        <f aca="true" t="shared" si="17" ref="Q14:Q24">J14/C14</f>
        <v>0.25</v>
      </c>
    </row>
    <row r="15" spans="1:17" ht="15">
      <c r="A15" s="13" t="s">
        <v>25</v>
      </c>
      <c r="B15" s="45"/>
      <c r="C15" s="85">
        <f t="shared" si="9"/>
        <v>0</v>
      </c>
      <c r="D15" s="45"/>
      <c r="E15" s="14" t="e">
        <f t="shared" si="10"/>
        <v>#DIV/0!</v>
      </c>
      <c r="F15" s="53"/>
      <c r="G15" s="15" t="e">
        <f t="shared" si="11"/>
        <v>#DIV/0!</v>
      </c>
      <c r="H15" s="45"/>
      <c r="I15" s="15" t="e">
        <f t="shared" si="12"/>
        <v>#DIV/0!</v>
      </c>
      <c r="J15" s="85">
        <f t="shared" si="13"/>
        <v>0</v>
      </c>
      <c r="K15" s="45"/>
      <c r="L15" s="14" t="e">
        <f t="shared" si="14"/>
        <v>#DIV/0!</v>
      </c>
      <c r="M15" s="53"/>
      <c r="N15" s="14" t="e">
        <f t="shared" si="15"/>
        <v>#DIV/0!</v>
      </c>
      <c r="O15" s="53"/>
      <c r="P15" s="14" t="e">
        <f t="shared" si="16"/>
        <v>#DIV/0!</v>
      </c>
      <c r="Q15" s="15" t="e">
        <f t="shared" si="17"/>
        <v>#DIV/0!</v>
      </c>
    </row>
    <row r="16" spans="1:17" ht="15">
      <c r="A16" s="13" t="s">
        <v>26</v>
      </c>
      <c r="B16" s="45"/>
      <c r="C16" s="85">
        <f>SUM(D16+F16+H16)</f>
        <v>0</v>
      </c>
      <c r="D16" s="45"/>
      <c r="E16" s="14" t="e">
        <f t="shared" si="10"/>
        <v>#DIV/0!</v>
      </c>
      <c r="F16" s="53"/>
      <c r="G16" s="15" t="e">
        <f t="shared" si="11"/>
        <v>#DIV/0!</v>
      </c>
      <c r="H16" s="45"/>
      <c r="I16" s="15" t="e">
        <f t="shared" si="12"/>
        <v>#DIV/0!</v>
      </c>
      <c r="J16" s="85">
        <f t="shared" si="13"/>
        <v>0</v>
      </c>
      <c r="K16" s="45"/>
      <c r="L16" s="14" t="e">
        <f t="shared" si="14"/>
        <v>#DIV/0!</v>
      </c>
      <c r="M16" s="53"/>
      <c r="N16" s="14" t="e">
        <f t="shared" si="15"/>
        <v>#DIV/0!</v>
      </c>
      <c r="O16" s="53"/>
      <c r="P16" s="14" t="e">
        <f t="shared" si="16"/>
        <v>#DIV/0!</v>
      </c>
      <c r="Q16" s="15" t="e">
        <f t="shared" si="17"/>
        <v>#DIV/0!</v>
      </c>
    </row>
    <row r="17" spans="1:17" ht="15">
      <c r="A17" s="13" t="s">
        <v>27</v>
      </c>
      <c r="B17" s="45">
        <v>29</v>
      </c>
      <c r="C17" s="85">
        <f t="shared" si="9"/>
        <v>31</v>
      </c>
      <c r="D17" s="45">
        <v>22</v>
      </c>
      <c r="E17" s="14">
        <f t="shared" si="10"/>
        <v>0.7096774193548387</v>
      </c>
      <c r="F17" s="53">
        <v>4</v>
      </c>
      <c r="G17" s="15">
        <f t="shared" si="11"/>
        <v>0.12903225806451613</v>
      </c>
      <c r="H17" s="45">
        <v>5</v>
      </c>
      <c r="I17" s="15">
        <f t="shared" si="12"/>
        <v>0.16129032258064516</v>
      </c>
      <c r="J17" s="85">
        <f t="shared" si="13"/>
        <v>4</v>
      </c>
      <c r="K17" s="45">
        <v>2</v>
      </c>
      <c r="L17" s="14">
        <f t="shared" si="14"/>
        <v>0.5</v>
      </c>
      <c r="M17" s="53">
        <v>1</v>
      </c>
      <c r="N17" s="14">
        <f t="shared" si="15"/>
        <v>0.25</v>
      </c>
      <c r="O17" s="53">
        <v>1</v>
      </c>
      <c r="P17" s="14">
        <f t="shared" si="16"/>
        <v>0.25</v>
      </c>
      <c r="Q17" s="15">
        <f t="shared" si="17"/>
        <v>0.12903225806451613</v>
      </c>
    </row>
    <row r="18" spans="1:17" ht="15">
      <c r="A18" s="13" t="s">
        <v>91</v>
      </c>
      <c r="B18" s="45">
        <v>1112</v>
      </c>
      <c r="C18" s="85">
        <f t="shared" si="9"/>
        <v>1157</v>
      </c>
      <c r="D18" s="45">
        <v>833</v>
      </c>
      <c r="E18" s="14">
        <f t="shared" si="10"/>
        <v>0.7199654278305964</v>
      </c>
      <c r="F18" s="53">
        <v>263</v>
      </c>
      <c r="G18" s="15">
        <f t="shared" si="11"/>
        <v>0.22731201382886776</v>
      </c>
      <c r="H18" s="45">
        <v>61</v>
      </c>
      <c r="I18" s="15">
        <f t="shared" si="12"/>
        <v>0.052722558340535866</v>
      </c>
      <c r="J18" s="85">
        <f t="shared" si="13"/>
        <v>378</v>
      </c>
      <c r="K18" s="45">
        <v>264</v>
      </c>
      <c r="L18" s="14">
        <f t="shared" si="14"/>
        <v>0.6984126984126984</v>
      </c>
      <c r="M18" s="53">
        <v>78</v>
      </c>
      <c r="N18" s="14">
        <f t="shared" si="15"/>
        <v>0.20634920634920634</v>
      </c>
      <c r="O18" s="53">
        <v>36</v>
      </c>
      <c r="P18" s="14">
        <f t="shared" si="16"/>
        <v>0.09523809523809523</v>
      </c>
      <c r="Q18" s="15">
        <f t="shared" si="17"/>
        <v>0.3267070008643042</v>
      </c>
    </row>
    <row r="19" spans="1:17" ht="15">
      <c r="A19" s="13" t="s">
        <v>90</v>
      </c>
      <c r="B19" s="45">
        <v>49</v>
      </c>
      <c r="C19" s="85">
        <f t="shared" si="9"/>
        <v>35</v>
      </c>
      <c r="D19" s="45">
        <v>28</v>
      </c>
      <c r="E19" s="14">
        <f t="shared" si="10"/>
        <v>0.8</v>
      </c>
      <c r="F19" s="53">
        <v>3</v>
      </c>
      <c r="G19" s="15">
        <f t="shared" si="11"/>
        <v>0.08571428571428572</v>
      </c>
      <c r="H19" s="45">
        <v>4</v>
      </c>
      <c r="I19" s="15">
        <f t="shared" si="12"/>
        <v>0.11428571428571428</v>
      </c>
      <c r="J19" s="85">
        <f t="shared" si="13"/>
        <v>1</v>
      </c>
      <c r="K19" s="45">
        <v>1</v>
      </c>
      <c r="L19" s="14">
        <f t="shared" si="14"/>
        <v>1</v>
      </c>
      <c r="M19" s="53">
        <v>0</v>
      </c>
      <c r="N19" s="14">
        <f t="shared" si="15"/>
        <v>0</v>
      </c>
      <c r="O19" s="53">
        <v>0</v>
      </c>
      <c r="P19" s="14">
        <f t="shared" si="16"/>
        <v>0</v>
      </c>
      <c r="Q19" s="15">
        <f t="shared" si="17"/>
        <v>0.02857142857142857</v>
      </c>
    </row>
    <row r="20" spans="1:17" ht="15">
      <c r="A20" s="13" t="s">
        <v>28</v>
      </c>
      <c r="B20" s="45">
        <v>64</v>
      </c>
      <c r="C20" s="85">
        <f t="shared" si="9"/>
        <v>47</v>
      </c>
      <c r="D20" s="45">
        <v>45</v>
      </c>
      <c r="E20" s="14">
        <f t="shared" si="10"/>
        <v>0.9574468085106383</v>
      </c>
      <c r="F20" s="53">
        <v>1</v>
      </c>
      <c r="G20" s="15">
        <f t="shared" si="11"/>
        <v>0.02127659574468085</v>
      </c>
      <c r="H20" s="45">
        <v>1</v>
      </c>
      <c r="I20" s="15">
        <f t="shared" si="12"/>
        <v>0.02127659574468085</v>
      </c>
      <c r="J20" s="85">
        <f t="shared" si="13"/>
        <v>2</v>
      </c>
      <c r="K20" s="45">
        <v>2</v>
      </c>
      <c r="L20" s="14">
        <f t="shared" si="14"/>
        <v>1</v>
      </c>
      <c r="M20" s="53">
        <v>0</v>
      </c>
      <c r="N20" s="14">
        <f t="shared" si="15"/>
        <v>0</v>
      </c>
      <c r="O20" s="53">
        <v>0</v>
      </c>
      <c r="P20" s="14">
        <f t="shared" si="16"/>
        <v>0</v>
      </c>
      <c r="Q20" s="15">
        <f t="shared" si="17"/>
        <v>0.0425531914893617</v>
      </c>
    </row>
    <row r="21" spans="1:17" ht="15">
      <c r="A21" s="13" t="s">
        <v>29</v>
      </c>
      <c r="B21" s="45">
        <v>60</v>
      </c>
      <c r="C21" s="85">
        <f t="shared" si="9"/>
        <v>54</v>
      </c>
      <c r="D21" s="45">
        <v>50</v>
      </c>
      <c r="E21" s="14">
        <f t="shared" si="10"/>
        <v>0.9259259259259259</v>
      </c>
      <c r="F21" s="53">
        <v>2</v>
      </c>
      <c r="G21" s="15">
        <f t="shared" si="11"/>
        <v>0.037037037037037035</v>
      </c>
      <c r="H21" s="45">
        <v>2</v>
      </c>
      <c r="I21" s="15">
        <f t="shared" si="12"/>
        <v>0.037037037037037035</v>
      </c>
      <c r="J21" s="85">
        <f t="shared" si="13"/>
        <v>2</v>
      </c>
      <c r="K21" s="45">
        <v>2</v>
      </c>
      <c r="L21" s="14">
        <f t="shared" si="14"/>
        <v>1</v>
      </c>
      <c r="M21" s="53">
        <v>0</v>
      </c>
      <c r="N21" s="14">
        <f t="shared" si="15"/>
        <v>0</v>
      </c>
      <c r="O21" s="53">
        <v>0</v>
      </c>
      <c r="P21" s="14">
        <f t="shared" si="16"/>
        <v>0</v>
      </c>
      <c r="Q21" s="15">
        <f t="shared" si="17"/>
        <v>0.037037037037037035</v>
      </c>
    </row>
    <row r="22" spans="1:17" ht="15">
      <c r="A22" s="13" t="s">
        <v>30</v>
      </c>
      <c r="B22" s="45">
        <v>33</v>
      </c>
      <c r="C22" s="85">
        <f t="shared" si="9"/>
        <v>36</v>
      </c>
      <c r="D22" s="45">
        <v>30</v>
      </c>
      <c r="E22" s="14">
        <f t="shared" si="10"/>
        <v>0.8333333333333334</v>
      </c>
      <c r="F22" s="53">
        <v>4</v>
      </c>
      <c r="G22" s="15">
        <f t="shared" si="11"/>
        <v>0.1111111111111111</v>
      </c>
      <c r="H22" s="45">
        <v>2</v>
      </c>
      <c r="I22" s="15">
        <f t="shared" si="12"/>
        <v>0.05555555555555555</v>
      </c>
      <c r="J22" s="85">
        <f t="shared" si="13"/>
        <v>1</v>
      </c>
      <c r="K22" s="45">
        <v>1</v>
      </c>
      <c r="L22" s="14">
        <f t="shared" si="14"/>
        <v>1</v>
      </c>
      <c r="M22" s="53">
        <v>0</v>
      </c>
      <c r="N22" s="14">
        <f t="shared" si="15"/>
        <v>0</v>
      </c>
      <c r="O22" s="53">
        <v>0</v>
      </c>
      <c r="P22" s="14">
        <f t="shared" si="16"/>
        <v>0</v>
      </c>
      <c r="Q22" s="15">
        <f t="shared" si="17"/>
        <v>0.027777777777777776</v>
      </c>
    </row>
    <row r="23" spans="1:17" ht="15">
      <c r="A23" s="13" t="s">
        <v>31</v>
      </c>
      <c r="B23" s="45"/>
      <c r="C23" s="85">
        <f t="shared" si="9"/>
        <v>0</v>
      </c>
      <c r="D23" s="45"/>
      <c r="E23" s="14" t="e">
        <f t="shared" si="10"/>
        <v>#DIV/0!</v>
      </c>
      <c r="F23" s="53"/>
      <c r="G23" s="15" t="e">
        <f t="shared" si="11"/>
        <v>#DIV/0!</v>
      </c>
      <c r="H23" s="45"/>
      <c r="I23" s="15" t="e">
        <f t="shared" si="12"/>
        <v>#DIV/0!</v>
      </c>
      <c r="J23" s="85">
        <f t="shared" si="13"/>
        <v>0</v>
      </c>
      <c r="K23" s="45"/>
      <c r="L23" s="14" t="e">
        <f t="shared" si="14"/>
        <v>#DIV/0!</v>
      </c>
      <c r="M23" s="53"/>
      <c r="N23" s="14" t="e">
        <f t="shared" si="15"/>
        <v>#DIV/0!</v>
      </c>
      <c r="O23" s="53"/>
      <c r="P23" s="14" t="e">
        <f t="shared" si="16"/>
        <v>#DIV/0!</v>
      </c>
      <c r="Q23" s="15" t="e">
        <f t="shared" si="17"/>
        <v>#DIV/0!</v>
      </c>
    </row>
    <row r="24" spans="1:17" ht="15.75">
      <c r="A24" s="7" t="s">
        <v>32</v>
      </c>
      <c r="B24" s="49">
        <f>SUM(B14:B23)</f>
        <v>1410</v>
      </c>
      <c r="C24" s="49">
        <f>SUM(C14:C23)</f>
        <v>1416</v>
      </c>
      <c r="D24" s="49">
        <f>SUM(D14:D23)</f>
        <v>1056</v>
      </c>
      <c r="E24" s="14">
        <f t="shared" si="10"/>
        <v>0.7457627118644068</v>
      </c>
      <c r="F24" s="49">
        <f>SUM(F14:F23)</f>
        <v>279</v>
      </c>
      <c r="G24" s="15">
        <f t="shared" si="11"/>
        <v>0.19703389830508475</v>
      </c>
      <c r="H24" s="49">
        <f>SUM(H14:H23)</f>
        <v>81</v>
      </c>
      <c r="I24" s="15">
        <f t="shared" si="12"/>
        <v>0.057203389830508475</v>
      </c>
      <c r="J24" s="49">
        <f>SUM(J14:J23)</f>
        <v>402</v>
      </c>
      <c r="K24" s="49">
        <f>SUM(K14:K23)</f>
        <v>285</v>
      </c>
      <c r="L24" s="14">
        <f t="shared" si="14"/>
        <v>0.7089552238805971</v>
      </c>
      <c r="M24" s="49">
        <f>SUM(M14:M23)</f>
        <v>80</v>
      </c>
      <c r="N24" s="14">
        <f t="shared" si="15"/>
        <v>0.19900497512437812</v>
      </c>
      <c r="O24" s="49">
        <f>SUM(O14:O23)</f>
        <v>37</v>
      </c>
      <c r="P24" s="14">
        <f t="shared" si="16"/>
        <v>0.09203980099502487</v>
      </c>
      <c r="Q24" s="16">
        <f t="shared" si="17"/>
        <v>0.2838983050847458</v>
      </c>
    </row>
    <row r="25" spans="1:17" ht="15">
      <c r="A25" s="17"/>
      <c r="B25" s="47"/>
      <c r="C25" s="47"/>
      <c r="D25" s="47"/>
      <c r="E25" s="18"/>
      <c r="F25" s="54"/>
      <c r="G25" s="19"/>
      <c r="H25" s="55"/>
      <c r="I25" s="19"/>
      <c r="J25" s="47"/>
      <c r="K25" s="47"/>
      <c r="L25" s="18"/>
      <c r="M25" s="54"/>
      <c r="N25" s="18"/>
      <c r="O25" s="54"/>
      <c r="P25" s="18"/>
      <c r="Q25" s="19"/>
    </row>
    <row r="26" spans="1:17" ht="15">
      <c r="A26" s="13" t="s">
        <v>33</v>
      </c>
      <c r="B26" s="45">
        <v>39</v>
      </c>
      <c r="C26" s="85">
        <f aca="true" t="shared" si="18" ref="C26:C33">SUM(D26+F26+H26)</f>
        <v>33</v>
      </c>
      <c r="D26" s="45">
        <v>30</v>
      </c>
      <c r="E26" s="14">
        <f aca="true" t="shared" si="19" ref="E26:E34">D26/C26</f>
        <v>0.9090909090909091</v>
      </c>
      <c r="F26" s="53">
        <v>0</v>
      </c>
      <c r="G26" s="15">
        <f aca="true" t="shared" si="20" ref="G26:G34">F26/C26</f>
        <v>0</v>
      </c>
      <c r="H26" s="45">
        <v>3</v>
      </c>
      <c r="I26" s="15">
        <f aca="true" t="shared" si="21" ref="I26:I34">H26/C26</f>
        <v>0.09090909090909091</v>
      </c>
      <c r="J26" s="85">
        <f aca="true" t="shared" si="22" ref="J26:J33">SUM(K26+M26+O26)</f>
        <v>0</v>
      </c>
      <c r="K26" s="45">
        <v>0</v>
      </c>
      <c r="L26" s="14" t="e">
        <f aca="true" t="shared" si="23" ref="L26:L34">K26/J26</f>
        <v>#DIV/0!</v>
      </c>
      <c r="M26" s="53">
        <v>0</v>
      </c>
      <c r="N26" s="14" t="e">
        <f aca="true" t="shared" si="24" ref="N26:N34">M26/J26</f>
        <v>#DIV/0!</v>
      </c>
      <c r="O26" s="53">
        <v>0</v>
      </c>
      <c r="P26" s="14" t="e">
        <f aca="true" t="shared" si="25" ref="P26:P34">O26/J26</f>
        <v>#DIV/0!</v>
      </c>
      <c r="Q26" s="15">
        <f aca="true" t="shared" si="26" ref="Q26:Q34">J26/C26</f>
        <v>0</v>
      </c>
    </row>
    <row r="27" spans="1:17" ht="15">
      <c r="A27" s="13" t="s">
        <v>34</v>
      </c>
      <c r="B27" s="45">
        <v>47</v>
      </c>
      <c r="C27" s="85">
        <f t="shared" si="18"/>
        <v>41</v>
      </c>
      <c r="D27" s="45">
        <v>40</v>
      </c>
      <c r="E27" s="14">
        <f t="shared" si="19"/>
        <v>0.975609756097561</v>
      </c>
      <c r="F27" s="53">
        <v>1</v>
      </c>
      <c r="G27" s="15">
        <f t="shared" si="20"/>
        <v>0.024390243902439025</v>
      </c>
      <c r="H27" s="45">
        <v>0</v>
      </c>
      <c r="I27" s="15">
        <f t="shared" si="21"/>
        <v>0</v>
      </c>
      <c r="J27" s="85">
        <f t="shared" si="22"/>
        <v>5</v>
      </c>
      <c r="K27" s="45">
        <v>5</v>
      </c>
      <c r="L27" s="14">
        <f t="shared" si="23"/>
        <v>1</v>
      </c>
      <c r="M27" s="53">
        <v>0</v>
      </c>
      <c r="N27" s="14">
        <f t="shared" si="24"/>
        <v>0</v>
      </c>
      <c r="O27" s="53">
        <v>0</v>
      </c>
      <c r="P27" s="14">
        <f t="shared" si="25"/>
        <v>0</v>
      </c>
      <c r="Q27" s="15">
        <f t="shared" si="26"/>
        <v>0.12195121951219512</v>
      </c>
    </row>
    <row r="28" spans="1:17" ht="15">
      <c r="A28" s="13" t="s">
        <v>35</v>
      </c>
      <c r="B28" s="45">
        <v>34</v>
      </c>
      <c r="C28" s="85">
        <f t="shared" si="18"/>
        <v>34</v>
      </c>
      <c r="D28" s="45">
        <v>31</v>
      </c>
      <c r="E28" s="14">
        <f t="shared" si="19"/>
        <v>0.9117647058823529</v>
      </c>
      <c r="F28" s="53">
        <v>3</v>
      </c>
      <c r="G28" s="15">
        <f t="shared" si="20"/>
        <v>0.08823529411764706</v>
      </c>
      <c r="H28" s="45">
        <v>0</v>
      </c>
      <c r="I28" s="15">
        <f t="shared" si="21"/>
        <v>0</v>
      </c>
      <c r="J28" s="85">
        <f t="shared" si="22"/>
        <v>1</v>
      </c>
      <c r="K28" s="45">
        <v>1</v>
      </c>
      <c r="L28" s="14">
        <f t="shared" si="23"/>
        <v>1</v>
      </c>
      <c r="M28" s="53">
        <v>0</v>
      </c>
      <c r="N28" s="14">
        <f t="shared" si="24"/>
        <v>0</v>
      </c>
      <c r="O28" s="53">
        <v>0</v>
      </c>
      <c r="P28" s="14">
        <f t="shared" si="25"/>
        <v>0</v>
      </c>
      <c r="Q28" s="15">
        <f t="shared" si="26"/>
        <v>0.029411764705882353</v>
      </c>
    </row>
    <row r="29" spans="1:17" ht="15">
      <c r="A29" s="13" t="s">
        <v>36</v>
      </c>
      <c r="B29" s="45">
        <v>57</v>
      </c>
      <c r="C29" s="85">
        <f t="shared" si="18"/>
        <v>48</v>
      </c>
      <c r="D29" s="45">
        <v>46</v>
      </c>
      <c r="E29" s="14">
        <f t="shared" si="19"/>
        <v>0.9583333333333334</v>
      </c>
      <c r="F29" s="53">
        <v>0</v>
      </c>
      <c r="G29" s="15">
        <f t="shared" si="20"/>
        <v>0</v>
      </c>
      <c r="H29" s="45">
        <v>2</v>
      </c>
      <c r="I29" s="15">
        <f t="shared" si="21"/>
        <v>0.041666666666666664</v>
      </c>
      <c r="J29" s="85">
        <f t="shared" si="22"/>
        <v>10</v>
      </c>
      <c r="K29" s="45">
        <v>9</v>
      </c>
      <c r="L29" s="14">
        <f t="shared" si="23"/>
        <v>0.9</v>
      </c>
      <c r="M29" s="53">
        <v>0</v>
      </c>
      <c r="N29" s="14">
        <f t="shared" si="24"/>
        <v>0</v>
      </c>
      <c r="O29" s="53">
        <v>1</v>
      </c>
      <c r="P29" s="14">
        <f t="shared" si="25"/>
        <v>0.1</v>
      </c>
      <c r="Q29" s="15">
        <f t="shared" si="26"/>
        <v>0.20833333333333334</v>
      </c>
    </row>
    <row r="30" spans="1:17" ht="15">
      <c r="A30" s="13" t="s">
        <v>37</v>
      </c>
      <c r="B30" s="45">
        <v>22</v>
      </c>
      <c r="C30" s="85">
        <f t="shared" si="18"/>
        <v>11</v>
      </c>
      <c r="D30" s="45">
        <v>10</v>
      </c>
      <c r="E30" s="14">
        <f t="shared" si="19"/>
        <v>0.9090909090909091</v>
      </c>
      <c r="F30" s="53">
        <v>0</v>
      </c>
      <c r="G30" s="15">
        <f t="shared" si="20"/>
        <v>0</v>
      </c>
      <c r="H30" s="45">
        <v>1</v>
      </c>
      <c r="I30" s="15">
        <f t="shared" si="21"/>
        <v>0.09090909090909091</v>
      </c>
      <c r="J30" s="85">
        <f t="shared" si="22"/>
        <v>0</v>
      </c>
      <c r="K30" s="45">
        <v>0</v>
      </c>
      <c r="L30" s="14" t="e">
        <f t="shared" si="23"/>
        <v>#DIV/0!</v>
      </c>
      <c r="M30" s="53">
        <v>0</v>
      </c>
      <c r="N30" s="14" t="e">
        <f t="shared" si="24"/>
        <v>#DIV/0!</v>
      </c>
      <c r="O30" s="53">
        <v>0</v>
      </c>
      <c r="P30" s="14" t="e">
        <f t="shared" si="25"/>
        <v>#DIV/0!</v>
      </c>
      <c r="Q30" s="15">
        <f t="shared" si="26"/>
        <v>0</v>
      </c>
    </row>
    <row r="31" spans="1:17" ht="15">
      <c r="A31" s="13" t="s">
        <v>38</v>
      </c>
      <c r="B31" s="45">
        <v>58</v>
      </c>
      <c r="C31" s="85">
        <f t="shared" si="18"/>
        <v>36</v>
      </c>
      <c r="D31" s="45">
        <v>36</v>
      </c>
      <c r="E31" s="14">
        <f t="shared" si="19"/>
        <v>1</v>
      </c>
      <c r="F31" s="53">
        <v>0</v>
      </c>
      <c r="G31" s="15">
        <f t="shared" si="20"/>
        <v>0</v>
      </c>
      <c r="H31" s="45">
        <v>0</v>
      </c>
      <c r="I31" s="15">
        <f t="shared" si="21"/>
        <v>0</v>
      </c>
      <c r="J31" s="85">
        <f t="shared" si="22"/>
        <v>14</v>
      </c>
      <c r="K31" s="45">
        <v>14</v>
      </c>
      <c r="L31" s="14">
        <f t="shared" si="23"/>
        <v>1</v>
      </c>
      <c r="M31" s="53">
        <v>0</v>
      </c>
      <c r="N31" s="14">
        <f t="shared" si="24"/>
        <v>0</v>
      </c>
      <c r="O31" s="53">
        <v>0</v>
      </c>
      <c r="P31" s="14">
        <f t="shared" si="25"/>
        <v>0</v>
      </c>
      <c r="Q31" s="15">
        <f t="shared" si="26"/>
        <v>0.3888888888888889</v>
      </c>
    </row>
    <row r="32" spans="1:17" ht="15">
      <c r="A32" s="13" t="s">
        <v>39</v>
      </c>
      <c r="B32" s="45">
        <v>298</v>
      </c>
      <c r="C32" s="85">
        <f t="shared" si="18"/>
        <v>339</v>
      </c>
      <c r="D32" s="45">
        <v>285</v>
      </c>
      <c r="E32" s="14">
        <f t="shared" si="19"/>
        <v>0.8407079646017699</v>
      </c>
      <c r="F32" s="53">
        <v>23</v>
      </c>
      <c r="G32" s="15">
        <f t="shared" si="20"/>
        <v>0.06784660766961652</v>
      </c>
      <c r="H32" s="45">
        <v>31</v>
      </c>
      <c r="I32" s="15">
        <f t="shared" si="21"/>
        <v>0.09144542772861357</v>
      </c>
      <c r="J32" s="85">
        <f t="shared" si="22"/>
        <v>105</v>
      </c>
      <c r="K32" s="45">
        <v>87</v>
      </c>
      <c r="L32" s="14">
        <f t="shared" si="23"/>
        <v>0.8285714285714286</v>
      </c>
      <c r="M32" s="53">
        <v>6</v>
      </c>
      <c r="N32" s="14">
        <f t="shared" si="24"/>
        <v>0.05714285714285714</v>
      </c>
      <c r="O32" s="53">
        <v>12</v>
      </c>
      <c r="P32" s="14">
        <f t="shared" si="25"/>
        <v>0.11428571428571428</v>
      </c>
      <c r="Q32" s="15">
        <f t="shared" si="26"/>
        <v>0.30973451327433627</v>
      </c>
    </row>
    <row r="33" spans="1:17" ht="15">
      <c r="A33" s="13" t="s">
        <v>41</v>
      </c>
      <c r="B33" s="45"/>
      <c r="C33" s="85">
        <f t="shared" si="18"/>
        <v>0</v>
      </c>
      <c r="D33" s="45"/>
      <c r="E33" s="14" t="e">
        <f t="shared" si="19"/>
        <v>#DIV/0!</v>
      </c>
      <c r="F33" s="53"/>
      <c r="G33" s="15" t="e">
        <f t="shared" si="20"/>
        <v>#DIV/0!</v>
      </c>
      <c r="H33" s="45"/>
      <c r="I33" s="15" t="e">
        <f t="shared" si="21"/>
        <v>#DIV/0!</v>
      </c>
      <c r="J33" s="85">
        <f t="shared" si="22"/>
        <v>0</v>
      </c>
      <c r="K33" s="45"/>
      <c r="L33" s="14" t="e">
        <f t="shared" si="23"/>
        <v>#DIV/0!</v>
      </c>
      <c r="M33" s="53"/>
      <c r="N33" s="14" t="e">
        <f t="shared" si="24"/>
        <v>#DIV/0!</v>
      </c>
      <c r="O33" s="53"/>
      <c r="P33" s="14" t="e">
        <f t="shared" si="25"/>
        <v>#DIV/0!</v>
      </c>
      <c r="Q33" s="15" t="e">
        <f t="shared" si="26"/>
        <v>#DIV/0!</v>
      </c>
    </row>
    <row r="34" spans="1:17" ht="15.75">
      <c r="A34" s="7" t="s">
        <v>42</v>
      </c>
      <c r="B34" s="49">
        <f>SUM(B26:B33)</f>
        <v>555</v>
      </c>
      <c r="C34" s="49">
        <f>SUM(C26:C33)</f>
        <v>542</v>
      </c>
      <c r="D34" s="49">
        <f>SUM(D26:D33)</f>
        <v>478</v>
      </c>
      <c r="E34" s="14">
        <f t="shared" si="19"/>
        <v>0.8819188191881919</v>
      </c>
      <c r="F34" s="49">
        <f>SUM(F26:F33)</f>
        <v>27</v>
      </c>
      <c r="G34" s="15">
        <f t="shared" si="20"/>
        <v>0.04981549815498155</v>
      </c>
      <c r="H34" s="49">
        <f>SUM(H26:H33)</f>
        <v>37</v>
      </c>
      <c r="I34" s="15">
        <f t="shared" si="21"/>
        <v>0.06826568265682657</v>
      </c>
      <c r="J34" s="49">
        <f>SUM(J26:J33)</f>
        <v>135</v>
      </c>
      <c r="K34" s="49">
        <f>SUM(K26:K33)</f>
        <v>116</v>
      </c>
      <c r="L34" s="14">
        <f t="shared" si="23"/>
        <v>0.8592592592592593</v>
      </c>
      <c r="M34" s="49">
        <f>SUM(M26:M33)</f>
        <v>6</v>
      </c>
      <c r="N34" s="14">
        <f t="shared" si="24"/>
        <v>0.044444444444444446</v>
      </c>
      <c r="O34" s="49">
        <f>SUM(O26:O33)</f>
        <v>13</v>
      </c>
      <c r="P34" s="14">
        <f t="shared" si="25"/>
        <v>0.0962962962962963</v>
      </c>
      <c r="Q34" s="16">
        <f t="shared" si="26"/>
        <v>0.24907749077490776</v>
      </c>
    </row>
    <row r="35" spans="1:17" ht="15.75">
      <c r="A35" s="23"/>
      <c r="B35" s="48"/>
      <c r="C35" s="48"/>
      <c r="D35" s="48"/>
      <c r="E35" s="24"/>
      <c r="F35" s="48"/>
      <c r="G35" s="25"/>
      <c r="H35" s="48"/>
      <c r="I35" s="25"/>
      <c r="J35" s="48"/>
      <c r="K35" s="48"/>
      <c r="L35" s="24"/>
      <c r="M35" s="48"/>
      <c r="N35" s="24"/>
      <c r="O35" s="48"/>
      <c r="P35" s="24"/>
      <c r="Q35" s="26"/>
    </row>
    <row r="36" spans="1:17" ht="15.75">
      <c r="A36" s="7" t="s">
        <v>43</v>
      </c>
      <c r="B36" s="49">
        <f>B12+B24+B34</f>
        <v>2905</v>
      </c>
      <c r="C36" s="49">
        <f>C12+C24+C34</f>
        <v>2994</v>
      </c>
      <c r="D36" s="49">
        <f>D12+D24+D34</f>
        <v>2415</v>
      </c>
      <c r="E36" s="14">
        <f>D36/C36</f>
        <v>0.8066132264529058</v>
      </c>
      <c r="F36" s="49">
        <f>F12+F24+F34</f>
        <v>364</v>
      </c>
      <c r="G36" s="15">
        <f>F36/C36</f>
        <v>0.12157648630594522</v>
      </c>
      <c r="H36" s="49">
        <f>H12+H24+H34</f>
        <v>215</v>
      </c>
      <c r="I36" s="15">
        <f>H36/C36</f>
        <v>0.07181028724114896</v>
      </c>
      <c r="J36" s="49">
        <f>J12+J24+J34</f>
        <v>732</v>
      </c>
      <c r="K36" s="49">
        <f>K12+K24+K34</f>
        <v>564</v>
      </c>
      <c r="L36" s="14">
        <f>K36/J36</f>
        <v>0.7704918032786885</v>
      </c>
      <c r="M36" s="49">
        <f>M12+M24+M34</f>
        <v>92</v>
      </c>
      <c r="N36" s="14">
        <f>M36/J36</f>
        <v>0.12568306010928962</v>
      </c>
      <c r="O36" s="49">
        <f>O12+O24+O34</f>
        <v>76</v>
      </c>
      <c r="P36" s="14">
        <f>O36/J36</f>
        <v>0.10382513661202186</v>
      </c>
      <c r="Q36" s="16">
        <f>J36/C36</f>
        <v>0.24448897795591182</v>
      </c>
    </row>
    <row r="37" spans="1:17" ht="15.75">
      <c r="A37" s="23"/>
      <c r="B37" s="48"/>
      <c r="C37" s="48"/>
      <c r="D37" s="48"/>
      <c r="E37" s="24"/>
      <c r="F37" s="48"/>
      <c r="G37" s="25"/>
      <c r="H37" s="48"/>
      <c r="I37" s="25"/>
      <c r="J37" s="48"/>
      <c r="K37" s="48"/>
      <c r="L37" s="24"/>
      <c r="M37" s="48"/>
      <c r="N37" s="24"/>
      <c r="O37" s="48"/>
      <c r="P37" s="24"/>
      <c r="Q37" s="26"/>
    </row>
    <row r="38" spans="1:17" ht="15">
      <c r="A38" s="13" t="s">
        <v>44</v>
      </c>
      <c r="B38" s="45"/>
      <c r="C38" s="85">
        <f>SUM(D38+F38+H38)</f>
        <v>0</v>
      </c>
      <c r="D38" s="45"/>
      <c r="E38" s="14" t="e">
        <f>D38/C38</f>
        <v>#DIV/0!</v>
      </c>
      <c r="F38" s="53"/>
      <c r="G38" s="15" t="e">
        <f>F38/C38</f>
        <v>#DIV/0!</v>
      </c>
      <c r="H38" s="45"/>
      <c r="I38" s="15" t="e">
        <f>H38/C38</f>
        <v>#DIV/0!</v>
      </c>
      <c r="J38" s="85">
        <f>SUM(K38+M38+O38)</f>
        <v>0</v>
      </c>
      <c r="K38" s="45"/>
      <c r="L38" s="14" t="e">
        <f>K38/J38</f>
        <v>#DIV/0!</v>
      </c>
      <c r="M38" s="53"/>
      <c r="N38" s="14" t="e">
        <f>M38/J38</f>
        <v>#DIV/0!</v>
      </c>
      <c r="O38" s="53"/>
      <c r="P38" s="14" t="e">
        <f>O38/J38</f>
        <v>#DIV/0!</v>
      </c>
      <c r="Q38" s="15" t="e">
        <f>J38/C38</f>
        <v>#DIV/0!</v>
      </c>
    </row>
    <row r="39" spans="1:17" ht="15">
      <c r="A39" s="13" t="s">
        <v>45</v>
      </c>
      <c r="B39" s="45">
        <v>145</v>
      </c>
      <c r="C39" s="85">
        <f>SUM(D39+F39+H39)</f>
        <v>150</v>
      </c>
      <c r="D39" s="45">
        <v>136</v>
      </c>
      <c r="E39" s="14">
        <f>D39/C39</f>
        <v>0.9066666666666666</v>
      </c>
      <c r="F39" s="53">
        <v>8</v>
      </c>
      <c r="G39" s="15">
        <f>F39/C39</f>
        <v>0.05333333333333334</v>
      </c>
      <c r="H39" s="45">
        <v>6</v>
      </c>
      <c r="I39" s="15">
        <f>H39/C39</f>
        <v>0.04</v>
      </c>
      <c r="J39" s="85">
        <f>SUM(K39+M39+O39)</f>
        <v>22</v>
      </c>
      <c r="K39" s="45">
        <v>20</v>
      </c>
      <c r="L39" s="14">
        <f>K39/J39</f>
        <v>0.9090909090909091</v>
      </c>
      <c r="M39" s="53">
        <v>2</v>
      </c>
      <c r="N39" s="14">
        <f>M39/J39</f>
        <v>0.09090909090909091</v>
      </c>
      <c r="O39" s="53">
        <v>0</v>
      </c>
      <c r="P39" s="14">
        <f>O39/J39</f>
        <v>0</v>
      </c>
      <c r="Q39" s="15">
        <f>J39/C39</f>
        <v>0.14666666666666667</v>
      </c>
    </row>
    <row r="40" spans="1:17" ht="15">
      <c r="A40" s="13" t="s">
        <v>46</v>
      </c>
      <c r="B40" s="45">
        <v>245</v>
      </c>
      <c r="C40" s="85">
        <f>SUM(D40+F40+H40)</f>
        <v>253</v>
      </c>
      <c r="D40" s="45">
        <v>218</v>
      </c>
      <c r="E40" s="14">
        <f>D40/C40</f>
        <v>0.8616600790513834</v>
      </c>
      <c r="F40" s="53">
        <v>19</v>
      </c>
      <c r="G40" s="15">
        <f>F40/C40</f>
        <v>0.07509881422924901</v>
      </c>
      <c r="H40" s="45">
        <v>16</v>
      </c>
      <c r="I40" s="15">
        <f>H40/C40</f>
        <v>0.06324110671936758</v>
      </c>
      <c r="J40" s="85">
        <f>SUM(K40+M40+O40)</f>
        <v>54</v>
      </c>
      <c r="K40" s="45">
        <v>43</v>
      </c>
      <c r="L40" s="14">
        <f>K40/J40</f>
        <v>0.7962962962962963</v>
      </c>
      <c r="M40" s="53">
        <v>4</v>
      </c>
      <c r="N40" s="14">
        <f>M40/J40</f>
        <v>0.07407407407407407</v>
      </c>
      <c r="O40" s="53">
        <v>7</v>
      </c>
      <c r="P40" s="14">
        <f>O40/J40</f>
        <v>0.12962962962962962</v>
      </c>
      <c r="Q40" s="15">
        <f>J40/C40</f>
        <v>0.2134387351778656</v>
      </c>
    </row>
    <row r="41" spans="1:17" ht="15.75">
      <c r="A41" s="7" t="s">
        <v>47</v>
      </c>
      <c r="B41" s="49">
        <f>SUM(B38:B40)</f>
        <v>390</v>
      </c>
      <c r="C41" s="49">
        <f>SUM(C38:C40)</f>
        <v>403</v>
      </c>
      <c r="D41" s="49">
        <f>SUM(D38:D40)</f>
        <v>354</v>
      </c>
      <c r="E41" s="14">
        <f>D41/C41</f>
        <v>0.8784119106699751</v>
      </c>
      <c r="F41" s="49">
        <f>SUM(F38:F40)</f>
        <v>27</v>
      </c>
      <c r="G41" s="15">
        <f>F41/C41</f>
        <v>0.06699751861042183</v>
      </c>
      <c r="H41" s="49">
        <f>SUM(H38:H40)</f>
        <v>22</v>
      </c>
      <c r="I41" s="15">
        <f>H41/C41</f>
        <v>0.05459057071960298</v>
      </c>
      <c r="J41" s="49">
        <f>SUM(J38:J40)</f>
        <v>76</v>
      </c>
      <c r="K41" s="49">
        <f>SUM(K38:K40)</f>
        <v>63</v>
      </c>
      <c r="L41" s="14">
        <f>K41/J41</f>
        <v>0.8289473684210527</v>
      </c>
      <c r="M41" s="49">
        <f>SUM(M38:M40)</f>
        <v>6</v>
      </c>
      <c r="N41" s="14">
        <f>M41/J41</f>
        <v>0.07894736842105263</v>
      </c>
      <c r="O41" s="49">
        <f>SUM(O38:O40)</f>
        <v>7</v>
      </c>
      <c r="P41" s="14">
        <f>O41/J41</f>
        <v>0.09210526315789473</v>
      </c>
      <c r="Q41" s="16">
        <f>J41/C41</f>
        <v>0.18858560794044665</v>
      </c>
    </row>
    <row r="42" spans="1:17" ht="15.75">
      <c r="A42" s="20"/>
      <c r="B42" s="50"/>
      <c r="C42" s="47"/>
      <c r="D42" s="47"/>
      <c r="E42" s="18"/>
      <c r="F42" s="54"/>
      <c r="G42" s="19"/>
      <c r="H42" s="55"/>
      <c r="I42" s="19"/>
      <c r="J42" s="47"/>
      <c r="K42" s="47"/>
      <c r="L42" s="18"/>
      <c r="M42" s="54"/>
      <c r="N42" s="18"/>
      <c r="O42" s="54"/>
      <c r="P42" s="18"/>
      <c r="Q42" s="19"/>
    </row>
    <row r="43" spans="1:17" ht="15">
      <c r="A43" s="13" t="s">
        <v>48</v>
      </c>
      <c r="B43" s="45">
        <v>76</v>
      </c>
      <c r="C43" s="85">
        <f aca="true" t="shared" si="27" ref="C43:C48">SUM(D43+F43+H43)</f>
        <v>83</v>
      </c>
      <c r="D43" s="45">
        <v>73</v>
      </c>
      <c r="E43" s="14">
        <f aca="true" t="shared" si="28" ref="E43:E50">D43/C43</f>
        <v>0.8795180722891566</v>
      </c>
      <c r="F43" s="53">
        <v>7</v>
      </c>
      <c r="G43" s="15">
        <f aca="true" t="shared" si="29" ref="G43:G50">F43/C43</f>
        <v>0.08433734939759036</v>
      </c>
      <c r="H43" s="45">
        <v>3</v>
      </c>
      <c r="I43" s="15">
        <f aca="true" t="shared" si="30" ref="I43:I50">H43/C43</f>
        <v>0.03614457831325301</v>
      </c>
      <c r="J43" s="85">
        <f aca="true" t="shared" si="31" ref="J43:J49">SUM(K43+M43+O43)</f>
        <v>28</v>
      </c>
      <c r="K43" s="45">
        <v>25</v>
      </c>
      <c r="L43" s="14">
        <f aca="true" t="shared" si="32" ref="L43:L50">K43/J43</f>
        <v>0.8928571428571429</v>
      </c>
      <c r="M43" s="53">
        <v>2</v>
      </c>
      <c r="N43" s="14">
        <f aca="true" t="shared" si="33" ref="N43:N50">M43/J43</f>
        <v>0.07142857142857142</v>
      </c>
      <c r="O43" s="53">
        <v>1</v>
      </c>
      <c r="P43" s="14">
        <f aca="true" t="shared" si="34" ref="P43:P50">O43/J43</f>
        <v>0.03571428571428571</v>
      </c>
      <c r="Q43" s="15">
        <f aca="true" t="shared" si="35" ref="Q43:Q50">J43/C43</f>
        <v>0.3373493975903614</v>
      </c>
    </row>
    <row r="44" spans="1:17" ht="15">
      <c r="A44" s="13" t="s">
        <v>49</v>
      </c>
      <c r="B44" s="45">
        <v>0</v>
      </c>
      <c r="C44" s="85">
        <f t="shared" si="27"/>
        <v>3</v>
      </c>
      <c r="D44" s="45">
        <v>0</v>
      </c>
      <c r="E44" s="14">
        <f t="shared" si="28"/>
        <v>0</v>
      </c>
      <c r="F44" s="53">
        <v>1</v>
      </c>
      <c r="G44" s="15">
        <f t="shared" si="29"/>
        <v>0.3333333333333333</v>
      </c>
      <c r="H44" s="45">
        <v>2</v>
      </c>
      <c r="I44" s="15">
        <f t="shared" si="30"/>
        <v>0.6666666666666666</v>
      </c>
      <c r="J44" s="85">
        <f t="shared" si="31"/>
        <v>0</v>
      </c>
      <c r="K44" s="45">
        <v>0</v>
      </c>
      <c r="L44" s="14" t="e">
        <f t="shared" si="32"/>
        <v>#DIV/0!</v>
      </c>
      <c r="M44" s="53">
        <v>0</v>
      </c>
      <c r="N44" s="14" t="e">
        <f t="shared" si="33"/>
        <v>#DIV/0!</v>
      </c>
      <c r="O44" s="53">
        <v>0</v>
      </c>
      <c r="P44" s="14" t="e">
        <f t="shared" si="34"/>
        <v>#DIV/0!</v>
      </c>
      <c r="Q44" s="15">
        <f t="shared" si="35"/>
        <v>0</v>
      </c>
    </row>
    <row r="45" spans="1:17" ht="15">
      <c r="A45" s="13" t="s">
        <v>50</v>
      </c>
      <c r="B45" s="45">
        <v>1</v>
      </c>
      <c r="C45" s="85">
        <f t="shared" si="27"/>
        <v>1</v>
      </c>
      <c r="D45" s="45">
        <v>1</v>
      </c>
      <c r="E45" s="14">
        <f t="shared" si="28"/>
        <v>1</v>
      </c>
      <c r="F45" s="53">
        <v>0</v>
      </c>
      <c r="G45" s="15">
        <f t="shared" si="29"/>
        <v>0</v>
      </c>
      <c r="H45" s="45">
        <v>0</v>
      </c>
      <c r="I45" s="15">
        <f t="shared" si="30"/>
        <v>0</v>
      </c>
      <c r="J45" s="85">
        <f t="shared" si="31"/>
        <v>0</v>
      </c>
      <c r="K45" s="45">
        <v>0</v>
      </c>
      <c r="L45" s="14" t="e">
        <f t="shared" si="32"/>
        <v>#DIV/0!</v>
      </c>
      <c r="M45" s="53">
        <v>0</v>
      </c>
      <c r="N45" s="14" t="e">
        <f t="shared" si="33"/>
        <v>#DIV/0!</v>
      </c>
      <c r="O45" s="53">
        <v>0</v>
      </c>
      <c r="P45" s="14" t="e">
        <f t="shared" si="34"/>
        <v>#DIV/0!</v>
      </c>
      <c r="Q45" s="15">
        <f t="shared" si="35"/>
        <v>0</v>
      </c>
    </row>
    <row r="46" spans="1:17" ht="15">
      <c r="A46" s="13" t="s">
        <v>51</v>
      </c>
      <c r="B46" s="45">
        <v>0</v>
      </c>
      <c r="C46" s="85">
        <f t="shared" si="27"/>
        <v>2</v>
      </c>
      <c r="D46" s="45">
        <v>0</v>
      </c>
      <c r="E46" s="14">
        <f t="shared" si="28"/>
        <v>0</v>
      </c>
      <c r="F46" s="53">
        <v>2</v>
      </c>
      <c r="G46" s="15">
        <f t="shared" si="29"/>
        <v>1</v>
      </c>
      <c r="H46" s="45">
        <v>0</v>
      </c>
      <c r="I46" s="15">
        <f t="shared" si="30"/>
        <v>0</v>
      </c>
      <c r="J46" s="85">
        <f t="shared" si="31"/>
        <v>0</v>
      </c>
      <c r="K46" s="45">
        <v>0</v>
      </c>
      <c r="L46" s="14" t="e">
        <f t="shared" si="32"/>
        <v>#DIV/0!</v>
      </c>
      <c r="M46" s="53">
        <v>0</v>
      </c>
      <c r="N46" s="14" t="e">
        <f t="shared" si="33"/>
        <v>#DIV/0!</v>
      </c>
      <c r="O46" s="53">
        <v>0</v>
      </c>
      <c r="P46" s="14" t="e">
        <f t="shared" si="34"/>
        <v>#DIV/0!</v>
      </c>
      <c r="Q46" s="15">
        <f t="shared" si="35"/>
        <v>0</v>
      </c>
    </row>
    <row r="47" spans="1:17" ht="15">
      <c r="A47" s="13" t="s">
        <v>52</v>
      </c>
      <c r="B47" s="45">
        <v>75</v>
      </c>
      <c r="C47" s="85">
        <f t="shared" si="27"/>
        <v>81</v>
      </c>
      <c r="D47" s="45">
        <v>80</v>
      </c>
      <c r="E47" s="14">
        <f t="shared" si="28"/>
        <v>0.9876543209876543</v>
      </c>
      <c r="F47" s="53">
        <v>1</v>
      </c>
      <c r="G47" s="15">
        <f t="shared" si="29"/>
        <v>0.012345679012345678</v>
      </c>
      <c r="H47" s="45">
        <v>0</v>
      </c>
      <c r="I47" s="15">
        <f t="shared" si="30"/>
        <v>0</v>
      </c>
      <c r="J47" s="85">
        <f t="shared" si="31"/>
        <v>29</v>
      </c>
      <c r="K47" s="45">
        <v>28</v>
      </c>
      <c r="L47" s="14">
        <f t="shared" si="32"/>
        <v>0.9655172413793104</v>
      </c>
      <c r="M47" s="53">
        <v>1</v>
      </c>
      <c r="N47" s="14">
        <f t="shared" si="33"/>
        <v>0.034482758620689655</v>
      </c>
      <c r="O47" s="53">
        <v>0</v>
      </c>
      <c r="P47" s="14">
        <f t="shared" si="34"/>
        <v>0</v>
      </c>
      <c r="Q47" s="15">
        <f t="shared" si="35"/>
        <v>0.35802469135802467</v>
      </c>
    </row>
    <row r="48" spans="1:17" ht="15">
      <c r="A48" s="13" t="s">
        <v>93</v>
      </c>
      <c r="B48" s="45">
        <v>155</v>
      </c>
      <c r="C48" s="85">
        <f t="shared" si="27"/>
        <v>152</v>
      </c>
      <c r="D48" s="45">
        <v>140</v>
      </c>
      <c r="E48" s="14">
        <f t="shared" si="28"/>
        <v>0.9210526315789473</v>
      </c>
      <c r="F48" s="53">
        <v>10</v>
      </c>
      <c r="G48" s="15">
        <f t="shared" si="29"/>
        <v>0.06578947368421052</v>
      </c>
      <c r="H48" s="45">
        <v>2</v>
      </c>
      <c r="I48" s="15">
        <f t="shared" si="30"/>
        <v>0.013157894736842105</v>
      </c>
      <c r="J48" s="85">
        <f t="shared" si="31"/>
        <v>47</v>
      </c>
      <c r="K48" s="45">
        <v>47</v>
      </c>
      <c r="L48" s="14">
        <f t="shared" si="32"/>
        <v>1</v>
      </c>
      <c r="M48" s="53">
        <v>0</v>
      </c>
      <c r="N48" s="14">
        <f t="shared" si="33"/>
        <v>0</v>
      </c>
      <c r="O48" s="53">
        <v>0</v>
      </c>
      <c r="P48" s="14">
        <f t="shared" si="34"/>
        <v>0</v>
      </c>
      <c r="Q48" s="15">
        <f t="shared" si="35"/>
        <v>0.3092105263157895</v>
      </c>
    </row>
    <row r="49" spans="1:17" ht="15">
      <c r="A49" s="13" t="s">
        <v>92</v>
      </c>
      <c r="B49" s="45">
        <v>401</v>
      </c>
      <c r="C49" s="85">
        <f>SUM(D49+F49+H49)</f>
        <v>345</v>
      </c>
      <c r="D49" s="45">
        <v>282</v>
      </c>
      <c r="E49" s="14">
        <f>D49/C49</f>
        <v>0.8173913043478261</v>
      </c>
      <c r="F49" s="53">
        <v>39</v>
      </c>
      <c r="G49" s="15">
        <f>F49/C49</f>
        <v>0.11304347826086956</v>
      </c>
      <c r="H49" s="45">
        <v>24</v>
      </c>
      <c r="I49" s="15">
        <f>H49/C49</f>
        <v>0.06956521739130435</v>
      </c>
      <c r="J49" s="85">
        <f t="shared" si="31"/>
        <v>130</v>
      </c>
      <c r="K49" s="45">
        <v>89</v>
      </c>
      <c r="L49" s="14">
        <f t="shared" si="32"/>
        <v>0.6846153846153846</v>
      </c>
      <c r="M49" s="53">
        <v>32</v>
      </c>
      <c r="N49" s="14">
        <f t="shared" si="33"/>
        <v>0.24615384615384617</v>
      </c>
      <c r="O49" s="53">
        <v>9</v>
      </c>
      <c r="P49" s="14">
        <f t="shared" si="34"/>
        <v>0.06923076923076923</v>
      </c>
      <c r="Q49" s="15">
        <f>J49/C49</f>
        <v>0.37681159420289856</v>
      </c>
    </row>
    <row r="50" spans="1:17" ht="15.75">
      <c r="A50" s="7" t="s">
        <v>54</v>
      </c>
      <c r="B50" s="49">
        <f>SUM(B43:B49)</f>
        <v>708</v>
      </c>
      <c r="C50" s="49">
        <f>SUM(C43:C49)</f>
        <v>667</v>
      </c>
      <c r="D50" s="49">
        <f>SUM(D43:D49)</f>
        <v>576</v>
      </c>
      <c r="E50" s="14">
        <f t="shared" si="28"/>
        <v>0.863568215892054</v>
      </c>
      <c r="F50" s="49">
        <f>SUM(F43:F49)</f>
        <v>60</v>
      </c>
      <c r="G50" s="15">
        <f t="shared" si="29"/>
        <v>0.08995502248875563</v>
      </c>
      <c r="H50" s="49">
        <f>SUM(H43:H49)</f>
        <v>31</v>
      </c>
      <c r="I50" s="15">
        <f t="shared" si="30"/>
        <v>0.046476761619190406</v>
      </c>
      <c r="J50" s="49">
        <f>SUM(J43:J49)</f>
        <v>234</v>
      </c>
      <c r="K50" s="49">
        <f>SUM(K43:K49)</f>
        <v>189</v>
      </c>
      <c r="L50" s="14">
        <f t="shared" si="32"/>
        <v>0.8076923076923077</v>
      </c>
      <c r="M50" s="49">
        <f>SUM(M43:M49)</f>
        <v>35</v>
      </c>
      <c r="N50" s="14">
        <f t="shared" si="33"/>
        <v>0.14957264957264957</v>
      </c>
      <c r="O50" s="49">
        <f>SUM(O43:O49)</f>
        <v>10</v>
      </c>
      <c r="P50" s="14">
        <f t="shared" si="34"/>
        <v>0.042735042735042736</v>
      </c>
      <c r="Q50" s="16">
        <f t="shared" si="35"/>
        <v>0.35082458770614694</v>
      </c>
    </row>
    <row r="51" spans="1:17" ht="15.75">
      <c r="A51" s="20"/>
      <c r="B51" s="50"/>
      <c r="C51" s="47"/>
      <c r="D51" s="47"/>
      <c r="E51" s="18"/>
      <c r="F51" s="54"/>
      <c r="G51" s="19"/>
      <c r="H51" s="55"/>
      <c r="I51" s="19"/>
      <c r="J51" s="47"/>
      <c r="K51" s="47"/>
      <c r="L51" s="18"/>
      <c r="M51" s="54"/>
      <c r="N51" s="18"/>
      <c r="O51" s="54"/>
      <c r="P51" s="18"/>
      <c r="Q51" s="19"/>
    </row>
    <row r="52" spans="1:17" ht="15">
      <c r="A52" s="13" t="s">
        <v>55</v>
      </c>
      <c r="B52" s="45">
        <v>67</v>
      </c>
      <c r="C52" s="85">
        <f>SUM(D52+F52+H52)</f>
        <v>65</v>
      </c>
      <c r="D52" s="45">
        <v>50</v>
      </c>
      <c r="E52" s="14">
        <f aca="true" t="shared" si="36" ref="E52:E57">D52/C52</f>
        <v>0.7692307692307693</v>
      </c>
      <c r="F52" s="53">
        <v>9</v>
      </c>
      <c r="G52" s="15">
        <f aca="true" t="shared" si="37" ref="G52:G57">F52/C52</f>
        <v>0.13846153846153847</v>
      </c>
      <c r="H52" s="45">
        <v>6</v>
      </c>
      <c r="I52" s="15">
        <f aca="true" t="shared" si="38" ref="I52:I57">H52/C52</f>
        <v>0.09230769230769231</v>
      </c>
      <c r="J52" s="85">
        <f>SUM(K52+M52+O52)</f>
        <v>8</v>
      </c>
      <c r="K52" s="45">
        <v>7</v>
      </c>
      <c r="L52" s="14">
        <f aca="true" t="shared" si="39" ref="L52:L57">K52/J52</f>
        <v>0.875</v>
      </c>
      <c r="M52" s="53">
        <v>0</v>
      </c>
      <c r="N52" s="14">
        <f aca="true" t="shared" si="40" ref="N52:N57">M52/J52</f>
        <v>0</v>
      </c>
      <c r="O52" s="53">
        <v>1</v>
      </c>
      <c r="P52" s="14">
        <f aca="true" t="shared" si="41" ref="P52:P57">O52/J52</f>
        <v>0.125</v>
      </c>
      <c r="Q52" s="15">
        <f aca="true" t="shared" si="42" ref="Q52:Q57">J52/C52</f>
        <v>0.12307692307692308</v>
      </c>
    </row>
    <row r="53" spans="1:17" ht="15">
      <c r="A53" s="13" t="s">
        <v>56</v>
      </c>
      <c r="B53" s="45">
        <v>166</v>
      </c>
      <c r="C53" s="85">
        <f>SUM(D53+F53+H53)</f>
        <v>135</v>
      </c>
      <c r="D53" s="45">
        <v>103</v>
      </c>
      <c r="E53" s="14">
        <f t="shared" si="36"/>
        <v>0.762962962962963</v>
      </c>
      <c r="F53" s="53">
        <v>25</v>
      </c>
      <c r="G53" s="15">
        <f t="shared" si="37"/>
        <v>0.18518518518518517</v>
      </c>
      <c r="H53" s="45">
        <v>7</v>
      </c>
      <c r="I53" s="15">
        <f t="shared" si="38"/>
        <v>0.05185185185185185</v>
      </c>
      <c r="J53" s="85">
        <f>SUM(K53+M53+O53)</f>
        <v>39</v>
      </c>
      <c r="K53" s="45">
        <v>16</v>
      </c>
      <c r="L53" s="14">
        <f t="shared" si="39"/>
        <v>0.41025641025641024</v>
      </c>
      <c r="M53" s="53">
        <v>19</v>
      </c>
      <c r="N53" s="14">
        <f t="shared" si="40"/>
        <v>0.48717948717948717</v>
      </c>
      <c r="O53" s="53">
        <v>4</v>
      </c>
      <c r="P53" s="14">
        <f t="shared" si="41"/>
        <v>0.10256410256410256</v>
      </c>
      <c r="Q53" s="15">
        <f t="shared" si="42"/>
        <v>0.28888888888888886</v>
      </c>
    </row>
    <row r="54" spans="1:17" ht="15">
      <c r="A54" s="13" t="s">
        <v>57</v>
      </c>
      <c r="B54" s="45">
        <v>59</v>
      </c>
      <c r="C54" s="85">
        <f>SUM(D54+F54+H54)</f>
        <v>77</v>
      </c>
      <c r="D54" s="45">
        <v>59</v>
      </c>
      <c r="E54" s="14">
        <f t="shared" si="36"/>
        <v>0.7662337662337663</v>
      </c>
      <c r="F54" s="53">
        <v>17</v>
      </c>
      <c r="G54" s="15">
        <f t="shared" si="37"/>
        <v>0.22077922077922077</v>
      </c>
      <c r="H54" s="45">
        <v>1</v>
      </c>
      <c r="I54" s="15">
        <f t="shared" si="38"/>
        <v>0.012987012987012988</v>
      </c>
      <c r="J54" s="85">
        <f>SUM(K54+M54+O54)</f>
        <v>11</v>
      </c>
      <c r="K54" s="45">
        <v>10</v>
      </c>
      <c r="L54" s="14">
        <f t="shared" si="39"/>
        <v>0.9090909090909091</v>
      </c>
      <c r="M54" s="53">
        <v>1</v>
      </c>
      <c r="N54" s="14">
        <f t="shared" si="40"/>
        <v>0.09090909090909091</v>
      </c>
      <c r="O54" s="53">
        <v>0</v>
      </c>
      <c r="P54" s="14">
        <f t="shared" si="41"/>
        <v>0</v>
      </c>
      <c r="Q54" s="15">
        <f t="shared" si="42"/>
        <v>0.14285714285714285</v>
      </c>
    </row>
    <row r="55" spans="1:17" ht="15">
      <c r="A55" s="13" t="s">
        <v>58</v>
      </c>
      <c r="B55" s="45">
        <v>38</v>
      </c>
      <c r="C55" s="85">
        <f>SUM(D55+F55+H55)</f>
        <v>45</v>
      </c>
      <c r="D55" s="45">
        <v>40</v>
      </c>
      <c r="E55" s="14">
        <f t="shared" si="36"/>
        <v>0.8888888888888888</v>
      </c>
      <c r="F55" s="53">
        <v>0</v>
      </c>
      <c r="G55" s="15">
        <f t="shared" si="37"/>
        <v>0</v>
      </c>
      <c r="H55" s="45">
        <v>5</v>
      </c>
      <c r="I55" s="15">
        <f t="shared" si="38"/>
        <v>0.1111111111111111</v>
      </c>
      <c r="J55" s="85">
        <f>SUM(K55+M55+O55)</f>
        <v>11</v>
      </c>
      <c r="K55" s="45">
        <v>11</v>
      </c>
      <c r="L55" s="14">
        <f t="shared" si="39"/>
        <v>1</v>
      </c>
      <c r="M55" s="53">
        <v>0</v>
      </c>
      <c r="N55" s="14">
        <f t="shared" si="40"/>
        <v>0</v>
      </c>
      <c r="O55" s="53">
        <v>0</v>
      </c>
      <c r="P55" s="14">
        <f t="shared" si="41"/>
        <v>0</v>
      </c>
      <c r="Q55" s="15">
        <f t="shared" si="42"/>
        <v>0.24444444444444444</v>
      </c>
    </row>
    <row r="56" spans="1:17" ht="15">
      <c r="A56" s="13" t="s">
        <v>59</v>
      </c>
      <c r="B56" s="45">
        <v>219</v>
      </c>
      <c r="C56" s="85">
        <f>SUM(D56+F56+H56)</f>
        <v>242</v>
      </c>
      <c r="D56" s="45">
        <v>152</v>
      </c>
      <c r="E56" s="14">
        <f t="shared" si="36"/>
        <v>0.628099173553719</v>
      </c>
      <c r="F56" s="53">
        <v>39</v>
      </c>
      <c r="G56" s="15">
        <f t="shared" si="37"/>
        <v>0.16115702479338842</v>
      </c>
      <c r="H56" s="45">
        <v>51</v>
      </c>
      <c r="I56" s="15">
        <f t="shared" si="38"/>
        <v>0.21074380165289255</v>
      </c>
      <c r="J56" s="85">
        <f>SUM(K56+M56+O56)</f>
        <v>84</v>
      </c>
      <c r="K56" s="45">
        <v>15</v>
      </c>
      <c r="L56" s="14">
        <f t="shared" si="39"/>
        <v>0.17857142857142858</v>
      </c>
      <c r="M56" s="53">
        <v>36</v>
      </c>
      <c r="N56" s="14">
        <f t="shared" si="40"/>
        <v>0.42857142857142855</v>
      </c>
      <c r="O56" s="53">
        <v>33</v>
      </c>
      <c r="P56" s="14">
        <f t="shared" si="41"/>
        <v>0.39285714285714285</v>
      </c>
      <c r="Q56" s="15">
        <f t="shared" si="42"/>
        <v>0.34710743801652894</v>
      </c>
    </row>
    <row r="57" spans="1:17" ht="15.75">
      <c r="A57" s="7" t="s">
        <v>60</v>
      </c>
      <c r="B57" s="49">
        <f>SUM(B52:B56)</f>
        <v>549</v>
      </c>
      <c r="C57" s="49">
        <f>SUM(C52:C56)</f>
        <v>564</v>
      </c>
      <c r="D57" s="49">
        <f>SUM(D52:D56)</f>
        <v>404</v>
      </c>
      <c r="E57" s="14">
        <f t="shared" si="36"/>
        <v>0.7163120567375887</v>
      </c>
      <c r="F57" s="49">
        <f>SUM(F52:F56)</f>
        <v>90</v>
      </c>
      <c r="G57" s="15">
        <f t="shared" si="37"/>
        <v>0.1595744680851064</v>
      </c>
      <c r="H57" s="49">
        <f>SUM(H52:H56)</f>
        <v>70</v>
      </c>
      <c r="I57" s="15">
        <f t="shared" si="38"/>
        <v>0.12411347517730496</v>
      </c>
      <c r="J57" s="49">
        <f>SUM(J52:J56)</f>
        <v>153</v>
      </c>
      <c r="K57" s="49">
        <f>SUM(K52:K56)</f>
        <v>59</v>
      </c>
      <c r="L57" s="14">
        <f t="shared" si="39"/>
        <v>0.38562091503267976</v>
      </c>
      <c r="M57" s="49">
        <f>SUM(M52:M56)</f>
        <v>56</v>
      </c>
      <c r="N57" s="14">
        <f t="shared" si="40"/>
        <v>0.3660130718954248</v>
      </c>
      <c r="O57" s="49">
        <f>SUM(O52:O56)</f>
        <v>38</v>
      </c>
      <c r="P57" s="14">
        <f t="shared" si="41"/>
        <v>0.24836601307189543</v>
      </c>
      <c r="Q57" s="16">
        <f t="shared" si="42"/>
        <v>0.2712765957446808</v>
      </c>
    </row>
    <row r="58" spans="1:17" ht="15.75">
      <c r="A58" s="20"/>
      <c r="B58" s="50"/>
      <c r="C58" s="47"/>
      <c r="D58" s="47"/>
      <c r="E58" s="18"/>
      <c r="F58" s="54"/>
      <c r="G58" s="19"/>
      <c r="H58" s="55"/>
      <c r="I58" s="19"/>
      <c r="J58" s="47"/>
      <c r="K58" s="47"/>
      <c r="L58" s="18"/>
      <c r="M58" s="54"/>
      <c r="N58" s="18"/>
      <c r="O58" s="54"/>
      <c r="P58" s="18"/>
      <c r="Q58" s="19"/>
    </row>
    <row r="59" spans="1:17" ht="15">
      <c r="A59" s="13" t="s">
        <v>61</v>
      </c>
      <c r="B59" s="45">
        <v>166</v>
      </c>
      <c r="C59" s="85">
        <f>SUM(D59+F59+H59)</f>
        <v>191</v>
      </c>
      <c r="D59" s="45">
        <v>57</v>
      </c>
      <c r="E59" s="14">
        <f>D59/C59</f>
        <v>0.29842931937172773</v>
      </c>
      <c r="F59" s="53">
        <v>134</v>
      </c>
      <c r="G59" s="15">
        <f>F59/C59</f>
        <v>0.7015706806282722</v>
      </c>
      <c r="H59" s="45">
        <v>0</v>
      </c>
      <c r="I59" s="15">
        <f>H59/C59</f>
        <v>0</v>
      </c>
      <c r="J59" s="85">
        <f>SUM(K59+M59+O59)</f>
        <v>25</v>
      </c>
      <c r="K59" s="45">
        <v>12</v>
      </c>
      <c r="L59" s="14">
        <f>K59/J59</f>
        <v>0.48</v>
      </c>
      <c r="M59" s="53">
        <v>13</v>
      </c>
      <c r="N59" s="14">
        <f>M59/J59</f>
        <v>0.52</v>
      </c>
      <c r="O59" s="53">
        <v>0</v>
      </c>
      <c r="P59" s="14">
        <f>O59/J59</f>
        <v>0</v>
      </c>
      <c r="Q59" s="15">
        <f>J59/C59</f>
        <v>0.13089005235602094</v>
      </c>
    </row>
    <row r="60" spans="1:17" ht="15">
      <c r="A60" s="13" t="s">
        <v>62</v>
      </c>
      <c r="B60" s="45">
        <v>152</v>
      </c>
      <c r="C60" s="85">
        <f>SUM(D60+F60+H60)</f>
        <v>133</v>
      </c>
      <c r="D60" s="45">
        <v>54</v>
      </c>
      <c r="E60" s="14">
        <f>D60/C60</f>
        <v>0.40601503759398494</v>
      </c>
      <c r="F60" s="53">
        <v>79</v>
      </c>
      <c r="G60" s="15">
        <f>F60/C60</f>
        <v>0.5939849624060151</v>
      </c>
      <c r="H60" s="45">
        <v>0</v>
      </c>
      <c r="I60" s="15">
        <f>H60/C60</f>
        <v>0</v>
      </c>
      <c r="J60" s="85">
        <f>SUM(K60+M60+O60)</f>
        <v>44</v>
      </c>
      <c r="K60" s="45">
        <v>24</v>
      </c>
      <c r="L60" s="14">
        <f>K60/J60</f>
        <v>0.5454545454545454</v>
      </c>
      <c r="M60" s="53">
        <v>20</v>
      </c>
      <c r="N60" s="14">
        <f>M60/J60</f>
        <v>0.45454545454545453</v>
      </c>
      <c r="O60" s="53">
        <v>0</v>
      </c>
      <c r="P60" s="14">
        <f>O60/J60</f>
        <v>0</v>
      </c>
      <c r="Q60" s="15">
        <f>J60/C60</f>
        <v>0.3308270676691729</v>
      </c>
    </row>
    <row r="61" spans="1:17" ht="15">
      <c r="A61" s="13" t="s">
        <v>63</v>
      </c>
      <c r="B61" s="45">
        <v>126</v>
      </c>
      <c r="C61" s="85">
        <f>SUM(D61+F61+H61)</f>
        <v>106</v>
      </c>
      <c r="D61" s="45">
        <v>82</v>
      </c>
      <c r="E61" s="14">
        <f>D61/C61</f>
        <v>0.7735849056603774</v>
      </c>
      <c r="F61" s="53">
        <v>19</v>
      </c>
      <c r="G61" s="15">
        <f>F61/C61</f>
        <v>0.1792452830188679</v>
      </c>
      <c r="H61" s="45">
        <v>5</v>
      </c>
      <c r="I61" s="15">
        <f>H61/C61</f>
        <v>0.04716981132075472</v>
      </c>
      <c r="J61" s="85">
        <f>SUM(K61+M61+O61)</f>
        <v>27</v>
      </c>
      <c r="K61" s="45">
        <v>21</v>
      </c>
      <c r="L61" s="14">
        <f>K61/J61</f>
        <v>0.7777777777777778</v>
      </c>
      <c r="M61" s="53">
        <v>6</v>
      </c>
      <c r="N61" s="14">
        <f>M61/J61</f>
        <v>0.2222222222222222</v>
      </c>
      <c r="O61" s="53">
        <v>0</v>
      </c>
      <c r="P61" s="14">
        <f>O61/J61</f>
        <v>0</v>
      </c>
      <c r="Q61" s="15">
        <f>J61/C61</f>
        <v>0.25471698113207547</v>
      </c>
    </row>
    <row r="62" spans="1:17" ht="15">
      <c r="A62" s="13" t="s">
        <v>64</v>
      </c>
      <c r="B62" s="45">
        <v>208</v>
      </c>
      <c r="C62" s="85">
        <f>SUM(D62+F62+H62)</f>
        <v>219</v>
      </c>
      <c r="D62" s="45">
        <v>125</v>
      </c>
      <c r="E62" s="14">
        <f>D62/C62</f>
        <v>0.5707762557077626</v>
      </c>
      <c r="F62" s="53">
        <v>69</v>
      </c>
      <c r="G62" s="15">
        <f>F62/C62</f>
        <v>0.3150684931506849</v>
      </c>
      <c r="H62" s="45">
        <v>25</v>
      </c>
      <c r="I62" s="15">
        <f>H62/C62</f>
        <v>0.1141552511415525</v>
      </c>
      <c r="J62" s="85">
        <f>SUM(K62+M62+O62)</f>
        <v>30</v>
      </c>
      <c r="K62" s="45">
        <v>16</v>
      </c>
      <c r="L62" s="14">
        <f>K62/J62</f>
        <v>0.5333333333333333</v>
      </c>
      <c r="M62" s="53">
        <v>10</v>
      </c>
      <c r="N62" s="14">
        <f>M62/J62</f>
        <v>0.3333333333333333</v>
      </c>
      <c r="O62" s="53">
        <v>4</v>
      </c>
      <c r="P62" s="14">
        <f>O62/J62</f>
        <v>0.13333333333333333</v>
      </c>
      <c r="Q62" s="15">
        <f>J62/C62</f>
        <v>0.136986301369863</v>
      </c>
    </row>
    <row r="63" spans="1:17" ht="15.75">
      <c r="A63" s="7" t="s">
        <v>65</v>
      </c>
      <c r="B63" s="49">
        <f>SUM(B59:B62)</f>
        <v>652</v>
      </c>
      <c r="C63" s="49">
        <f>SUM(C59:C62)</f>
        <v>649</v>
      </c>
      <c r="D63" s="49">
        <f>SUM(D59:D62)</f>
        <v>318</v>
      </c>
      <c r="E63" s="14">
        <f>D63/C63</f>
        <v>0.4899845916795069</v>
      </c>
      <c r="F63" s="49">
        <f>SUM(F59:F62)</f>
        <v>301</v>
      </c>
      <c r="G63" s="15">
        <f>F63/C63</f>
        <v>0.4637904468412943</v>
      </c>
      <c r="H63" s="49">
        <f>SUM(H59:H62)</f>
        <v>30</v>
      </c>
      <c r="I63" s="15">
        <f>H63/C63</f>
        <v>0.046224961479198766</v>
      </c>
      <c r="J63" s="49">
        <f>SUM(J59:J62)</f>
        <v>126</v>
      </c>
      <c r="K63" s="49">
        <f>SUM(K59:K62)</f>
        <v>73</v>
      </c>
      <c r="L63" s="14">
        <f>K63/J63</f>
        <v>0.5793650793650794</v>
      </c>
      <c r="M63" s="49">
        <f>SUM(M59:M62)</f>
        <v>49</v>
      </c>
      <c r="N63" s="14">
        <f>M63/J63</f>
        <v>0.3888888888888889</v>
      </c>
      <c r="O63" s="49">
        <f>SUM(O59:O62)</f>
        <v>4</v>
      </c>
      <c r="P63" s="14">
        <f>O63/J63</f>
        <v>0.031746031746031744</v>
      </c>
      <c r="Q63" s="16">
        <f>J63/C63</f>
        <v>0.1941448382126348</v>
      </c>
    </row>
    <row r="64" spans="1:17" ht="15.75">
      <c r="A64" s="20"/>
      <c r="B64" s="50"/>
      <c r="C64" s="47"/>
      <c r="D64" s="47"/>
      <c r="E64" s="18"/>
      <c r="F64" s="54"/>
      <c r="G64" s="19"/>
      <c r="H64" s="55"/>
      <c r="I64" s="19"/>
      <c r="J64" s="47"/>
      <c r="K64" s="47"/>
      <c r="L64" s="18"/>
      <c r="M64" s="54"/>
      <c r="N64" s="18"/>
      <c r="O64" s="54"/>
      <c r="P64" s="18"/>
      <c r="Q64" s="19"/>
    </row>
    <row r="65" spans="1:17" ht="15">
      <c r="A65" s="13" t="s">
        <v>66</v>
      </c>
      <c r="B65" s="45">
        <v>44</v>
      </c>
      <c r="C65" s="85">
        <f>SUM(D65+F65+H65)</f>
        <v>36</v>
      </c>
      <c r="D65" s="45">
        <v>32</v>
      </c>
      <c r="E65" s="14">
        <f>D65/C65</f>
        <v>0.8888888888888888</v>
      </c>
      <c r="F65" s="53">
        <v>1</v>
      </c>
      <c r="G65" s="15">
        <f>F65/C65</f>
        <v>0.027777777777777776</v>
      </c>
      <c r="H65" s="45">
        <v>3</v>
      </c>
      <c r="I65" s="15">
        <f>H65/C65</f>
        <v>0.08333333333333333</v>
      </c>
      <c r="J65" s="85">
        <f>SUM(K65+M65+O65)</f>
        <v>12</v>
      </c>
      <c r="K65" s="45">
        <v>10</v>
      </c>
      <c r="L65" s="14">
        <f>K65/J65</f>
        <v>0.8333333333333334</v>
      </c>
      <c r="M65" s="53">
        <v>1</v>
      </c>
      <c r="N65" s="14">
        <f>M65/J65</f>
        <v>0.08333333333333333</v>
      </c>
      <c r="O65" s="53">
        <v>1</v>
      </c>
      <c r="P65" s="14">
        <f>O65/J65</f>
        <v>0.08333333333333333</v>
      </c>
      <c r="Q65" s="15">
        <f>J65/C65</f>
        <v>0.3333333333333333</v>
      </c>
    </row>
    <row r="66" spans="1:17" ht="15">
      <c r="A66" s="13" t="s">
        <v>67</v>
      </c>
      <c r="B66" s="45">
        <v>7</v>
      </c>
      <c r="C66" s="85">
        <f>SUM(D66+F66+H66)</f>
        <v>5</v>
      </c>
      <c r="D66" s="45">
        <v>5</v>
      </c>
      <c r="E66" s="14">
        <f>D66/C66</f>
        <v>1</v>
      </c>
      <c r="F66" s="53">
        <v>0</v>
      </c>
      <c r="G66" s="15">
        <f>F66/C66</f>
        <v>0</v>
      </c>
      <c r="H66" s="45">
        <v>0</v>
      </c>
      <c r="I66" s="15">
        <f>H66/C66</f>
        <v>0</v>
      </c>
      <c r="J66" s="85">
        <f>SUM(K66+M66+O66)</f>
        <v>2</v>
      </c>
      <c r="K66" s="45">
        <v>2</v>
      </c>
      <c r="L66" s="14">
        <f>K66/J66</f>
        <v>1</v>
      </c>
      <c r="M66" s="53">
        <v>0</v>
      </c>
      <c r="N66" s="14">
        <f>M66/J66</f>
        <v>0</v>
      </c>
      <c r="O66" s="53">
        <v>0</v>
      </c>
      <c r="P66" s="14">
        <f>O66/J66</f>
        <v>0</v>
      </c>
      <c r="Q66" s="15">
        <f>J66/C66</f>
        <v>0.4</v>
      </c>
    </row>
    <row r="67" spans="1:17" ht="15.75">
      <c r="A67" s="7" t="s">
        <v>68</v>
      </c>
      <c r="B67" s="49">
        <f>SUM(B65:B66)</f>
        <v>51</v>
      </c>
      <c r="C67" s="49">
        <f>SUM(C65:C66)</f>
        <v>41</v>
      </c>
      <c r="D67" s="49">
        <f>SUM(D65:D66)</f>
        <v>37</v>
      </c>
      <c r="E67" s="14">
        <f>D67/C67</f>
        <v>0.9024390243902439</v>
      </c>
      <c r="F67" s="49">
        <f>SUM(F65:F66)</f>
        <v>1</v>
      </c>
      <c r="G67" s="15">
        <f>F67/C67</f>
        <v>0.024390243902439025</v>
      </c>
      <c r="H67" s="49">
        <f>SUM(H65:H66)</f>
        <v>3</v>
      </c>
      <c r="I67" s="15">
        <f>H67/C67</f>
        <v>0.07317073170731707</v>
      </c>
      <c r="J67" s="49">
        <f>SUM(J65:J66)</f>
        <v>14</v>
      </c>
      <c r="K67" s="49">
        <f>SUM(K65:K66)</f>
        <v>12</v>
      </c>
      <c r="L67" s="14">
        <f>K67/J67</f>
        <v>0.8571428571428571</v>
      </c>
      <c r="M67" s="49">
        <f>SUM(M65:M66)</f>
        <v>1</v>
      </c>
      <c r="N67" s="14">
        <f>M67/J67</f>
        <v>0.07142857142857142</v>
      </c>
      <c r="O67" s="49">
        <f>SUM(O65:O66)</f>
        <v>1</v>
      </c>
      <c r="P67" s="14">
        <f>O67/J67</f>
        <v>0.07142857142857142</v>
      </c>
      <c r="Q67" s="16">
        <f>J67/C67</f>
        <v>0.34146341463414637</v>
      </c>
    </row>
    <row r="68" spans="1:17" ht="15.75">
      <c r="A68" s="20"/>
      <c r="B68" s="50"/>
      <c r="C68" s="47"/>
      <c r="D68" s="47"/>
      <c r="E68" s="18"/>
      <c r="F68" s="54"/>
      <c r="G68" s="19"/>
      <c r="H68" s="55"/>
      <c r="I68" s="19"/>
      <c r="J68" s="47"/>
      <c r="K68" s="47"/>
      <c r="L68" s="18"/>
      <c r="M68" s="54"/>
      <c r="N68" s="18"/>
      <c r="O68" s="54"/>
      <c r="P68" s="18"/>
      <c r="Q68" s="19"/>
    </row>
    <row r="69" spans="1:17" ht="15.75">
      <c r="A69" s="7" t="s">
        <v>69</v>
      </c>
      <c r="B69" s="49">
        <f>SUM(B41,B50,B57,B63,B67)</f>
        <v>2350</v>
      </c>
      <c r="C69" s="49">
        <f>SUM(C41,C50,C57,C63,C67)</f>
        <v>2324</v>
      </c>
      <c r="D69" s="49">
        <f>SUM(D41,D50,D57,D63,D67)</f>
        <v>1689</v>
      </c>
      <c r="E69" s="14">
        <f>D69/C69</f>
        <v>0.7267641996557659</v>
      </c>
      <c r="F69" s="49">
        <f>SUM(F41,F50,F57,F63,F67)</f>
        <v>479</v>
      </c>
      <c r="G69" s="15">
        <f>F69/C69</f>
        <v>0.20611015490533563</v>
      </c>
      <c r="H69" s="49">
        <f>SUM(H41,H50,H57,H63,H67)</f>
        <v>156</v>
      </c>
      <c r="I69" s="15">
        <f>H69/C69</f>
        <v>0.06712564543889846</v>
      </c>
      <c r="J69" s="49">
        <f>SUM(J41,J50,J57,J63,J67)</f>
        <v>603</v>
      </c>
      <c r="K69" s="49">
        <f>SUM(K41,K50,K57,K63,K67)</f>
        <v>396</v>
      </c>
      <c r="L69" s="14">
        <f>K69/J69</f>
        <v>0.6567164179104478</v>
      </c>
      <c r="M69" s="49">
        <f>SUM(M41,M50,M57,M63,M67)</f>
        <v>147</v>
      </c>
      <c r="N69" s="14">
        <f>M69/J69</f>
        <v>0.24378109452736318</v>
      </c>
      <c r="O69" s="49">
        <f>SUM(O41,O50,O57,O63,O67)</f>
        <v>60</v>
      </c>
      <c r="P69" s="14">
        <f>O69/J69</f>
        <v>0.09950248756218906</v>
      </c>
      <c r="Q69" s="16">
        <f>J69/C69</f>
        <v>0.2594664371772806</v>
      </c>
    </row>
    <row r="70" spans="1:17" ht="15.75">
      <c r="A70" s="1"/>
      <c r="B70" s="50"/>
      <c r="C70" s="47"/>
      <c r="D70" s="47"/>
      <c r="E70" s="18"/>
      <c r="F70" s="54"/>
      <c r="G70" s="19"/>
      <c r="H70" s="55"/>
      <c r="I70" s="19"/>
      <c r="J70" s="47"/>
      <c r="K70" s="47"/>
      <c r="L70" s="18"/>
      <c r="M70" s="54"/>
      <c r="N70" s="18"/>
      <c r="O70" s="54"/>
      <c r="P70" s="18"/>
      <c r="Q70" s="19"/>
    </row>
    <row r="71" spans="1:17" ht="15.75">
      <c r="A71" s="7" t="s">
        <v>70</v>
      </c>
      <c r="B71" s="49">
        <f>B36+B69</f>
        <v>5255</v>
      </c>
      <c r="C71" s="49">
        <f>C36+C69</f>
        <v>5318</v>
      </c>
      <c r="D71" s="49">
        <f>D36+D69</f>
        <v>4104</v>
      </c>
      <c r="E71" s="14">
        <f>D71/C71</f>
        <v>0.7717186912373073</v>
      </c>
      <c r="F71" s="49">
        <f>F36+F69</f>
        <v>843</v>
      </c>
      <c r="G71" s="15">
        <f>F71/C71</f>
        <v>0.158518239939827</v>
      </c>
      <c r="H71" s="49">
        <f>H36+H69</f>
        <v>371</v>
      </c>
      <c r="I71" s="15">
        <f>H71/C71</f>
        <v>0.06976306882286575</v>
      </c>
      <c r="J71" s="49">
        <f>J36+J69</f>
        <v>1335</v>
      </c>
      <c r="K71" s="49">
        <f>K36+K69</f>
        <v>960</v>
      </c>
      <c r="L71" s="14">
        <f>K71/J71</f>
        <v>0.7191011235955056</v>
      </c>
      <c r="M71" s="49">
        <f>M36+M69</f>
        <v>239</v>
      </c>
      <c r="N71" s="14">
        <f>M71/J71</f>
        <v>0.17902621722846443</v>
      </c>
      <c r="O71" s="49">
        <f>O36+O69</f>
        <v>136</v>
      </c>
      <c r="P71" s="14">
        <f>O71/J71</f>
        <v>0.10187265917602996</v>
      </c>
      <c r="Q71" s="16">
        <f>J71/C71</f>
        <v>0.25103422339225273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pane xSplit="1" ySplit="3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0" sqref="D60"/>
    </sheetView>
  </sheetViews>
  <sheetFormatPr defaultColWidth="9.140625" defaultRowHeight="12.75"/>
  <cols>
    <col min="1" max="1" width="18.421875" style="0" bestFit="1" customWidth="1"/>
    <col min="2" max="3" width="8.8515625" style="57" bestFit="1" customWidth="1"/>
    <col min="4" max="4" width="9.28125" style="57" bestFit="1" customWidth="1"/>
    <col min="5" max="5" width="11.00390625" style="0" bestFit="1" customWidth="1"/>
    <col min="6" max="6" width="9.28125" style="57" bestFit="1" customWidth="1"/>
    <col min="7" max="7" width="9.28125" style="0" bestFit="1" customWidth="1"/>
    <col min="8" max="8" width="9.28125" style="57" bestFit="1" customWidth="1"/>
    <col min="9" max="9" width="9.28125" style="0" bestFit="1" customWidth="1"/>
    <col min="10" max="10" width="8.8515625" style="57" bestFit="1" customWidth="1"/>
    <col min="11" max="11" width="9.28125" style="57" bestFit="1" customWidth="1"/>
    <col min="12" max="12" width="9.28125" style="0" bestFit="1" customWidth="1"/>
    <col min="13" max="13" width="9.28125" style="57" bestFit="1" customWidth="1"/>
    <col min="14" max="14" width="9.28125" style="0" bestFit="1" customWidth="1"/>
    <col min="15" max="15" width="9.28125" style="57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1" t="s">
        <v>7</v>
      </c>
      <c r="C1" s="104" t="s">
        <v>1</v>
      </c>
      <c r="D1" s="105"/>
      <c r="E1" s="105"/>
      <c r="F1" s="105"/>
      <c r="G1" s="105"/>
      <c r="H1" s="105"/>
      <c r="I1" s="106"/>
      <c r="J1" s="107" t="s">
        <v>2</v>
      </c>
      <c r="K1" s="108"/>
      <c r="L1" s="108"/>
      <c r="M1" s="108"/>
      <c r="N1" s="108"/>
      <c r="O1" s="108"/>
      <c r="P1" s="108"/>
      <c r="Q1" s="109"/>
    </row>
    <row r="2" spans="1:17" ht="15.75">
      <c r="A2" s="4"/>
      <c r="B2" s="62" t="s">
        <v>0</v>
      </c>
      <c r="C2" s="60"/>
      <c r="D2" s="104" t="s">
        <v>3</v>
      </c>
      <c r="E2" s="106"/>
      <c r="F2" s="110" t="s">
        <v>4</v>
      </c>
      <c r="G2" s="111"/>
      <c r="H2" s="111"/>
      <c r="I2" s="112"/>
      <c r="J2" s="58"/>
      <c r="K2" s="104" t="s">
        <v>3</v>
      </c>
      <c r="L2" s="106"/>
      <c r="M2" s="110" t="s">
        <v>4</v>
      </c>
      <c r="N2" s="111"/>
      <c r="O2" s="111"/>
      <c r="P2" s="112"/>
      <c r="Q2" s="6" t="s">
        <v>5</v>
      </c>
    </row>
    <row r="3" spans="1:17" ht="15.75">
      <c r="A3" s="21" t="s">
        <v>6</v>
      </c>
      <c r="B3" s="63" t="s">
        <v>71</v>
      </c>
      <c r="C3" s="64" t="s">
        <v>7</v>
      </c>
      <c r="D3" s="64" t="s">
        <v>8</v>
      </c>
      <c r="E3" s="9" t="s">
        <v>5</v>
      </c>
      <c r="F3" s="65" t="s">
        <v>9</v>
      </c>
      <c r="G3" s="10" t="s">
        <v>10</v>
      </c>
      <c r="H3" s="63" t="s">
        <v>11</v>
      </c>
      <c r="I3" s="11" t="s">
        <v>12</v>
      </c>
      <c r="J3" s="63" t="s">
        <v>7</v>
      </c>
      <c r="K3" s="64" t="s">
        <v>8</v>
      </c>
      <c r="L3" s="5" t="s">
        <v>5</v>
      </c>
      <c r="M3" s="63" t="s">
        <v>9</v>
      </c>
      <c r="N3" s="10" t="s">
        <v>10</v>
      </c>
      <c r="O3" s="63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5">
        <v>381</v>
      </c>
      <c r="C4" s="85">
        <f aca="true" t="shared" si="0" ref="C4:C11">SUM(D4+F4+H4)</f>
        <v>425</v>
      </c>
      <c r="D4" s="45">
        <v>356</v>
      </c>
      <c r="E4" s="14">
        <f aca="true" t="shared" si="1" ref="E4:E12">D4/C4</f>
        <v>0.8376470588235294</v>
      </c>
      <c r="F4" s="53">
        <v>8</v>
      </c>
      <c r="G4" s="15">
        <f aca="true" t="shared" si="2" ref="G4:G12">F4/C4</f>
        <v>0.018823529411764704</v>
      </c>
      <c r="H4" s="45">
        <v>61</v>
      </c>
      <c r="I4" s="15">
        <f aca="true" t="shared" si="3" ref="I4:I12">H4/C4</f>
        <v>0.14352941176470588</v>
      </c>
      <c r="J4" s="85">
        <f aca="true" t="shared" si="4" ref="J4:J11">SUM(K4+M4+O4)</f>
        <v>136</v>
      </c>
      <c r="K4" s="45">
        <v>124</v>
      </c>
      <c r="L4" s="14">
        <f aca="true" t="shared" si="5" ref="L4:L12">K4/J4</f>
        <v>0.9117647058823529</v>
      </c>
      <c r="M4" s="53">
        <v>1</v>
      </c>
      <c r="N4" s="14">
        <f aca="true" t="shared" si="6" ref="N4:N12">M4/J4</f>
        <v>0.007352941176470588</v>
      </c>
      <c r="O4" s="53">
        <v>11</v>
      </c>
      <c r="P4" s="14">
        <f aca="true" t="shared" si="7" ref="P4:P12">O4/J4</f>
        <v>0.08088235294117647</v>
      </c>
      <c r="Q4" s="15">
        <f aca="true" t="shared" si="8" ref="Q4:Q12">J4/C4</f>
        <v>0.32</v>
      </c>
    </row>
    <row r="5" spans="1:17" ht="15">
      <c r="A5" s="13" t="s">
        <v>16</v>
      </c>
      <c r="B5" s="45">
        <v>223</v>
      </c>
      <c r="C5" s="85">
        <f t="shared" si="0"/>
        <v>207</v>
      </c>
      <c r="D5" s="45">
        <v>198</v>
      </c>
      <c r="E5" s="14">
        <f t="shared" si="1"/>
        <v>0.9565217391304348</v>
      </c>
      <c r="F5" s="53">
        <v>2</v>
      </c>
      <c r="G5" s="15">
        <f t="shared" si="2"/>
        <v>0.00966183574879227</v>
      </c>
      <c r="H5" s="45">
        <v>7</v>
      </c>
      <c r="I5" s="15">
        <f t="shared" si="3"/>
        <v>0.033816425120772944</v>
      </c>
      <c r="J5" s="85">
        <f t="shared" si="4"/>
        <v>37</v>
      </c>
      <c r="K5" s="45">
        <v>34</v>
      </c>
      <c r="L5" s="14">
        <f t="shared" si="5"/>
        <v>0.918918918918919</v>
      </c>
      <c r="M5" s="53">
        <v>0</v>
      </c>
      <c r="N5" s="14">
        <f t="shared" si="6"/>
        <v>0</v>
      </c>
      <c r="O5" s="53">
        <v>3</v>
      </c>
      <c r="P5" s="14">
        <f t="shared" si="7"/>
        <v>0.08108108108108109</v>
      </c>
      <c r="Q5" s="15">
        <f t="shared" si="8"/>
        <v>0.178743961352657</v>
      </c>
    </row>
    <row r="6" spans="1:17" ht="15">
      <c r="A6" s="13" t="s">
        <v>17</v>
      </c>
      <c r="B6" s="45">
        <v>50</v>
      </c>
      <c r="C6" s="85">
        <f t="shared" si="0"/>
        <v>38</v>
      </c>
      <c r="D6" s="45">
        <v>38</v>
      </c>
      <c r="E6" s="14">
        <f t="shared" si="1"/>
        <v>1</v>
      </c>
      <c r="F6" s="53">
        <v>0</v>
      </c>
      <c r="G6" s="15">
        <f t="shared" si="2"/>
        <v>0</v>
      </c>
      <c r="H6" s="45">
        <v>0</v>
      </c>
      <c r="I6" s="15">
        <f t="shared" si="3"/>
        <v>0</v>
      </c>
      <c r="J6" s="85">
        <f t="shared" si="4"/>
        <v>2</v>
      </c>
      <c r="K6" s="45">
        <v>2</v>
      </c>
      <c r="L6" s="14">
        <f t="shared" si="5"/>
        <v>1</v>
      </c>
      <c r="M6" s="53">
        <v>0</v>
      </c>
      <c r="N6" s="14">
        <f t="shared" si="6"/>
        <v>0</v>
      </c>
      <c r="O6" s="53">
        <v>0</v>
      </c>
      <c r="P6" s="14">
        <f t="shared" si="7"/>
        <v>0</v>
      </c>
      <c r="Q6" s="15">
        <f t="shared" si="8"/>
        <v>0.05263157894736842</v>
      </c>
    </row>
    <row r="7" spans="1:17" ht="15">
      <c r="A7" s="13" t="s">
        <v>18</v>
      </c>
      <c r="B7" s="45">
        <v>25</v>
      </c>
      <c r="C7" s="85">
        <f t="shared" si="0"/>
        <v>19</v>
      </c>
      <c r="D7" s="45">
        <v>16</v>
      </c>
      <c r="E7" s="14">
        <f t="shared" si="1"/>
        <v>0.8421052631578947</v>
      </c>
      <c r="F7" s="53">
        <v>0</v>
      </c>
      <c r="G7" s="15">
        <f t="shared" si="2"/>
        <v>0</v>
      </c>
      <c r="H7" s="45">
        <v>3</v>
      </c>
      <c r="I7" s="15">
        <f t="shared" si="3"/>
        <v>0.15789473684210525</v>
      </c>
      <c r="J7" s="85">
        <f t="shared" si="4"/>
        <v>0</v>
      </c>
      <c r="K7" s="45">
        <v>0</v>
      </c>
      <c r="L7" s="14" t="e">
        <f t="shared" si="5"/>
        <v>#DIV/0!</v>
      </c>
      <c r="M7" s="53">
        <v>0</v>
      </c>
      <c r="N7" s="14" t="e">
        <f t="shared" si="6"/>
        <v>#DIV/0!</v>
      </c>
      <c r="O7" s="53">
        <v>0</v>
      </c>
      <c r="P7" s="14" t="e">
        <f t="shared" si="7"/>
        <v>#DIV/0!</v>
      </c>
      <c r="Q7" s="15">
        <f t="shared" si="8"/>
        <v>0</v>
      </c>
    </row>
    <row r="8" spans="1:17" ht="15">
      <c r="A8" s="13" t="s">
        <v>19</v>
      </c>
      <c r="B8" s="45">
        <v>45</v>
      </c>
      <c r="C8" s="85">
        <f t="shared" si="0"/>
        <v>47</v>
      </c>
      <c r="D8" s="45">
        <v>40</v>
      </c>
      <c r="E8" s="14">
        <f t="shared" si="1"/>
        <v>0.851063829787234</v>
      </c>
      <c r="F8" s="53">
        <v>4</v>
      </c>
      <c r="G8" s="15">
        <f t="shared" si="2"/>
        <v>0.0851063829787234</v>
      </c>
      <c r="H8" s="45">
        <v>3</v>
      </c>
      <c r="I8" s="15">
        <f t="shared" si="3"/>
        <v>0.06382978723404255</v>
      </c>
      <c r="J8" s="85">
        <f t="shared" si="4"/>
        <v>0</v>
      </c>
      <c r="K8" s="45">
        <v>0</v>
      </c>
      <c r="L8" s="14" t="e">
        <f t="shared" si="5"/>
        <v>#DIV/0!</v>
      </c>
      <c r="M8" s="53">
        <v>0</v>
      </c>
      <c r="N8" s="14" t="e">
        <f t="shared" si="6"/>
        <v>#DIV/0!</v>
      </c>
      <c r="O8" s="53">
        <v>0</v>
      </c>
      <c r="P8" s="14" t="e">
        <f t="shared" si="7"/>
        <v>#DIV/0!</v>
      </c>
      <c r="Q8" s="15">
        <f t="shared" si="8"/>
        <v>0</v>
      </c>
    </row>
    <row r="9" spans="1:17" ht="15">
      <c r="A9" s="13" t="s">
        <v>20</v>
      </c>
      <c r="B9" s="45">
        <v>38</v>
      </c>
      <c r="C9" s="85">
        <f t="shared" si="0"/>
        <v>26</v>
      </c>
      <c r="D9" s="45">
        <v>25</v>
      </c>
      <c r="E9" s="14">
        <f t="shared" si="1"/>
        <v>0.9615384615384616</v>
      </c>
      <c r="F9" s="53">
        <v>0</v>
      </c>
      <c r="G9" s="15">
        <f t="shared" si="2"/>
        <v>0</v>
      </c>
      <c r="H9" s="45">
        <v>1</v>
      </c>
      <c r="I9" s="15">
        <f t="shared" si="3"/>
        <v>0.038461538461538464</v>
      </c>
      <c r="J9" s="85">
        <f t="shared" si="4"/>
        <v>11</v>
      </c>
      <c r="K9" s="45">
        <v>10</v>
      </c>
      <c r="L9" s="14">
        <f t="shared" si="5"/>
        <v>0.9090909090909091</v>
      </c>
      <c r="M9" s="53">
        <v>0</v>
      </c>
      <c r="N9" s="14">
        <f t="shared" si="6"/>
        <v>0</v>
      </c>
      <c r="O9" s="53">
        <v>1</v>
      </c>
      <c r="P9" s="14">
        <f t="shared" si="7"/>
        <v>0.09090909090909091</v>
      </c>
      <c r="Q9" s="15">
        <f t="shared" si="8"/>
        <v>0.4230769230769231</v>
      </c>
    </row>
    <row r="10" spans="1:17" ht="15">
      <c r="A10" s="13" t="s">
        <v>21</v>
      </c>
      <c r="B10" s="45">
        <v>17</v>
      </c>
      <c r="C10" s="85">
        <f t="shared" si="0"/>
        <v>20</v>
      </c>
      <c r="D10" s="45">
        <v>15</v>
      </c>
      <c r="E10" s="14">
        <f t="shared" si="1"/>
        <v>0.75</v>
      </c>
      <c r="F10" s="53">
        <v>3</v>
      </c>
      <c r="G10" s="15">
        <f t="shared" si="2"/>
        <v>0.15</v>
      </c>
      <c r="H10" s="45">
        <v>2</v>
      </c>
      <c r="I10" s="15">
        <f t="shared" si="3"/>
        <v>0.1</v>
      </c>
      <c r="J10" s="85">
        <f t="shared" si="4"/>
        <v>0</v>
      </c>
      <c r="K10" s="45">
        <v>0</v>
      </c>
      <c r="L10" s="14" t="e">
        <f t="shared" si="5"/>
        <v>#DIV/0!</v>
      </c>
      <c r="M10" s="53">
        <v>0</v>
      </c>
      <c r="N10" s="14" t="e">
        <f t="shared" si="6"/>
        <v>#DIV/0!</v>
      </c>
      <c r="O10" s="53">
        <v>0</v>
      </c>
      <c r="P10" s="14" t="e">
        <f t="shared" si="7"/>
        <v>#DIV/0!</v>
      </c>
      <c r="Q10" s="15">
        <f t="shared" si="8"/>
        <v>0</v>
      </c>
    </row>
    <row r="11" spans="1:17" ht="15">
      <c r="A11" s="13" t="s">
        <v>22</v>
      </c>
      <c r="B11" s="45">
        <v>216</v>
      </c>
      <c r="C11" s="85">
        <f t="shared" si="0"/>
        <v>256</v>
      </c>
      <c r="D11" s="45">
        <v>229</v>
      </c>
      <c r="E11" s="14">
        <f t="shared" si="1"/>
        <v>0.89453125</v>
      </c>
      <c r="F11" s="53">
        <v>9</v>
      </c>
      <c r="G11" s="15">
        <f t="shared" si="2"/>
        <v>0.03515625</v>
      </c>
      <c r="H11" s="45">
        <v>18</v>
      </c>
      <c r="I11" s="15">
        <f t="shared" si="3"/>
        <v>0.0703125</v>
      </c>
      <c r="J11" s="85">
        <f t="shared" si="4"/>
        <v>22</v>
      </c>
      <c r="K11" s="45">
        <v>20</v>
      </c>
      <c r="L11" s="14">
        <f t="shared" si="5"/>
        <v>0.9090909090909091</v>
      </c>
      <c r="M11" s="53">
        <v>0</v>
      </c>
      <c r="N11" s="14">
        <f t="shared" si="6"/>
        <v>0</v>
      </c>
      <c r="O11" s="53">
        <v>2</v>
      </c>
      <c r="P11" s="14">
        <f t="shared" si="7"/>
        <v>0.09090909090909091</v>
      </c>
      <c r="Q11" s="15">
        <f t="shared" si="8"/>
        <v>0.0859375</v>
      </c>
    </row>
    <row r="12" spans="1:17" ht="15.75">
      <c r="A12" s="7" t="s">
        <v>23</v>
      </c>
      <c r="B12" s="49">
        <f>SUM(B4:B11)</f>
        <v>995</v>
      </c>
      <c r="C12" s="49">
        <f>SUM(C4:C11)</f>
        <v>1038</v>
      </c>
      <c r="D12" s="49">
        <f>SUM(D4:D11)</f>
        <v>917</v>
      </c>
      <c r="E12" s="14">
        <f t="shared" si="1"/>
        <v>0.8834296724470135</v>
      </c>
      <c r="F12" s="49">
        <f>SUM(F4:F11)</f>
        <v>26</v>
      </c>
      <c r="G12" s="15">
        <f t="shared" si="2"/>
        <v>0.025048169556840076</v>
      </c>
      <c r="H12" s="49">
        <f>SUM(H4:H11)</f>
        <v>95</v>
      </c>
      <c r="I12" s="15">
        <f t="shared" si="3"/>
        <v>0.09152215799614644</v>
      </c>
      <c r="J12" s="49">
        <f>SUM(J4:J11)</f>
        <v>208</v>
      </c>
      <c r="K12" s="49">
        <f>SUM(K4:K11)</f>
        <v>190</v>
      </c>
      <c r="L12" s="14">
        <f t="shared" si="5"/>
        <v>0.9134615384615384</v>
      </c>
      <c r="M12" s="49">
        <f>SUM(M4:M11)</f>
        <v>1</v>
      </c>
      <c r="N12" s="14">
        <f t="shared" si="6"/>
        <v>0.004807692307692308</v>
      </c>
      <c r="O12" s="49">
        <f>SUM(O4:O11)</f>
        <v>17</v>
      </c>
      <c r="P12" s="14">
        <f t="shared" si="7"/>
        <v>0.08173076923076923</v>
      </c>
      <c r="Q12" s="16">
        <f t="shared" si="8"/>
        <v>0.2003853564547206</v>
      </c>
    </row>
    <row r="13" spans="1:17" ht="15">
      <c r="A13" s="17"/>
      <c r="B13" s="47"/>
      <c r="C13" s="47"/>
      <c r="D13" s="47"/>
      <c r="E13" s="18"/>
      <c r="F13" s="54"/>
      <c r="G13" s="19"/>
      <c r="H13" s="55"/>
      <c r="I13" s="19"/>
      <c r="J13" s="47"/>
      <c r="K13" s="47"/>
      <c r="L13" s="18"/>
      <c r="M13" s="54"/>
      <c r="N13" s="18"/>
      <c r="O13" s="54"/>
      <c r="P13" s="18"/>
      <c r="Q13" s="19"/>
    </row>
    <row r="14" spans="1:17" ht="15">
      <c r="A14" s="13" t="s">
        <v>24</v>
      </c>
      <c r="B14" s="45">
        <v>53</v>
      </c>
      <c r="C14" s="85">
        <f aca="true" t="shared" si="9" ref="C14:C23">SUM(D14+F14+H14)</f>
        <v>55</v>
      </c>
      <c r="D14" s="45">
        <v>36</v>
      </c>
      <c r="E14" s="14">
        <f aca="true" t="shared" si="10" ref="E14:E24">D14/C14</f>
        <v>0.6545454545454545</v>
      </c>
      <c r="F14" s="53">
        <v>12</v>
      </c>
      <c r="G14" s="15">
        <f aca="true" t="shared" si="11" ref="G14:G24">F14/C14</f>
        <v>0.21818181818181817</v>
      </c>
      <c r="H14" s="45">
        <v>7</v>
      </c>
      <c r="I14" s="15">
        <f aca="true" t="shared" si="12" ref="I14:I24">H14/C14</f>
        <v>0.12727272727272726</v>
      </c>
      <c r="J14" s="85">
        <f aca="true" t="shared" si="13" ref="J14:J23">SUM(K14+M14+O14)</f>
        <v>10</v>
      </c>
      <c r="K14" s="45">
        <v>8</v>
      </c>
      <c r="L14" s="14">
        <f aca="true" t="shared" si="14" ref="L14:L24">K14/J14</f>
        <v>0.8</v>
      </c>
      <c r="M14" s="53">
        <v>1</v>
      </c>
      <c r="N14" s="14">
        <f aca="true" t="shared" si="15" ref="N14:N24">M14/J14</f>
        <v>0.1</v>
      </c>
      <c r="O14" s="53">
        <v>1</v>
      </c>
      <c r="P14" s="14">
        <f aca="true" t="shared" si="16" ref="P14:P24">O14/J14</f>
        <v>0.1</v>
      </c>
      <c r="Q14" s="15">
        <f aca="true" t="shared" si="17" ref="Q14:Q24">J14/C14</f>
        <v>0.18181818181818182</v>
      </c>
    </row>
    <row r="15" spans="1:17" ht="15">
      <c r="A15" s="13" t="s">
        <v>25</v>
      </c>
      <c r="B15" s="45"/>
      <c r="C15" s="85">
        <f t="shared" si="9"/>
        <v>0</v>
      </c>
      <c r="D15" s="45"/>
      <c r="E15" s="14" t="e">
        <f t="shared" si="10"/>
        <v>#DIV/0!</v>
      </c>
      <c r="F15" s="53"/>
      <c r="G15" s="15" t="e">
        <f t="shared" si="11"/>
        <v>#DIV/0!</v>
      </c>
      <c r="H15" s="45"/>
      <c r="I15" s="15" t="e">
        <f t="shared" si="12"/>
        <v>#DIV/0!</v>
      </c>
      <c r="J15" s="85">
        <f t="shared" si="13"/>
        <v>0</v>
      </c>
      <c r="K15" s="45"/>
      <c r="L15" s="14" t="e">
        <f t="shared" si="14"/>
        <v>#DIV/0!</v>
      </c>
      <c r="M15" s="53"/>
      <c r="N15" s="14" t="e">
        <f t="shared" si="15"/>
        <v>#DIV/0!</v>
      </c>
      <c r="O15" s="53"/>
      <c r="P15" s="14" t="e">
        <f t="shared" si="16"/>
        <v>#DIV/0!</v>
      </c>
      <c r="Q15" s="15" t="e">
        <f t="shared" si="17"/>
        <v>#DIV/0!</v>
      </c>
    </row>
    <row r="16" spans="1:17" ht="15">
      <c r="A16" s="13" t="s">
        <v>26</v>
      </c>
      <c r="B16" s="45"/>
      <c r="C16" s="85">
        <f>SUM(D16+F16+H16)</f>
        <v>0</v>
      </c>
      <c r="D16" s="45"/>
      <c r="E16" s="14" t="e">
        <f t="shared" si="10"/>
        <v>#DIV/0!</v>
      </c>
      <c r="F16" s="53"/>
      <c r="G16" s="15" t="e">
        <f t="shared" si="11"/>
        <v>#DIV/0!</v>
      </c>
      <c r="H16" s="45"/>
      <c r="I16" s="15" t="e">
        <f t="shared" si="12"/>
        <v>#DIV/0!</v>
      </c>
      <c r="J16" s="85">
        <f t="shared" si="13"/>
        <v>0</v>
      </c>
      <c r="K16" s="45"/>
      <c r="L16" s="14" t="e">
        <f t="shared" si="14"/>
        <v>#DIV/0!</v>
      </c>
      <c r="M16" s="53"/>
      <c r="N16" s="14" t="e">
        <f t="shared" si="15"/>
        <v>#DIV/0!</v>
      </c>
      <c r="O16" s="53"/>
      <c r="P16" s="14" t="e">
        <f t="shared" si="16"/>
        <v>#DIV/0!</v>
      </c>
      <c r="Q16" s="15" t="e">
        <f t="shared" si="17"/>
        <v>#DIV/0!</v>
      </c>
    </row>
    <row r="17" spans="1:17" ht="15">
      <c r="A17" s="13" t="s">
        <v>27</v>
      </c>
      <c r="B17" s="45">
        <v>50</v>
      </c>
      <c r="C17" s="85">
        <f t="shared" si="9"/>
        <v>37</v>
      </c>
      <c r="D17" s="45">
        <v>28</v>
      </c>
      <c r="E17" s="14">
        <f t="shared" si="10"/>
        <v>0.7567567567567568</v>
      </c>
      <c r="F17" s="53">
        <v>5</v>
      </c>
      <c r="G17" s="15">
        <f t="shared" si="11"/>
        <v>0.13513513513513514</v>
      </c>
      <c r="H17" s="45">
        <v>4</v>
      </c>
      <c r="I17" s="15">
        <f t="shared" si="12"/>
        <v>0.10810810810810811</v>
      </c>
      <c r="J17" s="85">
        <f t="shared" si="13"/>
        <v>7</v>
      </c>
      <c r="K17" s="45">
        <v>4</v>
      </c>
      <c r="L17" s="14">
        <f t="shared" si="14"/>
        <v>0.5714285714285714</v>
      </c>
      <c r="M17" s="53">
        <v>2</v>
      </c>
      <c r="N17" s="14">
        <f t="shared" si="15"/>
        <v>0.2857142857142857</v>
      </c>
      <c r="O17" s="53">
        <v>1</v>
      </c>
      <c r="P17" s="14">
        <f t="shared" si="16"/>
        <v>0.14285714285714285</v>
      </c>
      <c r="Q17" s="15">
        <f t="shared" si="17"/>
        <v>0.1891891891891892</v>
      </c>
    </row>
    <row r="18" spans="1:17" ht="15">
      <c r="A18" s="13" t="s">
        <v>91</v>
      </c>
      <c r="B18" s="45">
        <v>1193</v>
      </c>
      <c r="C18" s="85">
        <f t="shared" si="9"/>
        <v>1359</v>
      </c>
      <c r="D18" s="45">
        <v>1056</v>
      </c>
      <c r="E18" s="14">
        <f t="shared" si="10"/>
        <v>0.7770419426048565</v>
      </c>
      <c r="F18" s="53">
        <v>225</v>
      </c>
      <c r="G18" s="15">
        <f t="shared" si="11"/>
        <v>0.16556291390728478</v>
      </c>
      <c r="H18" s="45">
        <v>78</v>
      </c>
      <c r="I18" s="15">
        <f t="shared" si="12"/>
        <v>0.05739514348785872</v>
      </c>
      <c r="J18" s="85">
        <f t="shared" si="13"/>
        <v>361</v>
      </c>
      <c r="K18" s="45">
        <v>261</v>
      </c>
      <c r="L18" s="14">
        <f t="shared" si="14"/>
        <v>0.7229916897506925</v>
      </c>
      <c r="M18" s="53">
        <v>69</v>
      </c>
      <c r="N18" s="14">
        <f t="shared" si="15"/>
        <v>0.19113573407202217</v>
      </c>
      <c r="O18" s="53">
        <v>31</v>
      </c>
      <c r="P18" s="14">
        <f t="shared" si="16"/>
        <v>0.08587257617728532</v>
      </c>
      <c r="Q18" s="15">
        <f t="shared" si="17"/>
        <v>0.2656364974245769</v>
      </c>
    </row>
    <row r="19" spans="1:17" ht="15">
      <c r="A19" s="13" t="s">
        <v>90</v>
      </c>
      <c r="B19" s="45">
        <v>43</v>
      </c>
      <c r="C19" s="85">
        <f t="shared" si="9"/>
        <v>38</v>
      </c>
      <c r="D19" s="45">
        <v>31</v>
      </c>
      <c r="E19" s="14">
        <f t="shared" si="10"/>
        <v>0.8157894736842105</v>
      </c>
      <c r="F19" s="53">
        <v>3</v>
      </c>
      <c r="G19" s="15">
        <f t="shared" si="11"/>
        <v>0.07894736842105263</v>
      </c>
      <c r="H19" s="45">
        <v>4</v>
      </c>
      <c r="I19" s="15">
        <f t="shared" si="12"/>
        <v>0.10526315789473684</v>
      </c>
      <c r="J19" s="85">
        <f t="shared" si="13"/>
        <v>1</v>
      </c>
      <c r="K19" s="45">
        <v>1</v>
      </c>
      <c r="L19" s="14">
        <f t="shared" si="14"/>
        <v>1</v>
      </c>
      <c r="M19" s="53">
        <v>0</v>
      </c>
      <c r="N19" s="14">
        <f t="shared" si="15"/>
        <v>0</v>
      </c>
      <c r="O19" s="53">
        <v>0</v>
      </c>
      <c r="P19" s="14">
        <f t="shared" si="16"/>
        <v>0</v>
      </c>
      <c r="Q19" s="15">
        <f t="shared" si="17"/>
        <v>0.02631578947368421</v>
      </c>
    </row>
    <row r="20" spans="1:17" ht="15">
      <c r="A20" s="13" t="s">
        <v>28</v>
      </c>
      <c r="B20" s="45">
        <v>50</v>
      </c>
      <c r="C20" s="85">
        <f t="shared" si="9"/>
        <v>48</v>
      </c>
      <c r="D20" s="45">
        <v>45</v>
      </c>
      <c r="E20" s="14">
        <f t="shared" si="10"/>
        <v>0.9375</v>
      </c>
      <c r="F20" s="53">
        <v>1</v>
      </c>
      <c r="G20" s="15">
        <f t="shared" si="11"/>
        <v>0.020833333333333332</v>
      </c>
      <c r="H20" s="45">
        <v>2</v>
      </c>
      <c r="I20" s="15">
        <f t="shared" si="12"/>
        <v>0.041666666666666664</v>
      </c>
      <c r="J20" s="85">
        <f t="shared" si="13"/>
        <v>5</v>
      </c>
      <c r="K20" s="45">
        <v>3</v>
      </c>
      <c r="L20" s="14">
        <f t="shared" si="14"/>
        <v>0.6</v>
      </c>
      <c r="M20" s="53">
        <v>1</v>
      </c>
      <c r="N20" s="14">
        <f t="shared" si="15"/>
        <v>0.2</v>
      </c>
      <c r="O20" s="53">
        <v>1</v>
      </c>
      <c r="P20" s="14">
        <f t="shared" si="16"/>
        <v>0.2</v>
      </c>
      <c r="Q20" s="15">
        <f t="shared" si="17"/>
        <v>0.10416666666666667</v>
      </c>
    </row>
    <row r="21" spans="1:17" ht="15">
      <c r="A21" s="13" t="s">
        <v>29</v>
      </c>
      <c r="B21" s="45">
        <v>63</v>
      </c>
      <c r="C21" s="85">
        <f t="shared" si="9"/>
        <v>62</v>
      </c>
      <c r="D21" s="45">
        <v>55</v>
      </c>
      <c r="E21" s="14">
        <f t="shared" si="10"/>
        <v>0.8870967741935484</v>
      </c>
      <c r="F21" s="53">
        <v>1</v>
      </c>
      <c r="G21" s="15">
        <f t="shared" si="11"/>
        <v>0.016129032258064516</v>
      </c>
      <c r="H21" s="45">
        <v>6</v>
      </c>
      <c r="I21" s="15">
        <f t="shared" si="12"/>
        <v>0.0967741935483871</v>
      </c>
      <c r="J21" s="85">
        <f t="shared" si="13"/>
        <v>2</v>
      </c>
      <c r="K21" s="45">
        <v>2</v>
      </c>
      <c r="L21" s="14">
        <f t="shared" si="14"/>
        <v>1</v>
      </c>
      <c r="M21" s="53">
        <v>0</v>
      </c>
      <c r="N21" s="14">
        <f t="shared" si="15"/>
        <v>0</v>
      </c>
      <c r="O21" s="53">
        <v>0</v>
      </c>
      <c r="P21" s="14">
        <f t="shared" si="16"/>
        <v>0</v>
      </c>
      <c r="Q21" s="15">
        <f t="shared" si="17"/>
        <v>0.03225806451612903</v>
      </c>
    </row>
    <row r="22" spans="1:17" ht="15">
      <c r="A22" s="13" t="s">
        <v>30</v>
      </c>
      <c r="B22" s="45">
        <v>33</v>
      </c>
      <c r="C22" s="85">
        <f t="shared" si="9"/>
        <v>44</v>
      </c>
      <c r="D22" s="45">
        <v>41</v>
      </c>
      <c r="E22" s="14">
        <f t="shared" si="10"/>
        <v>0.9318181818181818</v>
      </c>
      <c r="F22" s="53">
        <v>2</v>
      </c>
      <c r="G22" s="15">
        <f t="shared" si="11"/>
        <v>0.045454545454545456</v>
      </c>
      <c r="H22" s="45">
        <v>1</v>
      </c>
      <c r="I22" s="15">
        <f t="shared" si="12"/>
        <v>0.022727272727272728</v>
      </c>
      <c r="J22" s="85">
        <f t="shared" si="13"/>
        <v>2</v>
      </c>
      <c r="K22" s="45">
        <v>2</v>
      </c>
      <c r="L22" s="14">
        <f t="shared" si="14"/>
        <v>1</v>
      </c>
      <c r="M22" s="53">
        <v>0</v>
      </c>
      <c r="N22" s="14">
        <f t="shared" si="15"/>
        <v>0</v>
      </c>
      <c r="O22" s="53">
        <v>0</v>
      </c>
      <c r="P22" s="14">
        <f t="shared" si="16"/>
        <v>0</v>
      </c>
      <c r="Q22" s="15">
        <f t="shared" si="17"/>
        <v>0.045454545454545456</v>
      </c>
    </row>
    <row r="23" spans="1:17" ht="15">
      <c r="A23" s="13" t="s">
        <v>31</v>
      </c>
      <c r="B23" s="45"/>
      <c r="C23" s="85">
        <f t="shared" si="9"/>
        <v>0</v>
      </c>
      <c r="D23" s="45"/>
      <c r="E23" s="14" t="e">
        <f t="shared" si="10"/>
        <v>#DIV/0!</v>
      </c>
      <c r="F23" s="53"/>
      <c r="G23" s="15" t="e">
        <f t="shared" si="11"/>
        <v>#DIV/0!</v>
      </c>
      <c r="H23" s="45"/>
      <c r="I23" s="15" t="e">
        <f t="shared" si="12"/>
        <v>#DIV/0!</v>
      </c>
      <c r="J23" s="85">
        <f t="shared" si="13"/>
        <v>0</v>
      </c>
      <c r="K23" s="45"/>
      <c r="L23" s="14" t="e">
        <f t="shared" si="14"/>
        <v>#DIV/0!</v>
      </c>
      <c r="M23" s="53"/>
      <c r="N23" s="14" t="e">
        <f t="shared" si="15"/>
        <v>#DIV/0!</v>
      </c>
      <c r="O23" s="53"/>
      <c r="P23" s="14" t="e">
        <f t="shared" si="16"/>
        <v>#DIV/0!</v>
      </c>
      <c r="Q23" s="15" t="e">
        <f t="shared" si="17"/>
        <v>#DIV/0!</v>
      </c>
    </row>
    <row r="24" spans="1:17" ht="15.75">
      <c r="A24" s="7" t="s">
        <v>32</v>
      </c>
      <c r="B24" s="49">
        <f>SUM(B14:B23)</f>
        <v>1485</v>
      </c>
      <c r="C24" s="49">
        <f>SUM(C14:C23)</f>
        <v>1643</v>
      </c>
      <c r="D24" s="49">
        <f>SUM(D14:D23)</f>
        <v>1292</v>
      </c>
      <c r="E24" s="14">
        <f t="shared" si="10"/>
        <v>0.7863664029214851</v>
      </c>
      <c r="F24" s="49">
        <f>SUM(F14:F23)</f>
        <v>249</v>
      </c>
      <c r="G24" s="15">
        <f t="shared" si="11"/>
        <v>0.15155203895313452</v>
      </c>
      <c r="H24" s="49">
        <f>SUM(H14:H23)</f>
        <v>102</v>
      </c>
      <c r="I24" s="15">
        <f t="shared" si="12"/>
        <v>0.0620815581253804</v>
      </c>
      <c r="J24" s="49">
        <f>SUM(J14:J23)</f>
        <v>388</v>
      </c>
      <c r="K24" s="49">
        <f>SUM(K14:K23)</f>
        <v>281</v>
      </c>
      <c r="L24" s="14">
        <f t="shared" si="14"/>
        <v>0.7242268041237113</v>
      </c>
      <c r="M24" s="49">
        <f>SUM(M14:M23)</f>
        <v>73</v>
      </c>
      <c r="N24" s="14">
        <f t="shared" si="15"/>
        <v>0.18814432989690721</v>
      </c>
      <c r="O24" s="49">
        <f>SUM(O14:O23)</f>
        <v>34</v>
      </c>
      <c r="P24" s="14">
        <f t="shared" si="16"/>
        <v>0.08762886597938144</v>
      </c>
      <c r="Q24" s="16">
        <f t="shared" si="17"/>
        <v>0.2361533779671333</v>
      </c>
    </row>
    <row r="25" spans="1:17" ht="15">
      <c r="A25" s="17"/>
      <c r="B25" s="47"/>
      <c r="C25" s="47"/>
      <c r="D25" s="47"/>
      <c r="E25" s="18"/>
      <c r="F25" s="54"/>
      <c r="G25" s="19"/>
      <c r="H25" s="55"/>
      <c r="I25" s="19"/>
      <c r="J25" s="47"/>
      <c r="K25" s="47"/>
      <c r="L25" s="18"/>
      <c r="M25" s="54"/>
      <c r="N25" s="18"/>
      <c r="O25" s="54"/>
      <c r="P25" s="18"/>
      <c r="Q25" s="19"/>
    </row>
    <row r="26" spans="1:17" ht="15">
      <c r="A26" s="13" t="s">
        <v>33</v>
      </c>
      <c r="B26" s="45">
        <v>35</v>
      </c>
      <c r="C26" s="85">
        <f aca="true" t="shared" si="18" ref="C26:C33">SUM(D26+F26+H26)</f>
        <v>30</v>
      </c>
      <c r="D26" s="45">
        <v>27</v>
      </c>
      <c r="E26" s="14">
        <f aca="true" t="shared" si="19" ref="E26:E34">D26/C26</f>
        <v>0.9</v>
      </c>
      <c r="F26" s="53">
        <v>1</v>
      </c>
      <c r="G26" s="15">
        <f aca="true" t="shared" si="20" ref="G26:G34">F26/C26</f>
        <v>0.03333333333333333</v>
      </c>
      <c r="H26" s="45">
        <v>2</v>
      </c>
      <c r="I26" s="15">
        <f aca="true" t="shared" si="21" ref="I26:I34">H26/C26</f>
        <v>0.06666666666666667</v>
      </c>
      <c r="J26" s="85">
        <f aca="true" t="shared" si="22" ref="J26:J33">SUM(K26+M26+O26)</f>
        <v>5</v>
      </c>
      <c r="K26" s="45">
        <v>4</v>
      </c>
      <c r="L26" s="14">
        <f aca="true" t="shared" si="23" ref="L26:L34">K26/J26</f>
        <v>0.8</v>
      </c>
      <c r="M26" s="53">
        <v>1</v>
      </c>
      <c r="N26" s="14">
        <f aca="true" t="shared" si="24" ref="N26:N34">M26/J26</f>
        <v>0.2</v>
      </c>
      <c r="O26" s="53">
        <v>0</v>
      </c>
      <c r="P26" s="14">
        <f aca="true" t="shared" si="25" ref="P26:P34">O26/J26</f>
        <v>0</v>
      </c>
      <c r="Q26" s="15">
        <f aca="true" t="shared" si="26" ref="Q26:Q34">J26/C26</f>
        <v>0.16666666666666666</v>
      </c>
    </row>
    <row r="27" spans="1:17" ht="15">
      <c r="A27" s="13" t="s">
        <v>34</v>
      </c>
      <c r="B27" s="45">
        <v>37</v>
      </c>
      <c r="C27" s="85">
        <f t="shared" si="18"/>
        <v>33</v>
      </c>
      <c r="D27" s="45">
        <v>32</v>
      </c>
      <c r="E27" s="14">
        <f t="shared" si="19"/>
        <v>0.9696969696969697</v>
      </c>
      <c r="F27" s="53">
        <v>0</v>
      </c>
      <c r="G27" s="15">
        <f t="shared" si="20"/>
        <v>0</v>
      </c>
      <c r="H27" s="45">
        <v>1</v>
      </c>
      <c r="I27" s="15">
        <f t="shared" si="21"/>
        <v>0.030303030303030304</v>
      </c>
      <c r="J27" s="85">
        <f t="shared" si="22"/>
        <v>7</v>
      </c>
      <c r="K27" s="45">
        <v>6</v>
      </c>
      <c r="L27" s="14">
        <f t="shared" si="23"/>
        <v>0.8571428571428571</v>
      </c>
      <c r="M27" s="53">
        <v>0</v>
      </c>
      <c r="N27" s="14">
        <f t="shared" si="24"/>
        <v>0</v>
      </c>
      <c r="O27" s="53">
        <v>1</v>
      </c>
      <c r="P27" s="14">
        <f t="shared" si="25"/>
        <v>0.14285714285714285</v>
      </c>
      <c r="Q27" s="15">
        <f t="shared" si="26"/>
        <v>0.21212121212121213</v>
      </c>
    </row>
    <row r="28" spans="1:17" ht="15">
      <c r="A28" s="13" t="s">
        <v>35</v>
      </c>
      <c r="B28" s="45">
        <v>38</v>
      </c>
      <c r="C28" s="85">
        <f t="shared" si="18"/>
        <v>30</v>
      </c>
      <c r="D28" s="45">
        <v>29</v>
      </c>
      <c r="E28" s="14">
        <f t="shared" si="19"/>
        <v>0.9666666666666667</v>
      </c>
      <c r="F28" s="53">
        <v>0</v>
      </c>
      <c r="G28" s="15">
        <f t="shared" si="20"/>
        <v>0</v>
      </c>
      <c r="H28" s="45">
        <v>1</v>
      </c>
      <c r="I28" s="15">
        <f t="shared" si="21"/>
        <v>0.03333333333333333</v>
      </c>
      <c r="J28" s="85">
        <f t="shared" si="22"/>
        <v>2</v>
      </c>
      <c r="K28" s="45">
        <v>2</v>
      </c>
      <c r="L28" s="14">
        <f t="shared" si="23"/>
        <v>1</v>
      </c>
      <c r="M28" s="53">
        <v>0</v>
      </c>
      <c r="N28" s="14">
        <f t="shared" si="24"/>
        <v>0</v>
      </c>
      <c r="O28" s="53">
        <v>0</v>
      </c>
      <c r="P28" s="14">
        <f t="shared" si="25"/>
        <v>0</v>
      </c>
      <c r="Q28" s="15">
        <f t="shared" si="26"/>
        <v>0.06666666666666667</v>
      </c>
    </row>
    <row r="29" spans="1:17" ht="15">
      <c r="A29" s="13" t="s">
        <v>36</v>
      </c>
      <c r="B29" s="45">
        <v>42</v>
      </c>
      <c r="C29" s="85">
        <f t="shared" si="18"/>
        <v>42</v>
      </c>
      <c r="D29" s="45">
        <v>39</v>
      </c>
      <c r="E29" s="14">
        <f t="shared" si="19"/>
        <v>0.9285714285714286</v>
      </c>
      <c r="F29" s="53">
        <v>0</v>
      </c>
      <c r="G29" s="15">
        <f t="shared" si="20"/>
        <v>0</v>
      </c>
      <c r="H29" s="45">
        <v>3</v>
      </c>
      <c r="I29" s="15">
        <f t="shared" si="21"/>
        <v>0.07142857142857142</v>
      </c>
      <c r="J29" s="85">
        <f t="shared" si="22"/>
        <v>1</v>
      </c>
      <c r="K29" s="45">
        <v>1</v>
      </c>
      <c r="L29" s="14">
        <f t="shared" si="23"/>
        <v>1</v>
      </c>
      <c r="M29" s="53">
        <v>0</v>
      </c>
      <c r="N29" s="14">
        <f t="shared" si="24"/>
        <v>0</v>
      </c>
      <c r="O29" s="53">
        <v>0</v>
      </c>
      <c r="P29" s="14">
        <f t="shared" si="25"/>
        <v>0</v>
      </c>
      <c r="Q29" s="15">
        <f t="shared" si="26"/>
        <v>0.023809523809523808</v>
      </c>
    </row>
    <row r="30" spans="1:17" ht="15">
      <c r="A30" s="13" t="s">
        <v>37</v>
      </c>
      <c r="B30" s="45">
        <v>34</v>
      </c>
      <c r="C30" s="85">
        <f t="shared" si="18"/>
        <v>23</v>
      </c>
      <c r="D30" s="45">
        <v>23</v>
      </c>
      <c r="E30" s="14">
        <f t="shared" si="19"/>
        <v>1</v>
      </c>
      <c r="F30" s="53">
        <v>0</v>
      </c>
      <c r="G30" s="15">
        <f t="shared" si="20"/>
        <v>0</v>
      </c>
      <c r="H30" s="45">
        <v>0</v>
      </c>
      <c r="I30" s="15">
        <f t="shared" si="21"/>
        <v>0</v>
      </c>
      <c r="J30" s="85">
        <f t="shared" si="22"/>
        <v>0</v>
      </c>
      <c r="K30" s="45">
        <v>0</v>
      </c>
      <c r="L30" s="14" t="e">
        <f t="shared" si="23"/>
        <v>#DIV/0!</v>
      </c>
      <c r="M30" s="53">
        <v>0</v>
      </c>
      <c r="N30" s="14" t="e">
        <f t="shared" si="24"/>
        <v>#DIV/0!</v>
      </c>
      <c r="O30" s="53">
        <v>0</v>
      </c>
      <c r="P30" s="14" t="e">
        <f t="shared" si="25"/>
        <v>#DIV/0!</v>
      </c>
      <c r="Q30" s="15">
        <f t="shared" si="26"/>
        <v>0</v>
      </c>
    </row>
    <row r="31" spans="1:17" ht="15">
      <c r="A31" s="13" t="s">
        <v>38</v>
      </c>
      <c r="B31" s="45">
        <v>57</v>
      </c>
      <c r="C31" s="85">
        <f t="shared" si="18"/>
        <v>40</v>
      </c>
      <c r="D31" s="45">
        <v>40</v>
      </c>
      <c r="E31" s="14">
        <f t="shared" si="19"/>
        <v>1</v>
      </c>
      <c r="F31" s="53">
        <v>0</v>
      </c>
      <c r="G31" s="15">
        <f t="shared" si="20"/>
        <v>0</v>
      </c>
      <c r="H31" s="45">
        <v>0</v>
      </c>
      <c r="I31" s="15">
        <f t="shared" si="21"/>
        <v>0</v>
      </c>
      <c r="J31" s="85">
        <f t="shared" si="22"/>
        <v>11</v>
      </c>
      <c r="K31" s="45">
        <v>11</v>
      </c>
      <c r="L31" s="14">
        <f t="shared" si="23"/>
        <v>1</v>
      </c>
      <c r="M31" s="53">
        <v>0</v>
      </c>
      <c r="N31" s="14">
        <f t="shared" si="24"/>
        <v>0</v>
      </c>
      <c r="O31" s="53">
        <v>0</v>
      </c>
      <c r="P31" s="14">
        <f t="shared" si="25"/>
        <v>0</v>
      </c>
      <c r="Q31" s="15">
        <f t="shared" si="26"/>
        <v>0.275</v>
      </c>
    </row>
    <row r="32" spans="1:17" ht="15">
      <c r="A32" s="13" t="s">
        <v>39</v>
      </c>
      <c r="B32" s="45">
        <v>358</v>
      </c>
      <c r="C32" s="85">
        <f t="shared" si="18"/>
        <v>376</v>
      </c>
      <c r="D32" s="45">
        <v>336</v>
      </c>
      <c r="E32" s="14">
        <f t="shared" si="19"/>
        <v>0.8936170212765957</v>
      </c>
      <c r="F32" s="53">
        <v>21</v>
      </c>
      <c r="G32" s="15">
        <f t="shared" si="20"/>
        <v>0.05585106382978723</v>
      </c>
      <c r="H32" s="45">
        <v>19</v>
      </c>
      <c r="I32" s="15">
        <f t="shared" si="21"/>
        <v>0.05053191489361702</v>
      </c>
      <c r="J32" s="85">
        <f t="shared" si="22"/>
        <v>117</v>
      </c>
      <c r="K32" s="45">
        <v>107</v>
      </c>
      <c r="L32" s="14">
        <f t="shared" si="23"/>
        <v>0.9145299145299145</v>
      </c>
      <c r="M32" s="53">
        <v>4</v>
      </c>
      <c r="N32" s="14">
        <f t="shared" si="24"/>
        <v>0.03418803418803419</v>
      </c>
      <c r="O32" s="53">
        <v>6</v>
      </c>
      <c r="P32" s="14">
        <f t="shared" si="25"/>
        <v>0.05128205128205128</v>
      </c>
      <c r="Q32" s="15">
        <f t="shared" si="26"/>
        <v>0.31117021276595747</v>
      </c>
    </row>
    <row r="33" spans="1:17" ht="15">
      <c r="A33" s="13" t="s">
        <v>41</v>
      </c>
      <c r="B33" s="45"/>
      <c r="C33" s="85">
        <f t="shared" si="18"/>
        <v>0</v>
      </c>
      <c r="D33" s="45"/>
      <c r="E33" s="14" t="e">
        <f t="shared" si="19"/>
        <v>#DIV/0!</v>
      </c>
      <c r="F33" s="53"/>
      <c r="G33" s="15" t="e">
        <f t="shared" si="20"/>
        <v>#DIV/0!</v>
      </c>
      <c r="H33" s="45"/>
      <c r="I33" s="15" t="e">
        <f t="shared" si="21"/>
        <v>#DIV/0!</v>
      </c>
      <c r="J33" s="85">
        <f t="shared" si="22"/>
        <v>0</v>
      </c>
      <c r="K33" s="45"/>
      <c r="L33" s="14" t="e">
        <f t="shared" si="23"/>
        <v>#DIV/0!</v>
      </c>
      <c r="M33" s="53"/>
      <c r="N33" s="14" t="e">
        <f t="shared" si="24"/>
        <v>#DIV/0!</v>
      </c>
      <c r="O33" s="53"/>
      <c r="P33" s="14" t="e">
        <f t="shared" si="25"/>
        <v>#DIV/0!</v>
      </c>
      <c r="Q33" s="15" t="e">
        <f t="shared" si="26"/>
        <v>#DIV/0!</v>
      </c>
    </row>
    <row r="34" spans="1:17" ht="15.75">
      <c r="A34" s="7" t="s">
        <v>42</v>
      </c>
      <c r="B34" s="49">
        <f>SUM(B26:B33)</f>
        <v>601</v>
      </c>
      <c r="C34" s="49">
        <f>SUM(C26:C33)</f>
        <v>574</v>
      </c>
      <c r="D34" s="49">
        <f>SUM(D26:D33)</f>
        <v>526</v>
      </c>
      <c r="E34" s="14">
        <f t="shared" si="19"/>
        <v>0.9163763066202091</v>
      </c>
      <c r="F34" s="49">
        <f>SUM(F26:F33)</f>
        <v>22</v>
      </c>
      <c r="G34" s="15">
        <f t="shared" si="20"/>
        <v>0.03832752613240418</v>
      </c>
      <c r="H34" s="49">
        <f>SUM(H26:H33)</f>
        <v>26</v>
      </c>
      <c r="I34" s="15">
        <f t="shared" si="21"/>
        <v>0.04529616724738676</v>
      </c>
      <c r="J34" s="49">
        <f>SUM(J26:J33)</f>
        <v>143</v>
      </c>
      <c r="K34" s="49">
        <f>SUM(K26:K33)</f>
        <v>131</v>
      </c>
      <c r="L34" s="14">
        <f t="shared" si="23"/>
        <v>0.916083916083916</v>
      </c>
      <c r="M34" s="49">
        <f>SUM(M26:M33)</f>
        <v>5</v>
      </c>
      <c r="N34" s="14">
        <f t="shared" si="24"/>
        <v>0.03496503496503497</v>
      </c>
      <c r="O34" s="49">
        <f>SUM(O26:O33)</f>
        <v>7</v>
      </c>
      <c r="P34" s="14">
        <f t="shared" si="25"/>
        <v>0.04895104895104895</v>
      </c>
      <c r="Q34" s="16">
        <f t="shared" si="26"/>
        <v>0.24912891986062718</v>
      </c>
    </row>
    <row r="35" spans="1:17" ht="15.75">
      <c r="A35" s="23"/>
      <c r="B35" s="48"/>
      <c r="C35" s="48"/>
      <c r="D35" s="48"/>
      <c r="E35" s="24"/>
      <c r="F35" s="48"/>
      <c r="G35" s="25"/>
      <c r="H35" s="48"/>
      <c r="I35" s="25"/>
      <c r="J35" s="48"/>
      <c r="K35" s="48"/>
      <c r="L35" s="24"/>
      <c r="M35" s="48"/>
      <c r="N35" s="24"/>
      <c r="O35" s="48"/>
      <c r="P35" s="24"/>
      <c r="Q35" s="26"/>
    </row>
    <row r="36" spans="1:17" ht="15.75">
      <c r="A36" s="7" t="s">
        <v>43</v>
      </c>
      <c r="B36" s="49">
        <f>B12+B24+B34</f>
        <v>3081</v>
      </c>
      <c r="C36" s="49">
        <f>C12+C24+C34</f>
        <v>3255</v>
      </c>
      <c r="D36" s="49">
        <f>D12+D24+D34</f>
        <v>2735</v>
      </c>
      <c r="E36" s="14">
        <f>D36/C36</f>
        <v>0.8402457757296466</v>
      </c>
      <c r="F36" s="49">
        <f>F12+F24+F34</f>
        <v>297</v>
      </c>
      <c r="G36" s="15">
        <f>F36/C36</f>
        <v>0.0912442396313364</v>
      </c>
      <c r="H36" s="49">
        <f>H12+H24+H34</f>
        <v>223</v>
      </c>
      <c r="I36" s="15">
        <f>H36/C36</f>
        <v>0.06850998463901689</v>
      </c>
      <c r="J36" s="49">
        <f>J12+J24+J34</f>
        <v>739</v>
      </c>
      <c r="K36" s="49">
        <f>K12+K24+K34</f>
        <v>602</v>
      </c>
      <c r="L36" s="14">
        <f>K36/J36</f>
        <v>0.8146143437077131</v>
      </c>
      <c r="M36" s="49">
        <f>M12+M24+M34</f>
        <v>79</v>
      </c>
      <c r="N36" s="14">
        <f>M36/J36</f>
        <v>0.10690121786197564</v>
      </c>
      <c r="O36" s="49">
        <f>O12+O24+O34</f>
        <v>58</v>
      </c>
      <c r="P36" s="14">
        <f>O36/J36</f>
        <v>0.07848443843031123</v>
      </c>
      <c r="Q36" s="16">
        <f>J36/C36</f>
        <v>0.2270353302611367</v>
      </c>
    </row>
    <row r="37" spans="1:17" ht="15.75">
      <c r="A37" s="23"/>
      <c r="B37" s="48"/>
      <c r="C37" s="48"/>
      <c r="D37" s="48"/>
      <c r="E37" s="24"/>
      <c r="F37" s="48"/>
      <c r="G37" s="25"/>
      <c r="H37" s="48"/>
      <c r="I37" s="25"/>
      <c r="J37" s="48"/>
      <c r="K37" s="48"/>
      <c r="L37" s="24"/>
      <c r="M37" s="48"/>
      <c r="N37" s="24"/>
      <c r="O37" s="48"/>
      <c r="P37" s="24"/>
      <c r="Q37" s="26"/>
    </row>
    <row r="38" spans="1:17" ht="15">
      <c r="A38" s="13" t="s">
        <v>44</v>
      </c>
      <c r="B38" s="45"/>
      <c r="C38" s="85">
        <f>SUM(D38+F38+H38)</f>
        <v>0</v>
      </c>
      <c r="D38" s="45"/>
      <c r="E38" s="14" t="e">
        <f>D38/C38</f>
        <v>#DIV/0!</v>
      </c>
      <c r="F38" s="53"/>
      <c r="G38" s="15" t="e">
        <f>F38/C38</f>
        <v>#DIV/0!</v>
      </c>
      <c r="H38" s="45"/>
      <c r="I38" s="15" t="e">
        <f>H38/C38</f>
        <v>#DIV/0!</v>
      </c>
      <c r="J38" s="85">
        <f>SUM(K38+M38+O38)</f>
        <v>0</v>
      </c>
      <c r="K38" s="45"/>
      <c r="L38" s="14" t="e">
        <f>K38/J38</f>
        <v>#DIV/0!</v>
      </c>
      <c r="M38" s="53"/>
      <c r="N38" s="14" t="e">
        <f>M38/J38</f>
        <v>#DIV/0!</v>
      </c>
      <c r="O38" s="53"/>
      <c r="P38" s="14" t="e">
        <f>O38/J38</f>
        <v>#DIV/0!</v>
      </c>
      <c r="Q38" s="15" t="e">
        <f>J38/C38</f>
        <v>#DIV/0!</v>
      </c>
    </row>
    <row r="39" spans="1:17" ht="15">
      <c r="A39" s="13" t="s">
        <v>45</v>
      </c>
      <c r="B39" s="45">
        <v>147</v>
      </c>
      <c r="C39" s="85">
        <f>SUM(D39+F39+H39)</f>
        <v>149</v>
      </c>
      <c r="D39" s="45">
        <v>128</v>
      </c>
      <c r="E39" s="14">
        <f>D39/C39</f>
        <v>0.8590604026845637</v>
      </c>
      <c r="F39" s="53">
        <v>15</v>
      </c>
      <c r="G39" s="15">
        <f>F39/C39</f>
        <v>0.10067114093959731</v>
      </c>
      <c r="H39" s="45">
        <v>6</v>
      </c>
      <c r="I39" s="15">
        <f>H39/C39</f>
        <v>0.040268456375838924</v>
      </c>
      <c r="J39" s="85">
        <f>SUM(K39+M39+O39)</f>
        <v>15</v>
      </c>
      <c r="K39" s="45">
        <v>12</v>
      </c>
      <c r="L39" s="14">
        <f>K39/J39</f>
        <v>0.8</v>
      </c>
      <c r="M39" s="53">
        <v>3</v>
      </c>
      <c r="N39" s="14">
        <f>M39/J39</f>
        <v>0.2</v>
      </c>
      <c r="O39" s="53">
        <v>0</v>
      </c>
      <c r="P39" s="14">
        <f>O39/J39</f>
        <v>0</v>
      </c>
      <c r="Q39" s="15">
        <f>J39/C39</f>
        <v>0.10067114093959731</v>
      </c>
    </row>
    <row r="40" spans="1:17" ht="15">
      <c r="A40" s="13" t="s">
        <v>46</v>
      </c>
      <c r="B40" s="45">
        <v>253</v>
      </c>
      <c r="C40" s="85">
        <f>SUM(D40+F40+H40)</f>
        <v>230</v>
      </c>
      <c r="D40" s="45">
        <v>203</v>
      </c>
      <c r="E40" s="14">
        <f>D40/C40</f>
        <v>0.8826086956521739</v>
      </c>
      <c r="F40" s="53">
        <v>4</v>
      </c>
      <c r="G40" s="15">
        <f>F40/C40</f>
        <v>0.017391304347826087</v>
      </c>
      <c r="H40" s="45">
        <v>23</v>
      </c>
      <c r="I40" s="15">
        <f>H40/C40</f>
        <v>0.1</v>
      </c>
      <c r="J40" s="85">
        <f>SUM(K40+M40+O40)</f>
        <v>54</v>
      </c>
      <c r="K40" s="45">
        <v>39</v>
      </c>
      <c r="L40" s="14">
        <f>K40/J40</f>
        <v>0.7222222222222222</v>
      </c>
      <c r="M40" s="53">
        <v>0</v>
      </c>
      <c r="N40" s="14">
        <f>M40/J40</f>
        <v>0</v>
      </c>
      <c r="O40" s="53">
        <v>15</v>
      </c>
      <c r="P40" s="14">
        <f>O40/J40</f>
        <v>0.2777777777777778</v>
      </c>
      <c r="Q40" s="15">
        <f>J40/C40</f>
        <v>0.23478260869565218</v>
      </c>
    </row>
    <row r="41" spans="1:17" ht="15.75">
      <c r="A41" s="7" t="s">
        <v>47</v>
      </c>
      <c r="B41" s="49">
        <f>SUM(B38:B40)</f>
        <v>400</v>
      </c>
      <c r="C41" s="49">
        <f>SUM(C38:C40)</f>
        <v>379</v>
      </c>
      <c r="D41" s="49">
        <f>SUM(D38:D40)</f>
        <v>331</v>
      </c>
      <c r="E41" s="14">
        <f>D41/C41</f>
        <v>0.8733509234828496</v>
      </c>
      <c r="F41" s="49">
        <f>SUM(F38:F40)</f>
        <v>19</v>
      </c>
      <c r="G41" s="15">
        <f>F41/C41</f>
        <v>0.05013192612137203</v>
      </c>
      <c r="H41" s="49">
        <f>SUM(H38:H40)</f>
        <v>29</v>
      </c>
      <c r="I41" s="15">
        <f>H41/C41</f>
        <v>0.07651715039577836</v>
      </c>
      <c r="J41" s="49">
        <f>SUM(J38:J40)</f>
        <v>69</v>
      </c>
      <c r="K41" s="49">
        <f>SUM(K38:K40)</f>
        <v>51</v>
      </c>
      <c r="L41" s="14">
        <f>K41/J41</f>
        <v>0.7391304347826086</v>
      </c>
      <c r="M41" s="49">
        <f>SUM(M38:M40)</f>
        <v>3</v>
      </c>
      <c r="N41" s="14">
        <f>M41/J41</f>
        <v>0.043478260869565216</v>
      </c>
      <c r="O41" s="49">
        <f>SUM(O38:O40)</f>
        <v>15</v>
      </c>
      <c r="P41" s="14">
        <f>O41/J41</f>
        <v>0.21739130434782608</v>
      </c>
      <c r="Q41" s="16">
        <f>J41/C41</f>
        <v>0.1820580474934037</v>
      </c>
    </row>
    <row r="42" spans="1:17" ht="15.75">
      <c r="A42" s="20"/>
      <c r="B42" s="50"/>
      <c r="C42" s="47"/>
      <c r="D42" s="47"/>
      <c r="E42" s="18"/>
      <c r="F42" s="54"/>
      <c r="G42" s="19"/>
      <c r="H42" s="55"/>
      <c r="I42" s="19"/>
      <c r="J42" s="47"/>
      <c r="K42" s="47"/>
      <c r="L42" s="18"/>
      <c r="M42" s="54"/>
      <c r="N42" s="18"/>
      <c r="O42" s="54"/>
      <c r="P42" s="18"/>
      <c r="Q42" s="19"/>
    </row>
    <row r="43" spans="1:17" ht="15">
      <c r="A43" s="13" t="s">
        <v>48</v>
      </c>
      <c r="B43" s="45">
        <v>90</v>
      </c>
      <c r="C43" s="85">
        <f aca="true" t="shared" si="27" ref="C43:C48">SUM(D43+F43+H43)</f>
        <v>79</v>
      </c>
      <c r="D43" s="45">
        <v>75</v>
      </c>
      <c r="E43" s="14">
        <f aca="true" t="shared" si="28" ref="E43:E50">D43/C43</f>
        <v>0.9493670886075949</v>
      </c>
      <c r="F43" s="53">
        <v>3</v>
      </c>
      <c r="G43" s="15">
        <f aca="true" t="shared" si="29" ref="G43:G50">F43/C43</f>
        <v>0.0379746835443038</v>
      </c>
      <c r="H43" s="45">
        <v>1</v>
      </c>
      <c r="I43" s="15">
        <f aca="true" t="shared" si="30" ref="I43:I50">H43/C43</f>
        <v>0.012658227848101266</v>
      </c>
      <c r="J43" s="85">
        <f aca="true" t="shared" si="31" ref="J43:J49">SUM(K43+M43+O43)</f>
        <v>26</v>
      </c>
      <c r="K43" s="45">
        <v>24</v>
      </c>
      <c r="L43" s="14">
        <f aca="true" t="shared" si="32" ref="L43:L50">K43/J43</f>
        <v>0.9230769230769231</v>
      </c>
      <c r="M43" s="53">
        <v>2</v>
      </c>
      <c r="N43" s="14">
        <f aca="true" t="shared" si="33" ref="N43:N50">M43/J43</f>
        <v>0.07692307692307693</v>
      </c>
      <c r="O43" s="53">
        <v>0</v>
      </c>
      <c r="P43" s="14">
        <f aca="true" t="shared" si="34" ref="P43:P50">O43/J43</f>
        <v>0</v>
      </c>
      <c r="Q43" s="15">
        <f aca="true" t="shared" si="35" ref="Q43:Q50">J43/C43</f>
        <v>0.3291139240506329</v>
      </c>
    </row>
    <row r="44" spans="1:17" ht="15">
      <c r="A44" s="13" t="s">
        <v>49</v>
      </c>
      <c r="B44" s="45"/>
      <c r="C44" s="85">
        <f t="shared" si="27"/>
        <v>0</v>
      </c>
      <c r="D44" s="45"/>
      <c r="E44" s="14" t="e">
        <f t="shared" si="28"/>
        <v>#DIV/0!</v>
      </c>
      <c r="F44" s="53"/>
      <c r="G44" s="15" t="e">
        <f t="shared" si="29"/>
        <v>#DIV/0!</v>
      </c>
      <c r="H44" s="45"/>
      <c r="I44" s="15" t="e">
        <f t="shared" si="30"/>
        <v>#DIV/0!</v>
      </c>
      <c r="J44" s="85">
        <f t="shared" si="31"/>
        <v>0</v>
      </c>
      <c r="K44" s="45"/>
      <c r="L44" s="14" t="e">
        <f t="shared" si="32"/>
        <v>#DIV/0!</v>
      </c>
      <c r="M44" s="53"/>
      <c r="N44" s="14" t="e">
        <f t="shared" si="33"/>
        <v>#DIV/0!</v>
      </c>
      <c r="O44" s="53"/>
      <c r="P44" s="14" t="e">
        <f t="shared" si="34"/>
        <v>#DIV/0!</v>
      </c>
      <c r="Q44" s="15" t="e">
        <f t="shared" si="35"/>
        <v>#DIV/0!</v>
      </c>
    </row>
    <row r="45" spans="1:17" ht="15">
      <c r="A45" s="13" t="s">
        <v>50</v>
      </c>
      <c r="B45" s="45"/>
      <c r="C45" s="85">
        <f t="shared" si="27"/>
        <v>0</v>
      </c>
      <c r="D45" s="45"/>
      <c r="E45" s="14" t="e">
        <f t="shared" si="28"/>
        <v>#DIV/0!</v>
      </c>
      <c r="F45" s="53"/>
      <c r="G45" s="15" t="e">
        <f t="shared" si="29"/>
        <v>#DIV/0!</v>
      </c>
      <c r="H45" s="45"/>
      <c r="I45" s="15" t="e">
        <f t="shared" si="30"/>
        <v>#DIV/0!</v>
      </c>
      <c r="J45" s="85">
        <f t="shared" si="31"/>
        <v>0</v>
      </c>
      <c r="K45" s="45"/>
      <c r="L45" s="14" t="e">
        <f t="shared" si="32"/>
        <v>#DIV/0!</v>
      </c>
      <c r="M45" s="53"/>
      <c r="N45" s="14" t="e">
        <f t="shared" si="33"/>
        <v>#DIV/0!</v>
      </c>
      <c r="O45" s="53"/>
      <c r="P45" s="14" t="e">
        <f t="shared" si="34"/>
        <v>#DIV/0!</v>
      </c>
      <c r="Q45" s="15" t="e">
        <f t="shared" si="35"/>
        <v>#DIV/0!</v>
      </c>
    </row>
    <row r="46" spans="1:17" ht="15">
      <c r="A46" s="13" t="s">
        <v>51</v>
      </c>
      <c r="B46" s="45">
        <v>0</v>
      </c>
      <c r="C46" s="85">
        <f t="shared" si="27"/>
        <v>2</v>
      </c>
      <c r="D46" s="45">
        <v>0</v>
      </c>
      <c r="E46" s="14">
        <f t="shared" si="28"/>
        <v>0</v>
      </c>
      <c r="F46" s="53">
        <v>2</v>
      </c>
      <c r="G46" s="15">
        <f t="shared" si="29"/>
        <v>1</v>
      </c>
      <c r="H46" s="45">
        <v>0</v>
      </c>
      <c r="I46" s="15">
        <f t="shared" si="30"/>
        <v>0</v>
      </c>
      <c r="J46" s="85">
        <f t="shared" si="31"/>
        <v>0</v>
      </c>
      <c r="K46" s="45">
        <v>0</v>
      </c>
      <c r="L46" s="14" t="e">
        <f t="shared" si="32"/>
        <v>#DIV/0!</v>
      </c>
      <c r="M46" s="53">
        <v>0</v>
      </c>
      <c r="N46" s="14" t="e">
        <f t="shared" si="33"/>
        <v>#DIV/0!</v>
      </c>
      <c r="O46" s="53">
        <v>0</v>
      </c>
      <c r="P46" s="14" t="e">
        <f t="shared" si="34"/>
        <v>#DIV/0!</v>
      </c>
      <c r="Q46" s="15">
        <f t="shared" si="35"/>
        <v>0</v>
      </c>
    </row>
    <row r="47" spans="1:17" ht="15">
      <c r="A47" s="13" t="s">
        <v>52</v>
      </c>
      <c r="B47" s="45">
        <v>89</v>
      </c>
      <c r="C47" s="85">
        <f t="shared" si="27"/>
        <v>73</v>
      </c>
      <c r="D47" s="45">
        <v>73</v>
      </c>
      <c r="E47" s="14">
        <f t="shared" si="28"/>
        <v>1</v>
      </c>
      <c r="F47" s="53">
        <v>0</v>
      </c>
      <c r="G47" s="15">
        <f t="shared" si="29"/>
        <v>0</v>
      </c>
      <c r="H47" s="45">
        <v>0</v>
      </c>
      <c r="I47" s="15">
        <f t="shared" si="30"/>
        <v>0</v>
      </c>
      <c r="J47" s="85">
        <f t="shared" si="31"/>
        <v>25</v>
      </c>
      <c r="K47" s="45">
        <v>25</v>
      </c>
      <c r="L47" s="14">
        <f t="shared" si="32"/>
        <v>1</v>
      </c>
      <c r="M47" s="53">
        <v>0</v>
      </c>
      <c r="N47" s="14">
        <f t="shared" si="33"/>
        <v>0</v>
      </c>
      <c r="O47" s="53">
        <v>0</v>
      </c>
      <c r="P47" s="14">
        <f t="shared" si="34"/>
        <v>0</v>
      </c>
      <c r="Q47" s="15">
        <f t="shared" si="35"/>
        <v>0.3424657534246575</v>
      </c>
    </row>
    <row r="48" spans="1:17" ht="15">
      <c r="A48" s="13" t="s">
        <v>53</v>
      </c>
      <c r="B48" s="45">
        <v>168</v>
      </c>
      <c r="C48" s="85">
        <f t="shared" si="27"/>
        <v>181</v>
      </c>
      <c r="D48" s="45">
        <v>165</v>
      </c>
      <c r="E48" s="14">
        <f t="shared" si="28"/>
        <v>0.9116022099447514</v>
      </c>
      <c r="F48" s="53">
        <v>15</v>
      </c>
      <c r="G48" s="15">
        <f t="shared" si="29"/>
        <v>0.08287292817679558</v>
      </c>
      <c r="H48" s="45">
        <v>1</v>
      </c>
      <c r="I48" s="15">
        <f t="shared" si="30"/>
        <v>0.0055248618784530384</v>
      </c>
      <c r="J48" s="85">
        <f t="shared" si="31"/>
        <v>48</v>
      </c>
      <c r="K48" s="45">
        <v>48</v>
      </c>
      <c r="L48" s="14">
        <f t="shared" si="32"/>
        <v>1</v>
      </c>
      <c r="M48" s="53">
        <v>0</v>
      </c>
      <c r="N48" s="14">
        <f t="shared" si="33"/>
        <v>0</v>
      </c>
      <c r="O48" s="53">
        <v>0</v>
      </c>
      <c r="P48" s="14">
        <f t="shared" si="34"/>
        <v>0</v>
      </c>
      <c r="Q48" s="15">
        <f t="shared" si="35"/>
        <v>0.26519337016574585</v>
      </c>
    </row>
    <row r="49" spans="1:17" ht="15">
      <c r="A49" s="13" t="s">
        <v>92</v>
      </c>
      <c r="B49" s="45">
        <v>461</v>
      </c>
      <c r="C49" s="85">
        <f>SUM(D49+F49+H49)</f>
        <v>390</v>
      </c>
      <c r="D49" s="45">
        <v>296</v>
      </c>
      <c r="E49" s="14">
        <f>D49/C49</f>
        <v>0.7589743589743589</v>
      </c>
      <c r="F49" s="53">
        <v>71</v>
      </c>
      <c r="G49" s="15">
        <f>F49/C49</f>
        <v>0.18205128205128204</v>
      </c>
      <c r="H49" s="45">
        <v>23</v>
      </c>
      <c r="I49" s="15">
        <f>H49/C49</f>
        <v>0.05897435897435897</v>
      </c>
      <c r="J49" s="85">
        <f t="shared" si="31"/>
        <v>112</v>
      </c>
      <c r="K49" s="45">
        <v>43</v>
      </c>
      <c r="L49" s="14">
        <f t="shared" si="32"/>
        <v>0.38392857142857145</v>
      </c>
      <c r="M49" s="53">
        <v>60</v>
      </c>
      <c r="N49" s="14">
        <f>M49/J49</f>
        <v>0.5357142857142857</v>
      </c>
      <c r="O49" s="53">
        <v>9</v>
      </c>
      <c r="P49" s="14">
        <f t="shared" si="34"/>
        <v>0.08035714285714286</v>
      </c>
      <c r="Q49" s="15">
        <f>J49/C49</f>
        <v>0.28717948717948716</v>
      </c>
    </row>
    <row r="50" spans="1:17" ht="15.75">
      <c r="A50" s="7" t="s">
        <v>54</v>
      </c>
      <c r="B50" s="49">
        <f>SUM(B43:B49)</f>
        <v>808</v>
      </c>
      <c r="C50" s="49">
        <f>SUM(C43:C49)</f>
        <v>725</v>
      </c>
      <c r="D50" s="49">
        <f>SUM(D43:D49)</f>
        <v>609</v>
      </c>
      <c r="E50" s="14">
        <f t="shared" si="28"/>
        <v>0.84</v>
      </c>
      <c r="F50" s="49">
        <f>SUM(F43:F49)</f>
        <v>91</v>
      </c>
      <c r="G50" s="15">
        <f t="shared" si="29"/>
        <v>0.12551724137931033</v>
      </c>
      <c r="H50" s="49">
        <f>SUM(H43:H49)</f>
        <v>25</v>
      </c>
      <c r="I50" s="15">
        <f t="shared" si="30"/>
        <v>0.034482758620689655</v>
      </c>
      <c r="J50" s="49">
        <f>SUM(J43:J49)</f>
        <v>211</v>
      </c>
      <c r="K50" s="49">
        <f>SUM(K43:K49)</f>
        <v>140</v>
      </c>
      <c r="L50" s="14">
        <f t="shared" si="32"/>
        <v>0.6635071090047393</v>
      </c>
      <c r="M50" s="49">
        <f>SUM(M43:M49)</f>
        <v>62</v>
      </c>
      <c r="N50" s="14">
        <f t="shared" si="33"/>
        <v>0.2938388625592417</v>
      </c>
      <c r="O50" s="49">
        <f>SUM(O43:O49)</f>
        <v>9</v>
      </c>
      <c r="P50" s="14">
        <f t="shared" si="34"/>
        <v>0.04265402843601896</v>
      </c>
      <c r="Q50" s="16">
        <f t="shared" si="35"/>
        <v>0.2910344827586207</v>
      </c>
    </row>
    <row r="51" spans="1:17" ht="15.75">
      <c r="A51" s="20"/>
      <c r="B51" s="50"/>
      <c r="C51" s="47"/>
      <c r="D51" s="47"/>
      <c r="E51" s="18"/>
      <c r="F51" s="54"/>
      <c r="G51" s="19"/>
      <c r="H51" s="55"/>
      <c r="I51" s="19"/>
      <c r="J51" s="47"/>
      <c r="K51" s="47"/>
      <c r="L51" s="18"/>
      <c r="M51" s="54"/>
      <c r="N51" s="18"/>
      <c r="O51" s="54"/>
      <c r="P51" s="18"/>
      <c r="Q51" s="19"/>
    </row>
    <row r="52" spans="1:17" ht="15">
      <c r="A52" s="13" t="s">
        <v>55</v>
      </c>
      <c r="B52" s="45">
        <v>71</v>
      </c>
      <c r="C52" s="85">
        <f>SUM(D52+F52+H52)</f>
        <v>65</v>
      </c>
      <c r="D52" s="45">
        <v>57</v>
      </c>
      <c r="E52" s="14">
        <f aca="true" t="shared" si="36" ref="E52:E57">D52/C52</f>
        <v>0.8769230769230769</v>
      </c>
      <c r="F52" s="53">
        <v>5</v>
      </c>
      <c r="G52" s="15">
        <f aca="true" t="shared" si="37" ref="G52:G57">F52/C52</f>
        <v>0.07692307692307693</v>
      </c>
      <c r="H52" s="45">
        <v>3</v>
      </c>
      <c r="I52" s="15">
        <f aca="true" t="shared" si="38" ref="I52:I57">H52/C52</f>
        <v>0.046153846153846156</v>
      </c>
      <c r="J52" s="85">
        <f>SUM(K52+M52+O52)</f>
        <v>4</v>
      </c>
      <c r="K52" s="45">
        <v>4</v>
      </c>
      <c r="L52" s="14">
        <f aca="true" t="shared" si="39" ref="L52:L57">K52/J52</f>
        <v>1</v>
      </c>
      <c r="M52" s="53">
        <v>0</v>
      </c>
      <c r="N52" s="14">
        <f aca="true" t="shared" si="40" ref="N52:N57">M52/J52</f>
        <v>0</v>
      </c>
      <c r="O52" s="53">
        <v>0</v>
      </c>
      <c r="P52" s="14">
        <f aca="true" t="shared" si="41" ref="P52:P57">O52/J52</f>
        <v>0</v>
      </c>
      <c r="Q52" s="15">
        <f aca="true" t="shared" si="42" ref="Q52:Q57">J52/C52</f>
        <v>0.06153846153846154</v>
      </c>
    </row>
    <row r="53" spans="1:17" ht="15">
      <c r="A53" s="13" t="s">
        <v>56</v>
      </c>
      <c r="B53" s="45">
        <v>158</v>
      </c>
      <c r="C53" s="85">
        <f>SUM(D53+F53+H53)</f>
        <v>143</v>
      </c>
      <c r="D53" s="45">
        <v>91</v>
      </c>
      <c r="E53" s="14">
        <f t="shared" si="36"/>
        <v>0.6363636363636364</v>
      </c>
      <c r="F53" s="53">
        <v>32</v>
      </c>
      <c r="G53" s="15">
        <f t="shared" si="37"/>
        <v>0.22377622377622378</v>
      </c>
      <c r="H53" s="45">
        <v>20</v>
      </c>
      <c r="I53" s="15">
        <f t="shared" si="38"/>
        <v>0.13986013986013987</v>
      </c>
      <c r="J53" s="85">
        <f>SUM(K53+M53+O53)</f>
        <v>33</v>
      </c>
      <c r="K53" s="45">
        <v>3</v>
      </c>
      <c r="L53" s="14">
        <f t="shared" si="39"/>
        <v>0.09090909090909091</v>
      </c>
      <c r="M53" s="53">
        <v>17</v>
      </c>
      <c r="N53" s="14">
        <f t="shared" si="40"/>
        <v>0.5151515151515151</v>
      </c>
      <c r="O53" s="53">
        <v>13</v>
      </c>
      <c r="P53" s="14">
        <f t="shared" si="41"/>
        <v>0.3939393939393939</v>
      </c>
      <c r="Q53" s="15">
        <f t="shared" si="42"/>
        <v>0.23076923076923078</v>
      </c>
    </row>
    <row r="54" spans="1:17" ht="15">
      <c r="A54" s="13" t="s">
        <v>57</v>
      </c>
      <c r="B54" s="45">
        <v>45</v>
      </c>
      <c r="C54" s="85">
        <f>SUM(D54+F54+H54)</f>
        <v>44</v>
      </c>
      <c r="D54" s="45">
        <v>36</v>
      </c>
      <c r="E54" s="14">
        <f t="shared" si="36"/>
        <v>0.8181818181818182</v>
      </c>
      <c r="F54" s="53">
        <v>8</v>
      </c>
      <c r="G54" s="15">
        <f t="shared" si="37"/>
        <v>0.18181818181818182</v>
      </c>
      <c r="H54" s="45">
        <v>0</v>
      </c>
      <c r="I54" s="15">
        <f t="shared" si="38"/>
        <v>0</v>
      </c>
      <c r="J54" s="85">
        <f>SUM(K54+M54+O54)</f>
        <v>4</v>
      </c>
      <c r="K54" s="45">
        <v>1</v>
      </c>
      <c r="L54" s="14">
        <f t="shared" si="39"/>
        <v>0.25</v>
      </c>
      <c r="M54" s="53">
        <v>3</v>
      </c>
      <c r="N54" s="14">
        <f t="shared" si="40"/>
        <v>0.75</v>
      </c>
      <c r="O54" s="53">
        <v>0</v>
      </c>
      <c r="P54" s="14">
        <f t="shared" si="41"/>
        <v>0</v>
      </c>
      <c r="Q54" s="15">
        <f t="shared" si="42"/>
        <v>0.09090909090909091</v>
      </c>
    </row>
    <row r="55" spans="1:17" ht="15">
      <c r="A55" s="13" t="s">
        <v>58</v>
      </c>
      <c r="B55" s="45">
        <v>42</v>
      </c>
      <c r="C55" s="85">
        <f>SUM(D55+F55+H55)</f>
        <v>36</v>
      </c>
      <c r="D55" s="45">
        <v>34</v>
      </c>
      <c r="E55" s="14">
        <f t="shared" si="36"/>
        <v>0.9444444444444444</v>
      </c>
      <c r="F55" s="53">
        <v>0</v>
      </c>
      <c r="G55" s="15">
        <f t="shared" si="37"/>
        <v>0</v>
      </c>
      <c r="H55" s="45">
        <v>2</v>
      </c>
      <c r="I55" s="15">
        <f t="shared" si="38"/>
        <v>0.05555555555555555</v>
      </c>
      <c r="J55" s="85">
        <f>SUM(K55+M55+O55)</f>
        <v>12</v>
      </c>
      <c r="K55" s="45">
        <v>10</v>
      </c>
      <c r="L55" s="14">
        <f t="shared" si="39"/>
        <v>0.8333333333333334</v>
      </c>
      <c r="M55" s="53">
        <v>0</v>
      </c>
      <c r="N55" s="14">
        <f t="shared" si="40"/>
        <v>0</v>
      </c>
      <c r="O55" s="53">
        <v>2</v>
      </c>
      <c r="P55" s="14">
        <f t="shared" si="41"/>
        <v>0.16666666666666666</v>
      </c>
      <c r="Q55" s="15">
        <f t="shared" si="42"/>
        <v>0.3333333333333333</v>
      </c>
    </row>
    <row r="56" spans="1:17" ht="15">
      <c r="A56" s="13" t="s">
        <v>59</v>
      </c>
      <c r="B56" s="45">
        <v>205</v>
      </c>
      <c r="C56" s="85">
        <f>SUM(D56+F56+H56)</f>
        <v>239</v>
      </c>
      <c r="D56" s="45">
        <v>161</v>
      </c>
      <c r="E56" s="14">
        <f t="shared" si="36"/>
        <v>0.6736401673640168</v>
      </c>
      <c r="F56" s="53">
        <v>33</v>
      </c>
      <c r="G56" s="15">
        <f t="shared" si="37"/>
        <v>0.13807531380753138</v>
      </c>
      <c r="H56" s="45">
        <v>45</v>
      </c>
      <c r="I56" s="15">
        <f t="shared" si="38"/>
        <v>0.18828451882845187</v>
      </c>
      <c r="J56" s="85">
        <f>SUM(K56+M56+O56)</f>
        <v>93</v>
      </c>
      <c r="K56" s="45">
        <v>32</v>
      </c>
      <c r="L56" s="14">
        <f t="shared" si="39"/>
        <v>0.34408602150537637</v>
      </c>
      <c r="M56" s="53">
        <v>28</v>
      </c>
      <c r="N56" s="14">
        <f t="shared" si="40"/>
        <v>0.3010752688172043</v>
      </c>
      <c r="O56" s="53">
        <v>33</v>
      </c>
      <c r="P56" s="14">
        <f t="shared" si="41"/>
        <v>0.3548387096774194</v>
      </c>
      <c r="Q56" s="15">
        <f t="shared" si="42"/>
        <v>0.3891213389121339</v>
      </c>
    </row>
    <row r="57" spans="1:17" ht="15.75">
      <c r="A57" s="7" t="s">
        <v>60</v>
      </c>
      <c r="B57" s="49">
        <f>SUM(B52:B56)</f>
        <v>521</v>
      </c>
      <c r="C57" s="49">
        <f>SUM(C52:C56)</f>
        <v>527</v>
      </c>
      <c r="D57" s="49">
        <f>SUM(D52:D56)</f>
        <v>379</v>
      </c>
      <c r="E57" s="14">
        <f t="shared" si="36"/>
        <v>0.7191650853889943</v>
      </c>
      <c r="F57" s="49">
        <f>SUM(F52:F56)</f>
        <v>78</v>
      </c>
      <c r="G57" s="15">
        <f t="shared" si="37"/>
        <v>0.14800759013282733</v>
      </c>
      <c r="H57" s="49">
        <f>SUM(H52:H56)</f>
        <v>70</v>
      </c>
      <c r="I57" s="15">
        <f t="shared" si="38"/>
        <v>0.13282732447817835</v>
      </c>
      <c r="J57" s="49">
        <f>SUM(J52:J56)</f>
        <v>146</v>
      </c>
      <c r="K57" s="49">
        <f>SUM(K52:K56)</f>
        <v>50</v>
      </c>
      <c r="L57" s="14">
        <f t="shared" si="39"/>
        <v>0.3424657534246575</v>
      </c>
      <c r="M57" s="49">
        <f>SUM(M52:M56)</f>
        <v>48</v>
      </c>
      <c r="N57" s="14">
        <f t="shared" si="40"/>
        <v>0.3287671232876712</v>
      </c>
      <c r="O57" s="49">
        <f>SUM(O52:O56)</f>
        <v>48</v>
      </c>
      <c r="P57" s="14">
        <f t="shared" si="41"/>
        <v>0.3287671232876712</v>
      </c>
      <c r="Q57" s="16">
        <f t="shared" si="42"/>
        <v>0.27703984819734345</v>
      </c>
    </row>
    <row r="58" spans="1:17" ht="15.75">
      <c r="A58" s="20"/>
      <c r="B58" s="50"/>
      <c r="C58" s="47"/>
      <c r="D58" s="47"/>
      <c r="E58" s="18"/>
      <c r="F58" s="54"/>
      <c r="G58" s="19"/>
      <c r="H58" s="55"/>
      <c r="I58" s="19"/>
      <c r="J58" s="47"/>
      <c r="K58" s="47"/>
      <c r="L58" s="18"/>
      <c r="M58" s="54"/>
      <c r="N58" s="18"/>
      <c r="O58" s="54"/>
      <c r="P58" s="18"/>
      <c r="Q58" s="19"/>
    </row>
    <row r="59" spans="1:17" ht="15">
      <c r="A59" s="13" t="s">
        <v>61</v>
      </c>
      <c r="B59" s="45">
        <v>173</v>
      </c>
      <c r="C59" s="85">
        <f>SUM(D59+F59+H59)</f>
        <v>159</v>
      </c>
      <c r="D59" s="45">
        <v>51</v>
      </c>
      <c r="E59" s="14">
        <f>D59/C59</f>
        <v>0.32075471698113206</v>
      </c>
      <c r="F59" s="53">
        <v>107</v>
      </c>
      <c r="G59" s="15">
        <f>F59/C59</f>
        <v>0.6729559748427673</v>
      </c>
      <c r="H59" s="45">
        <v>1</v>
      </c>
      <c r="I59" s="15">
        <f>H59/C59</f>
        <v>0.006289308176100629</v>
      </c>
      <c r="J59" s="85">
        <f>SUM(K59+M59+O59)</f>
        <v>39</v>
      </c>
      <c r="K59" s="45">
        <v>13</v>
      </c>
      <c r="L59" s="14">
        <f>K59/J59</f>
        <v>0.3333333333333333</v>
      </c>
      <c r="M59" s="53">
        <v>26</v>
      </c>
      <c r="N59" s="14">
        <f>M59/J59</f>
        <v>0.6666666666666666</v>
      </c>
      <c r="O59" s="53">
        <v>0</v>
      </c>
      <c r="P59" s="14">
        <f>O59/J59</f>
        <v>0</v>
      </c>
      <c r="Q59" s="15">
        <f>J59/C59</f>
        <v>0.24528301886792453</v>
      </c>
    </row>
    <row r="60" spans="1:17" ht="15">
      <c r="A60" s="13" t="s">
        <v>62</v>
      </c>
      <c r="B60" s="45">
        <v>152</v>
      </c>
      <c r="C60" s="85">
        <f>SUM(D60+F60+H60)</f>
        <v>128</v>
      </c>
      <c r="D60" s="45">
        <v>65</v>
      </c>
      <c r="E60" s="14">
        <f>D60/C60</f>
        <v>0.5078125</v>
      </c>
      <c r="F60" s="53">
        <v>63</v>
      </c>
      <c r="G60" s="15">
        <f>F60/C60</f>
        <v>0.4921875</v>
      </c>
      <c r="H60" s="45">
        <v>0</v>
      </c>
      <c r="I60" s="15">
        <f>H60/C60</f>
        <v>0</v>
      </c>
      <c r="J60" s="85">
        <f>SUM(K60+M60+O60)</f>
        <v>35</v>
      </c>
      <c r="K60" s="45">
        <v>20</v>
      </c>
      <c r="L60" s="14">
        <f>K60/J60</f>
        <v>0.5714285714285714</v>
      </c>
      <c r="M60" s="53">
        <v>15</v>
      </c>
      <c r="N60" s="14">
        <f>M60/J60</f>
        <v>0.42857142857142855</v>
      </c>
      <c r="O60" s="53">
        <v>0</v>
      </c>
      <c r="P60" s="14">
        <f>O60/J60</f>
        <v>0</v>
      </c>
      <c r="Q60" s="15">
        <f>J60/C60</f>
        <v>0.2734375</v>
      </c>
    </row>
    <row r="61" spans="1:17" ht="15">
      <c r="A61" s="13" t="s">
        <v>63</v>
      </c>
      <c r="B61" s="45">
        <v>137</v>
      </c>
      <c r="C61" s="85">
        <f>SUM(D61+F61+H61)</f>
        <v>151</v>
      </c>
      <c r="D61" s="45">
        <v>97</v>
      </c>
      <c r="E61" s="14">
        <f>D61/C61</f>
        <v>0.6423841059602649</v>
      </c>
      <c r="F61" s="53">
        <v>45</v>
      </c>
      <c r="G61" s="15">
        <f>F61/C61</f>
        <v>0.2980132450331126</v>
      </c>
      <c r="H61" s="45">
        <v>9</v>
      </c>
      <c r="I61" s="15">
        <f>H61/C61</f>
        <v>0.059602649006622516</v>
      </c>
      <c r="J61" s="85">
        <f>SUM(K61+M61+O61)</f>
        <v>22</v>
      </c>
      <c r="K61" s="45">
        <v>17</v>
      </c>
      <c r="L61" s="14">
        <f>K61/J61</f>
        <v>0.7727272727272727</v>
      </c>
      <c r="M61" s="53">
        <v>5</v>
      </c>
      <c r="N61" s="14">
        <f>M61/J61</f>
        <v>0.22727272727272727</v>
      </c>
      <c r="O61" s="53">
        <v>0</v>
      </c>
      <c r="P61" s="14">
        <f>O61/J61</f>
        <v>0</v>
      </c>
      <c r="Q61" s="15">
        <f>J61/C61</f>
        <v>0.1456953642384106</v>
      </c>
    </row>
    <row r="62" spans="1:17" ht="15">
      <c r="A62" s="13" t="s">
        <v>64</v>
      </c>
      <c r="B62" s="45">
        <v>230</v>
      </c>
      <c r="C62" s="85">
        <f>SUM(D62+F62+H62)</f>
        <v>261</v>
      </c>
      <c r="D62" s="45">
        <v>143</v>
      </c>
      <c r="E62" s="14">
        <f>D62/C62</f>
        <v>0.5478927203065134</v>
      </c>
      <c r="F62" s="53">
        <v>88</v>
      </c>
      <c r="G62" s="15">
        <f>F62/C62</f>
        <v>0.3371647509578544</v>
      </c>
      <c r="H62" s="45">
        <v>30</v>
      </c>
      <c r="I62" s="15">
        <f>H62/C62</f>
        <v>0.11494252873563218</v>
      </c>
      <c r="J62" s="85">
        <f>SUM(K62+M62+O62)</f>
        <v>33</v>
      </c>
      <c r="K62" s="45">
        <v>15</v>
      </c>
      <c r="L62" s="14">
        <f>K62/J62</f>
        <v>0.45454545454545453</v>
      </c>
      <c r="M62" s="53">
        <v>17</v>
      </c>
      <c r="N62" s="14">
        <f>M62/J62</f>
        <v>0.5151515151515151</v>
      </c>
      <c r="O62" s="53">
        <v>1</v>
      </c>
      <c r="P62" s="14">
        <f>O62/J62</f>
        <v>0.030303030303030304</v>
      </c>
      <c r="Q62" s="15">
        <f>J62/C62</f>
        <v>0.12643678160919541</v>
      </c>
    </row>
    <row r="63" spans="1:17" ht="15.75">
      <c r="A63" s="7" t="s">
        <v>65</v>
      </c>
      <c r="B63" s="49">
        <f>SUM(B59:B62)</f>
        <v>692</v>
      </c>
      <c r="C63" s="49">
        <f>SUM(C59:C62)</f>
        <v>699</v>
      </c>
      <c r="D63" s="49">
        <f>SUM(D59:D62)</f>
        <v>356</v>
      </c>
      <c r="E63" s="14">
        <f>D63/C63</f>
        <v>0.5092989985693849</v>
      </c>
      <c r="F63" s="49">
        <f>SUM(F59:F62)</f>
        <v>303</v>
      </c>
      <c r="G63" s="15">
        <f>F63/C63</f>
        <v>0.4334763948497854</v>
      </c>
      <c r="H63" s="49">
        <f>SUM(H59:H62)</f>
        <v>40</v>
      </c>
      <c r="I63" s="15">
        <f>H63/C63</f>
        <v>0.05722460658082976</v>
      </c>
      <c r="J63" s="49">
        <f>SUM(J59:J62)</f>
        <v>129</v>
      </c>
      <c r="K63" s="49">
        <f>SUM(K59:K62)</f>
        <v>65</v>
      </c>
      <c r="L63" s="14">
        <f>K63/J63</f>
        <v>0.5038759689922481</v>
      </c>
      <c r="M63" s="49">
        <f>SUM(M59:M62)</f>
        <v>63</v>
      </c>
      <c r="N63" s="14">
        <f>M63/J63</f>
        <v>0.4883720930232558</v>
      </c>
      <c r="O63" s="49">
        <f>SUM(O59:O62)</f>
        <v>1</v>
      </c>
      <c r="P63" s="14">
        <f>O63/J63</f>
        <v>0.007751937984496124</v>
      </c>
      <c r="Q63" s="16">
        <f>J63/C63</f>
        <v>0.18454935622317598</v>
      </c>
    </row>
    <row r="64" spans="1:17" ht="15.75">
      <c r="A64" s="20"/>
      <c r="B64" s="50"/>
      <c r="C64" s="47"/>
      <c r="D64" s="47"/>
      <c r="E64" s="18"/>
      <c r="F64" s="54"/>
      <c r="G64" s="19"/>
      <c r="H64" s="55"/>
      <c r="I64" s="19"/>
      <c r="J64" s="47"/>
      <c r="K64" s="47"/>
      <c r="L64" s="18"/>
      <c r="M64" s="54"/>
      <c r="N64" s="18"/>
      <c r="O64" s="54"/>
      <c r="P64" s="18"/>
      <c r="Q64" s="19"/>
    </row>
    <row r="65" spans="1:17" ht="15">
      <c r="A65" s="13" t="s">
        <v>66</v>
      </c>
      <c r="B65" s="45">
        <v>64</v>
      </c>
      <c r="C65" s="85">
        <f>SUM(D65+F65+H65)</f>
        <v>47</v>
      </c>
      <c r="D65" s="45">
        <v>33</v>
      </c>
      <c r="E65" s="14">
        <f>D65/C65</f>
        <v>0.7021276595744681</v>
      </c>
      <c r="F65" s="53">
        <v>5</v>
      </c>
      <c r="G65" s="15">
        <f>F65/C65</f>
        <v>0.10638297872340426</v>
      </c>
      <c r="H65" s="45">
        <v>9</v>
      </c>
      <c r="I65" s="15">
        <f>H65/C65</f>
        <v>0.19148936170212766</v>
      </c>
      <c r="J65" s="85">
        <f>SUM(K65+M65+O65)</f>
        <v>18</v>
      </c>
      <c r="K65" s="45">
        <v>7</v>
      </c>
      <c r="L65" s="14">
        <f>K65/J65</f>
        <v>0.3888888888888889</v>
      </c>
      <c r="M65" s="53">
        <v>4</v>
      </c>
      <c r="N65" s="14">
        <f>M65/J65</f>
        <v>0.2222222222222222</v>
      </c>
      <c r="O65" s="53">
        <v>7</v>
      </c>
      <c r="P65" s="14">
        <f>O65/J65</f>
        <v>0.3888888888888889</v>
      </c>
      <c r="Q65" s="15">
        <f>J65/C65</f>
        <v>0.3829787234042553</v>
      </c>
    </row>
    <row r="66" spans="1:17" ht="15">
      <c r="A66" s="13" t="s">
        <v>67</v>
      </c>
      <c r="B66" s="45">
        <v>4</v>
      </c>
      <c r="C66" s="85">
        <f>SUM(D66+F66+H66)</f>
        <v>10</v>
      </c>
      <c r="D66" s="45">
        <v>5</v>
      </c>
      <c r="E66" s="14">
        <f>D66/C66</f>
        <v>0.5</v>
      </c>
      <c r="F66" s="53">
        <v>4</v>
      </c>
      <c r="G66" s="15">
        <f>F66/C66</f>
        <v>0.4</v>
      </c>
      <c r="H66" s="45">
        <v>1</v>
      </c>
      <c r="I66" s="15">
        <f>H66/C66</f>
        <v>0.1</v>
      </c>
      <c r="J66" s="85">
        <f>SUM(K66+M66+O66)</f>
        <v>0</v>
      </c>
      <c r="K66" s="45">
        <v>0</v>
      </c>
      <c r="L66" s="14" t="e">
        <f>K66/J66</f>
        <v>#DIV/0!</v>
      </c>
      <c r="M66" s="53">
        <v>0</v>
      </c>
      <c r="N66" s="14" t="e">
        <f>M66/J66</f>
        <v>#DIV/0!</v>
      </c>
      <c r="O66" s="53">
        <v>0</v>
      </c>
      <c r="P66" s="14" t="e">
        <f>O66/J66</f>
        <v>#DIV/0!</v>
      </c>
      <c r="Q66" s="15">
        <f>J66/C66</f>
        <v>0</v>
      </c>
    </row>
    <row r="67" spans="1:17" ht="15.75">
      <c r="A67" s="7" t="s">
        <v>68</v>
      </c>
      <c r="B67" s="49">
        <f>SUM(B65:B66)</f>
        <v>68</v>
      </c>
      <c r="C67" s="49">
        <f>SUM(C65:C66)</f>
        <v>57</v>
      </c>
      <c r="D67" s="49">
        <f>SUM(D65:D66)</f>
        <v>38</v>
      </c>
      <c r="E67" s="14">
        <f>D67/C67</f>
        <v>0.6666666666666666</v>
      </c>
      <c r="F67" s="49">
        <f>SUM(F65:F66)</f>
        <v>9</v>
      </c>
      <c r="G67" s="15">
        <f>F67/C67</f>
        <v>0.15789473684210525</v>
      </c>
      <c r="H67" s="49">
        <f>SUM(H65:H66)</f>
        <v>10</v>
      </c>
      <c r="I67" s="15">
        <f>H67/C67</f>
        <v>0.17543859649122806</v>
      </c>
      <c r="J67" s="49">
        <f>SUM(J65:J66)</f>
        <v>18</v>
      </c>
      <c r="K67" s="49">
        <f>SUM(K65:K66)</f>
        <v>7</v>
      </c>
      <c r="L67" s="14">
        <f>K67/J67</f>
        <v>0.3888888888888889</v>
      </c>
      <c r="M67" s="49">
        <f>SUM(M65:M66)</f>
        <v>4</v>
      </c>
      <c r="N67" s="14">
        <f>M67/J67</f>
        <v>0.2222222222222222</v>
      </c>
      <c r="O67" s="49">
        <f>SUM(O65:O66)</f>
        <v>7</v>
      </c>
      <c r="P67" s="14">
        <f>O67/J67</f>
        <v>0.3888888888888889</v>
      </c>
      <c r="Q67" s="16">
        <f>J67/C67</f>
        <v>0.3157894736842105</v>
      </c>
    </row>
    <row r="68" spans="1:17" ht="15.75">
      <c r="A68" s="20"/>
      <c r="B68" s="50"/>
      <c r="C68" s="47"/>
      <c r="D68" s="47"/>
      <c r="E68" s="18"/>
      <c r="F68" s="54"/>
      <c r="G68" s="19"/>
      <c r="H68" s="55"/>
      <c r="I68" s="19"/>
      <c r="J68" s="47"/>
      <c r="K68" s="47"/>
      <c r="L68" s="18"/>
      <c r="M68" s="54"/>
      <c r="N68" s="18"/>
      <c r="O68" s="54"/>
      <c r="P68" s="18"/>
      <c r="Q68" s="19"/>
    </row>
    <row r="69" spans="1:17" ht="15.75">
      <c r="A69" s="7" t="s">
        <v>69</v>
      </c>
      <c r="B69" s="49">
        <f>SUM(B41,B50,B57,B63,B67)</f>
        <v>2489</v>
      </c>
      <c r="C69" s="49">
        <f>SUM(C41,C50,C57,C63,C67)</f>
        <v>2387</v>
      </c>
      <c r="D69" s="49">
        <f>SUM(D41,D50,D57,D63,D67)</f>
        <v>1713</v>
      </c>
      <c r="E69" s="14">
        <f>D69/C69</f>
        <v>0.7176372015081692</v>
      </c>
      <c r="F69" s="49">
        <f>SUM(F41,F50,F57,F63,F67)</f>
        <v>500</v>
      </c>
      <c r="G69" s="15">
        <f>F69/C69</f>
        <v>0.20946795140343527</v>
      </c>
      <c r="H69" s="49">
        <f>SUM(H41,H50,H57,H63,H67)</f>
        <v>174</v>
      </c>
      <c r="I69" s="15">
        <f>H69/C69</f>
        <v>0.07289484708839547</v>
      </c>
      <c r="J69" s="49">
        <f>SUM(J41,J50,J57,J63,J67)</f>
        <v>573</v>
      </c>
      <c r="K69" s="49">
        <f>SUM(K41,K50,K57,K63,K67)</f>
        <v>313</v>
      </c>
      <c r="L69" s="14">
        <f>K69/J69</f>
        <v>0.5462478184991274</v>
      </c>
      <c r="M69" s="49">
        <f>SUM(M41,M50,M57,M63,M67)</f>
        <v>180</v>
      </c>
      <c r="N69" s="14">
        <f>M69/J69</f>
        <v>0.31413612565445026</v>
      </c>
      <c r="O69" s="49">
        <f>SUM(O41,O50,O57,O63,O67)</f>
        <v>80</v>
      </c>
      <c r="P69" s="14">
        <f>O69/J69</f>
        <v>0.13961605584642234</v>
      </c>
      <c r="Q69" s="16">
        <f>J69/C69</f>
        <v>0.24005027230833684</v>
      </c>
    </row>
    <row r="70" spans="1:17" ht="15.75">
      <c r="A70" s="1"/>
      <c r="B70" s="50"/>
      <c r="C70" s="47"/>
      <c r="D70" s="47"/>
      <c r="E70" s="18"/>
      <c r="F70" s="54"/>
      <c r="G70" s="19"/>
      <c r="H70" s="55"/>
      <c r="I70" s="19"/>
      <c r="J70" s="47"/>
      <c r="K70" s="47"/>
      <c r="L70" s="18"/>
      <c r="M70" s="54"/>
      <c r="N70" s="18"/>
      <c r="O70" s="54"/>
      <c r="P70" s="18"/>
      <c r="Q70" s="19"/>
    </row>
    <row r="71" spans="1:17" ht="15.75">
      <c r="A71" s="7" t="s">
        <v>70</v>
      </c>
      <c r="B71" s="49">
        <f>B36+B69</f>
        <v>5570</v>
      </c>
      <c r="C71" s="49">
        <f>C36+C69</f>
        <v>5642</v>
      </c>
      <c r="D71" s="49">
        <f>D36+D69</f>
        <v>4448</v>
      </c>
      <c r="E71" s="14">
        <f>D71/C71</f>
        <v>0.7883729174051755</v>
      </c>
      <c r="F71" s="49">
        <f>F36+F69</f>
        <v>797</v>
      </c>
      <c r="G71" s="15">
        <f>F71/C71</f>
        <v>0.141261963842609</v>
      </c>
      <c r="H71" s="49">
        <f>H36+H69</f>
        <v>397</v>
      </c>
      <c r="I71" s="15">
        <f>H71/C71</f>
        <v>0.07036511875221553</v>
      </c>
      <c r="J71" s="49">
        <f>J36+J69</f>
        <v>1312</v>
      </c>
      <c r="K71" s="49">
        <f>K36+K69</f>
        <v>915</v>
      </c>
      <c r="L71" s="14">
        <f>K71/J71</f>
        <v>0.6974085365853658</v>
      </c>
      <c r="M71" s="49">
        <f>M36+M69</f>
        <v>259</v>
      </c>
      <c r="N71" s="14">
        <f>M71/J71</f>
        <v>0.19740853658536586</v>
      </c>
      <c r="O71" s="49">
        <f>O36+O69</f>
        <v>138</v>
      </c>
      <c r="P71" s="14">
        <f>O71/J71</f>
        <v>0.10518292682926829</v>
      </c>
      <c r="Q71" s="16">
        <f>J71/C71</f>
        <v>0.23254165189649062</v>
      </c>
    </row>
  </sheetData>
  <sheetProtection password="C1F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hakamine</dc:creator>
  <cp:keywords/>
  <dc:description/>
  <cp:lastModifiedBy>ltsark</cp:lastModifiedBy>
  <cp:lastPrinted>2011-10-12T22:19:03Z</cp:lastPrinted>
  <dcterms:created xsi:type="dcterms:W3CDTF">2007-08-09T17:33:27Z</dcterms:created>
  <dcterms:modified xsi:type="dcterms:W3CDTF">2011-11-16T23:52:04Z</dcterms:modified>
  <cp:category/>
  <cp:version/>
  <cp:contentType/>
  <cp:contentStatus/>
</cp:coreProperties>
</file>